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01福島市●\"/>
    </mc:Choice>
  </mc:AlternateContent>
  <bookViews>
    <workbookView xWindow="240" yWindow="60" windowWidth="14940" windowHeight="7875" tabRatio="90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workbook>
</file>

<file path=xl/calcChain.xml><?xml version="1.0" encoding="utf-8"?>
<calcChain xmlns="http://schemas.openxmlformats.org/spreadsheetml/2006/main">
  <c r="BG35" i="9" l="1"/>
  <c r="BG34" i="9"/>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E43" i="9" l="1"/>
  <c r="AM43" i="9"/>
  <c r="U43" i="9"/>
  <c r="C43" i="9"/>
  <c r="BE42" i="9"/>
  <c r="AM42" i="9"/>
  <c r="U42" i="9"/>
  <c r="C42" i="9"/>
  <c r="BE41" i="9"/>
  <c r="AM41" i="9"/>
  <c r="U41" i="9"/>
  <c r="C41" i="9"/>
  <c r="BE40" i="9"/>
  <c r="AM40" i="9"/>
  <c r="U40" i="9"/>
  <c r="C40" i="9"/>
  <c r="BE39" i="9"/>
  <c r="AM39" i="9"/>
  <c r="U39" i="9"/>
  <c r="C39" i="9"/>
  <c r="BE38" i="9"/>
  <c r="AM38" i="9"/>
  <c r="U38" i="9"/>
  <c r="C38" i="9"/>
  <c r="BE37" i="9"/>
  <c r="AM37" i="9"/>
  <c r="U37" i="9"/>
  <c r="C37" i="9"/>
  <c r="BW36" i="9"/>
  <c r="BW37" i="9" s="1"/>
  <c r="BE36" i="9"/>
  <c r="C36" i="9"/>
  <c r="BW35" i="9"/>
  <c r="BW34" i="9"/>
  <c r="C34" i="9"/>
  <c r="C35" i="9" s="1"/>
  <c r="BW38" i="9" l="1"/>
  <c r="BW39" i="9" s="1"/>
  <c r="BW40" i="9" s="1"/>
  <c r="BW41" i="9" s="1"/>
  <c r="BW42" i="9" s="1"/>
  <c r="BW43" i="9" s="1"/>
  <c r="CO34" i="9"/>
  <c r="CO35" i="9" s="1"/>
  <c r="CO36" i="9" s="1"/>
  <c r="CO37" i="9" s="1"/>
  <c r="CO38" i="9" s="1"/>
  <c r="CO39" i="9" s="1"/>
  <c r="CO40" i="9" s="1"/>
  <c r="CO41" i="9" s="1"/>
  <c r="CO42" i="9" s="1"/>
  <c r="CO43" i="9" s="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l="1"/>
  <c r="AM36" i="9" s="1"/>
  <c r="BE34" i="9"/>
  <c r="BE35" i="9" s="1"/>
</calcChain>
</file>

<file path=xl/sharedStrings.xml><?xml version="1.0" encoding="utf-8"?>
<sst xmlns="http://schemas.openxmlformats.org/spreadsheetml/2006/main" count="996" uniqueCount="572">
  <si>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</si>
  <si>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</si>
  <si>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</si>
  <si>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</si>
  <si>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</si>
  <si>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</si>
  <si>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</si>
  <si>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</si>
  <si>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</si>
  <si>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</si>
  <si>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</si>
  <si>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</si>
  <si>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</si>
  <si>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</si>
  <si>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</si>
  <si>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</si>
  <si>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</si>
  <si>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</si>
  <si>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</si>
  <si>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</si>
  <si>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</si>
  <si>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</si>
  <si>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</si>
  <si>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</si>
  <si>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</si>
  <si>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</si>
  <si>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</si>
  <si>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</si>
  <si>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</si>
  <si>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</si>
  <si>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</si>
  <si>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</si>
  <si>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</si>
  <si>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</si>
  <si>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</si>
  <si>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</si>
  <si>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</si>
  <si>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</si>
  <si>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</si>
  <si>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</si>
  <si>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</si>
  <si>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</si>
  <si>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</si>
  <si>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</si>
  <si>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</si>
  <si>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</si>
  <si>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</si>
  <si>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</si>
  <si>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</si>
  <si>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</si>
  <si>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</si>
  <si>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</si>
  <si>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</si>
  <si>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</si>
  <si>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</si>
  <si>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</si>
  <si>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</si>
  <si>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</si>
  <si>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</si>
  <si>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</si>
  <si>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</si>
  <si>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</si>
  <si>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</si>
  <si>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</si>
  <si>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</si>
  <si>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</si>
  <si>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</si>
  <si>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</si>
  <si>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</si>
  <si>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</si>
  <si>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</si>
  <si>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</si>
  <si>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</si>
  <si>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</si>
  <si>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</si>
  <si>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</si>
  <si>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</si>
  <si>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</si>
  <si>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</si>
  <si>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</si>
  <si>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</si>
  <si>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</si>
  <si>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福島市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</si>
  <si>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</si>
  <si>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</si>
  <si>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</si>
  <si>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</si>
  <si>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</si>
  <si>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</si>
  <si>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</si>
  <si>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</si>
  <si>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</si>
  <si>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</si>
  <si>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</si>
  <si>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</si>
  <si>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</si>
  <si>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</si>
  <si>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</si>
  <si>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</si>
  <si>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</si>
  <si>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</si>
  <si>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</si>
  <si>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</si>
  <si>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</si>
  <si>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</si>
  <si>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</si>
  <si>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</si>
  <si>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</si>
  <si>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</si>
  <si>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</si>
  <si>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</si>
  <si>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</si>
  <si>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</si>
  <si>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</si>
  <si>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</si>
  <si>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</si>
  <si>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</si>
  <si>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</si>
  <si>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</si>
  <si>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</si>
  <si>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</si>
  <si>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</si>
  <si>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</si>
  <si>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</si>
  <si>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</si>
  <si>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</si>
  <si>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</si>
  <si>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</si>
  <si>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</si>
  <si>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</si>
  <si>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</si>
  <si>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</si>
  <si>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</si>
  <si>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</si>
  <si>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</si>
  <si>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</si>
  <si>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</si>
  <si>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</si>
  <si>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-0.6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</si>
  <si>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</si>
  <si>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</si>
  <si>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</si>
  <si>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</si>
  <si>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</si>
  <si>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</si>
  <si>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</si>
  <si>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</si>
  <si>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</si>
  <si>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</si>
  <si>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</si>
  <si>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</si>
  <si>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</si>
  <si>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</si>
  <si>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</si>
  <si>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</si>
  <si>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</si>
  <si>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</si>
  <si>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</si>
  <si>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</si>
  <si>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</si>
  <si>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</si>
  <si>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</si>
  <si>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</si>
  <si>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</si>
  <si>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</si>
  <si>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</si>
  <si>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</si>
  <si>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</si>
  <si>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</si>
  <si>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</si>
  <si>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</si>
  <si>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</si>
  <si>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</si>
  <si>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</si>
  <si>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</si>
  <si>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</si>
  <si>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</si>
  <si>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</si>
  <si>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</si>
  <si>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</si>
  <si>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</si>
  <si>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</si>
  <si>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</si>
  <si>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</si>
  <si>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</si>
  <si>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</si>
  <si>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</si>
  <si>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</si>
  <si>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</si>
  <si>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</si>
  <si>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</si>
  <si>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</si>
  <si>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</si>
  <si>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</si>
  <si>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</si>
  <si>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</si>
  <si>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</si>
  <si>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福島県福島市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</si>
  <si>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</si>
  <si>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</si>
  <si>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</si>
  <si>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</si>
  <si>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</si>
  <si>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</si>
  <si>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</si>
  <si>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</si>
  <si>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</si>
  <si>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</si>
  <si>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</si>
  <si>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</si>
  <si>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</si>
  <si>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</si>
  <si>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</si>
  <si>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</si>
  <si>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</si>
  <si>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</si>
  <si>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</si>
  <si>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</si>
  <si>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</si>
  <si>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</si>
  <si>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</si>
  <si>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</si>
  <si>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</si>
  <si>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</si>
  <si>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</si>
  <si>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</si>
  <si>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</si>
  <si>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</si>
  <si>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</si>
  <si>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</si>
  <si>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</si>
  <si>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</si>
  <si>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</si>
  <si>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</si>
  <si>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</si>
  <si>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</si>
  <si>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</si>
  <si>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</si>
  <si>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</si>
  <si>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</si>
  <si>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</si>
  <si>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</si>
  <si>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</si>
  <si>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</si>
  <si>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</si>
  <si>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</si>
  <si>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</si>
  <si>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</si>
  <si>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</si>
  <si>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</si>
  <si>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</si>
  <si>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</si>
  <si>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</si>
  <si>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</si>
  <si>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</si>
  <si>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</si>
  <si>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</si>
  <si>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</si>
  <si>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</si>
  <si>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</si>
  <si>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</si>
  <si>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</si>
  <si>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</si>
  <si>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</si>
  <si>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</si>
  <si>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</si>
  <si>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</si>
  <si>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</si>
  <si>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</si>
  <si>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</si>
  <si>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</si>
  <si>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</si>
  <si>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</si>
  <si>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</si>
  <si>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</si>
  <si>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</si>
  <si>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</si>
  <si>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</si>
  <si>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</si>
  <si>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</si>
  <si>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</si>
  <si>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</si>
  <si>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</si>
  <si>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</si>
  <si>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</si>
  <si>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</si>
  <si>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</si>
  <si>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</si>
  <si>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</si>
  <si>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</si>
  <si>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</si>
  <si>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</si>
  <si>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</si>
  <si>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</si>
  <si>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</si>
  <si>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</si>
  <si>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</si>
  <si>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</si>
  <si>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</si>
  <si>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</si>
  <si>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</si>
  <si>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</si>
  <si>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</si>
  <si>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</si>
  <si>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</si>
  <si>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</si>
  <si>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</si>
  <si>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</si>
  <si>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</si>
  <si>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</si>
  <si>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</si>
  <si>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</si>
  <si>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</si>
  <si>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</si>
  <si>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</si>
  <si>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その他</t>
    <phoneticPr fontId="18"/>
  </si>
  <si>
    <t>加入世帯数(世帯)</t>
  </si>
  <si>
    <t>　　うち一部事務組合負担金</t>
    <phoneticPr fontId="5"/>
  </si>
  <si>
    <t>上水道</t>
    <phoneticPr fontId="5"/>
  </si>
  <si>
    <t>被保険者数(人)</t>
  </si>
  <si>
    <t>　繰出金</t>
    <phoneticPr fontId="5"/>
  </si>
  <si>
    <t>市場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</si>
  <si>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</si>
  <si>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</si>
  <si>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</si>
  <si>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</si>
  <si>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</si>
  <si>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</si>
  <si>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</si>
  <si>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</si>
  <si>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</si>
  <si>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</si>
  <si>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</si>
  <si>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</si>
  <si>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</si>
  <si>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</si>
  <si>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</si>
  <si>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</si>
  <si>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</si>
  <si>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</si>
  <si>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</si>
  <si>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</si>
  <si>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</si>
  <si>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</si>
  <si>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</si>
  <si>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</si>
  <si>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福島県福島市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</si>
  <si>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</si>
  <si>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</si>
  <si>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</si>
  <si>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</si>
  <si>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</si>
  <si>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</si>
  <si>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</si>
  <si>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</si>
  <si>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</si>
  <si>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</si>
  <si>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</si>
  <si>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</si>
  <si>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</si>
  <si>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</si>
  <si>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</si>
  <si>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</si>
  <si>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</si>
  <si>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</si>
  <si>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</si>
  <si>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</si>
  <si>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庁舎整備基金運用特別会計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</si>
  <si>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</si>
  <si>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</si>
  <si>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</si>
  <si>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</si>
  <si>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</si>
  <si>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</si>
  <si>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</si>
  <si>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</si>
  <si>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</si>
  <si>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</si>
  <si>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</si>
  <si>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</si>
  <si>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</si>
  <si>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</si>
  <si>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介護保険事業費特別会計</t>
    <phoneticPr fontId="5"/>
  </si>
  <si>
    <t>後期高齢者医療事業費特別会計</t>
    <phoneticPr fontId="5"/>
  </si>
  <si>
    <t>水道事業会計</t>
    <phoneticPr fontId="5"/>
  </si>
  <si>
    <t>法適用企業</t>
    <phoneticPr fontId="5"/>
  </si>
  <si>
    <t>下水道事業会計</t>
    <phoneticPr fontId="5"/>
  </si>
  <si>
    <t>農業集落排水事業会計</t>
    <phoneticPr fontId="5"/>
  </si>
  <si>
    <t>公設地方卸売市場事業費特別会計</t>
    <phoneticPr fontId="5"/>
  </si>
  <si>
    <t>法非適用企業</t>
    <phoneticPr fontId="5"/>
  </si>
  <si>
    <t>土地区画整理事業費特別会計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</si>
  <si>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</si>
  <si>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</si>
  <si>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</si>
  <si>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</si>
  <si>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</si>
  <si>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</si>
  <si>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</si>
  <si>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</si>
  <si>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</si>
  <si>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</si>
  <si>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</si>
  <si>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</si>
  <si>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</si>
  <si>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</si>
  <si>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</si>
  <si>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</si>
  <si>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</si>
  <si>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</si>
  <si>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</si>
  <si>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</si>
  <si>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</si>
  <si>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</si>
  <si>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</si>
  <si>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</si>
  <si>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</si>
  <si>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</si>
  <si>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</si>
  <si>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</si>
  <si>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</si>
  <si>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</si>
  <si>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</si>
  <si>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</si>
  <si>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</si>
  <si>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</si>
  <si>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</si>
  <si>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</si>
  <si>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</si>
  <si>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</si>
  <si>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</si>
  <si>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</si>
  <si>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</si>
  <si>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</si>
  <si>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</si>
  <si>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</si>
  <si>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</si>
  <si>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</si>
  <si>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</si>
  <si>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</si>
  <si>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</si>
  <si>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</si>
  <si>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</si>
  <si>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</si>
  <si>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</si>
  <si>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</si>
  <si>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</si>
  <si>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</si>
  <si>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</si>
  <si>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</si>
  <si>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</si>
  <si>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</si>
  <si>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</si>
  <si>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</si>
  <si>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</si>
  <si>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</si>
  <si>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</si>
  <si>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</si>
  <si>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</si>
  <si>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</si>
  <si>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</si>
  <si>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</si>
  <si>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</si>
  <si>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</si>
  <si>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</si>
  <si>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</si>
  <si>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</si>
  <si>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</si>
  <si>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</si>
  <si>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</si>
  <si>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</si>
  <si>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</si>
  <si>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</si>
  <si>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</si>
  <si>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</si>
  <si>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</si>
  <si>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</si>
  <si>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</si>
  <si>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</si>
  <si>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</si>
  <si>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</si>
  <si>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</si>
  <si>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</si>
  <si>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</si>
  <si>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</si>
  <si>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</si>
  <si>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</si>
  <si>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</si>
  <si>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</si>
  <si>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</si>
  <si>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</si>
  <si>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</si>
  <si>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</si>
  <si>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</si>
  <si>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</si>
  <si>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</si>
  <si>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</si>
  <si>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</si>
  <si>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</si>
  <si>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</si>
  <si>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</si>
  <si>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</si>
  <si>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</si>
  <si>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</si>
  <si>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</si>
  <si>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</si>
  <si>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</si>
  <si>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</si>
  <si>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</si>
  <si>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</si>
  <si>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</si>
  <si>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</si>
  <si>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</si>
  <si>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</si>
  <si>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</si>
  <si>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</si>
  <si>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</si>
  <si>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</si>
  <si>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</si>
  <si>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</si>
  <si>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</si>
  <si>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</si>
  <si>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</si>
  <si>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</si>
  <si>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</si>
  <si>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</si>
  <si>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</si>
  <si>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2.43</t>
  </si>
  <si>
    <t>一般会計</t>
  </si>
  <si>
    <t>水道事業会計</t>
  </si>
  <si>
    <t>国民健康保険事業費特別会計</t>
  </si>
  <si>
    <t>下水道事業会計</t>
  </si>
  <si>
    <t>介護保険事業費特別会計</t>
  </si>
  <si>
    <t>土地区画整理事業費特別会計</t>
  </si>
  <si>
    <t>農業集落排水事業会計</t>
  </si>
  <si>
    <t>公設地方卸売市場事業費特別会計</t>
  </si>
  <si>
    <t>その他会計（赤字）</t>
  </si>
  <si>
    <t>その他会計（黒字）</t>
  </si>
  <si>
    <t>（公財）福島市振興公社</t>
    <rPh sb="1" eb="2">
      <t>オオヤケ</t>
    </rPh>
    <rPh sb="2" eb="3">
      <t>ザイ</t>
    </rPh>
    <rPh sb="4" eb="7">
      <t>フクシマシ</t>
    </rPh>
    <rPh sb="7" eb="9">
      <t>シンコウ</t>
    </rPh>
    <rPh sb="9" eb="11">
      <t>コウシャ</t>
    </rPh>
    <phoneticPr fontId="24"/>
  </si>
  <si>
    <t>（一財）福島市中小企業福祉サポートセンター</t>
    <rPh sb="1" eb="2">
      <t>イチ</t>
    </rPh>
    <rPh sb="2" eb="3">
      <t>ザイ</t>
    </rPh>
    <rPh sb="4" eb="7">
      <t>フクシマシ</t>
    </rPh>
    <rPh sb="7" eb="9">
      <t>チュウショウ</t>
    </rPh>
    <rPh sb="9" eb="11">
      <t>キギョウ</t>
    </rPh>
    <rPh sb="11" eb="13">
      <t>フクシ</t>
    </rPh>
    <phoneticPr fontId="24"/>
  </si>
  <si>
    <t>（公財）福島市スポーツ振興公社</t>
    <rPh sb="1" eb="2">
      <t>コウ</t>
    </rPh>
    <rPh sb="2" eb="3">
      <t>ザイ</t>
    </rPh>
    <rPh sb="4" eb="7">
      <t>フクシマシ</t>
    </rPh>
    <rPh sb="11" eb="13">
      <t>シンコウ</t>
    </rPh>
    <rPh sb="13" eb="15">
      <t>コウシャ</t>
    </rPh>
    <phoneticPr fontId="24"/>
  </si>
  <si>
    <t>福島市観光開発（株）</t>
    <rPh sb="0" eb="3">
      <t>フクシマシ</t>
    </rPh>
    <rPh sb="3" eb="5">
      <t>カンコウ</t>
    </rPh>
    <rPh sb="5" eb="7">
      <t>カイハツ</t>
    </rPh>
    <rPh sb="8" eb="9">
      <t>カブ</t>
    </rPh>
    <phoneticPr fontId="24"/>
  </si>
  <si>
    <t>福島地方土地開発公社</t>
    <rPh sb="0" eb="2">
      <t>フクシマ</t>
    </rPh>
    <rPh sb="2" eb="4">
      <t>チホウ</t>
    </rPh>
    <rPh sb="4" eb="6">
      <t>トチ</t>
    </rPh>
    <rPh sb="6" eb="8">
      <t>カイハツ</t>
    </rPh>
    <rPh sb="8" eb="10">
      <t>コウシャ</t>
    </rPh>
    <phoneticPr fontId="24"/>
  </si>
  <si>
    <t>（株）福島まちづくりセンター</t>
    <rPh sb="1" eb="2">
      <t>カブ</t>
    </rPh>
    <rPh sb="3" eb="5">
      <t>フクシマ</t>
    </rPh>
    <phoneticPr fontId="24"/>
  </si>
  <si>
    <t>（株）福島テクノサービスセンター</t>
    <rPh sb="1" eb="2">
      <t>カブ</t>
    </rPh>
    <rPh sb="3" eb="5">
      <t>フクシマ</t>
    </rPh>
    <phoneticPr fontId="24"/>
  </si>
  <si>
    <t>（株）飯野町振興公社</t>
    <rPh sb="1" eb="2">
      <t>カブ</t>
    </rPh>
    <rPh sb="3" eb="6">
      <t>イイノマチ</t>
    </rPh>
    <rPh sb="6" eb="8">
      <t>シンコウ</t>
    </rPh>
    <rPh sb="8" eb="10">
      <t>コウシャ</t>
    </rPh>
    <phoneticPr fontId="24"/>
  </si>
  <si>
    <t>（公財）福島県青少年育成・男女共生推進機構</t>
    <rPh sb="1" eb="2">
      <t>オオヤケ</t>
    </rPh>
    <rPh sb="2" eb="3">
      <t>ザイ</t>
    </rPh>
    <rPh sb="4" eb="7">
      <t>フクシマケン</t>
    </rPh>
    <rPh sb="7" eb="10">
      <t>セイショウネン</t>
    </rPh>
    <rPh sb="10" eb="12">
      <t>イクセイ</t>
    </rPh>
    <rPh sb="13" eb="15">
      <t>ダンジョ</t>
    </rPh>
    <rPh sb="15" eb="17">
      <t>キョウセイ</t>
    </rPh>
    <rPh sb="17" eb="19">
      <t>スイシン</t>
    </rPh>
    <rPh sb="19" eb="21">
      <t>キコウ</t>
    </rPh>
    <phoneticPr fontId="24"/>
  </si>
  <si>
    <t>阿武隈急行（株）</t>
    <rPh sb="0" eb="3">
      <t>アブクマ</t>
    </rPh>
    <rPh sb="3" eb="5">
      <t>キュウコウ</t>
    </rPh>
    <rPh sb="6" eb="7">
      <t>カブ</t>
    </rPh>
    <phoneticPr fontId="24"/>
  </si>
  <si>
    <t>伊達地方衛生処理組合　一般会計</t>
    <rPh sb="0" eb="2">
      <t>ダテ</t>
    </rPh>
    <rPh sb="2" eb="4">
      <t>チホウ</t>
    </rPh>
    <rPh sb="4" eb="5">
      <t>エイ</t>
    </rPh>
    <rPh sb="5" eb="6">
      <t>セイ</t>
    </rPh>
    <rPh sb="6" eb="8">
      <t>ショリ</t>
    </rPh>
    <rPh sb="8" eb="10">
      <t>クミアイ</t>
    </rPh>
    <rPh sb="11" eb="13">
      <t>イッパン</t>
    </rPh>
    <rPh sb="13" eb="15">
      <t>カイケイ</t>
    </rPh>
    <phoneticPr fontId="30"/>
  </si>
  <si>
    <t>伊達地方衛生処理組合　し尿処理事業費特別会計</t>
    <rPh sb="0" eb="2">
      <t>ダテ</t>
    </rPh>
    <rPh sb="2" eb="4">
      <t>チホウ</t>
    </rPh>
    <rPh sb="4" eb="5">
      <t>エイ</t>
    </rPh>
    <rPh sb="5" eb="6">
      <t>セイ</t>
    </rPh>
    <rPh sb="6" eb="8">
      <t>ショリ</t>
    </rPh>
    <rPh sb="8" eb="10">
      <t>クミアイ</t>
    </rPh>
    <rPh sb="12" eb="13">
      <t>ニョウ</t>
    </rPh>
    <rPh sb="13" eb="15">
      <t>ショリ</t>
    </rPh>
    <rPh sb="15" eb="17">
      <t>ジギョウ</t>
    </rPh>
    <rPh sb="17" eb="18">
      <t>ヒ</t>
    </rPh>
    <rPh sb="18" eb="20">
      <t>トクベツ</t>
    </rPh>
    <rPh sb="20" eb="21">
      <t>カイ</t>
    </rPh>
    <rPh sb="21" eb="22">
      <t>ケイ</t>
    </rPh>
    <phoneticPr fontId="30"/>
  </si>
  <si>
    <t>伊達地方衛生処理組合　ごみ処理事業費特別会計</t>
    <rPh sb="0" eb="2">
      <t>ダテ</t>
    </rPh>
    <rPh sb="2" eb="4">
      <t>チホウ</t>
    </rPh>
    <rPh sb="4" eb="5">
      <t>エイ</t>
    </rPh>
    <rPh sb="5" eb="6">
      <t>セイ</t>
    </rPh>
    <rPh sb="6" eb="8">
      <t>ショリ</t>
    </rPh>
    <rPh sb="8" eb="10">
      <t>クミアイ</t>
    </rPh>
    <rPh sb="13" eb="15">
      <t>ショリ</t>
    </rPh>
    <rPh sb="15" eb="17">
      <t>ジギョウ</t>
    </rPh>
    <rPh sb="17" eb="18">
      <t>ヒ</t>
    </rPh>
    <rPh sb="18" eb="20">
      <t>トクベツ</t>
    </rPh>
    <rPh sb="20" eb="21">
      <t>カイ</t>
    </rPh>
    <rPh sb="21" eb="22">
      <t>ケイ</t>
    </rPh>
    <phoneticPr fontId="30"/>
  </si>
  <si>
    <t>川俣方部衛生処理組合　一般会計</t>
    <rPh sb="0" eb="2">
      <t>カワマタ</t>
    </rPh>
    <rPh sb="2" eb="3">
      <t>ホウ</t>
    </rPh>
    <rPh sb="3" eb="4">
      <t>ブ</t>
    </rPh>
    <rPh sb="4" eb="5">
      <t>エイ</t>
    </rPh>
    <rPh sb="5" eb="6">
      <t>セイ</t>
    </rPh>
    <rPh sb="6" eb="8">
      <t>ショリ</t>
    </rPh>
    <rPh sb="8" eb="10">
      <t>クミアイ</t>
    </rPh>
    <rPh sb="11" eb="13">
      <t>イッパン</t>
    </rPh>
    <rPh sb="13" eb="15">
      <t>カイケイ</t>
    </rPh>
    <phoneticPr fontId="30"/>
  </si>
  <si>
    <t>福島県市民交通災害共済組合　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30"/>
  </si>
  <si>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30"/>
  </si>
  <si>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1">
      <t>カイ</t>
    </rPh>
    <rPh sb="21" eb="22">
      <t>ケイ</t>
    </rPh>
    <phoneticPr fontId="30"/>
  </si>
  <si>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3">
      <t>カイ</t>
    </rPh>
    <rPh sb="23" eb="24">
      <t>ケイ</t>
    </rPh>
    <phoneticPr fontId="30"/>
  </si>
  <si>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0"/>
  </si>
  <si>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2">
      <t>カイ</t>
    </rPh>
    <rPh sb="22" eb="23">
      <t>ケイ</t>
    </rPh>
    <phoneticPr fontId="30"/>
  </si>
  <si>
    <t>福島県後期高齢者医療広域連合　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30"/>
  </si>
  <si>
    <t>福島県後期高齢者医療広域連合　後期高齢者医療特別会計</t>
    <rPh sb="0" eb="3">
      <t>フクシマケン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5">
      <t>カイ</t>
    </rPh>
    <rPh sb="25" eb="26">
      <t>ケイ</t>
    </rPh>
    <phoneticPr fontId="30"/>
  </si>
  <si>
    <t>福島地方水道用水供給企業団　福島地方水道用水供給事業</t>
    <rPh sb="0" eb="2">
      <t>フクシマ</t>
    </rPh>
    <rPh sb="2" eb="4">
      <t>チホウ</t>
    </rPh>
    <rPh sb="4" eb="6">
      <t>スイドウ</t>
    </rPh>
    <rPh sb="6" eb="8">
      <t>ヨウスイ</t>
    </rPh>
    <rPh sb="8" eb="10">
      <t>キョウキュウ</t>
    </rPh>
    <rPh sb="10" eb="12">
      <t>キギョウ</t>
    </rPh>
    <rPh sb="12" eb="13">
      <t>ダン</t>
    </rPh>
    <rPh sb="14" eb="16">
      <t>フクシマ</t>
    </rPh>
    <rPh sb="16" eb="18">
      <t>チホウ</t>
    </rPh>
    <rPh sb="18" eb="20">
      <t>スイドウ</t>
    </rPh>
    <rPh sb="20" eb="22">
      <t>ヨウスイ</t>
    </rPh>
    <rPh sb="22" eb="24">
      <t>キョウキュウ</t>
    </rPh>
    <rPh sb="24" eb="26">
      <t>ジギョウ</t>
    </rPh>
    <phoneticPr fontId="30"/>
  </si>
  <si>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</si>
  <si>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</si>
  <si>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</si>
  <si>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</si>
  <si>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</si>
  <si>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</si>
  <si>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</si>
  <si>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</si>
  <si>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</si>
  <si>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</si>
  <si>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</si>
  <si>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将来負担比率及び実質公債費比率のいずれも、平成24年度以降毎年減少しており、類似団体と比較しても低い水準にある。これは、世代間の負担の公平化に意を用いながらも、市債依存度の抑制を基調に財政の健全化を図ってきたことにより、資産残高及び元利償還金が減少したため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</si>
</sst>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39425</c:v>
                </c:pt>
                <c:pt idx="1">
                  <c:v>43141</c:v>
                </c:pt>
                <c:pt idx="2">
                  <c:v>45117</c:v>
                </c:pt>
                <c:pt idx="3">
                  <c:v>39951</c:v>
                </c:pt>
                <c:pt idx="4">
                  <c:v>39893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27531</c:v>
                </c:pt>
                <c:pt idx="1">
                  <c:v>33788</c:v>
                </c:pt>
                <c:pt idx="2">
                  <c:v>51431</c:v>
                </c:pt>
                <c:pt idx="3">
                  <c:v>45995</c:v>
                </c:pt>
                <c:pt idx="4">
                  <c:v>43541</c:v>
                </c:pt>
              </c:numCache>
            </c:numRef>
          </c:val>
          <c:smooth val="0"/>
        </c:ser>
        <c:dLbls>
          <c:showLegendKey val="0"/>
          <c:showVal val="0"/>
          <c:showCatName val="0"/>
          <c:showSerName val="0"/>
          <c:showPercent val="0"/>
          <c:showBubbleSize val="0"/>
        </c:dLbls>
        <c:marker val="1"/>
        <c:smooth val="0"/>
        <c:axId val="174767648"/>
        <c:axId val="404966616"/>
      </c:lineChart>
      <c:catAx>
        <c:axId val="1747676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4966616"/>
        <c:crosses val="autoZero"/>
        <c:auto val="1"/>
        <c:lblAlgn val="ctr"/>
        <c:lblOffset val="100"/>
        <c:tickLblSkip val="1"/>
        <c:tickMarkSkip val="1"/>
        <c:noMultiLvlLbl val="0"/>
      </c:catAx>
      <c:valAx>
        <c:axId val="40496661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47676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8.7100000000000009</c:v>
                </c:pt>
                <c:pt idx="1">
                  <c:v>8.07</c:v>
                </c:pt>
                <c:pt idx="2">
                  <c:v>8.5500000000000007</c:v>
                </c:pt>
                <c:pt idx="3">
                  <c:v>10.36</c:v>
                </c:pt>
                <c:pt idx="4">
                  <c:v>7.02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13.6</c:v>
                </c:pt>
                <c:pt idx="1">
                  <c:v>14.28</c:v>
                </c:pt>
                <c:pt idx="2">
                  <c:v>14.4</c:v>
                </c:pt>
                <c:pt idx="3">
                  <c:v>14.37</c:v>
                </c:pt>
                <c:pt idx="4">
                  <c:v>15.18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69575848"/>
        <c:axId val="4116952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3.42</c:v>
                </c:pt>
                <c:pt idx="1">
                  <c:v>0.5</c:v>
                </c:pt>
                <c:pt idx="2">
                  <c:v>0.42</c:v>
                </c:pt>
                <c:pt idx="3">
                  <c:v>1.84</c:v>
                </c:pt>
                <c:pt idx="4">
                  <c:v>-2.4300000000000002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69575848"/>
        <c:axId val="411695272"/>
      </c:lineChart>
      <c:catAx>
        <c:axId val="169575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1695272"/>
        <c:crosses val="autoZero"/>
        <c:auto val="1"/>
        <c:lblAlgn val="ctr"/>
        <c:lblOffset val="100"/>
        <c:tickLblSkip val="1"/>
        <c:tickMarkSkip val="1"/>
        <c:noMultiLvlLbl val="0"/>
      </c:catAx>
      <c:valAx>
        <c:axId val="411695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9575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2.2000000000000002</c:v>
                </c:pt>
                <c:pt idx="2">
                  <c:v>#N/A</c:v>
                </c:pt>
                <c:pt idx="3">
                  <c:v>2.63</c:v>
                </c:pt>
                <c:pt idx="4">
                  <c:v>#N/A</c:v>
                </c:pt>
                <c:pt idx="5">
                  <c:v>2.0299999999999998</c:v>
                </c:pt>
                <c:pt idx="6">
                  <c:v>#N/A</c:v>
                </c:pt>
                <c:pt idx="7">
                  <c:v>1.5</c:v>
                </c:pt>
                <c:pt idx="8">
                  <c:v>#N/A</c:v>
                </c:pt>
                <c:pt idx="9">
                  <c:v>0.01</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公設地方卸売市場事業費特別会計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0.03</c:v>
                </c:pt>
                <c:pt idx="4">
                  <c:v>#N/A</c:v>
                </c:pt>
                <c:pt idx="5">
                  <c:v>0.04</c:v>
                </c:pt>
                <c:pt idx="6">
                  <c:v>#N/A</c:v>
                </c:pt>
                <c:pt idx="7">
                  <c:v>0.08</c:v>
                </c:pt>
                <c:pt idx="8">
                  <c:v>#N/A</c:v>
                </c:pt>
                <c:pt idx="9">
                  <c:v>0.08</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土地区画整理事業費特別会計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0.46</c:v>
                </c:pt>
                <c:pt idx="2">
                  <c:v>#N/A</c:v>
                </c:pt>
                <c:pt idx="3">
                  <c:v>0.11</c:v>
                </c:pt>
                <c:pt idx="4">
                  <c:v>#N/A</c:v>
                </c:pt>
                <c:pt idx="5">
                  <c:v>0.12</c:v>
                </c:pt>
                <c:pt idx="6">
                  <c:v>#N/A</c:v>
                </c:pt>
                <c:pt idx="7">
                  <c:v>0.12</c:v>
                </c:pt>
                <c:pt idx="8">
                  <c:v>#N/A</c:v>
                </c:pt>
                <c:pt idx="9">
                  <c:v>0.13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0.5</c:v>
                </c:pt>
                <c:pt idx="2">
                  <c:v>#N/A</c:v>
                </c:pt>
                <c:pt idx="3">
                  <c:v>0.36</c:v>
                </c:pt>
                <c:pt idx="4">
                  <c:v>#N/A</c:v>
                </c:pt>
                <c:pt idx="5">
                  <c:v>0.31</c:v>
                </c:pt>
                <c:pt idx="6">
                  <c:v>#N/A</c:v>
                </c:pt>
                <c:pt idx="7">
                  <c:v>0.63</c:v>
                </c:pt>
                <c:pt idx="8">
                  <c:v>#N/A</c:v>
                </c:pt>
                <c:pt idx="9">
                  <c:v>0.91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1.53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2.39</c:v>
                </c:pt>
                <c:pt idx="2">
                  <c:v>#N/A</c:v>
                </c:pt>
                <c:pt idx="3">
                  <c:v>2.27</c:v>
                </c:pt>
                <c:pt idx="4">
                  <c:v>#N/A</c:v>
                </c:pt>
                <c:pt idx="5">
                  <c:v>2.91</c:v>
                </c:pt>
                <c:pt idx="6">
                  <c:v>#N/A</c:v>
                </c:pt>
                <c:pt idx="7">
                  <c:v>2.2400000000000002</c:v>
                </c:pt>
                <c:pt idx="8">
                  <c:v>#N/A</c:v>
                </c:pt>
                <c:pt idx="9">
                  <c:v>2.69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5.14</c:v>
                </c:pt>
                <c:pt idx="2">
                  <c:v>#N/A</c:v>
                </c:pt>
                <c:pt idx="3">
                  <c:v>5.52</c:v>
                </c:pt>
                <c:pt idx="4">
                  <c:v>#N/A</c:v>
                </c:pt>
                <c:pt idx="5">
                  <c:v>6.1</c:v>
                </c:pt>
                <c:pt idx="6">
                  <c:v>#N/A</c:v>
                </c:pt>
                <c:pt idx="7">
                  <c:v>6.79</c:v>
                </c:pt>
                <c:pt idx="8">
                  <c:v>#N/A</c:v>
                </c:pt>
                <c:pt idx="9">
                  <c:v>6.53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8.69</c:v>
                </c:pt>
                <c:pt idx="2">
                  <c:v>#N/A</c:v>
                </c:pt>
                <c:pt idx="3">
                  <c:v>8.07</c:v>
                </c:pt>
                <c:pt idx="4">
                  <c:v>#N/A</c:v>
                </c:pt>
                <c:pt idx="5">
                  <c:v>8.5399999999999991</c:v>
                </c:pt>
                <c:pt idx="6">
                  <c:v>#N/A</c:v>
                </c:pt>
                <c:pt idx="7">
                  <c:v>10.15</c:v>
                </c:pt>
                <c:pt idx="8">
                  <c:v>#N/A</c:v>
                </c:pt>
                <c:pt idx="9">
                  <c:v>6.89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11695656"/>
        <c:axId val="412408872"/>
      </c:barChart>
      <c:catAx>
        <c:axId val="411695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2408872"/>
        <c:crosses val="autoZero"/>
        <c:auto val="1"/>
        <c:lblAlgn val="ctr"/>
        <c:lblOffset val="100"/>
        <c:tickLblSkip val="1"/>
        <c:tickMarkSkip val="1"/>
        <c:noMultiLvlLbl val="0"/>
      </c:catAx>
      <c:valAx>
        <c:axId val="412408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6956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10836</c:v>
                </c:pt>
                <c:pt idx="5">
                  <c:v>10687</c:v>
                </c:pt>
                <c:pt idx="8">
                  <c:v>11048</c:v>
                </c:pt>
                <c:pt idx="11">
                  <c:v>10585</c:v>
                </c:pt>
                <c:pt idx="14">
                  <c:v>10371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254</c:v>
                </c:pt>
                <c:pt idx="3">
                  <c:v>61</c:v>
                </c:pt>
                <c:pt idx="6">
                  <c:v>58</c:v>
                </c:pt>
                <c:pt idx="9">
                  <c:v>22</c:v>
                </c:pt>
                <c:pt idx="12">
                  <c:v>20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21</c:v>
                </c:pt>
                <c:pt idx="3">
                  <c:v>20</c:v>
                </c:pt>
                <c:pt idx="6">
                  <c:v>20</c:v>
                </c:pt>
                <c:pt idx="9">
                  <c:v>20</c:v>
                </c:pt>
                <c:pt idx="12">
                  <c:v>20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3382</c:v>
                </c:pt>
                <c:pt idx="3">
                  <c:v>3259</c:v>
                </c:pt>
                <c:pt idx="6">
                  <c:v>3098</c:v>
                </c:pt>
                <c:pt idx="9">
                  <c:v>3526</c:v>
                </c:pt>
                <c:pt idx="12">
                  <c:v>2484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17</c:v>
                </c:pt>
                <c:pt idx="3">
                  <c:v>17</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9590</c:v>
                </c:pt>
                <c:pt idx="3">
                  <c:v>9096</c:v>
                </c:pt>
                <c:pt idx="6">
                  <c:v>8783</c:v>
                </c:pt>
                <c:pt idx="9">
                  <c:v>8311</c:v>
                </c:pt>
                <c:pt idx="12">
                  <c:v>8162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06710848"/>
        <c:axId val="4160486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2428</c:v>
                </c:pt>
                <c:pt idx="2">
                  <c:v>#N/A</c:v>
                </c:pt>
                <c:pt idx="3">
                  <c:v>#N/A</c:v>
                </c:pt>
                <c:pt idx="4">
                  <c:v>1766</c:v>
                </c:pt>
                <c:pt idx="5">
                  <c:v>#N/A</c:v>
                </c:pt>
                <c:pt idx="6">
                  <c:v>#N/A</c:v>
                </c:pt>
                <c:pt idx="7">
                  <c:v>911</c:v>
                </c:pt>
                <c:pt idx="8">
                  <c:v>#N/A</c:v>
                </c:pt>
                <c:pt idx="9">
                  <c:v>#N/A</c:v>
                </c:pt>
                <c:pt idx="10">
                  <c:v>1294</c:v>
                </c:pt>
                <c:pt idx="11">
                  <c:v>#N/A</c:v>
                </c:pt>
                <c:pt idx="12">
                  <c:v>#N/A</c:v>
                </c:pt>
                <c:pt idx="13">
                  <c:v>315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06710848"/>
        <c:axId val="416048680"/>
      </c:lineChart>
      <c:catAx>
        <c:axId val="406710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6048680"/>
        <c:crosses val="autoZero"/>
        <c:auto val="1"/>
        <c:lblAlgn val="ctr"/>
        <c:lblOffset val="100"/>
        <c:tickLblSkip val="1"/>
        <c:tickMarkSkip val="1"/>
        <c:noMultiLvlLbl val="0"/>
      </c:catAx>
      <c:valAx>
        <c:axId val="416048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6710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99327</c:v>
                </c:pt>
                <c:pt idx="5">
                  <c:v>98481</c:v>
                </c:pt>
                <c:pt idx="8">
                  <c:v>96832</c:v>
                </c:pt>
                <c:pt idx="11">
                  <c:v>94731</c:v>
                </c:pt>
                <c:pt idx="14">
                  <c:v>91769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22724</c:v>
                </c:pt>
                <c:pt idx="5">
                  <c:v>19148</c:v>
                </c:pt>
                <c:pt idx="8">
                  <c:v>16899</c:v>
                </c:pt>
                <c:pt idx="11">
                  <c:v>15988</c:v>
                </c:pt>
                <c:pt idx="14">
                  <c:v>14701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12545</c:v>
                </c:pt>
                <c:pt idx="5">
                  <c:v>13839</c:v>
                </c:pt>
                <c:pt idx="8">
                  <c:v>13223</c:v>
                </c:pt>
                <c:pt idx="11">
                  <c:v>15423</c:v>
                </c:pt>
                <c:pt idx="14">
                  <c:v>16531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6791</c:v>
                </c:pt>
                <c:pt idx="3">
                  <c:v>5784</c:v>
                </c:pt>
                <c:pt idx="6">
                  <c:v>5306</c:v>
                </c:pt>
                <c:pt idx="9">
                  <c:v>4520</c:v>
                </c:pt>
                <c:pt idx="12">
                  <c:v>4354</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19176</c:v>
                </c:pt>
                <c:pt idx="3">
                  <c:v>18440</c:v>
                </c:pt>
                <c:pt idx="6">
                  <c:v>16879</c:v>
                </c:pt>
                <c:pt idx="9">
                  <c:v>16185</c:v>
                </c:pt>
                <c:pt idx="12">
                  <c:v>16028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307</c:v>
                </c:pt>
                <c:pt idx="3">
                  <c:v>278</c:v>
                </c:pt>
                <c:pt idx="6">
                  <c:v>248</c:v>
                </c:pt>
                <c:pt idx="9">
                  <c:v>219</c:v>
                </c:pt>
                <c:pt idx="12">
                  <c:v>189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42944</c:v>
                </c:pt>
                <c:pt idx="3">
                  <c:v>40759</c:v>
                </c:pt>
                <c:pt idx="6">
                  <c:v>36066</c:v>
                </c:pt>
                <c:pt idx="9">
                  <c:v>34060</c:v>
                </c:pt>
                <c:pt idx="12">
                  <c:v>28931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145</c:v>
                </c:pt>
                <c:pt idx="3">
                  <c:v>103</c:v>
                </c:pt>
                <c:pt idx="6">
                  <c:v>66</c:v>
                </c:pt>
                <c:pt idx="9">
                  <c:v>60</c:v>
                </c:pt>
                <c:pt idx="12">
                  <c:v>51</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85724</c:v>
                </c:pt>
                <c:pt idx="3">
                  <c:v>83961</c:v>
                </c:pt>
                <c:pt idx="6">
                  <c:v>83690</c:v>
                </c:pt>
                <c:pt idx="9">
                  <c:v>82024</c:v>
                </c:pt>
                <c:pt idx="12">
                  <c:v>80970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16049448"/>
        <c:axId val="4162067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20489</c:v>
                </c:pt>
                <c:pt idx="2">
                  <c:v>#N/A</c:v>
                </c:pt>
                <c:pt idx="3">
                  <c:v>#N/A</c:v>
                </c:pt>
                <c:pt idx="4">
                  <c:v>17857</c:v>
                </c:pt>
                <c:pt idx="5">
                  <c:v>#N/A</c:v>
                </c:pt>
                <c:pt idx="6">
                  <c:v>#N/A</c:v>
                </c:pt>
                <c:pt idx="7">
                  <c:v>15302</c:v>
                </c:pt>
                <c:pt idx="8">
                  <c:v>#N/A</c:v>
                </c:pt>
                <c:pt idx="9">
                  <c:v>#N/A</c:v>
                </c:pt>
                <c:pt idx="10">
                  <c:v>10928</c:v>
                </c:pt>
                <c:pt idx="11">
                  <c:v>#N/A</c:v>
                </c:pt>
                <c:pt idx="12">
                  <c:v>#N/A</c:v>
                </c:pt>
                <c:pt idx="13">
                  <c:v>7520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16049448"/>
        <c:axId val="416206752"/>
      </c:lineChart>
      <c:catAx>
        <c:axId val="416049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6206752"/>
        <c:crosses val="autoZero"/>
        <c:auto val="1"/>
        <c:lblAlgn val="ctr"/>
        <c:lblOffset val="100"/>
        <c:tickLblSkip val="1"/>
        <c:tickMarkSkip val="1"/>
        <c:noMultiLvlLbl val="0"/>
      </c:catAx>
      <c:valAx>
        <c:axId val="416206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6049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{668AD96C-4FBC-4DD5-AAF4-DFC90FB25EB1}</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{561789CB-25D3-4448-83C9-D80183889C27}</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{61A52805-355E-4B11-91B3-8EE705D7F9F9}</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{83A4D96E-8F90-44D4-AFAF-D528D089127C}</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{AEB769BD-DA5A-455C-9271-E1F89A7E2336}</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{770F22EF-D9D9-4591-9F23-897C1C1E75EA}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{72258E7C-3269-428D-B542-914CD672B24E}</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{C7A511B6-B556-4B59-9E9E-9EB6051D11B9}</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{E22182B5-E9AA-42E0-9A4F-888A4185D7CE}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{44096508-1FDC-4B5E-8709-CAB37A184710}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16199616"/>
        <c:axId val="417607112"/>
      </c:scatterChart>
      <c:valAx>
        <c:axId val="4161996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7607112"/>
        <c:crosses val="autoZero"/>
        <c:crossBetween val="midCat"/>
      </c:valAx>
      <c:valAx>
        <c:axId val="41760711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61996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{2983BCA8-D68E-49F8-9E62-712FC342DBA0}</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{09348B53-D050-41B3-B758-32E428D69F31}</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{ECBF3981-E59B-4E38-98FA-1E2CE5B174FD}</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{9E04C698-E9E2-47C1-9036-8A16FC0E0831}</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{C91B79AB-BBE3-48F7-B8D1-757E99DE4A16}</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4.9000000000000004</c:v>
                </c:pt>
                <c:pt idx="1">
                  <c:v>4.5</c:v>
                </c:pt>
                <c:pt idx="2">
                  <c:v>3.5</c:v>
                </c:pt>
                <c:pt idx="3">
                  <c:v>2.7</c:v>
                </c:pt>
                <c:pt idx="4">
                  <c:v>1.7</c:v>
                </c:pt>
              </c:numCache>
            </c:numRef>
          </c:xVal>
          <c:yVal>
            <c:numRef>
              <c:f>公会計指標分析・財政指標組合せ分析表!$K$73:$O$73</c:f>
              <c:numCache>
                <c:formatCode>#,##0.0;"▲ "#,##0.0</c:formatCode>
                <c:ptCount val="5"/>
                <c:pt idx="0">
                  <c:v>42.6</c:v>
                </c:pt>
                <c:pt idx="1">
                  <c:v>36.5</c:v>
                </c:pt>
                <c:pt idx="2">
                  <c:v>31.7</c:v>
                </c:pt>
                <c:pt idx="3">
                  <c:v>22.3</c:v>
                </c:pt>
                <c:pt idx="4">
                  <c:v>15.3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{DE7A4303-EF25-41AB-BA8E-74212E385345}</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{4CD6CC07-CDE6-45AC-BE1D-0BE81FA849BA}</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{CE8DCD5C-77AD-44E5-8424-1CDE85DBEED7}</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{A9909EA3-5704-48E3-A150-71307F9C88E3}</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{0D27D09B-3762-41E8-951E-ACAD3263D5CD}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6.8</c:v>
                </c:pt>
                <c:pt idx="1">
                  <c:v>5.9</c:v>
                </c:pt>
                <c:pt idx="2">
                  <c:v>5.2</c:v>
                </c:pt>
                <c:pt idx="3">
                  <c:v>4.8</c:v>
                </c:pt>
                <c:pt idx="4">
                  <c:v>3.6</c:v>
                </c:pt>
              </c:numCache>
            </c:numRef>
          </c:xVal>
          <c:yVal>
            <c:numRef>
              <c:f>公会計指標分析・財政指標組合せ分析表!$K$77:$O$77</c:f>
              <c:numCache>
                <c:formatCode>#,##0.0;"▲ "#,##0.0</c:formatCode>
                <c:ptCount val="5"/>
                <c:pt idx="0">
                  <c:v>42</c:v>
                </c:pt>
                <c:pt idx="1">
                  <c:v>32.6</c:v>
                </c:pt>
                <c:pt idx="2">
                  <c:v>30.5</c:v>
                </c:pt>
                <c:pt idx="3">
                  <c:v>25.4</c:v>
                </c:pt>
                <c:pt idx="4">
                  <c:v>16.600000000000001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16176920"/>
        <c:axId val="176877856"/>
      </c:scatterChart>
      <c:valAx>
        <c:axId val="416176920"/>
        <c:scaling>
          <c:orientation val="minMax"/>
          <c:max val="7.3"/>
          <c:min val="1.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6877856"/>
        <c:crosses val="autoZero"/>
        <c:crossBetween val="midCat"/>
      </c:valAx>
      <c:valAx>
        <c:axId val="176877856"/>
        <c:scaling>
          <c:orientation val="minMax"/>
          <c:max val="48"/>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617692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前年度と比較して、算入公債費等が減少したが、元利償還金や債務負担行為に基づく支出額が減少したため、実質公債費比率の分子は、前年度比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75.7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％の減となった。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今後も、市債依存度の抑制を基調に、市債の適正運用を図っていく。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一般会計等に係る地方債の現在高を前年度から約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億円減少させたほか、公営企業債等繰入見込額が約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51.3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億円減少し、退職手当負担見込額が約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億円減少したため、将来負担比率の分子は、前年度比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％減で過去</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年間でも最小の数値となっている。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今後も、長期的な視点に立った健全な財政運営を維持するため、市債の適正な運用を図る。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福島県福島市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283,493
281,746
767.72
196,418,713
191,792,734
4,043,275
57,602,506
81,735,126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
15.3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福島県福島市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283,493
281,746
767.72
196,418,713
191,792,734
4,043,275
57,602,506
81,735,126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
15.3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福島県福島市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283,493
281,746
767.72
196,418,713
191,792,734
4,043,275
57,602,506
81,735,126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
15.3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福島県福島市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283,493
281,746
767.72
196,418,713
191,792,734
4,043,275
57,602,506
81,735,126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
15.3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基準財政収入額は、前年度と</a:t>
          </a:r>
          <a:r>
            <a:rPr kumimoji="1" lang="ja-JP" altLang="en-US" sz="1300" b="0" i="0" u="none" strike="noStrike" kern="0" cap="none" spc="0" normalizeH="0" baseline="0" noProof="0">
              <a:ln>
                <a:noFill/>
              </a:ln>
              <a:solidFill>
                <a:prstClr val="black"/>
              </a:solidFill>
              <a:effectLst/>
              <a:uLnTx/>
              <a:uFillTx/>
              <a:latin typeface="+mn-lt"/>
              <a:ea typeface="+mn-ea"/>
              <a:cs typeface="+mn-cs"/>
            </a:rPr>
            <a:t>比較し</a:t>
          </a:r>
          <a:r>
            <a:rPr kumimoji="1" lang="ja-JP" altLang="ja-JP" sz="1300" b="0" i="0" u="none" strike="noStrike" kern="0" cap="none" spc="0" normalizeH="0" baseline="0" noProof="0">
              <a:ln>
                <a:noFill/>
              </a:ln>
              <a:solidFill>
                <a:prstClr val="black"/>
              </a:solidFill>
              <a:effectLst/>
              <a:uLnTx/>
              <a:uFillTx/>
              <a:latin typeface="+mn-lt"/>
              <a:ea typeface="+mn-ea"/>
              <a:cs typeface="+mn-cs"/>
            </a:rPr>
            <a:t>、</a:t>
          </a:r>
          <a:r>
            <a:rPr kumimoji="1" lang="ja-JP" altLang="en-US" sz="1300" b="0" i="0" u="none" strike="noStrike" kern="0" cap="none" spc="0" normalizeH="0" baseline="0" noProof="0">
              <a:ln>
                <a:noFill/>
              </a:ln>
              <a:solidFill>
                <a:prstClr val="black"/>
              </a:solidFill>
              <a:effectLst/>
              <a:uLnTx/>
              <a:uFillTx/>
              <a:latin typeface="+mn-lt"/>
              <a:ea typeface="+mn-ea"/>
              <a:cs typeface="+mn-cs"/>
            </a:rPr>
            <a:t>東日本大震災に係る特例加算額が</a:t>
          </a:r>
          <a:r>
            <a:rPr kumimoji="1" lang="ja-JP" altLang="ja-JP" sz="1300" b="0" i="0" u="none" strike="noStrike" kern="0" cap="none" spc="0" normalizeH="0" baseline="0" noProof="0">
              <a:ln>
                <a:noFill/>
              </a:ln>
              <a:solidFill>
                <a:prstClr val="black"/>
              </a:solidFill>
              <a:effectLst/>
              <a:uLnTx/>
              <a:uFillTx/>
              <a:latin typeface="+mn-lt"/>
              <a:ea typeface="+mn-ea"/>
              <a:cs typeface="+mn-cs"/>
            </a:rPr>
            <a:t>減少した一方、</a:t>
          </a:r>
          <a:r>
            <a:rPr kumimoji="1" lang="ja-JP" altLang="en-US" sz="1300" b="0" i="0" u="none" strike="noStrike" kern="0" cap="none" spc="0" normalizeH="0" baseline="0" noProof="0">
              <a:ln>
                <a:noFill/>
              </a:ln>
              <a:solidFill>
                <a:prstClr val="black"/>
              </a:solidFill>
              <a:effectLst/>
              <a:uLnTx/>
              <a:uFillTx/>
              <a:latin typeface="+mn-lt"/>
              <a:ea typeface="+mn-ea"/>
              <a:cs typeface="+mn-cs"/>
            </a:rPr>
            <a:t>地方消費税交付金及び</a:t>
          </a:r>
          <a:r>
            <a:rPr kumimoji="1" lang="ja-JP" altLang="ja-JP" sz="1300" b="0" i="0" u="none" strike="noStrike" kern="0" cap="none" spc="0" normalizeH="0" baseline="0" noProof="0">
              <a:ln>
                <a:noFill/>
              </a:ln>
              <a:solidFill>
                <a:prstClr val="black"/>
              </a:solidFill>
              <a:effectLst/>
              <a:uLnTx/>
              <a:uFillTx/>
              <a:latin typeface="+mn-lt"/>
              <a:ea typeface="+mn-ea"/>
              <a:cs typeface="+mn-cs"/>
            </a:rPr>
            <a:t>市民税</a:t>
          </a:r>
          <a:r>
            <a:rPr kumimoji="1" lang="ja-JP" altLang="en-US" sz="1300" b="0" i="0" u="none" strike="noStrike" kern="0" cap="none" spc="0" normalizeH="0" baseline="0" noProof="0">
              <a:ln>
                <a:noFill/>
              </a:ln>
              <a:solidFill>
                <a:prstClr val="black"/>
              </a:solidFill>
              <a:effectLst/>
              <a:uLnTx/>
              <a:uFillTx/>
              <a:latin typeface="+mn-lt"/>
              <a:ea typeface="+mn-ea"/>
              <a:cs typeface="+mn-cs"/>
            </a:rPr>
            <a:t>が</a:t>
          </a:r>
          <a:r>
            <a:rPr kumimoji="1" lang="ja-JP" altLang="ja-JP" sz="1300" b="0" i="0" u="none" strike="noStrike" kern="0" cap="none" spc="0" normalizeH="0" baseline="0" noProof="0">
              <a:ln>
                <a:noFill/>
              </a:ln>
              <a:solidFill>
                <a:prstClr val="black"/>
              </a:solidFill>
              <a:effectLst/>
              <a:uLnTx/>
              <a:uFillTx/>
              <a:latin typeface="+mn-lt"/>
              <a:ea typeface="+mn-ea"/>
              <a:cs typeface="+mn-cs"/>
            </a:rPr>
            <a:t>増加し、全体では</a:t>
          </a:r>
          <a:r>
            <a:rPr kumimoji="1" lang="en-US" altLang="ja-JP" sz="1300" b="0" i="0" u="none" strike="noStrike" kern="0" cap="none" spc="0" normalizeH="0" baseline="0" noProof="0">
              <a:ln>
                <a:noFill/>
              </a:ln>
              <a:solidFill>
                <a:prstClr val="black"/>
              </a:solidFill>
              <a:effectLst/>
              <a:uLnTx/>
              <a:uFillTx/>
              <a:latin typeface="+mn-lt"/>
              <a:ea typeface="+mn-ea"/>
              <a:cs typeface="+mn-cs"/>
            </a:rPr>
            <a:t>3.2</a:t>
          </a:r>
          <a:r>
            <a:rPr kumimoji="1" lang="ja-JP" altLang="ja-JP" sz="1300" b="0" i="0" u="none" strike="noStrike" kern="0" cap="none" spc="0" normalizeH="0" baseline="0" noProof="0">
              <a:ln>
                <a:noFill/>
              </a:ln>
              <a:solidFill>
                <a:prstClr val="black"/>
              </a:solidFill>
              <a:effectLst/>
              <a:uLnTx/>
              <a:uFillTx/>
              <a:latin typeface="+mn-lt"/>
              <a:ea typeface="+mn-ea"/>
              <a:cs typeface="+mn-cs"/>
            </a:rPr>
            <a:t>％の増加となった。基準財政需要額は、前年度と</a:t>
          </a:r>
          <a:r>
            <a:rPr kumimoji="1" lang="ja-JP" altLang="en-US" sz="1300" b="0" i="0" u="none" strike="noStrike" kern="0" cap="none" spc="0" normalizeH="0" baseline="0" noProof="0">
              <a:ln>
                <a:noFill/>
              </a:ln>
              <a:solidFill>
                <a:prstClr val="black"/>
              </a:solidFill>
              <a:effectLst/>
              <a:uLnTx/>
              <a:uFillTx/>
              <a:latin typeface="+mn-lt"/>
              <a:ea typeface="+mn-ea"/>
              <a:cs typeface="+mn-cs"/>
            </a:rPr>
            <a:t>比較し</a:t>
          </a:r>
          <a:r>
            <a:rPr kumimoji="1" lang="ja-JP" altLang="ja-JP" sz="1300" b="0" i="0" u="none" strike="noStrike" kern="0" cap="none" spc="0" normalizeH="0" baseline="0" noProof="0">
              <a:ln>
                <a:noFill/>
              </a:ln>
              <a:solidFill>
                <a:prstClr val="black"/>
              </a:solidFill>
              <a:effectLst/>
              <a:uLnTx/>
              <a:uFillTx/>
              <a:latin typeface="+mn-lt"/>
              <a:ea typeface="+mn-ea"/>
              <a:cs typeface="+mn-cs"/>
            </a:rPr>
            <a:t>、</a:t>
          </a:r>
          <a:r>
            <a:rPr kumimoji="1" lang="ja-JP" altLang="en-US" sz="1300" b="0" i="0" u="none" strike="noStrike" kern="0" cap="none" spc="0" normalizeH="0" baseline="0" noProof="0">
              <a:ln>
                <a:noFill/>
              </a:ln>
              <a:solidFill>
                <a:prstClr val="black"/>
              </a:solidFill>
              <a:effectLst/>
              <a:uLnTx/>
              <a:uFillTx/>
              <a:latin typeface="+mn-lt"/>
              <a:ea typeface="+mn-ea"/>
              <a:cs typeface="+mn-cs"/>
            </a:rPr>
            <a:t>人口減少対策等特別事業費及び臨時財政対策債償還費等</a:t>
          </a:r>
          <a:r>
            <a:rPr kumimoji="1" lang="ja-JP" altLang="ja-JP" sz="1300" b="0" i="0" u="none" strike="noStrike" kern="0" cap="none" spc="0" normalizeH="0" baseline="0" noProof="0">
              <a:ln>
                <a:noFill/>
              </a:ln>
              <a:solidFill>
                <a:prstClr val="black"/>
              </a:solidFill>
              <a:effectLst/>
              <a:uLnTx/>
              <a:uFillTx/>
              <a:latin typeface="+mn-lt"/>
              <a:ea typeface="+mn-ea"/>
              <a:cs typeface="+mn-cs"/>
            </a:rPr>
            <a:t>が増加したため、全体では</a:t>
          </a:r>
          <a:r>
            <a:rPr kumimoji="1" lang="en-US" altLang="ja-JP" sz="1300" b="0" i="0" u="none" strike="noStrike" kern="0" cap="none" spc="0" normalizeH="0" baseline="0" noProof="0">
              <a:ln>
                <a:noFill/>
              </a:ln>
              <a:solidFill>
                <a:prstClr val="black"/>
              </a:solidFill>
              <a:effectLst/>
              <a:uLnTx/>
              <a:uFillTx/>
              <a:latin typeface="+mn-lt"/>
              <a:ea typeface="+mn-ea"/>
              <a:cs typeface="+mn-cs"/>
            </a:rPr>
            <a:t>1.2</a:t>
          </a:r>
          <a:r>
            <a:rPr kumimoji="1" lang="ja-JP" altLang="ja-JP" sz="1300" b="0" i="0" u="none" strike="noStrike" kern="0" cap="none" spc="0" normalizeH="0" baseline="0" noProof="0">
              <a:ln>
                <a:noFill/>
              </a:ln>
              <a:solidFill>
                <a:prstClr val="black"/>
              </a:solidFill>
              <a:effectLst/>
              <a:uLnTx/>
              <a:uFillTx/>
              <a:latin typeface="+mn-lt"/>
              <a:ea typeface="+mn-ea"/>
              <a:cs typeface="+mn-cs"/>
            </a:rPr>
            <a:t>％の増加となった。その結果、財政力指数は</a:t>
          </a:r>
          <a:r>
            <a:rPr kumimoji="1" lang="en-US" altLang="ja-JP" sz="1300" b="0" i="0" u="none" strike="noStrike" kern="0" cap="none" spc="0" normalizeH="0" baseline="0" noProof="0">
              <a:ln>
                <a:noFill/>
              </a:ln>
              <a:solidFill>
                <a:prstClr val="black"/>
              </a:solidFill>
              <a:effectLst/>
              <a:uLnTx/>
              <a:uFillTx/>
              <a:latin typeface="+mn-lt"/>
              <a:ea typeface="+mn-ea"/>
              <a:cs typeface="+mn-cs"/>
            </a:rPr>
            <a:t>0.75</a:t>
          </a:r>
          <a:r>
            <a:rPr kumimoji="1" lang="ja-JP" altLang="ja-JP" sz="1300" b="0" i="0" u="none" strike="noStrike" kern="0" cap="none" spc="0" normalizeH="0" baseline="0" noProof="0">
              <a:ln>
                <a:noFill/>
              </a:ln>
              <a:solidFill>
                <a:prstClr val="black"/>
              </a:solidFill>
              <a:effectLst/>
              <a:uLnTx/>
              <a:uFillTx/>
              <a:latin typeface="+mn-lt"/>
              <a:ea typeface="+mn-ea"/>
              <a:cs typeface="+mn-cs"/>
            </a:rPr>
            <a:t>で前年度</a:t>
          </a:r>
          <a:r>
            <a:rPr kumimoji="1" lang="ja-JP" altLang="en-US" sz="1300" b="0" i="0" u="none" strike="noStrike" kern="0" cap="none" spc="0" normalizeH="0" baseline="0" noProof="0">
              <a:ln>
                <a:noFill/>
              </a:ln>
              <a:solidFill>
                <a:prstClr val="black"/>
              </a:solidFill>
              <a:effectLst/>
              <a:uLnTx/>
              <a:uFillTx/>
              <a:latin typeface="+mn-lt"/>
              <a:ea typeface="+mn-ea"/>
              <a:cs typeface="+mn-cs"/>
            </a:rPr>
            <a:t>と比べ</a:t>
          </a:r>
          <a:r>
            <a:rPr kumimoji="1" lang="en-US" altLang="ja-JP" sz="1300" b="0" i="0" u="none" strike="noStrike" kern="0" cap="none" spc="0" normalizeH="0" baseline="0" noProof="0">
              <a:ln>
                <a:noFill/>
              </a:ln>
              <a:solidFill>
                <a:prstClr val="black"/>
              </a:solidFill>
              <a:effectLst/>
              <a:uLnTx/>
              <a:uFillTx/>
              <a:latin typeface="+mn-lt"/>
              <a:ea typeface="+mn-ea"/>
              <a:cs typeface="+mn-cs"/>
            </a:rPr>
            <a:t>0.02</a:t>
          </a:r>
          <a:r>
            <a:rPr kumimoji="1" lang="ja-JP" altLang="en-US" sz="1300" b="0" i="0" u="none" strike="noStrike" kern="0" cap="none" spc="0" normalizeH="0" baseline="0" noProof="0">
              <a:ln>
                <a:noFill/>
              </a:ln>
              <a:solidFill>
                <a:prstClr val="black"/>
              </a:solidFill>
              <a:effectLst/>
              <a:uLnTx/>
              <a:uFillTx/>
              <a:latin typeface="+mn-lt"/>
              <a:ea typeface="+mn-ea"/>
              <a:cs typeface="+mn-cs"/>
            </a:rPr>
            <a:t>ポイント上昇した</a:t>
          </a:r>
          <a:r>
            <a:rPr kumimoji="1" lang="ja-JP" altLang="ja-JP" sz="1300" b="0" i="0" u="none" strike="noStrike" kern="0" cap="none" spc="0" normalizeH="0" baseline="0" noProof="0">
              <a:ln>
                <a:noFill/>
              </a:ln>
              <a:solidFill>
                <a:prstClr val="black"/>
              </a:solidFill>
              <a:effectLst/>
              <a:uLnTx/>
              <a:uFillTx/>
              <a:latin typeface="+mn-lt"/>
              <a:ea typeface="+mn-ea"/>
              <a:cs typeface="+mn-cs"/>
            </a:rPr>
            <a:t>。今後も、より一層、事務事業の見直しや定員管理の適正化に努めるほか、引き続き税徴収率向上に向け徴収体制の強化を図る。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44</xdr:row>
      <xdr:rowOff>44450</xdr:rowOff>
    </xdr:to>
    <xdr:cxnSp macro="">
      <xdr:nvCxnSpPr>
        <xdr:cNvPr id="63" name="直線コネクタ 62"/>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16527</xdr:rowOff>
    </xdr:from>
    <xdr:ext cx="762000" cy="259045"/>
    <xdr:sp macro="" textlink="">
      <xdr:nvSpPr>
        <xdr:cNvPr id="64"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0.45</a:t>
          </a:r>
          <a:endParaRPr kumimoji="1" lang="ja-JP" altLang="en-US" sz="1000" b="1">
            <a:latin typeface="ＭＳ Ｐゴシック"/>
          </a:endParaRPr>
        </a:p>
      </xdr:txBody>
    </xdr:sp>
    <xdr:clientData/>
  </xdr:oneCellAnchor>
  <xdr:twoCellAnchor>
    <xdr:from>
      <xdr:col>7</xdr:col>
      <xdr:colOff>63500</xdr:colOff>
      <xdr:row>44</xdr:row>
      <xdr:rowOff>44450</xdr:rowOff>
    </xdr:from>
    <xdr:to>
      <xdr:col>7</xdr:col>
      <xdr:colOff>241300</xdr:colOff>
      <xdr:row>44</xdr:row>
      <xdr:rowOff>44450</xdr:rowOff>
    </xdr:to>
    <xdr:cxnSp macro="">
      <xdr:nvCxnSpPr>
        <xdr:cNvPr id="65" name="直線コネクタ 64"/>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156633</xdr:rowOff>
    </xdr:from>
    <xdr:to>
      <xdr:col>7</xdr:col>
      <xdr:colOff>152400</xdr:colOff>
      <xdr:row>42</xdr:row>
      <xdr:rowOff>11995</xdr:rowOff>
    </xdr:to>
    <xdr:cxnSp macro="">
      <xdr:nvCxnSpPr>
        <xdr:cNvPr id="68" name="直線コネクタ 67"/>
        <xdr:cNvCxnSpPr/>
      </xdr:nvCxnSpPr>
      <xdr:spPr>
        <a:xfrm flipV="1">
          <a:off x="4114800" y="718608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92727</xdr:rowOff>
    </xdr:from>
    <xdr:ext cx="762000" cy="259045"/>
    <xdr:sp macro="" textlink="">
      <xdr:nvSpPr>
        <xdr:cNvPr id="69"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0.90</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70" name="フローチャート : 判断 69"/>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11995</xdr:rowOff>
    </xdr:from>
    <xdr:to>
      <xdr:col>6</xdr:col>
      <xdr:colOff>0</xdr:colOff>
      <xdr:row>42</xdr:row>
      <xdr:rowOff>52211</xdr:rowOff>
    </xdr:to>
    <xdr:cxnSp macro="">
      <xdr:nvCxnSpPr>
        <xdr:cNvPr id="71" name="直線コネクタ 70"/>
        <xdr:cNvCxnSpPr/>
      </xdr:nvCxnSpPr>
      <xdr:spPr>
        <a:xfrm flipV="1">
          <a:off x="3225800" y="72128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143228</xdr:rowOff>
    </xdr:from>
    <xdr:to>
      <xdr:col>6</xdr:col>
      <xdr:colOff>50800</xdr:colOff>
      <xdr:row>41</xdr:row>
      <xdr:rowOff>73378</xdr:rowOff>
    </xdr:to>
    <xdr:sp macro="" textlink="">
      <xdr:nvSpPr>
        <xdr:cNvPr id="72" name="フローチャート : 判断 71"/>
        <xdr:cNvSpPr/>
      </xdr:nvSpPr>
      <xdr:spPr>
        <a:xfrm>
          <a:off x="4064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83555</xdr:rowOff>
    </xdr:from>
    <xdr:ext cx="736600" cy="259045"/>
    <xdr:sp macro="" textlink="">
      <xdr:nvSpPr>
        <xdr:cNvPr id="73" name="テキスト ボックス 72"/>
        <xdr:cNvSpPr txBox="1"/>
      </xdr:nvSpPr>
      <xdr:spPr>
        <a:xfrm>
          <a:off x="3733800" y="677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52211</xdr:rowOff>
    </xdr:from>
    <xdr:to>
      <xdr:col>4</xdr:col>
      <xdr:colOff>482600</xdr:colOff>
      <xdr:row>42</xdr:row>
      <xdr:rowOff>65617</xdr:rowOff>
    </xdr:to>
    <xdr:cxnSp macro="">
      <xdr:nvCxnSpPr>
        <xdr:cNvPr id="74" name="直線コネクタ 73"/>
        <xdr:cNvCxnSpPr/>
      </xdr:nvCxnSpPr>
      <xdr:spPr>
        <a:xfrm flipV="1">
          <a:off x="2336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11995</xdr:rowOff>
    </xdr:from>
    <xdr:to>
      <xdr:col>4</xdr:col>
      <xdr:colOff>533400</xdr:colOff>
      <xdr:row>41</xdr:row>
      <xdr:rowOff>113595</xdr:rowOff>
    </xdr:to>
    <xdr:sp macro="" textlink="">
      <xdr:nvSpPr>
        <xdr:cNvPr id="75" name="フローチャート : 判断 74"/>
        <xdr:cNvSpPr/>
      </xdr:nvSpPr>
      <xdr:spPr>
        <a:xfrm>
          <a:off x="3175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123772</xdr:rowOff>
    </xdr:from>
    <xdr:ext cx="762000" cy="259045"/>
    <xdr:sp macro="" textlink="">
      <xdr:nvSpPr>
        <xdr:cNvPr id="76" name="テキスト ボックス 75"/>
        <xdr:cNvSpPr txBox="1"/>
      </xdr:nvSpPr>
      <xdr:spPr>
        <a:xfrm>
          <a:off x="2844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65617</xdr:rowOff>
    </xdr:from>
    <xdr:to>
      <xdr:col>3</xdr:col>
      <xdr:colOff>279400</xdr:colOff>
      <xdr:row>42</xdr:row>
      <xdr:rowOff>65617</xdr:rowOff>
    </xdr:to>
    <xdr:cxnSp macro="">
      <xdr:nvCxnSpPr>
        <xdr:cNvPr id="77" name="直線コネクタ 76"/>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11995</xdr:rowOff>
    </xdr:from>
    <xdr:to>
      <xdr:col>3</xdr:col>
      <xdr:colOff>330200</xdr:colOff>
      <xdr:row>41</xdr:row>
      <xdr:rowOff>113595</xdr:rowOff>
    </xdr:to>
    <xdr:sp macro="" textlink="">
      <xdr:nvSpPr>
        <xdr:cNvPr id="78" name="フローチャート : 判断 77"/>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123772</xdr:rowOff>
    </xdr:from>
    <xdr:ext cx="762000" cy="259045"/>
    <xdr:sp macro="" textlink="">
      <xdr:nvSpPr>
        <xdr:cNvPr id="79" name="テキスト ボックス 78"/>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11995</xdr:rowOff>
    </xdr:from>
    <xdr:to>
      <xdr:col>2</xdr:col>
      <xdr:colOff>127000</xdr:colOff>
      <xdr:row>41</xdr:row>
      <xdr:rowOff>113595</xdr:rowOff>
    </xdr:to>
    <xdr:sp macro="" textlink="">
      <xdr:nvSpPr>
        <xdr:cNvPr id="80" name="フローチャート : 判断 79"/>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123772</xdr:rowOff>
    </xdr:from>
    <xdr:ext cx="762000" cy="259045"/>
    <xdr:sp macro="" textlink="">
      <xdr:nvSpPr>
        <xdr:cNvPr id="81" name="テキスト ボックス 80"/>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105833</xdr:rowOff>
    </xdr:from>
    <xdr:to>
      <xdr:col>7</xdr:col>
      <xdr:colOff>203200</xdr:colOff>
      <xdr:row>42</xdr:row>
      <xdr:rowOff>35983</xdr:rowOff>
    </xdr:to>
    <xdr:sp macro="" textlink="">
      <xdr:nvSpPr>
        <xdr:cNvPr id="87" name="円/楕円 86"/>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77910</xdr:rowOff>
    </xdr:from>
    <xdr:ext cx="762000" cy="259045"/>
    <xdr:sp macro="" textlink="">
      <xdr:nvSpPr>
        <xdr:cNvPr id="88" name="財政力該当値テキスト"/>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132645</xdr:rowOff>
    </xdr:from>
    <xdr:to>
      <xdr:col>6</xdr:col>
      <xdr:colOff>50800</xdr:colOff>
      <xdr:row>42</xdr:row>
      <xdr:rowOff>62795</xdr:rowOff>
    </xdr:to>
    <xdr:sp macro="" textlink="">
      <xdr:nvSpPr>
        <xdr:cNvPr id="89" name="円/楕円 88"/>
        <xdr:cNvSpPr/>
      </xdr:nvSpPr>
      <xdr:spPr>
        <a:xfrm>
          <a:off x="4064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47572</xdr:rowOff>
    </xdr:from>
    <xdr:ext cx="736600" cy="259045"/>
    <xdr:sp macro="" textlink="">
      <xdr:nvSpPr>
        <xdr:cNvPr id="90" name="テキスト ボックス 89"/>
        <xdr:cNvSpPr txBox="1"/>
      </xdr:nvSpPr>
      <xdr:spPr>
        <a:xfrm>
          <a:off x="3733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1411</xdr:rowOff>
    </xdr:from>
    <xdr:to>
      <xdr:col>4</xdr:col>
      <xdr:colOff>533400</xdr:colOff>
      <xdr:row>42</xdr:row>
      <xdr:rowOff>103011</xdr:rowOff>
    </xdr:to>
    <xdr:sp macro="" textlink="">
      <xdr:nvSpPr>
        <xdr:cNvPr id="91" name="円/楕円 90"/>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87788</xdr:rowOff>
    </xdr:from>
    <xdr:ext cx="762000" cy="259045"/>
    <xdr:sp macro="" textlink="">
      <xdr:nvSpPr>
        <xdr:cNvPr id="92" name="テキスト ボックス 91"/>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14817</xdr:rowOff>
    </xdr:from>
    <xdr:to>
      <xdr:col>3</xdr:col>
      <xdr:colOff>330200</xdr:colOff>
      <xdr:row>42</xdr:row>
      <xdr:rowOff>116417</xdr:rowOff>
    </xdr:to>
    <xdr:sp macro="" textlink="">
      <xdr:nvSpPr>
        <xdr:cNvPr id="93" name="円/楕円 92"/>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101194</xdr:rowOff>
    </xdr:from>
    <xdr:ext cx="762000" cy="259045"/>
    <xdr:sp macro="" textlink="">
      <xdr:nvSpPr>
        <xdr:cNvPr id="94" name="テキスト ボックス 93"/>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95" name="円/楕円 94"/>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101194</xdr:rowOff>
    </xdr:from>
    <xdr:ext cx="762000" cy="259045"/>
    <xdr:sp macro="" textlink="">
      <xdr:nvSpPr>
        <xdr:cNvPr id="96" name="テキスト ボックス 95"/>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経常一般財源の歳入は、前年度と比較して、地方交付税や地方消費税交付金等の減により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％の減となった。経常一般財源の歳出は、前年度と比較して、人件費が</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％、物件費が</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％の増となるなど、全体では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％の増となった。その結果、経常収支比率は前年度と比較して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今後も、経常的経費の縮減と自主財源の確保を図り、健全な財政運営の維持に努める。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31750</xdr:rowOff>
    </xdr:to>
    <xdr:cxnSp macro="">
      <xdr:nvCxnSpPr>
        <xdr:cNvPr id="126" name="直線コネクタ 125"/>
        <xdr:cNvCxnSpPr/>
      </xdr:nvCxnSpPr>
      <xdr:spPr>
        <a:xfrm flipV="1">
          <a:off x="4953000" y="10248054"/>
          <a:ext cx="0" cy="1270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3827</xdr:rowOff>
    </xdr:from>
    <xdr:ext cx="762000" cy="259045"/>
    <xdr:sp macro="" textlink="">
      <xdr:nvSpPr>
        <xdr:cNvPr id="127"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7</xdr:col>
      <xdr:colOff>63500</xdr:colOff>
      <xdr:row>67</xdr:row>
      <xdr:rowOff>31750</xdr:rowOff>
    </xdr:from>
    <xdr:to>
      <xdr:col>7</xdr:col>
      <xdr:colOff>241300</xdr:colOff>
      <xdr:row>67</xdr:row>
      <xdr:rowOff>31750</xdr:rowOff>
    </xdr:to>
    <xdr:cxnSp macro="">
      <xdr:nvCxnSpPr>
        <xdr:cNvPr id="128" name="直線コネクタ 127"/>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17356</xdr:rowOff>
    </xdr:from>
    <xdr:to>
      <xdr:col>7</xdr:col>
      <xdr:colOff>152400</xdr:colOff>
      <xdr:row>61</xdr:row>
      <xdr:rowOff>135467</xdr:rowOff>
    </xdr:to>
    <xdr:cxnSp macro="">
      <xdr:nvCxnSpPr>
        <xdr:cNvPr id="131" name="直線コネクタ 130"/>
        <xdr:cNvCxnSpPr/>
      </xdr:nvCxnSpPr>
      <xdr:spPr>
        <a:xfrm>
          <a:off x="4114800" y="10304356"/>
          <a:ext cx="8382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148183</xdr:rowOff>
    </xdr:from>
    <xdr:ext cx="762000" cy="259045"/>
    <xdr:sp macro="" textlink="">
      <xdr:nvSpPr>
        <xdr:cNvPr id="132" name="財政構造の弾力性平均値テキスト"/>
        <xdr:cNvSpPr txBox="1"/>
      </xdr:nvSpPr>
      <xdr:spPr>
        <a:xfrm>
          <a:off x="5041900" y="1094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92.9</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4656</xdr:rowOff>
    </xdr:from>
    <xdr:to>
      <xdr:col>7</xdr:col>
      <xdr:colOff>203200</xdr:colOff>
      <xdr:row>64</xdr:row>
      <xdr:rowOff>106256</xdr:rowOff>
    </xdr:to>
    <xdr:sp macro="" textlink="">
      <xdr:nvSpPr>
        <xdr:cNvPr id="133" name="フローチャート : 判断 132"/>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17356</xdr:rowOff>
    </xdr:from>
    <xdr:to>
      <xdr:col>6</xdr:col>
      <xdr:colOff>0</xdr:colOff>
      <xdr:row>61</xdr:row>
      <xdr:rowOff>46990</xdr:rowOff>
    </xdr:to>
    <xdr:cxnSp macro="">
      <xdr:nvCxnSpPr>
        <xdr:cNvPr id="134" name="直線コネクタ 133"/>
        <xdr:cNvCxnSpPr/>
      </xdr:nvCxnSpPr>
      <xdr:spPr>
        <a:xfrm flipV="1">
          <a:off x="3225800" y="1030435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162560</xdr:rowOff>
    </xdr:from>
    <xdr:to>
      <xdr:col>6</xdr:col>
      <xdr:colOff>50800</xdr:colOff>
      <xdr:row>63</xdr:row>
      <xdr:rowOff>92710</xdr:rowOff>
    </xdr:to>
    <xdr:sp macro="" textlink="">
      <xdr:nvSpPr>
        <xdr:cNvPr id="135" name="フローチャート : 判断 134"/>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77487</xdr:rowOff>
    </xdr:from>
    <xdr:ext cx="736600" cy="259045"/>
    <xdr:sp macro="" textlink="">
      <xdr:nvSpPr>
        <xdr:cNvPr id="136" name="テキスト ボックス 135"/>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6773</xdr:rowOff>
    </xdr:from>
    <xdr:to>
      <xdr:col>4</xdr:col>
      <xdr:colOff>482600</xdr:colOff>
      <xdr:row>61</xdr:row>
      <xdr:rowOff>46990</xdr:rowOff>
    </xdr:to>
    <xdr:cxnSp macro="">
      <xdr:nvCxnSpPr>
        <xdr:cNvPr id="137" name="直線コネクタ 136"/>
        <xdr:cNvCxnSpPr/>
      </xdr:nvCxnSpPr>
      <xdr:spPr>
        <a:xfrm>
          <a:off x="2336800" y="104652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31327</xdr:rowOff>
    </xdr:from>
    <xdr:to>
      <xdr:col>4</xdr:col>
      <xdr:colOff>533400</xdr:colOff>
      <xdr:row>63</xdr:row>
      <xdr:rowOff>132927</xdr:rowOff>
    </xdr:to>
    <xdr:sp macro="" textlink="">
      <xdr:nvSpPr>
        <xdr:cNvPr id="138" name="フローチャート : 判断 137"/>
        <xdr:cNvSpPr/>
      </xdr:nvSpPr>
      <xdr:spPr>
        <a:xfrm>
          <a:off x="3175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117704</xdr:rowOff>
    </xdr:from>
    <xdr:ext cx="762000" cy="259045"/>
    <xdr:sp macro="" textlink="">
      <xdr:nvSpPr>
        <xdr:cNvPr id="139" name="テキスト ボックス 138"/>
        <xdr:cNvSpPr txBox="1"/>
      </xdr:nvSpPr>
      <xdr:spPr>
        <a:xfrm>
          <a:off x="2844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57573</xdr:rowOff>
    </xdr:from>
    <xdr:to>
      <xdr:col>3</xdr:col>
      <xdr:colOff>279400</xdr:colOff>
      <xdr:row>61</xdr:row>
      <xdr:rowOff>6773</xdr:rowOff>
    </xdr:to>
    <xdr:cxnSp macro="">
      <xdr:nvCxnSpPr>
        <xdr:cNvPr id="140" name="直線コネクタ 139"/>
        <xdr:cNvCxnSpPr/>
      </xdr:nvCxnSpPr>
      <xdr:spPr>
        <a:xfrm>
          <a:off x="1447800" y="1034457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114300</xdr:rowOff>
    </xdr:from>
    <xdr:to>
      <xdr:col>3</xdr:col>
      <xdr:colOff>330200</xdr:colOff>
      <xdr:row>63</xdr:row>
      <xdr:rowOff>44450</xdr:rowOff>
    </xdr:to>
    <xdr:sp macro="" textlink="">
      <xdr:nvSpPr>
        <xdr:cNvPr id="141" name="フローチャート : 判断 140"/>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29227</xdr:rowOff>
    </xdr:from>
    <xdr:ext cx="762000" cy="259045"/>
    <xdr:sp macro="" textlink="">
      <xdr:nvSpPr>
        <xdr:cNvPr id="142" name="テキスト ボックス 141"/>
        <xdr:cNvSpPr txBox="1"/>
      </xdr:nvSpPr>
      <xdr:spPr>
        <a:xfrm>
          <a:off x="1955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7196</xdr:rowOff>
    </xdr:from>
    <xdr:to>
      <xdr:col>2</xdr:col>
      <xdr:colOff>127000</xdr:colOff>
      <xdr:row>63</xdr:row>
      <xdr:rowOff>108796</xdr:rowOff>
    </xdr:to>
    <xdr:sp macro="" textlink="">
      <xdr:nvSpPr>
        <xdr:cNvPr id="143" name="フローチャート : 判断 142"/>
        <xdr:cNvSpPr/>
      </xdr:nvSpPr>
      <xdr:spPr>
        <a:xfrm>
          <a:off x="1397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93573</xdr:rowOff>
    </xdr:from>
    <xdr:ext cx="762000" cy="259045"/>
    <xdr:sp macro="" textlink="">
      <xdr:nvSpPr>
        <xdr:cNvPr id="144" name="テキスト ボックス 143"/>
        <xdr:cNvSpPr txBox="1"/>
      </xdr:nvSpPr>
      <xdr:spPr>
        <a:xfrm>
          <a:off x="1066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84667</xdr:rowOff>
    </xdr:from>
    <xdr:to>
      <xdr:col>7</xdr:col>
      <xdr:colOff>203200</xdr:colOff>
      <xdr:row>62</xdr:row>
      <xdr:rowOff>14817</xdr:rowOff>
    </xdr:to>
    <xdr:sp macro="" textlink="">
      <xdr:nvSpPr>
        <xdr:cNvPr id="150" name="円/楕円 149"/>
        <xdr:cNvSpPr/>
      </xdr:nvSpPr>
      <xdr:spPr>
        <a:xfrm>
          <a:off x="49022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101194</xdr:rowOff>
    </xdr:from>
    <xdr:ext cx="762000" cy="259045"/>
    <xdr:sp macro="" textlink="">
      <xdr:nvSpPr>
        <xdr:cNvPr id="151" name="財政構造の弾力性該当値テキスト"/>
        <xdr:cNvSpPr txBox="1"/>
      </xdr:nvSpPr>
      <xdr:spPr>
        <a:xfrm>
          <a:off x="50419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138006</xdr:rowOff>
    </xdr:from>
    <xdr:to>
      <xdr:col>6</xdr:col>
      <xdr:colOff>50800</xdr:colOff>
      <xdr:row>60</xdr:row>
      <xdr:rowOff>68156</xdr:rowOff>
    </xdr:to>
    <xdr:sp macro="" textlink="">
      <xdr:nvSpPr>
        <xdr:cNvPr id="152" name="円/楕円 151"/>
        <xdr:cNvSpPr/>
      </xdr:nvSpPr>
      <xdr:spPr>
        <a:xfrm>
          <a:off x="4064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78333</xdr:rowOff>
    </xdr:from>
    <xdr:ext cx="736600" cy="259045"/>
    <xdr:sp macro="" textlink="">
      <xdr:nvSpPr>
        <xdr:cNvPr id="153" name="テキスト ボックス 152"/>
        <xdr:cNvSpPr txBox="1"/>
      </xdr:nvSpPr>
      <xdr:spPr>
        <a:xfrm>
          <a:off x="3733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167640</xdr:rowOff>
    </xdr:from>
    <xdr:to>
      <xdr:col>4</xdr:col>
      <xdr:colOff>533400</xdr:colOff>
      <xdr:row>61</xdr:row>
      <xdr:rowOff>97790</xdr:rowOff>
    </xdr:to>
    <xdr:sp macro="" textlink="">
      <xdr:nvSpPr>
        <xdr:cNvPr id="154" name="円/楕円 153"/>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107967</xdr:rowOff>
    </xdr:from>
    <xdr:ext cx="762000" cy="259045"/>
    <xdr:sp macro="" textlink="">
      <xdr:nvSpPr>
        <xdr:cNvPr id="155" name="テキスト ボックス 154"/>
        <xdr:cNvSpPr txBox="1"/>
      </xdr:nvSpPr>
      <xdr:spPr>
        <a:xfrm>
          <a:off x="2844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127423</xdr:rowOff>
    </xdr:from>
    <xdr:to>
      <xdr:col>3</xdr:col>
      <xdr:colOff>330200</xdr:colOff>
      <xdr:row>61</xdr:row>
      <xdr:rowOff>57573</xdr:rowOff>
    </xdr:to>
    <xdr:sp macro="" textlink="">
      <xdr:nvSpPr>
        <xdr:cNvPr id="156" name="円/楕円 155"/>
        <xdr:cNvSpPr/>
      </xdr:nvSpPr>
      <xdr:spPr>
        <a:xfrm>
          <a:off x="2286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67750</xdr:rowOff>
    </xdr:from>
    <xdr:ext cx="762000" cy="259045"/>
    <xdr:sp macro="" textlink="">
      <xdr:nvSpPr>
        <xdr:cNvPr id="157" name="テキスト ボックス 156"/>
        <xdr:cNvSpPr txBox="1"/>
      </xdr:nvSpPr>
      <xdr:spPr>
        <a:xfrm>
          <a:off x="1955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6773</xdr:rowOff>
    </xdr:from>
    <xdr:to>
      <xdr:col>2</xdr:col>
      <xdr:colOff>127000</xdr:colOff>
      <xdr:row>60</xdr:row>
      <xdr:rowOff>108373</xdr:rowOff>
    </xdr:to>
    <xdr:sp macro="" textlink="">
      <xdr:nvSpPr>
        <xdr:cNvPr id="158" name="円/楕円 157"/>
        <xdr:cNvSpPr/>
      </xdr:nvSpPr>
      <xdr:spPr>
        <a:xfrm>
          <a:off x="1397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118550</xdr:rowOff>
    </xdr:from>
    <xdr:ext cx="762000" cy="259045"/>
    <xdr:sp macro="" textlink="">
      <xdr:nvSpPr>
        <xdr:cNvPr id="159" name="テキスト ボックス 158"/>
        <xdr:cNvSpPr txBox="1"/>
      </xdr:nvSpPr>
      <xdr:spPr>
        <a:xfrm>
          <a:off x="1066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[408,220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人件費は、定員管理の適正化により前年度</a:t>
          </a:r>
          <a:r>
            <a:rPr kumimoji="1" lang="ja-JP" altLang="en-US" sz="1300" b="0" i="0" u="none" strike="noStrike" kern="0" cap="none" spc="0" normalizeH="0" baseline="0" noProof="0">
              <a:ln>
                <a:noFill/>
              </a:ln>
              <a:solidFill>
                <a:prstClr val="black"/>
              </a:solidFill>
              <a:effectLst/>
              <a:uLnTx/>
              <a:uFillTx/>
              <a:latin typeface="+mn-lt"/>
              <a:ea typeface="+mn-ea"/>
              <a:cs typeface="+mn-cs"/>
            </a:rPr>
            <a:t>と比較して</a:t>
          </a:r>
          <a:r>
            <a:rPr kumimoji="1" lang="en-US" altLang="ja-JP" sz="1300" b="0" i="0" u="none" strike="noStrike" kern="0" cap="none" spc="0" normalizeH="0" baseline="0" noProof="0">
              <a:ln>
                <a:noFill/>
              </a:ln>
              <a:solidFill>
                <a:prstClr val="black"/>
              </a:solidFill>
              <a:effectLst/>
              <a:uLnTx/>
              <a:uFillTx/>
              <a:latin typeface="+mn-lt"/>
              <a:ea typeface="+mn-ea"/>
              <a:cs typeface="+mn-cs"/>
            </a:rPr>
            <a:t>0.3</a:t>
          </a:r>
          <a:r>
            <a:rPr kumimoji="1" lang="ja-JP" altLang="en-US" sz="1300" b="0" i="0" u="none" strike="noStrike" kern="0" cap="none" spc="0" normalizeH="0" baseline="0" noProof="0">
              <a:ln>
                <a:noFill/>
              </a:ln>
              <a:solidFill>
                <a:prstClr val="black"/>
              </a:solidFill>
              <a:effectLst/>
              <a:uLnTx/>
              <a:uFillTx/>
              <a:latin typeface="+mn-lt"/>
              <a:ea typeface="+mn-ea"/>
              <a:cs typeface="+mn-cs"/>
            </a:rPr>
            <a:t>％の減</a:t>
          </a:r>
          <a:r>
            <a:rPr kumimoji="1" lang="ja-JP" altLang="ja-JP" sz="1300" b="0" i="0" u="none" strike="noStrike" kern="0" cap="none" spc="0" normalizeH="0" baseline="0" noProof="0">
              <a:ln>
                <a:noFill/>
              </a:ln>
              <a:solidFill>
                <a:prstClr val="black"/>
              </a:solidFill>
              <a:effectLst/>
              <a:uLnTx/>
              <a:uFillTx/>
              <a:latin typeface="+mn-lt"/>
              <a:ea typeface="+mn-ea"/>
              <a:cs typeface="+mn-cs"/>
            </a:rPr>
            <a:t>となっているが、物件費は除染事業の増加により前年度比</a:t>
          </a:r>
          <a:r>
            <a:rPr kumimoji="1" lang="en-US" altLang="ja-JP" sz="1300" b="0" i="0" u="none" strike="noStrike" kern="0" cap="none" spc="0" normalizeH="0" baseline="0" noProof="0">
              <a:ln>
                <a:noFill/>
              </a:ln>
              <a:solidFill>
                <a:prstClr val="black"/>
              </a:solidFill>
              <a:effectLst/>
              <a:uLnTx/>
              <a:uFillTx/>
              <a:latin typeface="+mn-lt"/>
              <a:ea typeface="+mn-ea"/>
              <a:cs typeface="+mn-cs"/>
            </a:rPr>
            <a:t>2.6</a:t>
          </a:r>
          <a:r>
            <a:rPr kumimoji="1" lang="ja-JP" altLang="ja-JP" sz="1300" b="0" i="0" u="none" strike="noStrike" kern="0" cap="none" spc="0" normalizeH="0" baseline="0" noProof="0">
              <a:ln>
                <a:noFill/>
              </a:ln>
              <a:solidFill>
                <a:prstClr val="black"/>
              </a:solidFill>
              <a:effectLst/>
              <a:uLnTx/>
              <a:uFillTx/>
              <a:latin typeface="+mn-lt"/>
              <a:ea typeface="+mn-ea"/>
              <a:cs typeface="+mn-cs"/>
            </a:rPr>
            <a:t>％の増と</a:t>
          </a:r>
          <a:r>
            <a:rPr kumimoji="1" lang="ja-JP" altLang="en-US" sz="1300" b="0" i="0" u="none" strike="noStrike" kern="0" cap="none" spc="0" normalizeH="0" baseline="0" noProof="0">
              <a:ln>
                <a:noFill/>
              </a:ln>
              <a:solidFill>
                <a:prstClr val="black"/>
              </a:solidFill>
              <a:effectLst/>
              <a:uLnTx/>
              <a:uFillTx/>
              <a:latin typeface="+mn-lt"/>
              <a:ea typeface="+mn-ea"/>
              <a:cs typeface="+mn-cs"/>
            </a:rPr>
            <a:t>な</a:t>
          </a:r>
          <a:r>
            <a:rPr kumimoji="1" lang="ja-JP" altLang="ja-JP" sz="1300" b="0" i="0" u="none" strike="noStrike" kern="0" cap="none" spc="0" normalizeH="0" baseline="0" noProof="0">
              <a:ln>
                <a:noFill/>
              </a:ln>
              <a:solidFill>
                <a:prstClr val="black"/>
              </a:solidFill>
              <a:effectLst/>
              <a:uLnTx/>
              <a:uFillTx/>
              <a:latin typeface="+mn-lt"/>
              <a:ea typeface="+mn-ea"/>
              <a:cs typeface="+mn-cs"/>
            </a:rPr>
            <a:t>った。</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引き続き定員管理・給与の適正化に努めるほか、事務事業の見直しにより経費の節減に努める。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35705</xdr:rowOff>
    </xdr:from>
    <xdr:to>
      <xdr:col>7</xdr:col>
      <xdr:colOff>152400</xdr:colOff>
      <xdr:row>89</xdr:row>
      <xdr:rowOff>109520</xdr:rowOff>
    </xdr:to>
    <xdr:cxnSp macro="">
      <xdr:nvCxnSpPr>
        <xdr:cNvPr id="187" name="直線コネクタ 186"/>
        <xdr:cNvCxnSpPr/>
      </xdr:nvCxnSpPr>
      <xdr:spPr>
        <a:xfrm flipV="1">
          <a:off x="4953000" y="13751705"/>
          <a:ext cx="0" cy="1616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81597</xdr:rowOff>
    </xdr:from>
    <xdr:ext cx="762000" cy="259045"/>
    <xdr:sp macro="" textlink="">
      <xdr:nvSpPr>
        <xdr:cNvPr id="188" name="人件費・物件費等の状況最小値テキスト"/>
        <xdr:cNvSpPr txBox="1"/>
      </xdr:nvSpPr>
      <xdr:spPr>
        <a:xfrm>
          <a:off x="5041900" y="1534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408,220</a:t>
          </a:r>
          <a:endParaRPr kumimoji="1" lang="ja-JP" altLang="en-US" sz="1000" b="1">
            <a:latin typeface="ＭＳ Ｐゴシック"/>
          </a:endParaRPr>
        </a:p>
      </xdr:txBody>
    </xdr:sp>
    <xdr:clientData/>
  </xdr:oneCellAnchor>
  <xdr:twoCellAnchor>
    <xdr:from>
      <xdr:col>7</xdr:col>
      <xdr:colOff>63500</xdr:colOff>
      <xdr:row>89</xdr:row>
      <xdr:rowOff>109520</xdr:rowOff>
    </xdr:from>
    <xdr:to>
      <xdr:col>7</xdr:col>
      <xdr:colOff>241300</xdr:colOff>
      <xdr:row>89</xdr:row>
      <xdr:rowOff>109520</xdr:rowOff>
    </xdr:to>
    <xdr:cxnSp macro="">
      <xdr:nvCxnSpPr>
        <xdr:cNvPr id="189" name="直線コネクタ 188"/>
        <xdr:cNvCxnSpPr/>
      </xdr:nvCxnSpPr>
      <xdr:spPr>
        <a:xfrm>
          <a:off x="4864100" y="1536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122082</xdr:rowOff>
    </xdr:from>
    <xdr:ext cx="762000" cy="259045"/>
    <xdr:sp macro="" textlink="">
      <xdr:nvSpPr>
        <xdr:cNvPr id="190" name="人件費・物件費等の状況最大値テキスト"/>
        <xdr:cNvSpPr txBox="1"/>
      </xdr:nvSpPr>
      <xdr:spPr>
        <a:xfrm>
          <a:off x="5041900" y="134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73,188</a:t>
          </a:r>
          <a:endParaRPr kumimoji="1" lang="ja-JP" altLang="en-US" sz="1000" b="1">
            <a:latin typeface="ＭＳ Ｐゴシック"/>
          </a:endParaRPr>
        </a:p>
      </xdr:txBody>
    </xdr:sp>
    <xdr:clientData/>
  </xdr:oneCellAnchor>
  <xdr:twoCellAnchor>
    <xdr:from>
      <xdr:col>7</xdr:col>
      <xdr:colOff>63500</xdr:colOff>
      <xdr:row>80</xdr:row>
      <xdr:rowOff>35705</xdr:rowOff>
    </xdr:from>
    <xdr:to>
      <xdr:col>7</xdr:col>
      <xdr:colOff>241300</xdr:colOff>
      <xdr:row>80</xdr:row>
      <xdr:rowOff>35705</xdr:rowOff>
    </xdr:to>
    <xdr:cxnSp macro="">
      <xdr:nvCxnSpPr>
        <xdr:cNvPr id="191" name="直線コネクタ 190"/>
        <xdr:cNvCxnSpPr/>
      </xdr:nvCxnSpPr>
      <xdr:spPr>
        <a:xfrm>
          <a:off x="4864100" y="1375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89</xdr:row>
      <xdr:rowOff>58297</xdr:rowOff>
    </xdr:from>
    <xdr:to>
      <xdr:col>7</xdr:col>
      <xdr:colOff>152400</xdr:colOff>
      <xdr:row>89</xdr:row>
      <xdr:rowOff>109520</xdr:rowOff>
    </xdr:to>
    <xdr:cxnSp macro="">
      <xdr:nvCxnSpPr>
        <xdr:cNvPr id="192" name="直線コネクタ 191"/>
        <xdr:cNvCxnSpPr/>
      </xdr:nvCxnSpPr>
      <xdr:spPr>
        <a:xfrm>
          <a:off x="4114800" y="15317347"/>
          <a:ext cx="838200" cy="5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49657</xdr:rowOff>
    </xdr:from>
    <xdr:ext cx="762000" cy="259045"/>
    <xdr:sp macro="" textlink="">
      <xdr:nvSpPr>
        <xdr:cNvPr id="193" name="人件費・物件費等の状況平均値テキスト"/>
        <xdr:cNvSpPr txBox="1"/>
      </xdr:nvSpPr>
      <xdr:spPr>
        <a:xfrm>
          <a:off x="5041900" y="137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118,707</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33130</xdr:rowOff>
    </xdr:from>
    <xdr:to>
      <xdr:col>7</xdr:col>
      <xdr:colOff>203200</xdr:colOff>
      <xdr:row>81</xdr:row>
      <xdr:rowOff>134730</xdr:rowOff>
    </xdr:to>
    <xdr:sp macro="" textlink="">
      <xdr:nvSpPr>
        <xdr:cNvPr id="194" name="フローチャート : 判断 193"/>
        <xdr:cNvSpPr/>
      </xdr:nvSpPr>
      <xdr:spPr>
        <a:xfrm>
          <a:off x="4902200" y="139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89</xdr:row>
      <xdr:rowOff>27429</xdr:rowOff>
    </xdr:from>
    <xdr:to>
      <xdr:col>6</xdr:col>
      <xdr:colOff>0</xdr:colOff>
      <xdr:row>89</xdr:row>
      <xdr:rowOff>58297</xdr:rowOff>
    </xdr:to>
    <xdr:cxnSp macro="">
      <xdr:nvCxnSpPr>
        <xdr:cNvPr id="195" name="直線コネクタ 194"/>
        <xdr:cNvCxnSpPr/>
      </xdr:nvCxnSpPr>
      <xdr:spPr>
        <a:xfrm>
          <a:off x="3225800" y="15286479"/>
          <a:ext cx="889000" cy="3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41619</xdr:rowOff>
    </xdr:from>
    <xdr:to>
      <xdr:col>6</xdr:col>
      <xdr:colOff>50800</xdr:colOff>
      <xdr:row>81</xdr:row>
      <xdr:rowOff>143219</xdr:rowOff>
    </xdr:to>
    <xdr:sp macro="" textlink="">
      <xdr:nvSpPr>
        <xdr:cNvPr id="196" name="フローチャート : 判断 195"/>
        <xdr:cNvSpPr/>
      </xdr:nvSpPr>
      <xdr:spPr>
        <a:xfrm>
          <a:off x="4064000" y="139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153396</xdr:rowOff>
    </xdr:from>
    <xdr:ext cx="736600" cy="259045"/>
    <xdr:sp macro="" textlink="">
      <xdr:nvSpPr>
        <xdr:cNvPr id="197" name="テキスト ボックス 196"/>
        <xdr:cNvSpPr txBox="1"/>
      </xdr:nvSpPr>
      <xdr:spPr>
        <a:xfrm>
          <a:off x="3733800" y="13697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120,466</a:t>
          </a:r>
          <a:endParaRPr kumimoji="1" lang="ja-JP" altLang="en-US" sz="1000" b="1">
            <a:solidFill>
              <a:srgbClr val="000080"/>
            </a:solidFill>
            <a:latin typeface="ＭＳ Ｐゴシック"/>
          </a:endParaRPr>
        </a:p>
      </xdr:txBody>
    </xdr:sp>
    <xdr:clientData/>
  </xdr:oneCellAnchor>
  <xdr:twoCellAnchor>
    <xdr:from>
      <xdr:col>3</xdr:col>
      <xdr:colOff>279400</xdr:colOff>
      <xdr:row>86</xdr:row>
      <xdr:rowOff>65549</xdr:rowOff>
    </xdr:from>
    <xdr:to>
      <xdr:col>4</xdr:col>
      <xdr:colOff>482600</xdr:colOff>
      <xdr:row>89</xdr:row>
      <xdr:rowOff>27429</xdr:rowOff>
    </xdr:to>
    <xdr:cxnSp macro="">
      <xdr:nvCxnSpPr>
        <xdr:cNvPr id="198" name="直線コネクタ 197"/>
        <xdr:cNvCxnSpPr/>
      </xdr:nvCxnSpPr>
      <xdr:spPr>
        <a:xfrm>
          <a:off x="2336800" y="14810249"/>
          <a:ext cx="889000" cy="47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169331</xdr:rowOff>
    </xdr:from>
    <xdr:to>
      <xdr:col>4</xdr:col>
      <xdr:colOff>533400</xdr:colOff>
      <xdr:row>81</xdr:row>
      <xdr:rowOff>99481</xdr:rowOff>
    </xdr:to>
    <xdr:sp macro="" textlink="">
      <xdr:nvSpPr>
        <xdr:cNvPr id="199" name="フローチャート : 判断 198"/>
        <xdr:cNvSpPr/>
      </xdr:nvSpPr>
      <xdr:spPr>
        <a:xfrm>
          <a:off x="3175000" y="138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109658</xdr:rowOff>
    </xdr:from>
    <xdr:ext cx="762000" cy="259045"/>
    <xdr:sp macro="" textlink="">
      <xdr:nvSpPr>
        <xdr:cNvPr id="200" name="テキスト ボックス 199"/>
        <xdr:cNvSpPr txBox="1"/>
      </xdr:nvSpPr>
      <xdr:spPr>
        <a:xfrm>
          <a:off x="2844800" y="1365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65689</xdr:rowOff>
    </xdr:from>
    <xdr:to>
      <xdr:col>3</xdr:col>
      <xdr:colOff>279400</xdr:colOff>
      <xdr:row>86</xdr:row>
      <xdr:rowOff>65549</xdr:rowOff>
    </xdr:to>
    <xdr:cxnSp macro="">
      <xdr:nvCxnSpPr>
        <xdr:cNvPr id="201" name="直線コネクタ 200"/>
        <xdr:cNvCxnSpPr/>
      </xdr:nvCxnSpPr>
      <xdr:spPr>
        <a:xfrm>
          <a:off x="1447800" y="14296039"/>
          <a:ext cx="889000" cy="51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150940</xdr:rowOff>
    </xdr:from>
    <xdr:to>
      <xdr:col>3</xdr:col>
      <xdr:colOff>330200</xdr:colOff>
      <xdr:row>81</xdr:row>
      <xdr:rowOff>81090</xdr:rowOff>
    </xdr:to>
    <xdr:sp macro="" textlink="">
      <xdr:nvSpPr>
        <xdr:cNvPr id="202" name="フローチャート : 判断 201"/>
        <xdr:cNvSpPr/>
      </xdr:nvSpPr>
      <xdr:spPr>
        <a:xfrm>
          <a:off x="2286000" y="1386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91267</xdr:rowOff>
    </xdr:from>
    <xdr:ext cx="762000" cy="259045"/>
    <xdr:sp macro="" textlink="">
      <xdr:nvSpPr>
        <xdr:cNvPr id="203" name="テキスト ボックス 202"/>
        <xdr:cNvSpPr txBox="1"/>
      </xdr:nvSpPr>
      <xdr:spPr>
        <a:xfrm>
          <a:off x="1955800" y="136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143661</xdr:rowOff>
    </xdr:from>
    <xdr:to>
      <xdr:col>2</xdr:col>
      <xdr:colOff>127000</xdr:colOff>
      <xdr:row>81</xdr:row>
      <xdr:rowOff>73811</xdr:rowOff>
    </xdr:to>
    <xdr:sp macro="" textlink="">
      <xdr:nvSpPr>
        <xdr:cNvPr id="204" name="フローチャート : 判断 203"/>
        <xdr:cNvSpPr/>
      </xdr:nvSpPr>
      <xdr:spPr>
        <a:xfrm>
          <a:off x="1397000" y="1385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83988</xdr:rowOff>
    </xdr:from>
    <xdr:ext cx="762000" cy="259045"/>
    <xdr:sp macro="" textlink="">
      <xdr:nvSpPr>
        <xdr:cNvPr id="205" name="テキスト ボックス 204"/>
        <xdr:cNvSpPr txBox="1"/>
      </xdr:nvSpPr>
      <xdr:spPr>
        <a:xfrm>
          <a:off x="1066800" y="1362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89</xdr:row>
      <xdr:rowOff>58720</xdr:rowOff>
    </xdr:from>
    <xdr:to>
      <xdr:col>7</xdr:col>
      <xdr:colOff>203200</xdr:colOff>
      <xdr:row>89</xdr:row>
      <xdr:rowOff>160320</xdr:rowOff>
    </xdr:to>
    <xdr:sp macro="" textlink="">
      <xdr:nvSpPr>
        <xdr:cNvPr id="211" name="円/楕円 210"/>
        <xdr:cNvSpPr/>
      </xdr:nvSpPr>
      <xdr:spPr>
        <a:xfrm>
          <a:off x="4902200" y="1531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88</xdr:row>
      <xdr:rowOff>126047</xdr:rowOff>
    </xdr:from>
    <xdr:ext cx="762000" cy="259045"/>
    <xdr:sp macro="" textlink="">
      <xdr:nvSpPr>
        <xdr:cNvPr id="212" name="人件費・物件費等の状況該当値テキスト"/>
        <xdr:cNvSpPr txBox="1"/>
      </xdr:nvSpPr>
      <xdr:spPr>
        <a:xfrm>
          <a:off x="5041900" y="1521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408,220</a:t>
          </a:r>
          <a:endParaRPr kumimoji="1" lang="ja-JP" altLang="en-US" sz="1000" b="1">
            <a:solidFill>
              <a:srgbClr val="FF0000"/>
            </a:solidFill>
            <a:latin typeface="ＭＳ Ｐゴシック"/>
          </a:endParaRPr>
        </a:p>
      </xdr:txBody>
    </xdr:sp>
    <xdr:clientData/>
  </xdr:oneCellAnchor>
  <xdr:twoCellAnchor>
    <xdr:from>
      <xdr:col>5</xdr:col>
      <xdr:colOff>635000</xdr:colOff>
      <xdr:row>89</xdr:row>
      <xdr:rowOff>7497</xdr:rowOff>
    </xdr:from>
    <xdr:to>
      <xdr:col>6</xdr:col>
      <xdr:colOff>50800</xdr:colOff>
      <xdr:row>89</xdr:row>
      <xdr:rowOff>109097</xdr:rowOff>
    </xdr:to>
    <xdr:sp macro="" textlink="">
      <xdr:nvSpPr>
        <xdr:cNvPr id="213" name="円/楕円 212"/>
        <xdr:cNvSpPr/>
      </xdr:nvSpPr>
      <xdr:spPr>
        <a:xfrm>
          <a:off x="4064000" y="1526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89</xdr:row>
      <xdr:rowOff>93874</xdr:rowOff>
    </xdr:from>
    <xdr:ext cx="736600" cy="259045"/>
    <xdr:sp macro="" textlink="">
      <xdr:nvSpPr>
        <xdr:cNvPr id="214" name="テキスト ボックス 213"/>
        <xdr:cNvSpPr txBox="1"/>
      </xdr:nvSpPr>
      <xdr:spPr>
        <a:xfrm>
          <a:off x="3733800" y="15352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397,606</a:t>
          </a:r>
          <a:endParaRPr kumimoji="1" lang="ja-JP" altLang="en-US" sz="1000" b="1">
            <a:solidFill>
              <a:srgbClr val="FF0000"/>
            </a:solidFill>
            <a:latin typeface="ＭＳ Ｐゴシック"/>
          </a:endParaRPr>
        </a:p>
      </xdr:txBody>
    </xdr:sp>
    <xdr:clientData/>
  </xdr:oneCellAnchor>
  <xdr:twoCellAnchor>
    <xdr:from>
      <xdr:col>4</xdr:col>
      <xdr:colOff>431800</xdr:colOff>
      <xdr:row>88</xdr:row>
      <xdr:rowOff>148079</xdr:rowOff>
    </xdr:from>
    <xdr:to>
      <xdr:col>4</xdr:col>
      <xdr:colOff>533400</xdr:colOff>
      <xdr:row>89</xdr:row>
      <xdr:rowOff>78229</xdr:rowOff>
    </xdr:to>
    <xdr:sp macro="" textlink="">
      <xdr:nvSpPr>
        <xdr:cNvPr id="215" name="円/楕円 214"/>
        <xdr:cNvSpPr/>
      </xdr:nvSpPr>
      <xdr:spPr>
        <a:xfrm>
          <a:off x="3175000" y="152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89</xdr:row>
      <xdr:rowOff>63006</xdr:rowOff>
    </xdr:from>
    <xdr:ext cx="762000" cy="259045"/>
    <xdr:sp macro="" textlink="">
      <xdr:nvSpPr>
        <xdr:cNvPr id="216" name="テキスト ボックス 215"/>
        <xdr:cNvSpPr txBox="1"/>
      </xdr:nvSpPr>
      <xdr:spPr>
        <a:xfrm>
          <a:off x="2844800" y="15322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391,210</a:t>
          </a:r>
          <a:endParaRPr kumimoji="1" lang="ja-JP" altLang="en-US" sz="1000" b="1">
            <a:solidFill>
              <a:srgbClr val="FF0000"/>
            </a:solidFill>
            <a:latin typeface="ＭＳ Ｐゴシック"/>
          </a:endParaRPr>
        </a:p>
      </xdr:txBody>
    </xdr:sp>
    <xdr:clientData/>
  </xdr:oneCellAnchor>
  <xdr:twoCellAnchor>
    <xdr:from>
      <xdr:col>3</xdr:col>
      <xdr:colOff>228600</xdr:colOff>
      <xdr:row>86</xdr:row>
      <xdr:rowOff>14749</xdr:rowOff>
    </xdr:from>
    <xdr:to>
      <xdr:col>3</xdr:col>
      <xdr:colOff>330200</xdr:colOff>
      <xdr:row>86</xdr:row>
      <xdr:rowOff>116349</xdr:rowOff>
    </xdr:to>
    <xdr:sp macro="" textlink="">
      <xdr:nvSpPr>
        <xdr:cNvPr id="217" name="円/楕円 216"/>
        <xdr:cNvSpPr/>
      </xdr:nvSpPr>
      <xdr:spPr>
        <a:xfrm>
          <a:off x="2286000" y="1475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101126</xdr:rowOff>
    </xdr:from>
    <xdr:ext cx="762000" cy="259045"/>
    <xdr:sp macro="" textlink="">
      <xdr:nvSpPr>
        <xdr:cNvPr id="218" name="テキスト ボックス 217"/>
        <xdr:cNvSpPr txBox="1"/>
      </xdr:nvSpPr>
      <xdr:spPr>
        <a:xfrm>
          <a:off x="1955800" y="1484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292,530</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14889</xdr:rowOff>
    </xdr:from>
    <xdr:to>
      <xdr:col>2</xdr:col>
      <xdr:colOff>127000</xdr:colOff>
      <xdr:row>83</xdr:row>
      <xdr:rowOff>116489</xdr:rowOff>
    </xdr:to>
    <xdr:sp macro="" textlink="">
      <xdr:nvSpPr>
        <xdr:cNvPr id="219" name="円/楕円 218"/>
        <xdr:cNvSpPr/>
      </xdr:nvSpPr>
      <xdr:spPr>
        <a:xfrm>
          <a:off x="1397000" y="1424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101266</xdr:rowOff>
    </xdr:from>
    <xdr:ext cx="762000" cy="259045"/>
    <xdr:sp macro="" textlink="">
      <xdr:nvSpPr>
        <xdr:cNvPr id="220" name="テキスト ボックス 219"/>
        <xdr:cNvSpPr txBox="1"/>
      </xdr:nvSpPr>
      <xdr:spPr>
        <a:xfrm>
          <a:off x="1066800" y="1433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185,980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地域における民間企業の給与の実態や経済情勢、国や他の地方公共団体の状況等を総合的に勘案し、適正な給与改定を行う。</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142118</xdr:rowOff>
    </xdr:from>
    <xdr:to>
      <xdr:col>24</xdr:col>
      <xdr:colOff>558800</xdr:colOff>
      <xdr:row>85</xdr:row>
      <xdr:rowOff>43241</xdr:rowOff>
    </xdr:to>
    <xdr:cxnSp macro="">
      <xdr:nvCxnSpPr>
        <xdr:cNvPr id="251" name="直線コネクタ 250"/>
        <xdr:cNvCxnSpPr/>
      </xdr:nvCxnSpPr>
      <xdr:spPr>
        <a:xfrm flipV="1">
          <a:off x="17018000" y="13858118"/>
          <a:ext cx="0" cy="758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15318</xdr:rowOff>
    </xdr:from>
    <xdr:ext cx="762000" cy="259045"/>
    <xdr:sp macro="" textlink="">
      <xdr:nvSpPr>
        <xdr:cNvPr id="252" name="給与水準   （国との比較）最小値テキスト"/>
        <xdr:cNvSpPr txBox="1"/>
      </xdr:nvSpPr>
      <xdr:spPr>
        <a:xfrm>
          <a:off x="17106900" y="1458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85</xdr:row>
      <xdr:rowOff>43241</xdr:rowOff>
    </xdr:from>
    <xdr:to>
      <xdr:col>24</xdr:col>
      <xdr:colOff>647700</xdr:colOff>
      <xdr:row>85</xdr:row>
      <xdr:rowOff>43241</xdr:rowOff>
    </xdr:to>
    <xdr:cxnSp macro="">
      <xdr:nvCxnSpPr>
        <xdr:cNvPr id="253" name="直線コネクタ 252"/>
        <xdr:cNvCxnSpPr/>
      </xdr:nvCxnSpPr>
      <xdr:spPr>
        <a:xfrm>
          <a:off x="16929100" y="146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57045</xdr:rowOff>
    </xdr:from>
    <xdr:ext cx="762000" cy="259045"/>
    <xdr:sp macro="" textlink="">
      <xdr:nvSpPr>
        <xdr:cNvPr id="254" name="給与水準   （国との比較）最大値テキスト"/>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97.0</a:t>
          </a:r>
          <a:endParaRPr kumimoji="1" lang="ja-JP" altLang="en-US" sz="1000" b="1">
            <a:latin typeface="ＭＳ Ｐゴシック"/>
          </a:endParaRPr>
        </a:p>
      </xdr:txBody>
    </xdr:sp>
    <xdr:clientData/>
  </xdr:oneCellAnchor>
  <xdr:twoCellAnchor>
    <xdr:from>
      <xdr:col>24</xdr:col>
      <xdr:colOff>469900</xdr:colOff>
      <xdr:row>80</xdr:row>
      <xdr:rowOff>142118</xdr:rowOff>
    </xdr:from>
    <xdr:to>
      <xdr:col>24</xdr:col>
      <xdr:colOff>647700</xdr:colOff>
      <xdr:row>80</xdr:row>
      <xdr:rowOff>142118</xdr:rowOff>
    </xdr:to>
    <xdr:cxnSp macro="">
      <xdr:nvCxnSpPr>
        <xdr:cNvPr id="255" name="直線コネクタ 254"/>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76805</xdr:rowOff>
    </xdr:from>
    <xdr:to>
      <xdr:col>24</xdr:col>
      <xdr:colOff>558800</xdr:colOff>
      <xdr:row>84</xdr:row>
      <xdr:rowOff>99786</xdr:rowOff>
    </xdr:to>
    <xdr:cxnSp macro="">
      <xdr:nvCxnSpPr>
        <xdr:cNvPr id="256" name="直線コネクタ 255"/>
        <xdr:cNvCxnSpPr/>
      </xdr:nvCxnSpPr>
      <xdr:spPr>
        <a:xfrm>
          <a:off x="16179800" y="14478605"/>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7154</xdr:rowOff>
    </xdr:from>
    <xdr:ext cx="762000" cy="259045"/>
    <xdr:sp macro="" textlink="">
      <xdr:nvSpPr>
        <xdr:cNvPr id="257" name="給与水準   （国との比較）平均値テキスト"/>
        <xdr:cNvSpPr txBox="1"/>
      </xdr:nvSpPr>
      <xdr:spPr>
        <a:xfrm>
          <a:off x="17106900" y="14066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162077</xdr:rowOff>
    </xdr:from>
    <xdr:to>
      <xdr:col>24</xdr:col>
      <xdr:colOff>609600</xdr:colOff>
      <xdr:row>83</xdr:row>
      <xdr:rowOff>92227</xdr:rowOff>
    </xdr:to>
    <xdr:sp macro="" textlink="">
      <xdr:nvSpPr>
        <xdr:cNvPr id="258" name="フローチャート : 判断 257"/>
        <xdr:cNvSpPr/>
      </xdr:nvSpPr>
      <xdr:spPr>
        <a:xfrm>
          <a:off x="16967200" y="1422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7862</xdr:rowOff>
    </xdr:from>
    <xdr:to>
      <xdr:col>23</xdr:col>
      <xdr:colOff>406400</xdr:colOff>
      <xdr:row>84</xdr:row>
      <xdr:rowOff>76805</xdr:rowOff>
    </xdr:to>
    <xdr:cxnSp macro="">
      <xdr:nvCxnSpPr>
        <xdr:cNvPr id="259" name="直線コネクタ 258"/>
        <xdr:cNvCxnSpPr/>
      </xdr:nvCxnSpPr>
      <xdr:spPr>
        <a:xfrm>
          <a:off x="15290800" y="144096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25098</xdr:rowOff>
    </xdr:from>
    <xdr:to>
      <xdr:col>23</xdr:col>
      <xdr:colOff>457200</xdr:colOff>
      <xdr:row>83</xdr:row>
      <xdr:rowOff>126698</xdr:rowOff>
    </xdr:to>
    <xdr:sp macro="" textlink="">
      <xdr:nvSpPr>
        <xdr:cNvPr id="260" name="フローチャート : 判断 259"/>
        <xdr:cNvSpPr/>
      </xdr:nvSpPr>
      <xdr:spPr>
        <a:xfrm>
          <a:off x="16129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136875</xdr:rowOff>
    </xdr:from>
    <xdr:ext cx="736600" cy="259045"/>
    <xdr:sp macro="" textlink="">
      <xdr:nvSpPr>
        <xdr:cNvPr id="261" name="テキスト ボックス 260"/>
        <xdr:cNvSpPr txBox="1"/>
      </xdr:nvSpPr>
      <xdr:spPr>
        <a:xfrm>
          <a:off x="15798800" y="1402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156332</xdr:rowOff>
    </xdr:from>
    <xdr:to>
      <xdr:col>22</xdr:col>
      <xdr:colOff>203200</xdr:colOff>
      <xdr:row>84</xdr:row>
      <xdr:rowOff>7862</xdr:rowOff>
    </xdr:to>
    <xdr:cxnSp macro="">
      <xdr:nvCxnSpPr>
        <xdr:cNvPr id="262" name="直線コネクタ 261"/>
        <xdr:cNvCxnSpPr/>
      </xdr:nvCxnSpPr>
      <xdr:spPr>
        <a:xfrm>
          <a:off x="14401800" y="1438668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3" name="フローチャート : 判断 262"/>
        <xdr:cNvSpPr/>
      </xdr:nvSpPr>
      <xdr:spPr>
        <a:xfrm>
          <a:off x="15240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21970</xdr:rowOff>
    </xdr:from>
    <xdr:ext cx="762000" cy="259045"/>
    <xdr:sp macro="" textlink="">
      <xdr:nvSpPr>
        <xdr:cNvPr id="264" name="テキスト ボックス 263"/>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156332</xdr:rowOff>
    </xdr:from>
    <xdr:to>
      <xdr:col>21</xdr:col>
      <xdr:colOff>0</xdr:colOff>
      <xdr:row>89</xdr:row>
      <xdr:rowOff>58359</xdr:rowOff>
    </xdr:to>
    <xdr:cxnSp macro="">
      <xdr:nvCxnSpPr>
        <xdr:cNvPr id="265" name="直線コネクタ 264"/>
        <xdr:cNvCxnSpPr/>
      </xdr:nvCxnSpPr>
      <xdr:spPr>
        <a:xfrm flipV="1">
          <a:off x="13512800" y="14386682"/>
          <a:ext cx="889000" cy="93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93134</xdr:rowOff>
    </xdr:from>
    <xdr:to>
      <xdr:col>21</xdr:col>
      <xdr:colOff>50800</xdr:colOff>
      <xdr:row>83</xdr:row>
      <xdr:rowOff>23284</xdr:rowOff>
    </xdr:to>
    <xdr:sp macro="" textlink="">
      <xdr:nvSpPr>
        <xdr:cNvPr id="266" name="フローチャート : 判断 265"/>
        <xdr:cNvSpPr/>
      </xdr:nvSpPr>
      <xdr:spPr>
        <a:xfrm>
          <a:off x="14351000" y="1415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33461</xdr:rowOff>
    </xdr:from>
    <xdr:ext cx="762000" cy="259045"/>
    <xdr:sp macro="" textlink="">
      <xdr:nvSpPr>
        <xdr:cNvPr id="267" name="テキスト ボックス 266"/>
        <xdr:cNvSpPr txBox="1"/>
      </xdr:nvSpPr>
      <xdr:spPr>
        <a:xfrm>
          <a:off x="14020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18143</xdr:rowOff>
    </xdr:from>
    <xdr:to>
      <xdr:col>19</xdr:col>
      <xdr:colOff>533400</xdr:colOff>
      <xdr:row>88</xdr:row>
      <xdr:rowOff>119743</xdr:rowOff>
    </xdr:to>
    <xdr:sp macro="" textlink="">
      <xdr:nvSpPr>
        <xdr:cNvPr id="268" name="フローチャート : 判断 267"/>
        <xdr:cNvSpPr/>
      </xdr:nvSpPr>
      <xdr:spPr>
        <a:xfrm>
          <a:off x="13462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129920</xdr:rowOff>
    </xdr:from>
    <xdr:ext cx="762000" cy="259045"/>
    <xdr:sp macro="" textlink="">
      <xdr:nvSpPr>
        <xdr:cNvPr id="269" name="テキスト ボックス 268"/>
        <xdr:cNvSpPr txBox="1"/>
      </xdr:nvSpPr>
      <xdr:spPr>
        <a:xfrm>
          <a:off x="13131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48986</xdr:rowOff>
    </xdr:from>
    <xdr:to>
      <xdr:col>24</xdr:col>
      <xdr:colOff>609600</xdr:colOff>
      <xdr:row>84</xdr:row>
      <xdr:rowOff>150586</xdr:rowOff>
    </xdr:to>
    <xdr:sp macro="" textlink="">
      <xdr:nvSpPr>
        <xdr:cNvPr id="275" name="円/楕円 274"/>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116313</xdr:rowOff>
    </xdr:from>
    <xdr:ext cx="762000" cy="259045"/>
    <xdr:sp macro="" textlink="">
      <xdr:nvSpPr>
        <xdr:cNvPr id="276" name="給与水準   （国との比較）該当値テキスト"/>
        <xdr:cNvSpPr txBox="1"/>
      </xdr:nvSpPr>
      <xdr:spPr>
        <a:xfrm>
          <a:off x="17106900" y="1434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26005</xdr:rowOff>
    </xdr:from>
    <xdr:to>
      <xdr:col>23</xdr:col>
      <xdr:colOff>457200</xdr:colOff>
      <xdr:row>84</xdr:row>
      <xdr:rowOff>127605</xdr:rowOff>
    </xdr:to>
    <xdr:sp macro="" textlink="">
      <xdr:nvSpPr>
        <xdr:cNvPr id="277" name="円/楕円 276"/>
        <xdr:cNvSpPr/>
      </xdr:nvSpPr>
      <xdr:spPr>
        <a:xfrm>
          <a:off x="16129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112382</xdr:rowOff>
    </xdr:from>
    <xdr:ext cx="736600" cy="259045"/>
    <xdr:sp macro="" textlink="">
      <xdr:nvSpPr>
        <xdr:cNvPr id="278" name="テキスト ボックス 277"/>
        <xdr:cNvSpPr txBox="1"/>
      </xdr:nvSpPr>
      <xdr:spPr>
        <a:xfrm>
          <a:off x="15798800" y="1451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128512</xdr:rowOff>
    </xdr:from>
    <xdr:to>
      <xdr:col>22</xdr:col>
      <xdr:colOff>254000</xdr:colOff>
      <xdr:row>84</xdr:row>
      <xdr:rowOff>58662</xdr:rowOff>
    </xdr:to>
    <xdr:sp macro="" textlink="">
      <xdr:nvSpPr>
        <xdr:cNvPr id="279" name="円/楕円 278"/>
        <xdr:cNvSpPr/>
      </xdr:nvSpPr>
      <xdr:spPr>
        <a:xfrm>
          <a:off x="15240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43439</xdr:rowOff>
    </xdr:from>
    <xdr:ext cx="762000" cy="259045"/>
    <xdr:sp macro="" textlink="">
      <xdr:nvSpPr>
        <xdr:cNvPr id="280" name="テキスト ボックス 279"/>
        <xdr:cNvSpPr txBox="1"/>
      </xdr:nvSpPr>
      <xdr:spPr>
        <a:xfrm>
          <a:off x="14909800" y="1444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105532</xdr:rowOff>
    </xdr:from>
    <xdr:to>
      <xdr:col>21</xdr:col>
      <xdr:colOff>50800</xdr:colOff>
      <xdr:row>84</xdr:row>
      <xdr:rowOff>35682</xdr:rowOff>
    </xdr:to>
    <xdr:sp macro="" textlink="">
      <xdr:nvSpPr>
        <xdr:cNvPr id="281" name="円/楕円 280"/>
        <xdr:cNvSpPr/>
      </xdr:nvSpPr>
      <xdr:spPr>
        <a:xfrm>
          <a:off x="14351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20459</xdr:rowOff>
    </xdr:from>
    <xdr:ext cx="762000" cy="259045"/>
    <xdr:sp macro="" textlink="">
      <xdr:nvSpPr>
        <xdr:cNvPr id="282" name="テキスト ボックス 281"/>
        <xdr:cNvSpPr txBox="1"/>
      </xdr:nvSpPr>
      <xdr:spPr>
        <a:xfrm>
          <a:off x="14020800" y="1442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7559</xdr:rowOff>
    </xdr:from>
    <xdr:to>
      <xdr:col>19</xdr:col>
      <xdr:colOff>533400</xdr:colOff>
      <xdr:row>89</xdr:row>
      <xdr:rowOff>109159</xdr:rowOff>
    </xdr:to>
    <xdr:sp macro="" textlink="">
      <xdr:nvSpPr>
        <xdr:cNvPr id="283" name="円/楕円 282"/>
        <xdr:cNvSpPr/>
      </xdr:nvSpPr>
      <xdr:spPr>
        <a:xfrm>
          <a:off x="134620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93936</xdr:rowOff>
    </xdr:from>
    <xdr:ext cx="762000" cy="259045"/>
    <xdr:sp macro="" textlink="">
      <xdr:nvSpPr>
        <xdr:cNvPr id="284" name="テキスト ボックス 283"/>
        <xdr:cNvSpPr txBox="1"/>
      </xdr:nvSpPr>
      <xdr:spPr>
        <a:xfrm>
          <a:off x="13131800" y="153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東日本大震災とそれに起因する原子力災害からの復旧・復興という喫緊の課題への迅速な対応に配慮しながらも、事務事業の見直しに努め、民間委託の推進や指定管理者制度の導入等により、定員管理の適正化を図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140788</xdr:rowOff>
    </xdr:from>
    <xdr:to>
      <xdr:col>24</xdr:col>
      <xdr:colOff>558800</xdr:colOff>
      <xdr:row>66</xdr:row>
      <xdr:rowOff>141151</xdr:rowOff>
    </xdr:to>
    <xdr:cxnSp macro="">
      <xdr:nvCxnSpPr>
        <xdr:cNvPr id="316" name="直線コネクタ 315"/>
        <xdr:cNvCxnSpPr/>
      </xdr:nvCxnSpPr>
      <xdr:spPr>
        <a:xfrm flipV="1">
          <a:off x="17018000" y="10084888"/>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113228</xdr:rowOff>
    </xdr:from>
    <xdr:ext cx="762000" cy="259045"/>
    <xdr:sp macro="" textlink="">
      <xdr:nvSpPr>
        <xdr:cNvPr id="317" name="定員管理の状況最小値テキスト"/>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66</xdr:row>
      <xdr:rowOff>141151</xdr:rowOff>
    </xdr:from>
    <xdr:to>
      <xdr:col>24</xdr:col>
      <xdr:colOff>647700</xdr:colOff>
      <xdr:row>66</xdr:row>
      <xdr:rowOff>141151</xdr:rowOff>
    </xdr:to>
    <xdr:cxnSp macro="">
      <xdr:nvCxnSpPr>
        <xdr:cNvPr id="318" name="直線コネクタ 317"/>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55715</xdr:rowOff>
    </xdr:from>
    <xdr:ext cx="762000" cy="259045"/>
    <xdr:sp macro="" textlink="">
      <xdr:nvSpPr>
        <xdr:cNvPr id="319" name="定員管理の状況最大値テキスト"/>
        <xdr:cNvSpPr txBox="1"/>
      </xdr:nvSpPr>
      <xdr:spPr>
        <a:xfrm>
          <a:off x="17106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24</xdr:col>
      <xdr:colOff>469900</xdr:colOff>
      <xdr:row>58</xdr:row>
      <xdr:rowOff>140788</xdr:rowOff>
    </xdr:from>
    <xdr:to>
      <xdr:col>24</xdr:col>
      <xdr:colOff>647700</xdr:colOff>
      <xdr:row>58</xdr:row>
      <xdr:rowOff>140788</xdr:rowOff>
    </xdr:to>
    <xdr:cxnSp macro="">
      <xdr:nvCxnSpPr>
        <xdr:cNvPr id="320" name="直線コネクタ 319"/>
        <xdr:cNvCxnSpPr/>
      </xdr:nvCxnSpPr>
      <xdr:spPr>
        <a:xfrm>
          <a:off x="16929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158206</xdr:rowOff>
    </xdr:from>
    <xdr:to>
      <xdr:col>24</xdr:col>
      <xdr:colOff>558800</xdr:colOff>
      <xdr:row>63</xdr:row>
      <xdr:rowOff>14333</xdr:rowOff>
    </xdr:to>
    <xdr:cxnSp macro="">
      <xdr:nvCxnSpPr>
        <xdr:cNvPr id="321" name="直線コネクタ 320"/>
        <xdr:cNvCxnSpPr/>
      </xdr:nvCxnSpPr>
      <xdr:spPr>
        <a:xfrm>
          <a:off x="16179800" y="10788106"/>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154050</xdr:rowOff>
    </xdr:from>
    <xdr:ext cx="762000" cy="259045"/>
    <xdr:sp macro="" textlink="">
      <xdr:nvSpPr>
        <xdr:cNvPr id="322" name="定員管理の状況平均値テキスト"/>
        <xdr:cNvSpPr txBox="1"/>
      </xdr:nvSpPr>
      <xdr:spPr>
        <a:xfrm>
          <a:off x="17106900" y="10441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137523</xdr:rowOff>
    </xdr:from>
    <xdr:to>
      <xdr:col>24</xdr:col>
      <xdr:colOff>609600</xdr:colOff>
      <xdr:row>62</xdr:row>
      <xdr:rowOff>67673</xdr:rowOff>
    </xdr:to>
    <xdr:sp macro="" textlink="">
      <xdr:nvSpPr>
        <xdr:cNvPr id="323" name="フローチャート : 判断 322"/>
        <xdr:cNvSpPr/>
      </xdr:nvSpPr>
      <xdr:spPr>
        <a:xfrm>
          <a:off x="169672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158206</xdr:rowOff>
    </xdr:from>
    <xdr:to>
      <xdr:col>23</xdr:col>
      <xdr:colOff>406400</xdr:colOff>
      <xdr:row>62</xdr:row>
      <xdr:rowOff>168547</xdr:rowOff>
    </xdr:to>
    <xdr:cxnSp macro="">
      <xdr:nvCxnSpPr>
        <xdr:cNvPr id="324" name="直線コネクタ 323"/>
        <xdr:cNvCxnSpPr/>
      </xdr:nvCxnSpPr>
      <xdr:spPr>
        <a:xfrm flipV="1">
          <a:off x="15290800" y="1078810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14333</xdr:rowOff>
    </xdr:from>
    <xdr:to>
      <xdr:col>23</xdr:col>
      <xdr:colOff>457200</xdr:colOff>
      <xdr:row>62</xdr:row>
      <xdr:rowOff>115933</xdr:rowOff>
    </xdr:to>
    <xdr:sp macro="" textlink="">
      <xdr:nvSpPr>
        <xdr:cNvPr id="325" name="フローチャート : 判断 324"/>
        <xdr:cNvSpPr/>
      </xdr:nvSpPr>
      <xdr:spPr>
        <a:xfrm>
          <a:off x="16129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126110</xdr:rowOff>
    </xdr:from>
    <xdr:ext cx="736600" cy="259045"/>
    <xdr:sp macro="" textlink="">
      <xdr:nvSpPr>
        <xdr:cNvPr id="326" name="テキスト ボックス 325"/>
        <xdr:cNvSpPr txBox="1"/>
      </xdr:nvSpPr>
      <xdr:spPr>
        <a:xfrm>
          <a:off x="15798800" y="10413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127181</xdr:rowOff>
    </xdr:from>
    <xdr:to>
      <xdr:col>22</xdr:col>
      <xdr:colOff>203200</xdr:colOff>
      <xdr:row>62</xdr:row>
      <xdr:rowOff>168547</xdr:rowOff>
    </xdr:to>
    <xdr:cxnSp macro="">
      <xdr:nvCxnSpPr>
        <xdr:cNvPr id="327" name="直線コネクタ 326"/>
        <xdr:cNvCxnSpPr/>
      </xdr:nvCxnSpPr>
      <xdr:spPr>
        <a:xfrm>
          <a:off x="14401800" y="10757081"/>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137523</xdr:rowOff>
    </xdr:from>
    <xdr:to>
      <xdr:col>22</xdr:col>
      <xdr:colOff>254000</xdr:colOff>
      <xdr:row>62</xdr:row>
      <xdr:rowOff>67673</xdr:rowOff>
    </xdr:to>
    <xdr:sp macro="" textlink="">
      <xdr:nvSpPr>
        <xdr:cNvPr id="328" name="フローチャート : 判断 327"/>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77850</xdr:rowOff>
    </xdr:from>
    <xdr:ext cx="762000" cy="259045"/>
    <xdr:sp macro="" textlink="">
      <xdr:nvSpPr>
        <xdr:cNvPr id="329" name="テキスト ボックス 328"/>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127181</xdr:rowOff>
    </xdr:from>
    <xdr:to>
      <xdr:col>21</xdr:col>
      <xdr:colOff>0</xdr:colOff>
      <xdr:row>62</xdr:row>
      <xdr:rowOff>168547</xdr:rowOff>
    </xdr:to>
    <xdr:cxnSp macro="">
      <xdr:nvCxnSpPr>
        <xdr:cNvPr id="330" name="直線コネクタ 329"/>
        <xdr:cNvCxnSpPr/>
      </xdr:nvCxnSpPr>
      <xdr:spPr>
        <a:xfrm flipV="1">
          <a:off x="13512800" y="10757081"/>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151312</xdr:rowOff>
    </xdr:from>
    <xdr:to>
      <xdr:col>21</xdr:col>
      <xdr:colOff>50800</xdr:colOff>
      <xdr:row>62</xdr:row>
      <xdr:rowOff>81462</xdr:rowOff>
    </xdr:to>
    <xdr:sp macro="" textlink="">
      <xdr:nvSpPr>
        <xdr:cNvPr id="331" name="フローチャート : 判断 330"/>
        <xdr:cNvSpPr/>
      </xdr:nvSpPr>
      <xdr:spPr>
        <a:xfrm>
          <a:off x="14351000" y="1060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91639</xdr:rowOff>
    </xdr:from>
    <xdr:ext cx="762000" cy="259045"/>
    <xdr:sp macro="" textlink="">
      <xdr:nvSpPr>
        <xdr:cNvPr id="332" name="テキスト ボックス 331"/>
        <xdr:cNvSpPr txBox="1"/>
      </xdr:nvSpPr>
      <xdr:spPr>
        <a:xfrm>
          <a:off x="14020800" y="1037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165100</xdr:rowOff>
    </xdr:from>
    <xdr:to>
      <xdr:col>19</xdr:col>
      <xdr:colOff>533400</xdr:colOff>
      <xdr:row>62</xdr:row>
      <xdr:rowOff>95250</xdr:rowOff>
    </xdr:to>
    <xdr:sp macro="" textlink="">
      <xdr:nvSpPr>
        <xdr:cNvPr id="333" name="フローチャート : 判断 332"/>
        <xdr:cNvSpPr/>
      </xdr:nvSpPr>
      <xdr:spPr>
        <a:xfrm>
          <a:off x="13462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105427</xdr:rowOff>
    </xdr:from>
    <xdr:ext cx="762000" cy="259045"/>
    <xdr:sp macro="" textlink="">
      <xdr:nvSpPr>
        <xdr:cNvPr id="334" name="テキスト ボックス 333"/>
        <xdr:cNvSpPr txBox="1"/>
      </xdr:nvSpPr>
      <xdr:spPr>
        <a:xfrm>
          <a:off x="13131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134983</xdr:rowOff>
    </xdr:from>
    <xdr:to>
      <xdr:col>24</xdr:col>
      <xdr:colOff>609600</xdr:colOff>
      <xdr:row>63</xdr:row>
      <xdr:rowOff>65133</xdr:rowOff>
    </xdr:to>
    <xdr:sp macro="" textlink="">
      <xdr:nvSpPr>
        <xdr:cNvPr id="340" name="円/楕円 339"/>
        <xdr:cNvSpPr/>
      </xdr:nvSpPr>
      <xdr:spPr>
        <a:xfrm>
          <a:off x="16967200" y="10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107060</xdr:rowOff>
    </xdr:from>
    <xdr:ext cx="762000" cy="259045"/>
    <xdr:sp macro="" textlink="">
      <xdr:nvSpPr>
        <xdr:cNvPr id="341" name="定員管理の状況該当値テキスト"/>
        <xdr:cNvSpPr txBox="1"/>
      </xdr:nvSpPr>
      <xdr:spPr>
        <a:xfrm>
          <a:off x="17106900" y="1073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107406</xdr:rowOff>
    </xdr:from>
    <xdr:to>
      <xdr:col>23</xdr:col>
      <xdr:colOff>457200</xdr:colOff>
      <xdr:row>63</xdr:row>
      <xdr:rowOff>37556</xdr:rowOff>
    </xdr:to>
    <xdr:sp macro="" textlink="">
      <xdr:nvSpPr>
        <xdr:cNvPr id="342" name="円/楕円 341"/>
        <xdr:cNvSpPr/>
      </xdr:nvSpPr>
      <xdr:spPr>
        <a:xfrm>
          <a:off x="161290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22333</xdr:rowOff>
    </xdr:from>
    <xdr:ext cx="736600" cy="259045"/>
    <xdr:sp macro="" textlink="">
      <xdr:nvSpPr>
        <xdr:cNvPr id="343" name="テキスト ボックス 342"/>
        <xdr:cNvSpPr txBox="1"/>
      </xdr:nvSpPr>
      <xdr:spPr>
        <a:xfrm>
          <a:off x="15798800" y="10823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117747</xdr:rowOff>
    </xdr:from>
    <xdr:to>
      <xdr:col>22</xdr:col>
      <xdr:colOff>254000</xdr:colOff>
      <xdr:row>63</xdr:row>
      <xdr:rowOff>47897</xdr:rowOff>
    </xdr:to>
    <xdr:sp macro="" textlink="">
      <xdr:nvSpPr>
        <xdr:cNvPr id="344" name="円/楕円 343"/>
        <xdr:cNvSpPr/>
      </xdr:nvSpPr>
      <xdr:spPr>
        <a:xfrm>
          <a:off x="15240000" y="1074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32674</xdr:rowOff>
    </xdr:from>
    <xdr:ext cx="762000" cy="259045"/>
    <xdr:sp macro="" textlink="">
      <xdr:nvSpPr>
        <xdr:cNvPr id="345" name="テキスト ボックス 344"/>
        <xdr:cNvSpPr txBox="1"/>
      </xdr:nvSpPr>
      <xdr:spPr>
        <a:xfrm>
          <a:off x="14909800" y="1083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76381</xdr:rowOff>
    </xdr:from>
    <xdr:to>
      <xdr:col>21</xdr:col>
      <xdr:colOff>50800</xdr:colOff>
      <xdr:row>63</xdr:row>
      <xdr:rowOff>6531</xdr:rowOff>
    </xdr:to>
    <xdr:sp macro="" textlink="">
      <xdr:nvSpPr>
        <xdr:cNvPr id="346" name="円/楕円 345"/>
        <xdr:cNvSpPr/>
      </xdr:nvSpPr>
      <xdr:spPr>
        <a:xfrm>
          <a:off x="14351000" y="107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162758</xdr:rowOff>
    </xdr:from>
    <xdr:ext cx="762000" cy="259045"/>
    <xdr:sp macro="" textlink="">
      <xdr:nvSpPr>
        <xdr:cNvPr id="347" name="テキスト ボックス 346"/>
        <xdr:cNvSpPr txBox="1"/>
      </xdr:nvSpPr>
      <xdr:spPr>
        <a:xfrm>
          <a:off x="14020800" y="1079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117747</xdr:rowOff>
    </xdr:from>
    <xdr:to>
      <xdr:col>19</xdr:col>
      <xdr:colOff>533400</xdr:colOff>
      <xdr:row>63</xdr:row>
      <xdr:rowOff>47897</xdr:rowOff>
    </xdr:to>
    <xdr:sp macro="" textlink="">
      <xdr:nvSpPr>
        <xdr:cNvPr id="348" name="円/楕円 347"/>
        <xdr:cNvSpPr/>
      </xdr:nvSpPr>
      <xdr:spPr>
        <a:xfrm>
          <a:off x="13462000" y="1074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32674</xdr:rowOff>
    </xdr:from>
    <xdr:ext cx="762000" cy="259045"/>
    <xdr:sp macro="" textlink="">
      <xdr:nvSpPr>
        <xdr:cNvPr id="349" name="テキスト ボックス 348"/>
        <xdr:cNvSpPr txBox="1"/>
      </xdr:nvSpPr>
      <xdr:spPr>
        <a:xfrm>
          <a:off x="13131800" y="1083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世代間の負担の公平化に意を用いながらも、市債依存度の抑制を基調に適正な運用を図ってきたことから、類似団体平均を下回っている。今後も事業実施の適正化を図り、財政の健全化に努める。</a:t>
          </a: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146352</xdr:rowOff>
    </xdr:from>
    <xdr:to>
      <xdr:col>24</xdr:col>
      <xdr:colOff>558800</xdr:colOff>
      <xdr:row>45</xdr:row>
      <xdr:rowOff>108555</xdr:rowOff>
    </xdr:to>
    <xdr:cxnSp macro="">
      <xdr:nvCxnSpPr>
        <xdr:cNvPr id="379" name="直線コネクタ 378"/>
        <xdr:cNvCxnSpPr/>
      </xdr:nvCxnSpPr>
      <xdr:spPr>
        <a:xfrm flipV="1">
          <a:off x="17018000" y="6318552"/>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80632</xdr:rowOff>
    </xdr:from>
    <xdr:ext cx="762000" cy="259045"/>
    <xdr:sp macro="" textlink="">
      <xdr:nvSpPr>
        <xdr:cNvPr id="380" name="公債費負担の状況最小値テキスト"/>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24</xdr:col>
      <xdr:colOff>469900</xdr:colOff>
      <xdr:row>45</xdr:row>
      <xdr:rowOff>108555</xdr:rowOff>
    </xdr:from>
    <xdr:to>
      <xdr:col>24</xdr:col>
      <xdr:colOff>647700</xdr:colOff>
      <xdr:row>45</xdr:row>
      <xdr:rowOff>108555</xdr:rowOff>
    </xdr:to>
    <xdr:cxnSp macro="">
      <xdr:nvCxnSpPr>
        <xdr:cNvPr id="381" name="直線コネクタ 380"/>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61279</xdr:rowOff>
    </xdr:from>
    <xdr:ext cx="762000" cy="259045"/>
    <xdr:sp macro="" textlink="">
      <xdr:nvSpPr>
        <xdr:cNvPr id="382"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146352</xdr:rowOff>
    </xdr:from>
    <xdr:to>
      <xdr:col>24</xdr:col>
      <xdr:colOff>647700</xdr:colOff>
      <xdr:row>36</xdr:row>
      <xdr:rowOff>146352</xdr:rowOff>
    </xdr:to>
    <xdr:cxnSp macro="">
      <xdr:nvCxnSpPr>
        <xdr:cNvPr id="383" name="直線コネクタ 382"/>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148167</xdr:rowOff>
    </xdr:from>
    <xdr:to>
      <xdr:col>24</xdr:col>
      <xdr:colOff>558800</xdr:colOff>
      <xdr:row>39</xdr:row>
      <xdr:rowOff>91622</xdr:rowOff>
    </xdr:to>
    <xdr:cxnSp macro="">
      <xdr:nvCxnSpPr>
        <xdr:cNvPr id="384" name="直線コネクタ 383"/>
        <xdr:cNvCxnSpPr/>
      </xdr:nvCxnSpPr>
      <xdr:spPr>
        <a:xfrm flipV="1">
          <a:off x="16179800" y="6663267"/>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116312</xdr:rowOff>
    </xdr:from>
    <xdr:ext cx="762000" cy="259045"/>
    <xdr:sp macro="" textlink="">
      <xdr:nvSpPr>
        <xdr:cNvPr id="385"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144235</xdr:rowOff>
    </xdr:from>
    <xdr:to>
      <xdr:col>24</xdr:col>
      <xdr:colOff>609600</xdr:colOff>
      <xdr:row>40</xdr:row>
      <xdr:rowOff>74385</xdr:rowOff>
    </xdr:to>
    <xdr:sp macro="" textlink="">
      <xdr:nvSpPr>
        <xdr:cNvPr id="386" name="フローチャート : 判断 385"/>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91622</xdr:rowOff>
    </xdr:from>
    <xdr:to>
      <xdr:col>23</xdr:col>
      <xdr:colOff>406400</xdr:colOff>
      <xdr:row>40</xdr:row>
      <xdr:rowOff>12095</xdr:rowOff>
    </xdr:to>
    <xdr:cxnSp macro="">
      <xdr:nvCxnSpPr>
        <xdr:cNvPr id="387" name="直線コネクタ 386"/>
        <xdr:cNvCxnSpPr/>
      </xdr:nvCxnSpPr>
      <xdr:spPr>
        <a:xfrm flipV="1">
          <a:off x="15290800" y="6778172"/>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110672</xdr:rowOff>
    </xdr:from>
    <xdr:to>
      <xdr:col>23</xdr:col>
      <xdr:colOff>457200</xdr:colOff>
      <xdr:row>41</xdr:row>
      <xdr:rowOff>40822</xdr:rowOff>
    </xdr:to>
    <xdr:sp macro="" textlink="">
      <xdr:nvSpPr>
        <xdr:cNvPr id="388" name="フローチャート : 判断 387"/>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25599</xdr:rowOff>
    </xdr:from>
    <xdr:ext cx="736600" cy="259045"/>
    <xdr:sp macro="" textlink="">
      <xdr:nvSpPr>
        <xdr:cNvPr id="389" name="テキスト ボックス 388"/>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12095</xdr:rowOff>
    </xdr:from>
    <xdr:to>
      <xdr:col>22</xdr:col>
      <xdr:colOff>203200</xdr:colOff>
      <xdr:row>40</xdr:row>
      <xdr:rowOff>127000</xdr:rowOff>
    </xdr:to>
    <xdr:cxnSp macro="">
      <xdr:nvCxnSpPr>
        <xdr:cNvPr id="390" name="直線コネクタ 389"/>
        <xdr:cNvCxnSpPr/>
      </xdr:nvCxnSpPr>
      <xdr:spPr>
        <a:xfrm flipV="1">
          <a:off x="14401800" y="6870095"/>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91" name="フローチャート : 判断 390"/>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71560</xdr:rowOff>
    </xdr:from>
    <xdr:ext cx="762000" cy="259045"/>
    <xdr:sp macro="" textlink="">
      <xdr:nvSpPr>
        <xdr:cNvPr id="392" name="テキスト ボックス 391"/>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127000</xdr:rowOff>
    </xdr:from>
    <xdr:to>
      <xdr:col>21</xdr:col>
      <xdr:colOff>0</xdr:colOff>
      <xdr:row>41</xdr:row>
      <xdr:rowOff>1512</xdr:rowOff>
    </xdr:to>
    <xdr:cxnSp macro="">
      <xdr:nvCxnSpPr>
        <xdr:cNvPr id="393" name="直線コネクタ 392"/>
        <xdr:cNvCxnSpPr/>
      </xdr:nvCxnSpPr>
      <xdr:spPr>
        <a:xfrm flipV="1">
          <a:off x="13512800" y="69850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94" name="フローチャート : 判断 393"/>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151994</xdr:rowOff>
    </xdr:from>
    <xdr:ext cx="762000" cy="259045"/>
    <xdr:sp macro="" textlink="">
      <xdr:nvSpPr>
        <xdr:cNvPr id="395" name="テキスト ボックス 394"/>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169031</xdr:rowOff>
    </xdr:from>
    <xdr:to>
      <xdr:col>19</xdr:col>
      <xdr:colOff>533400</xdr:colOff>
      <xdr:row>42</xdr:row>
      <xdr:rowOff>99181</xdr:rowOff>
    </xdr:to>
    <xdr:sp macro="" textlink="">
      <xdr:nvSpPr>
        <xdr:cNvPr id="396" name="フローチャート : 判断 395"/>
        <xdr:cNvSpPr/>
      </xdr:nvSpPr>
      <xdr:spPr>
        <a:xfrm>
          <a:off x="13462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83958</xdr:rowOff>
    </xdr:from>
    <xdr:ext cx="762000" cy="259045"/>
    <xdr:sp macro="" textlink="">
      <xdr:nvSpPr>
        <xdr:cNvPr id="397" name="テキスト ボックス 396"/>
        <xdr:cNvSpPr txBox="1"/>
      </xdr:nvSpPr>
      <xdr:spPr>
        <a:xfrm>
          <a:off x="13131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97367</xdr:rowOff>
    </xdr:from>
    <xdr:to>
      <xdr:col>24</xdr:col>
      <xdr:colOff>609600</xdr:colOff>
      <xdr:row>39</xdr:row>
      <xdr:rowOff>27517</xdr:rowOff>
    </xdr:to>
    <xdr:sp macro="" textlink="">
      <xdr:nvSpPr>
        <xdr:cNvPr id="403" name="円/楕円 402"/>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113894</xdr:rowOff>
    </xdr:from>
    <xdr:ext cx="762000" cy="259045"/>
    <xdr:sp macro="" textlink="">
      <xdr:nvSpPr>
        <xdr:cNvPr id="404" name="公債費負担の状況該当値テキスト"/>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40822</xdr:rowOff>
    </xdr:from>
    <xdr:to>
      <xdr:col>23</xdr:col>
      <xdr:colOff>457200</xdr:colOff>
      <xdr:row>39</xdr:row>
      <xdr:rowOff>142422</xdr:rowOff>
    </xdr:to>
    <xdr:sp macro="" textlink="">
      <xdr:nvSpPr>
        <xdr:cNvPr id="405" name="円/楕円 404"/>
        <xdr:cNvSpPr/>
      </xdr:nvSpPr>
      <xdr:spPr>
        <a:xfrm>
          <a:off x="16129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152599</xdr:rowOff>
    </xdr:from>
    <xdr:ext cx="736600" cy="259045"/>
    <xdr:sp macro="" textlink="">
      <xdr:nvSpPr>
        <xdr:cNvPr id="406" name="テキスト ボックス 405"/>
        <xdr:cNvSpPr txBox="1"/>
      </xdr:nvSpPr>
      <xdr:spPr>
        <a:xfrm>
          <a:off x="15798800" y="649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132745</xdr:rowOff>
    </xdr:from>
    <xdr:to>
      <xdr:col>22</xdr:col>
      <xdr:colOff>254000</xdr:colOff>
      <xdr:row>40</xdr:row>
      <xdr:rowOff>62895</xdr:rowOff>
    </xdr:to>
    <xdr:sp macro="" textlink="">
      <xdr:nvSpPr>
        <xdr:cNvPr id="407" name="円/楕円 406"/>
        <xdr:cNvSpPr/>
      </xdr:nvSpPr>
      <xdr:spPr>
        <a:xfrm>
          <a:off x="15240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73072</xdr:rowOff>
    </xdr:from>
    <xdr:ext cx="762000" cy="259045"/>
    <xdr:sp macro="" textlink="">
      <xdr:nvSpPr>
        <xdr:cNvPr id="408" name="テキスト ボックス 407"/>
        <xdr:cNvSpPr txBox="1"/>
      </xdr:nvSpPr>
      <xdr:spPr>
        <a:xfrm>
          <a:off x="14909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76200</xdr:rowOff>
    </xdr:from>
    <xdr:to>
      <xdr:col>21</xdr:col>
      <xdr:colOff>50800</xdr:colOff>
      <xdr:row>41</xdr:row>
      <xdr:rowOff>6350</xdr:rowOff>
    </xdr:to>
    <xdr:sp macro="" textlink="">
      <xdr:nvSpPr>
        <xdr:cNvPr id="409" name="円/楕円 408"/>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16527</xdr:rowOff>
    </xdr:from>
    <xdr:ext cx="762000" cy="259045"/>
    <xdr:sp macro="" textlink="">
      <xdr:nvSpPr>
        <xdr:cNvPr id="410" name="テキスト ボックス 409"/>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122162</xdr:rowOff>
    </xdr:from>
    <xdr:to>
      <xdr:col>19</xdr:col>
      <xdr:colOff>533400</xdr:colOff>
      <xdr:row>41</xdr:row>
      <xdr:rowOff>52312</xdr:rowOff>
    </xdr:to>
    <xdr:sp macro="" textlink="">
      <xdr:nvSpPr>
        <xdr:cNvPr id="411" name="円/楕円 410"/>
        <xdr:cNvSpPr/>
      </xdr:nvSpPr>
      <xdr:spPr>
        <a:xfrm>
          <a:off x="13462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62489</xdr:rowOff>
    </xdr:from>
    <xdr:ext cx="762000" cy="259045"/>
    <xdr:sp macro="" textlink="">
      <xdr:nvSpPr>
        <xdr:cNvPr id="412" name="テキスト ボックス 411"/>
        <xdr:cNvSpPr txBox="1"/>
      </xdr:nvSpPr>
      <xdr:spPr>
        <a:xfrm>
          <a:off x="13131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債務負担行為支出予定額が前年度比</a:t>
          </a:r>
          <a:r>
            <a:rPr kumimoji="1" lang="en-US" altLang="ja-JP" sz="1300" b="0" i="0" u="none" strike="noStrike" kern="0" cap="none" spc="0" normalizeH="0" baseline="0" noProof="0">
              <a:ln>
                <a:noFill/>
              </a:ln>
              <a:solidFill>
                <a:prstClr val="black"/>
              </a:solidFill>
              <a:effectLst/>
              <a:uLnTx/>
              <a:uFillTx/>
              <a:latin typeface="+mn-lt"/>
              <a:ea typeface="+mn-ea"/>
              <a:cs typeface="+mn-cs"/>
            </a:rPr>
            <a:t>15.2</a:t>
          </a:r>
          <a:r>
            <a:rPr kumimoji="1" lang="ja-JP" altLang="ja-JP" sz="1300" b="0" i="0" u="none" strike="noStrike" kern="0" cap="none" spc="0" normalizeH="0" baseline="0" noProof="0">
              <a:ln>
                <a:noFill/>
              </a:ln>
              <a:solidFill>
                <a:prstClr val="black"/>
              </a:solidFill>
              <a:effectLst/>
              <a:uLnTx/>
              <a:uFillTx/>
              <a:latin typeface="+mn-lt"/>
              <a:ea typeface="+mn-ea"/>
              <a:cs typeface="+mn-cs"/>
            </a:rPr>
            <a:t>％の減となったほか、地方債残高についても減となっているため、将来負担比率は前年度に引き続き改善された。</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今後も、市債の適正な運用を図り、財政の健全化を図る。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93486</xdr:rowOff>
    </xdr:to>
    <xdr:cxnSp macro="">
      <xdr:nvCxnSpPr>
        <xdr:cNvPr id="441" name="直線コネクタ 440"/>
        <xdr:cNvCxnSpPr/>
      </xdr:nvCxnSpPr>
      <xdr:spPr>
        <a:xfrm flipV="1">
          <a:off x="17018000" y="2370667"/>
          <a:ext cx="0" cy="14947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65563</xdr:rowOff>
    </xdr:from>
    <xdr:ext cx="762000" cy="259045"/>
    <xdr:sp macro="" textlink="">
      <xdr:nvSpPr>
        <xdr:cNvPr id="442" name="将来負担の状況最小値テキスト"/>
        <xdr:cNvSpPr txBox="1"/>
      </xdr:nvSpPr>
      <xdr:spPr>
        <a:xfrm>
          <a:off x="17106900" y="383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111.5</a:t>
          </a:r>
          <a:endParaRPr kumimoji="1" lang="ja-JP" altLang="en-US" sz="1000" b="1">
            <a:latin typeface="ＭＳ Ｐゴシック"/>
          </a:endParaRPr>
        </a:p>
      </xdr:txBody>
    </xdr:sp>
    <xdr:clientData/>
  </xdr:oneCellAnchor>
  <xdr:twoCellAnchor>
    <xdr:from>
      <xdr:col>24</xdr:col>
      <xdr:colOff>469900</xdr:colOff>
      <xdr:row>22</xdr:row>
      <xdr:rowOff>93486</xdr:rowOff>
    </xdr:from>
    <xdr:to>
      <xdr:col>24</xdr:col>
      <xdr:colOff>647700</xdr:colOff>
      <xdr:row>22</xdr:row>
      <xdr:rowOff>93486</xdr:rowOff>
    </xdr:to>
    <xdr:cxnSp macro="">
      <xdr:nvCxnSpPr>
        <xdr:cNvPr id="443" name="直線コネクタ 442"/>
        <xdr:cNvCxnSpPr/>
      </xdr:nvCxnSpPr>
      <xdr:spPr>
        <a:xfrm>
          <a:off x="16929100" y="386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4022</xdr:rowOff>
    </xdr:from>
    <xdr:to>
      <xdr:col>24</xdr:col>
      <xdr:colOff>558800</xdr:colOff>
      <xdr:row>15</xdr:row>
      <xdr:rowOff>97860</xdr:rowOff>
    </xdr:to>
    <xdr:cxnSp macro="">
      <xdr:nvCxnSpPr>
        <xdr:cNvPr id="446" name="直線コネクタ 445"/>
        <xdr:cNvCxnSpPr/>
      </xdr:nvCxnSpPr>
      <xdr:spPr>
        <a:xfrm flipV="1">
          <a:off x="16179800" y="2575772"/>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114176</xdr:rowOff>
    </xdr:from>
    <xdr:ext cx="762000" cy="259045"/>
    <xdr:sp macro="" textlink="">
      <xdr:nvSpPr>
        <xdr:cNvPr id="447" name="将来負担の状況平均値テキスト"/>
        <xdr:cNvSpPr txBox="1"/>
      </xdr:nvSpPr>
      <xdr:spPr>
        <a:xfrm>
          <a:off x="17106900" y="2514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142099</xdr:rowOff>
    </xdr:from>
    <xdr:to>
      <xdr:col>24</xdr:col>
      <xdr:colOff>609600</xdr:colOff>
      <xdr:row>15</xdr:row>
      <xdr:rowOff>72249</xdr:rowOff>
    </xdr:to>
    <xdr:sp macro="" textlink="">
      <xdr:nvSpPr>
        <xdr:cNvPr id="448" name="フローチャート : 判断 447"/>
        <xdr:cNvSpPr/>
      </xdr:nvSpPr>
      <xdr:spPr>
        <a:xfrm>
          <a:off x="169672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97860</xdr:rowOff>
    </xdr:from>
    <xdr:to>
      <xdr:col>23</xdr:col>
      <xdr:colOff>406400</xdr:colOff>
      <xdr:row>16</xdr:row>
      <xdr:rowOff>52423</xdr:rowOff>
    </xdr:to>
    <xdr:cxnSp macro="">
      <xdr:nvCxnSpPr>
        <xdr:cNvPr id="449" name="直線コネクタ 448"/>
        <xdr:cNvCxnSpPr/>
      </xdr:nvCxnSpPr>
      <xdr:spPr>
        <a:xfrm flipV="1">
          <a:off x="15290800" y="2669610"/>
          <a:ext cx="889000" cy="12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88618</xdr:rowOff>
    </xdr:from>
    <xdr:to>
      <xdr:col>23</xdr:col>
      <xdr:colOff>457200</xdr:colOff>
      <xdr:row>16</xdr:row>
      <xdr:rowOff>18768</xdr:rowOff>
    </xdr:to>
    <xdr:sp macro="" textlink="">
      <xdr:nvSpPr>
        <xdr:cNvPr id="450" name="フローチャート : 判断 449"/>
        <xdr:cNvSpPr/>
      </xdr:nvSpPr>
      <xdr:spPr>
        <a:xfrm>
          <a:off x="16129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3545</xdr:rowOff>
    </xdr:from>
    <xdr:ext cx="736600" cy="259045"/>
    <xdr:sp macro="" textlink="">
      <xdr:nvSpPr>
        <xdr:cNvPr id="451" name="テキスト ボックス 450"/>
        <xdr:cNvSpPr txBox="1"/>
      </xdr:nvSpPr>
      <xdr:spPr>
        <a:xfrm>
          <a:off x="15798800" y="2746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52423</xdr:rowOff>
    </xdr:from>
    <xdr:to>
      <xdr:col>22</xdr:col>
      <xdr:colOff>203200</xdr:colOff>
      <xdr:row>16</xdr:row>
      <xdr:rowOff>116769</xdr:rowOff>
    </xdr:to>
    <xdr:cxnSp macro="">
      <xdr:nvCxnSpPr>
        <xdr:cNvPr id="452" name="直線コネクタ 451"/>
        <xdr:cNvCxnSpPr/>
      </xdr:nvCxnSpPr>
      <xdr:spPr>
        <a:xfrm flipV="1">
          <a:off x="14401800" y="2795623"/>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156986</xdr:rowOff>
    </xdr:from>
    <xdr:to>
      <xdr:col>22</xdr:col>
      <xdr:colOff>254000</xdr:colOff>
      <xdr:row>16</xdr:row>
      <xdr:rowOff>87136</xdr:rowOff>
    </xdr:to>
    <xdr:sp macro="" textlink="">
      <xdr:nvSpPr>
        <xdr:cNvPr id="453" name="フローチャート : 判断 452"/>
        <xdr:cNvSpPr/>
      </xdr:nvSpPr>
      <xdr:spPr>
        <a:xfrm>
          <a:off x="15240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97313</xdr:rowOff>
    </xdr:from>
    <xdr:ext cx="762000" cy="259045"/>
    <xdr:sp macro="" textlink="">
      <xdr:nvSpPr>
        <xdr:cNvPr id="454" name="テキスト ボックス 453"/>
        <xdr:cNvSpPr txBox="1"/>
      </xdr:nvSpPr>
      <xdr:spPr>
        <a:xfrm>
          <a:off x="14909800" y="249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116769</xdr:rowOff>
    </xdr:from>
    <xdr:to>
      <xdr:col>21</xdr:col>
      <xdr:colOff>0</xdr:colOff>
      <xdr:row>17</xdr:row>
      <xdr:rowOff>27093</xdr:rowOff>
    </xdr:to>
    <xdr:cxnSp macro="">
      <xdr:nvCxnSpPr>
        <xdr:cNvPr id="455" name="直線コネクタ 454"/>
        <xdr:cNvCxnSpPr/>
      </xdr:nvCxnSpPr>
      <xdr:spPr>
        <a:xfrm flipV="1">
          <a:off x="13512800" y="2859969"/>
          <a:ext cx="889000" cy="8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13688</xdr:rowOff>
    </xdr:from>
    <xdr:to>
      <xdr:col>21</xdr:col>
      <xdr:colOff>50800</xdr:colOff>
      <xdr:row>16</xdr:row>
      <xdr:rowOff>115288</xdr:rowOff>
    </xdr:to>
    <xdr:sp macro="" textlink="">
      <xdr:nvSpPr>
        <xdr:cNvPr id="456" name="フローチャート : 判断 455"/>
        <xdr:cNvSpPr/>
      </xdr:nvSpPr>
      <xdr:spPr>
        <a:xfrm>
          <a:off x="14351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125465</xdr:rowOff>
    </xdr:from>
    <xdr:ext cx="762000" cy="259045"/>
    <xdr:sp macro="" textlink="">
      <xdr:nvSpPr>
        <xdr:cNvPr id="457" name="テキスト ボックス 456"/>
        <xdr:cNvSpPr txBox="1"/>
      </xdr:nvSpPr>
      <xdr:spPr>
        <a:xfrm>
          <a:off x="14020800" y="252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139700</xdr:rowOff>
    </xdr:from>
    <xdr:to>
      <xdr:col>19</xdr:col>
      <xdr:colOff>533400</xdr:colOff>
      <xdr:row>17</xdr:row>
      <xdr:rowOff>69850</xdr:rowOff>
    </xdr:to>
    <xdr:sp macro="" textlink="">
      <xdr:nvSpPr>
        <xdr:cNvPr id="458" name="フローチャート : 判断 457"/>
        <xdr:cNvSpPr/>
      </xdr:nvSpPr>
      <xdr:spPr>
        <a:xfrm>
          <a:off x="13462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80027</xdr:rowOff>
    </xdr:from>
    <xdr:ext cx="762000" cy="259045"/>
    <xdr:sp macro="" textlink="">
      <xdr:nvSpPr>
        <xdr:cNvPr id="459" name="テキスト ボックス 458"/>
        <xdr:cNvSpPr txBox="1"/>
      </xdr:nvSpPr>
      <xdr:spPr>
        <a:xfrm>
          <a:off x="13131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124672</xdr:rowOff>
    </xdr:from>
    <xdr:to>
      <xdr:col>24</xdr:col>
      <xdr:colOff>609600</xdr:colOff>
      <xdr:row>15</xdr:row>
      <xdr:rowOff>54822</xdr:rowOff>
    </xdr:to>
    <xdr:sp macro="" textlink="">
      <xdr:nvSpPr>
        <xdr:cNvPr id="465" name="円/楕円 464"/>
        <xdr:cNvSpPr/>
      </xdr:nvSpPr>
      <xdr:spPr>
        <a:xfrm>
          <a:off x="16967200" y="252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141199</xdr:rowOff>
    </xdr:from>
    <xdr:ext cx="762000" cy="259045"/>
    <xdr:sp macro="" textlink="">
      <xdr:nvSpPr>
        <xdr:cNvPr id="466" name="将来負担の状況該当値テキスト"/>
        <xdr:cNvSpPr txBox="1"/>
      </xdr:nvSpPr>
      <xdr:spPr>
        <a:xfrm>
          <a:off x="17106900" y="237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47060</xdr:rowOff>
    </xdr:from>
    <xdr:to>
      <xdr:col>23</xdr:col>
      <xdr:colOff>457200</xdr:colOff>
      <xdr:row>15</xdr:row>
      <xdr:rowOff>148660</xdr:rowOff>
    </xdr:to>
    <xdr:sp macro="" textlink="">
      <xdr:nvSpPr>
        <xdr:cNvPr id="467" name="円/楕円 466"/>
        <xdr:cNvSpPr/>
      </xdr:nvSpPr>
      <xdr:spPr>
        <a:xfrm>
          <a:off x="16129000" y="261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158837</xdr:rowOff>
    </xdr:from>
    <xdr:ext cx="736600" cy="259045"/>
    <xdr:sp macro="" textlink="">
      <xdr:nvSpPr>
        <xdr:cNvPr id="468" name="テキスト ボックス 467"/>
        <xdr:cNvSpPr txBox="1"/>
      </xdr:nvSpPr>
      <xdr:spPr>
        <a:xfrm>
          <a:off x="15798800" y="2387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1623</xdr:rowOff>
    </xdr:from>
    <xdr:to>
      <xdr:col>22</xdr:col>
      <xdr:colOff>254000</xdr:colOff>
      <xdr:row>16</xdr:row>
      <xdr:rowOff>103223</xdr:rowOff>
    </xdr:to>
    <xdr:sp macro="" textlink="">
      <xdr:nvSpPr>
        <xdr:cNvPr id="469" name="円/楕円 468"/>
        <xdr:cNvSpPr/>
      </xdr:nvSpPr>
      <xdr:spPr>
        <a:xfrm>
          <a:off x="15240000" y="27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88000</xdr:rowOff>
    </xdr:from>
    <xdr:ext cx="762000" cy="259045"/>
    <xdr:sp macro="" textlink="">
      <xdr:nvSpPr>
        <xdr:cNvPr id="470" name="テキスト ボックス 469"/>
        <xdr:cNvSpPr txBox="1"/>
      </xdr:nvSpPr>
      <xdr:spPr>
        <a:xfrm>
          <a:off x="14909800" y="283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31.7</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65969</xdr:rowOff>
    </xdr:from>
    <xdr:to>
      <xdr:col>21</xdr:col>
      <xdr:colOff>50800</xdr:colOff>
      <xdr:row>16</xdr:row>
      <xdr:rowOff>167569</xdr:rowOff>
    </xdr:to>
    <xdr:sp macro="" textlink="">
      <xdr:nvSpPr>
        <xdr:cNvPr id="471" name="円/楕円 470"/>
        <xdr:cNvSpPr/>
      </xdr:nvSpPr>
      <xdr:spPr>
        <a:xfrm>
          <a:off x="14351000" y="28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152346</xdr:rowOff>
    </xdr:from>
    <xdr:ext cx="762000" cy="259045"/>
    <xdr:sp macro="" textlink="">
      <xdr:nvSpPr>
        <xdr:cNvPr id="472" name="テキスト ボックス 471"/>
        <xdr:cNvSpPr txBox="1"/>
      </xdr:nvSpPr>
      <xdr:spPr>
        <a:xfrm>
          <a:off x="14020800" y="289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36.5</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147743</xdr:rowOff>
    </xdr:from>
    <xdr:to>
      <xdr:col>19</xdr:col>
      <xdr:colOff>533400</xdr:colOff>
      <xdr:row>17</xdr:row>
      <xdr:rowOff>77893</xdr:rowOff>
    </xdr:to>
    <xdr:sp macro="" textlink="">
      <xdr:nvSpPr>
        <xdr:cNvPr id="473" name="円/楕円 472"/>
        <xdr:cNvSpPr/>
      </xdr:nvSpPr>
      <xdr:spPr>
        <a:xfrm>
          <a:off x="13462000" y="289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62670</xdr:rowOff>
    </xdr:from>
    <xdr:ext cx="762000" cy="259045"/>
    <xdr:sp macro="" textlink="">
      <xdr:nvSpPr>
        <xdr:cNvPr id="474" name="テキスト ボックス 473"/>
        <xdr:cNvSpPr txBox="1"/>
      </xdr:nvSpPr>
      <xdr:spPr>
        <a:xfrm>
          <a:off x="13131800" y="297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福島県福島市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283,493
281,746
767.72
196,418,713
191,792,734
4,043,275
57,602,506
81,735,126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
15.3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行政改革推進プランにおいて、民間委託や指定管理者制度等の民間ノウハウの活用などにより、平成</a:t>
          </a:r>
          <a:r>
            <a:rPr kumimoji="1" lang="en-US" altLang="ja-JP" sz="1300" b="0" i="0" u="none" strike="noStrike" kern="0" cap="none" spc="0" normalizeH="0" baseline="0" noProof="0">
              <a:ln>
                <a:noFill/>
              </a:ln>
              <a:solidFill>
                <a:prstClr val="black"/>
              </a:solidFill>
              <a:effectLst/>
              <a:uLnTx/>
              <a:uFillTx/>
              <a:latin typeface="+mn-lt"/>
              <a:ea typeface="+mn-ea"/>
              <a:cs typeface="+mn-cs"/>
            </a:rPr>
            <a:t>23</a:t>
          </a:r>
          <a:r>
            <a:rPr kumimoji="1" lang="ja-JP" altLang="ja-JP" sz="1300" b="0" i="0" u="none" strike="noStrike" kern="0" cap="none" spc="0" normalizeH="0" baseline="0" noProof="0">
              <a:ln>
                <a:noFill/>
              </a:ln>
              <a:solidFill>
                <a:prstClr val="black"/>
              </a:solidFill>
              <a:effectLst/>
              <a:uLnTx/>
              <a:uFillTx/>
              <a:latin typeface="+mn-lt"/>
              <a:ea typeface="+mn-ea"/>
              <a:cs typeface="+mn-cs"/>
            </a:rPr>
            <a:t>年度</a:t>
          </a:r>
          <a:r>
            <a:rPr kumimoji="1" lang="ja-JP" altLang="en-US" sz="1300" b="0" i="0" u="none" strike="noStrike" kern="0" cap="none" spc="0" normalizeH="0" baseline="0" noProof="0">
              <a:ln>
                <a:noFill/>
              </a:ln>
              <a:solidFill>
                <a:prstClr val="black"/>
              </a:solidFill>
              <a:effectLst/>
              <a:uLnTx/>
              <a:uFillTx/>
              <a:latin typeface="+mn-lt"/>
              <a:ea typeface="+mn-ea"/>
              <a:cs typeface="+mn-cs"/>
            </a:rPr>
            <a:t>から</a:t>
          </a:r>
          <a:r>
            <a:rPr kumimoji="1" lang="ja-JP" altLang="ja-JP" sz="1300" b="0" i="0" u="none" strike="noStrike" kern="0" cap="none" spc="0" normalizeH="0" baseline="0" noProof="0">
              <a:ln>
                <a:noFill/>
              </a:ln>
              <a:solidFill>
                <a:prstClr val="black"/>
              </a:solidFill>
              <a:effectLst/>
              <a:uLnTx/>
              <a:uFillTx/>
              <a:latin typeface="+mn-lt"/>
              <a:ea typeface="+mn-ea"/>
              <a:cs typeface="+mn-cs"/>
            </a:rPr>
            <a:t>の</a:t>
          </a:r>
          <a:r>
            <a:rPr kumimoji="1" lang="en-US" altLang="ja-JP" sz="1300" b="0" i="0" u="none" strike="noStrike" kern="0" cap="none" spc="0" normalizeH="0" baseline="0" noProof="0">
              <a:ln>
                <a:noFill/>
              </a:ln>
              <a:solidFill>
                <a:prstClr val="black"/>
              </a:solidFill>
              <a:effectLst/>
              <a:uLnTx/>
              <a:uFillTx/>
              <a:latin typeface="+mn-lt"/>
              <a:ea typeface="+mn-ea"/>
              <a:cs typeface="+mn-cs"/>
            </a:rPr>
            <a:t>6</a:t>
          </a:r>
          <a:r>
            <a:rPr kumimoji="1" lang="ja-JP" altLang="ja-JP" sz="1300" b="0" i="0" u="none" strike="noStrike" kern="0" cap="none" spc="0" normalizeH="0" baseline="0" noProof="0">
              <a:ln>
                <a:noFill/>
              </a:ln>
              <a:solidFill>
                <a:prstClr val="black"/>
              </a:solidFill>
              <a:effectLst/>
              <a:uLnTx/>
              <a:uFillTx/>
              <a:latin typeface="+mn-lt"/>
              <a:ea typeface="+mn-ea"/>
              <a:cs typeface="+mn-cs"/>
            </a:rPr>
            <a:t>年間で</a:t>
          </a:r>
          <a:r>
            <a:rPr kumimoji="1" lang="en-US" altLang="ja-JP" sz="1300" b="0" i="0" u="none" strike="noStrike" kern="0" cap="none" spc="0" normalizeH="0" baseline="0" noProof="0">
              <a:ln>
                <a:noFill/>
              </a:ln>
              <a:solidFill>
                <a:prstClr val="black"/>
              </a:solidFill>
              <a:effectLst/>
              <a:uLnTx/>
              <a:uFillTx/>
              <a:latin typeface="+mn-lt"/>
              <a:ea typeface="+mn-ea"/>
              <a:cs typeface="+mn-cs"/>
            </a:rPr>
            <a:t>109</a:t>
          </a:r>
          <a:r>
            <a:rPr kumimoji="1" lang="ja-JP" altLang="ja-JP" sz="1300" b="0" i="0" u="none" strike="noStrike" kern="0" cap="none" spc="0" normalizeH="0" baseline="0" noProof="0">
              <a:ln>
                <a:noFill/>
              </a:ln>
              <a:solidFill>
                <a:prstClr val="black"/>
              </a:solidFill>
              <a:effectLst/>
              <a:uLnTx/>
              <a:uFillTx/>
              <a:latin typeface="+mn-lt"/>
              <a:ea typeface="+mn-ea"/>
              <a:cs typeface="+mn-cs"/>
            </a:rPr>
            <a:t>名の減員を図るとしており、平成</a:t>
          </a:r>
          <a:r>
            <a:rPr kumimoji="1" lang="en-US" altLang="ja-JP" sz="1300" b="0" i="0" u="none" strike="noStrike" kern="0" cap="none" spc="0" normalizeH="0" baseline="0" noProof="0">
              <a:ln>
                <a:noFill/>
              </a:ln>
              <a:solidFill>
                <a:prstClr val="black"/>
              </a:solidFill>
              <a:effectLst/>
              <a:uLnTx/>
              <a:uFillTx/>
              <a:latin typeface="+mn-lt"/>
              <a:ea typeface="+mn-ea"/>
              <a:cs typeface="+mn-cs"/>
            </a:rPr>
            <a:t>23</a:t>
          </a:r>
          <a:r>
            <a:rPr kumimoji="1" lang="ja-JP" altLang="ja-JP" sz="1300" b="0" i="0" u="none" strike="noStrike" kern="0" cap="none" spc="0" normalizeH="0" baseline="0" noProof="0">
              <a:ln>
                <a:noFill/>
              </a:ln>
              <a:solidFill>
                <a:prstClr val="black"/>
              </a:solidFill>
              <a:effectLst/>
              <a:uLnTx/>
              <a:uFillTx/>
              <a:latin typeface="+mn-lt"/>
              <a:ea typeface="+mn-ea"/>
              <a:cs typeface="+mn-cs"/>
            </a:rPr>
            <a:t>年度以降、大震災や原子力災害からの復旧・復興を推し進めるなかにありながらも、平成</a:t>
          </a:r>
          <a:r>
            <a:rPr kumimoji="1" lang="en-US" altLang="ja-JP" sz="1300" b="0" i="0" u="none" strike="noStrike" kern="0" cap="none" spc="0" normalizeH="0" baseline="0" noProof="0">
              <a:ln>
                <a:noFill/>
              </a:ln>
              <a:solidFill>
                <a:prstClr val="black"/>
              </a:solidFill>
              <a:effectLst/>
              <a:uLnTx/>
              <a:uFillTx/>
              <a:latin typeface="+mn-lt"/>
              <a:ea typeface="+mn-ea"/>
              <a:cs typeface="+mn-cs"/>
            </a:rPr>
            <a:t>28</a:t>
          </a:r>
          <a:r>
            <a:rPr kumimoji="1" lang="ja-JP" altLang="ja-JP" sz="1300" b="0" i="0" u="none" strike="noStrike" kern="0" cap="none" spc="0" normalizeH="0" baseline="0" noProof="0">
              <a:ln>
                <a:noFill/>
              </a:ln>
              <a:solidFill>
                <a:prstClr val="black"/>
              </a:solidFill>
              <a:effectLst/>
              <a:uLnTx/>
              <a:uFillTx/>
              <a:latin typeface="+mn-lt"/>
              <a:ea typeface="+mn-ea"/>
              <a:cs typeface="+mn-cs"/>
            </a:rPr>
            <a:t>年度も計画的に減員を行った。</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今後も、復</a:t>
          </a:r>
          <a:r>
            <a:rPr kumimoji="1" lang="ja-JP" altLang="en-US" sz="1300" b="0" i="0" u="none" strike="noStrike" kern="0" cap="none" spc="0" normalizeH="0" baseline="0" noProof="0">
              <a:ln>
                <a:noFill/>
              </a:ln>
              <a:solidFill>
                <a:prstClr val="black"/>
              </a:solidFill>
              <a:effectLst/>
              <a:uLnTx/>
              <a:uFillTx/>
              <a:latin typeface="+mn-lt"/>
              <a:ea typeface="+mn-ea"/>
              <a:cs typeface="+mn-cs"/>
            </a:rPr>
            <a:t>旧</a:t>
          </a:r>
          <a:r>
            <a:rPr kumimoji="1" lang="ja-JP" altLang="ja-JP" sz="1300" b="0" i="0" u="none" strike="noStrike" kern="0" cap="none" spc="0" normalizeH="0" baseline="0" noProof="0">
              <a:ln>
                <a:noFill/>
              </a:ln>
              <a:solidFill>
                <a:prstClr val="black"/>
              </a:solidFill>
              <a:effectLst/>
              <a:uLnTx/>
              <a:uFillTx/>
              <a:latin typeface="+mn-lt"/>
              <a:ea typeface="+mn-ea"/>
              <a:cs typeface="+mn-cs"/>
            </a:rPr>
            <a:t>・</a:t>
          </a:r>
          <a:r>
            <a:rPr kumimoji="1" lang="ja-JP" altLang="en-US" sz="1300" b="0" i="0" u="none" strike="noStrike" kern="0" cap="none" spc="0" normalizeH="0" baseline="0" noProof="0">
              <a:ln>
                <a:noFill/>
              </a:ln>
              <a:solidFill>
                <a:prstClr val="black"/>
              </a:solidFill>
              <a:effectLst/>
              <a:uLnTx/>
              <a:uFillTx/>
              <a:latin typeface="+mn-lt"/>
              <a:ea typeface="+mn-ea"/>
              <a:cs typeface="+mn-cs"/>
            </a:rPr>
            <a:t>復興</a:t>
          </a:r>
          <a:r>
            <a:rPr kumimoji="1" lang="ja-JP" altLang="ja-JP" sz="1300" b="0" i="0" u="none" strike="noStrike" kern="0" cap="none" spc="0" normalizeH="0" baseline="0" noProof="0">
              <a:ln>
                <a:noFill/>
              </a:ln>
              <a:solidFill>
                <a:prstClr val="black"/>
              </a:solidFill>
              <a:effectLst/>
              <a:uLnTx/>
              <a:uFillTx/>
              <a:latin typeface="+mn-lt"/>
              <a:ea typeface="+mn-ea"/>
              <a:cs typeface="+mn-cs"/>
            </a:rPr>
            <a:t>業務が継続するため、それら課題への対応を考慮しながら、定員管理・給与の適正化を図る。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23586</xdr:rowOff>
    </xdr:from>
    <xdr:to>
      <xdr:col>7</xdr:col>
      <xdr:colOff>15875</xdr:colOff>
      <xdr:row>40</xdr:row>
      <xdr:rowOff>143328</xdr:rowOff>
    </xdr:to>
    <xdr:cxnSp macro="">
      <xdr:nvCxnSpPr>
        <xdr:cNvPr id="63" name="直線コネクタ 62"/>
        <xdr:cNvCxnSpPr/>
      </xdr:nvCxnSpPr>
      <xdr:spPr>
        <a:xfrm flipV="1">
          <a:off x="4826000" y="5509986"/>
          <a:ext cx="0" cy="149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30.9</a:t>
          </a:r>
          <a:endParaRPr kumimoji="1" lang="ja-JP" altLang="en-US" sz="1000" b="1">
            <a:latin typeface="ＭＳ Ｐゴシック"/>
          </a:endParaRPr>
        </a:p>
      </xdr:txBody>
    </xdr:sp>
    <xdr:clientData/>
  </xdr:oneCellAnchor>
  <xdr:twoCellAnchor>
    <xdr:from>
      <xdr:col>6</xdr:col>
      <xdr:colOff>612775</xdr:colOff>
      <xdr:row>40</xdr:row>
      <xdr:rowOff>143328</xdr:rowOff>
    </xdr:from>
    <xdr:to>
      <xdr:col>7</xdr:col>
      <xdr:colOff>104775</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109963</xdr:rowOff>
    </xdr:from>
    <xdr:ext cx="762000" cy="259045"/>
    <xdr:sp macro="" textlink="">
      <xdr:nvSpPr>
        <xdr:cNvPr id="66" name="人件費最大値テキスト"/>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23586</xdr:rowOff>
    </xdr:from>
    <xdr:to>
      <xdr:col>7</xdr:col>
      <xdr:colOff>104775</xdr:colOff>
      <xdr:row>32</xdr:row>
      <xdr:rowOff>23586</xdr:rowOff>
    </xdr:to>
    <xdr:cxnSp macro="">
      <xdr:nvCxnSpPr>
        <xdr:cNvPr id="67" name="直線コネクタ 66"/>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154214</xdr:rowOff>
    </xdr:from>
    <xdr:to>
      <xdr:col>7</xdr:col>
      <xdr:colOff>15875</xdr:colOff>
      <xdr:row>37</xdr:row>
      <xdr:rowOff>113393</xdr:rowOff>
    </xdr:to>
    <xdr:cxnSp macro="">
      <xdr:nvCxnSpPr>
        <xdr:cNvPr id="68" name="直線コネクタ 67"/>
        <xdr:cNvCxnSpPr/>
      </xdr:nvCxnSpPr>
      <xdr:spPr>
        <a:xfrm>
          <a:off x="3987800" y="6326414"/>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79120</xdr:rowOff>
    </xdr:from>
    <xdr:ext cx="762000" cy="259045"/>
    <xdr:sp macro="" textlink="">
      <xdr:nvSpPr>
        <xdr:cNvPr id="69" name="人件費平均値テキスト"/>
        <xdr:cNvSpPr txBox="1"/>
      </xdr:nvSpPr>
      <xdr:spPr>
        <a:xfrm>
          <a:off x="4914900" y="6251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62593</xdr:rowOff>
    </xdr:from>
    <xdr:to>
      <xdr:col>7</xdr:col>
      <xdr:colOff>66675</xdr:colOff>
      <xdr:row>37</xdr:row>
      <xdr:rowOff>164193</xdr:rowOff>
    </xdr:to>
    <xdr:sp macro="" textlink="">
      <xdr:nvSpPr>
        <xdr:cNvPr id="70" name="フローチャート : 判断 69"/>
        <xdr:cNvSpPr/>
      </xdr:nvSpPr>
      <xdr:spPr>
        <a:xfrm>
          <a:off x="4775200" y="640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154214</xdr:rowOff>
    </xdr:from>
    <xdr:to>
      <xdr:col>5</xdr:col>
      <xdr:colOff>549275</xdr:colOff>
      <xdr:row>37</xdr:row>
      <xdr:rowOff>91622</xdr:rowOff>
    </xdr:to>
    <xdr:cxnSp macro="">
      <xdr:nvCxnSpPr>
        <xdr:cNvPr id="71" name="直線コネクタ 70"/>
        <xdr:cNvCxnSpPr/>
      </xdr:nvCxnSpPr>
      <xdr:spPr>
        <a:xfrm flipV="1">
          <a:off x="3098800" y="6326414"/>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73478</xdr:rowOff>
    </xdr:from>
    <xdr:to>
      <xdr:col>5</xdr:col>
      <xdr:colOff>600075</xdr:colOff>
      <xdr:row>38</xdr:row>
      <xdr:rowOff>3628</xdr:rowOff>
    </xdr:to>
    <xdr:sp macro="" textlink="">
      <xdr:nvSpPr>
        <xdr:cNvPr id="72" name="フローチャート : 判断 71"/>
        <xdr:cNvSpPr/>
      </xdr:nvSpPr>
      <xdr:spPr>
        <a:xfrm>
          <a:off x="39370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159855</xdr:rowOff>
    </xdr:from>
    <xdr:ext cx="736600" cy="259045"/>
    <xdr:sp macro="" textlink="">
      <xdr:nvSpPr>
        <xdr:cNvPr id="73" name="テキスト ボックス 72"/>
        <xdr:cNvSpPr txBox="1"/>
      </xdr:nvSpPr>
      <xdr:spPr>
        <a:xfrm>
          <a:off x="3606800" y="650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58964</xdr:rowOff>
    </xdr:from>
    <xdr:to>
      <xdr:col>4</xdr:col>
      <xdr:colOff>346075</xdr:colOff>
      <xdr:row>37</xdr:row>
      <xdr:rowOff>91622</xdr:rowOff>
    </xdr:to>
    <xdr:cxnSp macro="">
      <xdr:nvCxnSpPr>
        <xdr:cNvPr id="74" name="直線コネクタ 73"/>
        <xdr:cNvCxnSpPr/>
      </xdr:nvCxnSpPr>
      <xdr:spPr>
        <a:xfrm>
          <a:off x="2209800" y="64026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8164</xdr:rowOff>
    </xdr:from>
    <xdr:to>
      <xdr:col>4</xdr:col>
      <xdr:colOff>396875</xdr:colOff>
      <xdr:row>37</xdr:row>
      <xdr:rowOff>109764</xdr:rowOff>
    </xdr:to>
    <xdr:sp macro="" textlink="">
      <xdr:nvSpPr>
        <xdr:cNvPr id="75" name="フローチャート : 判断 74"/>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119941</xdr:rowOff>
    </xdr:from>
    <xdr:ext cx="762000" cy="259045"/>
    <xdr:sp macro="" textlink="">
      <xdr:nvSpPr>
        <xdr:cNvPr id="76" name="テキスト ボックス 75"/>
        <xdr:cNvSpPr txBox="1"/>
      </xdr:nvSpPr>
      <xdr:spPr>
        <a:xfrm>
          <a:off x="2717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58964</xdr:rowOff>
    </xdr:from>
    <xdr:to>
      <xdr:col>3</xdr:col>
      <xdr:colOff>142875</xdr:colOff>
      <xdr:row>37</xdr:row>
      <xdr:rowOff>69850</xdr:rowOff>
    </xdr:to>
    <xdr:cxnSp macro="">
      <xdr:nvCxnSpPr>
        <xdr:cNvPr id="77" name="直線コネクタ 76"/>
        <xdr:cNvCxnSpPr/>
      </xdr:nvCxnSpPr>
      <xdr:spPr>
        <a:xfrm flipV="1">
          <a:off x="1320800" y="6402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168728</xdr:rowOff>
    </xdr:from>
    <xdr:to>
      <xdr:col>3</xdr:col>
      <xdr:colOff>193675</xdr:colOff>
      <xdr:row>37</xdr:row>
      <xdr:rowOff>98878</xdr:rowOff>
    </xdr:to>
    <xdr:sp macro="" textlink="">
      <xdr:nvSpPr>
        <xdr:cNvPr id="78" name="フローチャート : 判断 77"/>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109055</xdr:rowOff>
    </xdr:from>
    <xdr:ext cx="762000" cy="259045"/>
    <xdr:sp macro="" textlink="">
      <xdr:nvSpPr>
        <xdr:cNvPr id="79" name="テキスト ボックス 78"/>
        <xdr:cNvSpPr txBox="1"/>
      </xdr:nvSpPr>
      <xdr:spPr>
        <a:xfrm>
          <a:off x="1828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106136</xdr:rowOff>
    </xdr:from>
    <xdr:to>
      <xdr:col>1</xdr:col>
      <xdr:colOff>676275</xdr:colOff>
      <xdr:row>38</xdr:row>
      <xdr:rowOff>36286</xdr:rowOff>
    </xdr:to>
    <xdr:sp macro="" textlink="">
      <xdr:nvSpPr>
        <xdr:cNvPr id="80" name="フローチャート : 判断 79"/>
        <xdr:cNvSpPr/>
      </xdr:nvSpPr>
      <xdr:spPr>
        <a:xfrm>
          <a:off x="1270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21062</xdr:rowOff>
    </xdr:from>
    <xdr:ext cx="762000" cy="259045"/>
    <xdr:sp macro="" textlink="">
      <xdr:nvSpPr>
        <xdr:cNvPr id="81" name="テキスト ボックス 80"/>
        <xdr:cNvSpPr txBox="1"/>
      </xdr:nvSpPr>
      <xdr:spPr>
        <a:xfrm>
          <a:off x="939800" y="653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62593</xdr:rowOff>
    </xdr:from>
    <xdr:to>
      <xdr:col>7</xdr:col>
      <xdr:colOff>66675</xdr:colOff>
      <xdr:row>37</xdr:row>
      <xdr:rowOff>164193</xdr:rowOff>
    </xdr:to>
    <xdr:sp macro="" textlink="">
      <xdr:nvSpPr>
        <xdr:cNvPr id="87" name="円/楕円 86"/>
        <xdr:cNvSpPr/>
      </xdr:nvSpPr>
      <xdr:spPr>
        <a:xfrm>
          <a:off x="47752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34670</xdr:rowOff>
    </xdr:from>
    <xdr:ext cx="762000" cy="259045"/>
    <xdr:sp macro="" textlink="">
      <xdr:nvSpPr>
        <xdr:cNvPr id="88" name="人件費該当値テキスト"/>
        <xdr:cNvSpPr txBox="1"/>
      </xdr:nvSpPr>
      <xdr:spPr>
        <a:xfrm>
          <a:off x="4914900" y="637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103414</xdr:rowOff>
    </xdr:from>
    <xdr:to>
      <xdr:col>5</xdr:col>
      <xdr:colOff>600075</xdr:colOff>
      <xdr:row>37</xdr:row>
      <xdr:rowOff>33564</xdr:rowOff>
    </xdr:to>
    <xdr:sp macro="" textlink="">
      <xdr:nvSpPr>
        <xdr:cNvPr id="89" name="円/楕円 88"/>
        <xdr:cNvSpPr/>
      </xdr:nvSpPr>
      <xdr:spPr>
        <a:xfrm>
          <a:off x="3937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43741</xdr:rowOff>
    </xdr:from>
    <xdr:ext cx="736600" cy="259045"/>
    <xdr:sp macro="" textlink="">
      <xdr:nvSpPr>
        <xdr:cNvPr id="90" name="テキスト ボックス 89"/>
        <xdr:cNvSpPr txBox="1"/>
      </xdr:nvSpPr>
      <xdr:spPr>
        <a:xfrm>
          <a:off x="3606800" y="604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40822</xdr:rowOff>
    </xdr:from>
    <xdr:to>
      <xdr:col>4</xdr:col>
      <xdr:colOff>396875</xdr:colOff>
      <xdr:row>37</xdr:row>
      <xdr:rowOff>142422</xdr:rowOff>
    </xdr:to>
    <xdr:sp macro="" textlink="">
      <xdr:nvSpPr>
        <xdr:cNvPr id="91" name="円/楕円 90"/>
        <xdr:cNvSpPr/>
      </xdr:nvSpPr>
      <xdr:spPr>
        <a:xfrm>
          <a:off x="3048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127199</xdr:rowOff>
    </xdr:from>
    <xdr:ext cx="762000" cy="259045"/>
    <xdr:sp macro="" textlink="">
      <xdr:nvSpPr>
        <xdr:cNvPr id="92" name="テキスト ボックス 91"/>
        <xdr:cNvSpPr txBox="1"/>
      </xdr:nvSpPr>
      <xdr:spPr>
        <a:xfrm>
          <a:off x="2717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8164</xdr:rowOff>
    </xdr:from>
    <xdr:to>
      <xdr:col>3</xdr:col>
      <xdr:colOff>193675</xdr:colOff>
      <xdr:row>37</xdr:row>
      <xdr:rowOff>109764</xdr:rowOff>
    </xdr:to>
    <xdr:sp macro="" textlink="">
      <xdr:nvSpPr>
        <xdr:cNvPr id="93" name="円/楕円 92"/>
        <xdr:cNvSpPr/>
      </xdr:nvSpPr>
      <xdr:spPr>
        <a:xfrm>
          <a:off x="2159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94542</xdr:rowOff>
    </xdr:from>
    <xdr:ext cx="762000" cy="259045"/>
    <xdr:sp macro="" textlink="">
      <xdr:nvSpPr>
        <xdr:cNvPr id="94" name="テキスト ボックス 93"/>
        <xdr:cNvSpPr txBox="1"/>
      </xdr:nvSpPr>
      <xdr:spPr>
        <a:xfrm>
          <a:off x="1828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95" name="円/楕円 94"/>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96" name="テキスト ボックス 95"/>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経費の節減・合理化に努めているが、指定管理者制度の導入や民間委託の推進により、物件費に係る経常収支比率が近年横ばいで推移している。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今後も、事務事業の効率的執行に努め、経費の節減を図る。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74422</xdr:rowOff>
    </xdr:from>
    <xdr:to>
      <xdr:col>24</xdr:col>
      <xdr:colOff>31750</xdr:colOff>
      <xdr:row>19</xdr:row>
      <xdr:rowOff>124714</xdr:rowOff>
    </xdr:to>
    <xdr:cxnSp macro="">
      <xdr:nvCxnSpPr>
        <xdr:cNvPr id="122" name="直線コネクタ 121"/>
        <xdr:cNvCxnSpPr/>
      </xdr:nvCxnSpPr>
      <xdr:spPr>
        <a:xfrm flipV="1">
          <a:off x="16510000" y="23032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19</xdr:row>
      <xdr:rowOff>96791</xdr:rowOff>
    </xdr:from>
    <xdr:ext cx="762000" cy="259045"/>
    <xdr:sp macro="" textlink="">
      <xdr:nvSpPr>
        <xdr:cNvPr id="123" name="物件費最小値テキスト"/>
        <xdr:cNvSpPr txBox="1"/>
      </xdr:nvSpPr>
      <xdr:spPr>
        <a:xfrm>
          <a:off x="16598900" y="335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33.7</a:t>
          </a:r>
          <a:endParaRPr kumimoji="1" lang="ja-JP" altLang="en-US" sz="1000" b="1">
            <a:latin typeface="ＭＳ Ｐゴシック"/>
          </a:endParaRPr>
        </a:p>
      </xdr:txBody>
    </xdr:sp>
    <xdr:clientData/>
  </xdr:oneCellAnchor>
  <xdr:twoCellAnchor>
    <xdr:from>
      <xdr:col>23</xdr:col>
      <xdr:colOff>628650</xdr:colOff>
      <xdr:row>19</xdr:row>
      <xdr:rowOff>124714</xdr:rowOff>
    </xdr:from>
    <xdr:to>
      <xdr:col>24</xdr:col>
      <xdr:colOff>120650</xdr:colOff>
      <xdr:row>19</xdr:row>
      <xdr:rowOff>124714</xdr:rowOff>
    </xdr:to>
    <xdr:cxnSp macro="">
      <xdr:nvCxnSpPr>
        <xdr:cNvPr id="124" name="直線コネクタ 123"/>
        <xdr:cNvCxnSpPr/>
      </xdr:nvCxnSpPr>
      <xdr:spPr>
        <a:xfrm>
          <a:off x="16421100" y="33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160799</xdr:rowOff>
    </xdr:from>
    <xdr:ext cx="762000" cy="259045"/>
    <xdr:sp macro="" textlink="">
      <xdr:nvSpPr>
        <xdr:cNvPr id="125" name="物件費最大値テキスト"/>
        <xdr:cNvSpPr txBox="1"/>
      </xdr:nvSpPr>
      <xdr:spPr>
        <a:xfrm>
          <a:off x="16598900" y="204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74422</xdr:rowOff>
    </xdr:from>
    <xdr:to>
      <xdr:col>24</xdr:col>
      <xdr:colOff>120650</xdr:colOff>
      <xdr:row>13</xdr:row>
      <xdr:rowOff>74422</xdr:rowOff>
    </xdr:to>
    <xdr:cxnSp macro="">
      <xdr:nvCxnSpPr>
        <xdr:cNvPr id="126" name="直線コネクタ 125"/>
        <xdr:cNvCxnSpPr/>
      </xdr:nvCxnSpPr>
      <xdr:spPr>
        <a:xfrm>
          <a:off x="16421100" y="230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168148</xdr:rowOff>
    </xdr:from>
    <xdr:to>
      <xdr:col>24</xdr:col>
      <xdr:colOff>31750</xdr:colOff>
      <xdr:row>15</xdr:row>
      <xdr:rowOff>37846</xdr:rowOff>
    </xdr:to>
    <xdr:cxnSp macro="">
      <xdr:nvCxnSpPr>
        <xdr:cNvPr id="127" name="直線コネクタ 126"/>
        <xdr:cNvCxnSpPr/>
      </xdr:nvCxnSpPr>
      <xdr:spPr>
        <a:xfrm>
          <a:off x="15671800" y="25684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9415</xdr:rowOff>
    </xdr:from>
    <xdr:ext cx="762000" cy="259045"/>
    <xdr:sp macro="" textlink="">
      <xdr:nvSpPr>
        <xdr:cNvPr id="128" name="物件費平均値テキスト"/>
        <xdr:cNvSpPr txBox="1"/>
      </xdr:nvSpPr>
      <xdr:spPr>
        <a:xfrm>
          <a:off x="16598900" y="2581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37338</xdr:rowOff>
    </xdr:from>
    <xdr:to>
      <xdr:col>24</xdr:col>
      <xdr:colOff>82550</xdr:colOff>
      <xdr:row>15</xdr:row>
      <xdr:rowOff>138938</xdr:rowOff>
    </xdr:to>
    <xdr:sp macro="" textlink="">
      <xdr:nvSpPr>
        <xdr:cNvPr id="129" name="フローチャート : 判断 128"/>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168148</xdr:rowOff>
    </xdr:from>
    <xdr:to>
      <xdr:col>22</xdr:col>
      <xdr:colOff>565150</xdr:colOff>
      <xdr:row>15</xdr:row>
      <xdr:rowOff>24130</xdr:rowOff>
    </xdr:to>
    <xdr:cxnSp macro="">
      <xdr:nvCxnSpPr>
        <xdr:cNvPr id="130" name="直線コネクタ 129"/>
        <xdr:cNvCxnSpPr/>
      </xdr:nvCxnSpPr>
      <xdr:spPr>
        <a:xfrm flipV="1">
          <a:off x="14782800" y="25684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167640</xdr:rowOff>
    </xdr:from>
    <xdr:to>
      <xdr:col>22</xdr:col>
      <xdr:colOff>615950</xdr:colOff>
      <xdr:row>15</xdr:row>
      <xdr:rowOff>97790</xdr:rowOff>
    </xdr:to>
    <xdr:sp macro="" textlink="">
      <xdr:nvSpPr>
        <xdr:cNvPr id="131" name="フローチャート : 判断 130"/>
        <xdr:cNvSpPr/>
      </xdr:nvSpPr>
      <xdr:spPr>
        <a:xfrm>
          <a:off x="15621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82567</xdr:rowOff>
    </xdr:from>
    <xdr:ext cx="736600" cy="259045"/>
    <xdr:sp macro="" textlink="">
      <xdr:nvSpPr>
        <xdr:cNvPr id="132" name="テキスト ボックス 131"/>
        <xdr:cNvSpPr txBox="1"/>
      </xdr:nvSpPr>
      <xdr:spPr>
        <a:xfrm>
          <a:off x="15290800" y="265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159004</xdr:rowOff>
    </xdr:from>
    <xdr:to>
      <xdr:col>21</xdr:col>
      <xdr:colOff>361950</xdr:colOff>
      <xdr:row>15</xdr:row>
      <xdr:rowOff>24130</xdr:rowOff>
    </xdr:to>
    <xdr:cxnSp macro="">
      <xdr:nvCxnSpPr>
        <xdr:cNvPr id="133" name="直線コネクタ 132"/>
        <xdr:cNvCxnSpPr/>
      </xdr:nvCxnSpPr>
      <xdr:spPr>
        <a:xfrm>
          <a:off x="13893800" y="25593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131064</xdr:rowOff>
    </xdr:from>
    <xdr:to>
      <xdr:col>21</xdr:col>
      <xdr:colOff>412750</xdr:colOff>
      <xdr:row>15</xdr:row>
      <xdr:rowOff>61214</xdr:rowOff>
    </xdr:to>
    <xdr:sp macro="" textlink="">
      <xdr:nvSpPr>
        <xdr:cNvPr id="134" name="フローチャート : 判断 133"/>
        <xdr:cNvSpPr/>
      </xdr:nvSpPr>
      <xdr:spPr>
        <a:xfrm>
          <a:off x="14732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71391</xdr:rowOff>
    </xdr:from>
    <xdr:ext cx="762000" cy="259045"/>
    <xdr:sp macro="" textlink="">
      <xdr:nvSpPr>
        <xdr:cNvPr id="135" name="テキスト ボックス 134"/>
        <xdr:cNvSpPr txBox="1"/>
      </xdr:nvSpPr>
      <xdr:spPr>
        <a:xfrm>
          <a:off x="14401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131572</xdr:rowOff>
    </xdr:from>
    <xdr:to>
      <xdr:col>20</xdr:col>
      <xdr:colOff>158750</xdr:colOff>
      <xdr:row>14</xdr:row>
      <xdr:rowOff>159004</xdr:rowOff>
    </xdr:to>
    <xdr:cxnSp macro="">
      <xdr:nvCxnSpPr>
        <xdr:cNvPr id="136" name="直線コネクタ 135"/>
        <xdr:cNvCxnSpPr/>
      </xdr:nvCxnSpPr>
      <xdr:spPr>
        <a:xfrm>
          <a:off x="13004800" y="25318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112776</xdr:rowOff>
    </xdr:from>
    <xdr:to>
      <xdr:col>20</xdr:col>
      <xdr:colOff>209550</xdr:colOff>
      <xdr:row>15</xdr:row>
      <xdr:rowOff>42926</xdr:rowOff>
    </xdr:to>
    <xdr:sp macro="" textlink="">
      <xdr:nvSpPr>
        <xdr:cNvPr id="137" name="フローチャート : 判断 136"/>
        <xdr:cNvSpPr/>
      </xdr:nvSpPr>
      <xdr:spPr>
        <a:xfrm>
          <a:off x="13843000" y="251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27703</xdr:rowOff>
    </xdr:from>
    <xdr:ext cx="762000" cy="259045"/>
    <xdr:sp macro="" textlink="">
      <xdr:nvSpPr>
        <xdr:cNvPr id="138" name="テキスト ボックス 137"/>
        <xdr:cNvSpPr txBox="1"/>
      </xdr:nvSpPr>
      <xdr:spPr>
        <a:xfrm>
          <a:off x="13512800" y="25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89916</xdr:rowOff>
    </xdr:from>
    <xdr:to>
      <xdr:col>19</xdr:col>
      <xdr:colOff>6350</xdr:colOff>
      <xdr:row>15</xdr:row>
      <xdr:rowOff>20066</xdr:rowOff>
    </xdr:to>
    <xdr:sp macro="" textlink="">
      <xdr:nvSpPr>
        <xdr:cNvPr id="139" name="フローチャート : 判断 138"/>
        <xdr:cNvSpPr/>
      </xdr:nvSpPr>
      <xdr:spPr>
        <a:xfrm>
          <a:off x="12954000" y="249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4843</xdr:rowOff>
    </xdr:from>
    <xdr:ext cx="762000" cy="259045"/>
    <xdr:sp macro="" textlink="">
      <xdr:nvSpPr>
        <xdr:cNvPr id="140" name="テキスト ボックス 139"/>
        <xdr:cNvSpPr txBox="1"/>
      </xdr:nvSpPr>
      <xdr:spPr>
        <a:xfrm>
          <a:off x="12623800" y="257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158496</xdr:rowOff>
    </xdr:from>
    <xdr:to>
      <xdr:col>24</xdr:col>
      <xdr:colOff>82550</xdr:colOff>
      <xdr:row>15</xdr:row>
      <xdr:rowOff>88646</xdr:rowOff>
    </xdr:to>
    <xdr:sp macro="" textlink="">
      <xdr:nvSpPr>
        <xdr:cNvPr id="146" name="円/楕円 145"/>
        <xdr:cNvSpPr/>
      </xdr:nvSpPr>
      <xdr:spPr>
        <a:xfrm>
          <a:off x="164592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3573</xdr:rowOff>
    </xdr:from>
    <xdr:ext cx="762000" cy="259045"/>
    <xdr:sp macro="" textlink="">
      <xdr:nvSpPr>
        <xdr:cNvPr id="147" name="物件費該当値テキスト"/>
        <xdr:cNvSpPr txBox="1"/>
      </xdr:nvSpPr>
      <xdr:spPr>
        <a:xfrm>
          <a:off x="16598900" y="24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117348</xdr:rowOff>
    </xdr:from>
    <xdr:to>
      <xdr:col>22</xdr:col>
      <xdr:colOff>615950</xdr:colOff>
      <xdr:row>15</xdr:row>
      <xdr:rowOff>47498</xdr:rowOff>
    </xdr:to>
    <xdr:sp macro="" textlink="">
      <xdr:nvSpPr>
        <xdr:cNvPr id="148" name="円/楕円 147"/>
        <xdr:cNvSpPr/>
      </xdr:nvSpPr>
      <xdr:spPr>
        <a:xfrm>
          <a:off x="15621000" y="251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57675</xdr:rowOff>
    </xdr:from>
    <xdr:ext cx="736600" cy="259045"/>
    <xdr:sp macro="" textlink="">
      <xdr:nvSpPr>
        <xdr:cNvPr id="149" name="テキスト ボックス 148"/>
        <xdr:cNvSpPr txBox="1"/>
      </xdr:nvSpPr>
      <xdr:spPr>
        <a:xfrm>
          <a:off x="15290800" y="2286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144780</xdr:rowOff>
    </xdr:from>
    <xdr:to>
      <xdr:col>21</xdr:col>
      <xdr:colOff>412750</xdr:colOff>
      <xdr:row>15</xdr:row>
      <xdr:rowOff>74930</xdr:rowOff>
    </xdr:to>
    <xdr:sp macro="" textlink="">
      <xdr:nvSpPr>
        <xdr:cNvPr id="150" name="円/楕円 149"/>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59707</xdr:rowOff>
    </xdr:from>
    <xdr:ext cx="762000" cy="259045"/>
    <xdr:sp macro="" textlink="">
      <xdr:nvSpPr>
        <xdr:cNvPr id="151" name="テキスト ボックス 150"/>
        <xdr:cNvSpPr txBox="1"/>
      </xdr:nvSpPr>
      <xdr:spPr>
        <a:xfrm>
          <a:off x="14401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108204</xdr:rowOff>
    </xdr:from>
    <xdr:to>
      <xdr:col>20</xdr:col>
      <xdr:colOff>209550</xdr:colOff>
      <xdr:row>15</xdr:row>
      <xdr:rowOff>38354</xdr:rowOff>
    </xdr:to>
    <xdr:sp macro="" textlink="">
      <xdr:nvSpPr>
        <xdr:cNvPr id="152" name="円/楕円 151"/>
        <xdr:cNvSpPr/>
      </xdr:nvSpPr>
      <xdr:spPr>
        <a:xfrm>
          <a:off x="13843000" y="25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48531</xdr:rowOff>
    </xdr:from>
    <xdr:ext cx="762000" cy="259045"/>
    <xdr:sp macro="" textlink="">
      <xdr:nvSpPr>
        <xdr:cNvPr id="153" name="テキスト ボックス 152"/>
        <xdr:cNvSpPr txBox="1"/>
      </xdr:nvSpPr>
      <xdr:spPr>
        <a:xfrm>
          <a:off x="13512800" y="227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80772</xdr:rowOff>
    </xdr:from>
    <xdr:to>
      <xdr:col>19</xdr:col>
      <xdr:colOff>6350</xdr:colOff>
      <xdr:row>15</xdr:row>
      <xdr:rowOff>10922</xdr:rowOff>
    </xdr:to>
    <xdr:sp macro="" textlink="">
      <xdr:nvSpPr>
        <xdr:cNvPr id="154" name="円/楕円 153"/>
        <xdr:cNvSpPr/>
      </xdr:nvSpPr>
      <xdr:spPr>
        <a:xfrm>
          <a:off x="12954000" y="24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21099</xdr:rowOff>
    </xdr:from>
    <xdr:ext cx="762000" cy="259045"/>
    <xdr:sp macro="" textlink="">
      <xdr:nvSpPr>
        <xdr:cNvPr id="155" name="テキスト ボックス 154"/>
        <xdr:cNvSpPr txBox="1"/>
      </xdr:nvSpPr>
      <xdr:spPr>
        <a:xfrm>
          <a:off x="12623800" y="224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扶助費に係る経常収支比率は、近年ほぼ横ばいで推移しており、類似団体平均を大きく下回っている。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今後も資格審査の適正化に努める。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4535</xdr:rowOff>
    </xdr:to>
    <xdr:cxnSp macro="">
      <xdr:nvCxnSpPr>
        <xdr:cNvPr id="185" name="直線コネクタ 184"/>
        <xdr:cNvCxnSpPr/>
      </xdr:nvCxnSpPr>
      <xdr:spPr>
        <a:xfrm flipV="1">
          <a:off x="4826000" y="9238343"/>
          <a:ext cx="0" cy="122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4535</xdr:rowOff>
    </xdr:from>
    <xdr:to>
      <xdr:col>7</xdr:col>
      <xdr:colOff>104775</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xdr:rowOff>
    </xdr:from>
    <xdr:to>
      <xdr:col>7</xdr:col>
      <xdr:colOff>15875</xdr:colOff>
      <xdr:row>54</xdr:row>
      <xdr:rowOff>29028</xdr:rowOff>
    </xdr:to>
    <xdr:cxnSp macro="">
      <xdr:nvCxnSpPr>
        <xdr:cNvPr id="190" name="直線コネクタ 189"/>
        <xdr:cNvCxnSpPr/>
      </xdr:nvCxnSpPr>
      <xdr:spPr>
        <a:xfrm>
          <a:off x="3987800" y="92710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121755</xdr:rowOff>
    </xdr:from>
    <xdr:ext cx="762000" cy="259045"/>
    <xdr:sp macro="" textlink="">
      <xdr:nvSpPr>
        <xdr:cNvPr id="191" name="扶助費平均値テキスト"/>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149678</xdr:rowOff>
    </xdr:from>
    <xdr:to>
      <xdr:col>7</xdr:col>
      <xdr:colOff>66675</xdr:colOff>
      <xdr:row>58</xdr:row>
      <xdr:rowOff>79828</xdr:rowOff>
    </xdr:to>
    <xdr:sp macro="" textlink="">
      <xdr:nvSpPr>
        <xdr:cNvPr id="192" name="フローチャート : 判断 191"/>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135165</xdr:rowOff>
    </xdr:from>
    <xdr:to>
      <xdr:col>5</xdr:col>
      <xdr:colOff>549275</xdr:colOff>
      <xdr:row>54</xdr:row>
      <xdr:rowOff>12700</xdr:rowOff>
    </xdr:to>
    <xdr:cxnSp macro="">
      <xdr:nvCxnSpPr>
        <xdr:cNvPr id="193" name="直線コネクタ 192"/>
        <xdr:cNvCxnSpPr/>
      </xdr:nvCxnSpPr>
      <xdr:spPr>
        <a:xfrm>
          <a:off x="3098800" y="92220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35378</xdr:rowOff>
    </xdr:from>
    <xdr:to>
      <xdr:col>5</xdr:col>
      <xdr:colOff>600075</xdr:colOff>
      <xdr:row>57</xdr:row>
      <xdr:rowOff>136978</xdr:rowOff>
    </xdr:to>
    <xdr:sp macro="" textlink="">
      <xdr:nvSpPr>
        <xdr:cNvPr id="194" name="フローチャート : 判断 193"/>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121755</xdr:rowOff>
    </xdr:from>
    <xdr:ext cx="736600" cy="259045"/>
    <xdr:sp macro="" textlink="">
      <xdr:nvSpPr>
        <xdr:cNvPr id="195" name="テキスト ボックス 194"/>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118835</xdr:rowOff>
    </xdr:from>
    <xdr:to>
      <xdr:col>4</xdr:col>
      <xdr:colOff>346075</xdr:colOff>
      <xdr:row>53</xdr:row>
      <xdr:rowOff>135165</xdr:rowOff>
    </xdr:to>
    <xdr:cxnSp macro="">
      <xdr:nvCxnSpPr>
        <xdr:cNvPr id="196" name="直線コネクタ 195"/>
        <xdr:cNvCxnSpPr/>
      </xdr:nvCxnSpPr>
      <xdr:spPr>
        <a:xfrm>
          <a:off x="2209800" y="9205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125185</xdr:rowOff>
    </xdr:from>
    <xdr:to>
      <xdr:col>4</xdr:col>
      <xdr:colOff>396875</xdr:colOff>
      <xdr:row>57</xdr:row>
      <xdr:rowOff>55335</xdr:rowOff>
    </xdr:to>
    <xdr:sp macro="" textlink="">
      <xdr:nvSpPr>
        <xdr:cNvPr id="197" name="フローチャート : 判断 196"/>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40112</xdr:rowOff>
    </xdr:from>
    <xdr:ext cx="762000" cy="259045"/>
    <xdr:sp macro="" textlink="">
      <xdr:nvSpPr>
        <xdr:cNvPr id="198" name="テキスト ボックス 197"/>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53522</xdr:rowOff>
    </xdr:from>
    <xdr:to>
      <xdr:col>3</xdr:col>
      <xdr:colOff>142875</xdr:colOff>
      <xdr:row>53</xdr:row>
      <xdr:rowOff>118835</xdr:rowOff>
    </xdr:to>
    <xdr:cxnSp macro="">
      <xdr:nvCxnSpPr>
        <xdr:cNvPr id="199" name="直線コネクタ 198"/>
        <xdr:cNvCxnSpPr/>
      </xdr:nvCxnSpPr>
      <xdr:spPr>
        <a:xfrm>
          <a:off x="1320800" y="91403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27215</xdr:rowOff>
    </xdr:from>
    <xdr:to>
      <xdr:col>3</xdr:col>
      <xdr:colOff>193675</xdr:colOff>
      <xdr:row>56</xdr:row>
      <xdr:rowOff>128815</xdr:rowOff>
    </xdr:to>
    <xdr:sp macro="" textlink="">
      <xdr:nvSpPr>
        <xdr:cNvPr id="200" name="フローチャート : 判断 199"/>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113592</xdr:rowOff>
    </xdr:from>
    <xdr:ext cx="762000" cy="259045"/>
    <xdr:sp macro="" textlink="">
      <xdr:nvSpPr>
        <xdr:cNvPr id="201" name="テキスト ボックス 200"/>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27215</xdr:rowOff>
    </xdr:from>
    <xdr:to>
      <xdr:col>1</xdr:col>
      <xdr:colOff>676275</xdr:colOff>
      <xdr:row>56</xdr:row>
      <xdr:rowOff>128815</xdr:rowOff>
    </xdr:to>
    <xdr:sp macro="" textlink="">
      <xdr:nvSpPr>
        <xdr:cNvPr id="202" name="フローチャート : 判断 201"/>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113592</xdr:rowOff>
    </xdr:from>
    <xdr:ext cx="762000" cy="259045"/>
    <xdr:sp macro="" textlink="">
      <xdr:nvSpPr>
        <xdr:cNvPr id="203" name="テキスト ボックス 202"/>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149678</xdr:rowOff>
    </xdr:from>
    <xdr:to>
      <xdr:col>7</xdr:col>
      <xdr:colOff>66675</xdr:colOff>
      <xdr:row>54</xdr:row>
      <xdr:rowOff>79828</xdr:rowOff>
    </xdr:to>
    <xdr:sp macro="" textlink="">
      <xdr:nvSpPr>
        <xdr:cNvPr id="209" name="円/楕円 208"/>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58255</xdr:rowOff>
    </xdr:from>
    <xdr:ext cx="762000" cy="259045"/>
    <xdr:sp macro="" textlink="">
      <xdr:nvSpPr>
        <xdr:cNvPr id="210" name="扶助費該当値テキスト"/>
        <xdr:cNvSpPr txBox="1"/>
      </xdr:nvSpPr>
      <xdr:spPr>
        <a:xfrm>
          <a:off x="4914900" y="914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133350</xdr:rowOff>
    </xdr:from>
    <xdr:to>
      <xdr:col>5</xdr:col>
      <xdr:colOff>600075</xdr:colOff>
      <xdr:row>54</xdr:row>
      <xdr:rowOff>63500</xdr:rowOff>
    </xdr:to>
    <xdr:sp macro="" textlink="">
      <xdr:nvSpPr>
        <xdr:cNvPr id="211" name="円/楕円 210"/>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73677</xdr:rowOff>
    </xdr:from>
    <xdr:ext cx="736600" cy="259045"/>
    <xdr:sp macro="" textlink="">
      <xdr:nvSpPr>
        <xdr:cNvPr id="212" name="テキスト ボックス 211"/>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84365</xdr:rowOff>
    </xdr:from>
    <xdr:to>
      <xdr:col>4</xdr:col>
      <xdr:colOff>396875</xdr:colOff>
      <xdr:row>54</xdr:row>
      <xdr:rowOff>14515</xdr:rowOff>
    </xdr:to>
    <xdr:sp macro="" textlink="">
      <xdr:nvSpPr>
        <xdr:cNvPr id="213" name="円/楕円 212"/>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24692</xdr:rowOff>
    </xdr:from>
    <xdr:ext cx="762000" cy="259045"/>
    <xdr:sp macro="" textlink="">
      <xdr:nvSpPr>
        <xdr:cNvPr id="214" name="テキスト ボックス 213"/>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68035</xdr:rowOff>
    </xdr:from>
    <xdr:to>
      <xdr:col>3</xdr:col>
      <xdr:colOff>193675</xdr:colOff>
      <xdr:row>53</xdr:row>
      <xdr:rowOff>169635</xdr:rowOff>
    </xdr:to>
    <xdr:sp macro="" textlink="">
      <xdr:nvSpPr>
        <xdr:cNvPr id="215" name="円/楕円 214"/>
        <xdr:cNvSpPr/>
      </xdr:nvSpPr>
      <xdr:spPr>
        <a:xfrm>
          <a:off x="2159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8362</xdr:rowOff>
    </xdr:from>
    <xdr:ext cx="762000" cy="259045"/>
    <xdr:sp macro="" textlink="">
      <xdr:nvSpPr>
        <xdr:cNvPr id="216" name="テキスト ボックス 215"/>
        <xdr:cNvSpPr txBox="1"/>
      </xdr:nvSpPr>
      <xdr:spPr>
        <a:xfrm>
          <a:off x="1828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2722</xdr:rowOff>
    </xdr:from>
    <xdr:to>
      <xdr:col>1</xdr:col>
      <xdr:colOff>676275</xdr:colOff>
      <xdr:row>53</xdr:row>
      <xdr:rowOff>104322</xdr:rowOff>
    </xdr:to>
    <xdr:sp macro="" textlink="">
      <xdr:nvSpPr>
        <xdr:cNvPr id="217" name="円/楕円 216"/>
        <xdr:cNvSpPr/>
      </xdr:nvSpPr>
      <xdr:spPr>
        <a:xfrm>
          <a:off x="1270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114499</xdr:rowOff>
    </xdr:from>
    <xdr:ext cx="762000" cy="259045"/>
    <xdr:sp macro="" textlink="">
      <xdr:nvSpPr>
        <xdr:cNvPr id="218" name="テキスト ボックス 217"/>
        <xdr:cNvSpPr txBox="1"/>
      </xdr:nvSpPr>
      <xdr:spPr>
        <a:xfrm>
          <a:off x="939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その他に係る経常収支比率は前年度比</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％の減であるが、類似団体平均を上回っている。　　　</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その要因となっている繰出金については、経費の節減や料金の適正化等により普通会計の負担額を減らしていくよう努める。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61</xdr:row>
      <xdr:rowOff>6350</xdr:rowOff>
    </xdr:to>
    <xdr:cxnSp macro="">
      <xdr:nvCxnSpPr>
        <xdr:cNvPr id="246" name="直線コネクタ 245"/>
        <xdr:cNvCxnSpPr/>
      </xdr:nvCxnSpPr>
      <xdr:spPr>
        <a:xfrm flipV="1">
          <a:off x="16510000" y="89662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149877</xdr:rowOff>
    </xdr:from>
    <xdr:ext cx="762000" cy="259045"/>
    <xdr:sp macro="" textlink="">
      <xdr:nvSpPr>
        <xdr:cNvPr id="247" name="その他最小値テキスト"/>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61</xdr:row>
      <xdr:rowOff>6350</xdr:rowOff>
    </xdr:from>
    <xdr:to>
      <xdr:col>24</xdr:col>
      <xdr:colOff>120650</xdr:colOff>
      <xdr:row>61</xdr:row>
      <xdr:rowOff>6350</xdr:rowOff>
    </xdr:to>
    <xdr:cxnSp macro="">
      <xdr:nvCxnSpPr>
        <xdr:cNvPr id="248" name="直線コネクタ 247"/>
        <xdr:cNvCxnSpPr/>
      </xdr:nvCxnSpPr>
      <xdr:spPr>
        <a:xfrm>
          <a:off x="16421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49"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0" name="直線コネクタ 249"/>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44450</xdr:rowOff>
    </xdr:from>
    <xdr:to>
      <xdr:col>24</xdr:col>
      <xdr:colOff>31750</xdr:colOff>
      <xdr:row>59</xdr:row>
      <xdr:rowOff>19050</xdr:rowOff>
    </xdr:to>
    <xdr:cxnSp macro="">
      <xdr:nvCxnSpPr>
        <xdr:cNvPr id="251" name="直線コネクタ 250"/>
        <xdr:cNvCxnSpPr/>
      </xdr:nvCxnSpPr>
      <xdr:spPr>
        <a:xfrm flipV="1">
          <a:off x="15671800" y="9817100"/>
          <a:ext cx="8382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3827</xdr:rowOff>
    </xdr:from>
    <xdr:ext cx="762000" cy="259045"/>
    <xdr:sp macro="" textlink="">
      <xdr:nvSpPr>
        <xdr:cNvPr id="252" name="その他平均値テキスト"/>
        <xdr:cNvSpPr txBox="1"/>
      </xdr:nvSpPr>
      <xdr:spPr>
        <a:xfrm>
          <a:off x="16598900" y="943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3" name="フローチャート : 判断 252"/>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165100</xdr:rowOff>
    </xdr:from>
    <xdr:to>
      <xdr:col>22</xdr:col>
      <xdr:colOff>565150</xdr:colOff>
      <xdr:row>59</xdr:row>
      <xdr:rowOff>19050</xdr:rowOff>
    </xdr:to>
    <xdr:cxnSp macro="">
      <xdr:nvCxnSpPr>
        <xdr:cNvPr id="254" name="直線コネクタ 253"/>
        <xdr:cNvCxnSpPr/>
      </xdr:nvCxnSpPr>
      <xdr:spPr>
        <a:xfrm>
          <a:off x="14782800" y="10109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133350</xdr:rowOff>
    </xdr:from>
    <xdr:to>
      <xdr:col>22</xdr:col>
      <xdr:colOff>615950</xdr:colOff>
      <xdr:row>56</xdr:row>
      <xdr:rowOff>63500</xdr:rowOff>
    </xdr:to>
    <xdr:sp macro="" textlink="">
      <xdr:nvSpPr>
        <xdr:cNvPr id="255" name="フローチャート : 判断 254"/>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73677</xdr:rowOff>
    </xdr:from>
    <xdr:ext cx="736600" cy="259045"/>
    <xdr:sp macro="" textlink="">
      <xdr:nvSpPr>
        <xdr:cNvPr id="256" name="テキスト ボックス 255"/>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165100</xdr:rowOff>
    </xdr:from>
    <xdr:to>
      <xdr:col>21</xdr:col>
      <xdr:colOff>361950</xdr:colOff>
      <xdr:row>59</xdr:row>
      <xdr:rowOff>6350</xdr:rowOff>
    </xdr:to>
    <xdr:cxnSp macro="">
      <xdr:nvCxnSpPr>
        <xdr:cNvPr id="257" name="直線コネクタ 256"/>
        <xdr:cNvCxnSpPr/>
      </xdr:nvCxnSpPr>
      <xdr:spPr>
        <a:xfrm flipV="1">
          <a:off x="13893800" y="10109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158750</xdr:rowOff>
    </xdr:from>
    <xdr:to>
      <xdr:col>21</xdr:col>
      <xdr:colOff>412750</xdr:colOff>
      <xdr:row>56</xdr:row>
      <xdr:rowOff>88900</xdr:rowOff>
    </xdr:to>
    <xdr:sp macro="" textlink="">
      <xdr:nvSpPr>
        <xdr:cNvPr id="258" name="フローチャート : 判断 257"/>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99077</xdr:rowOff>
    </xdr:from>
    <xdr:ext cx="762000" cy="259045"/>
    <xdr:sp macro="" textlink="">
      <xdr:nvSpPr>
        <xdr:cNvPr id="259" name="テキスト ボックス 258"/>
        <xdr:cNvSpPr txBox="1"/>
      </xdr:nvSpPr>
      <xdr:spPr>
        <a:xfrm>
          <a:off x="14401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38100</xdr:rowOff>
    </xdr:from>
    <xdr:to>
      <xdr:col>20</xdr:col>
      <xdr:colOff>158750</xdr:colOff>
      <xdr:row>59</xdr:row>
      <xdr:rowOff>6350</xdr:rowOff>
    </xdr:to>
    <xdr:cxnSp macro="">
      <xdr:nvCxnSpPr>
        <xdr:cNvPr id="260" name="直線コネクタ 259"/>
        <xdr:cNvCxnSpPr/>
      </xdr:nvCxnSpPr>
      <xdr:spPr>
        <a:xfrm>
          <a:off x="13004800" y="99822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95250</xdr:rowOff>
    </xdr:from>
    <xdr:to>
      <xdr:col>20</xdr:col>
      <xdr:colOff>209550</xdr:colOff>
      <xdr:row>56</xdr:row>
      <xdr:rowOff>25400</xdr:rowOff>
    </xdr:to>
    <xdr:sp macro="" textlink="">
      <xdr:nvSpPr>
        <xdr:cNvPr id="261" name="フローチャート : 判断 260"/>
        <xdr:cNvSpPr/>
      </xdr:nvSpPr>
      <xdr:spPr>
        <a:xfrm>
          <a:off x="13843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35577</xdr:rowOff>
    </xdr:from>
    <xdr:ext cx="762000" cy="259045"/>
    <xdr:sp macro="" textlink="">
      <xdr:nvSpPr>
        <xdr:cNvPr id="262" name="テキスト ボックス 261"/>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69850</xdr:rowOff>
    </xdr:from>
    <xdr:to>
      <xdr:col>19</xdr:col>
      <xdr:colOff>6350</xdr:colOff>
      <xdr:row>56</xdr:row>
      <xdr:rowOff>0</xdr:rowOff>
    </xdr:to>
    <xdr:sp macro="" textlink="">
      <xdr:nvSpPr>
        <xdr:cNvPr id="263" name="フローチャート : 判断 262"/>
        <xdr:cNvSpPr/>
      </xdr:nvSpPr>
      <xdr:spPr>
        <a:xfrm>
          <a:off x="12954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10177</xdr:rowOff>
    </xdr:from>
    <xdr:ext cx="762000" cy="259045"/>
    <xdr:sp macro="" textlink="">
      <xdr:nvSpPr>
        <xdr:cNvPr id="264" name="テキスト ボックス 263"/>
        <xdr:cNvSpPr txBox="1"/>
      </xdr:nvSpPr>
      <xdr:spPr>
        <a:xfrm>
          <a:off x="12623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165100</xdr:rowOff>
    </xdr:from>
    <xdr:to>
      <xdr:col>24</xdr:col>
      <xdr:colOff>82550</xdr:colOff>
      <xdr:row>57</xdr:row>
      <xdr:rowOff>95250</xdr:rowOff>
    </xdr:to>
    <xdr:sp macro="" textlink="">
      <xdr:nvSpPr>
        <xdr:cNvPr id="270" name="円/楕円 269"/>
        <xdr:cNvSpPr/>
      </xdr:nvSpPr>
      <xdr:spPr>
        <a:xfrm>
          <a:off x="16459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137177</xdr:rowOff>
    </xdr:from>
    <xdr:ext cx="762000" cy="259045"/>
    <xdr:sp macro="" textlink="">
      <xdr:nvSpPr>
        <xdr:cNvPr id="271" name="その他該当値テキスト"/>
        <xdr:cNvSpPr txBox="1"/>
      </xdr:nvSpPr>
      <xdr:spPr>
        <a:xfrm>
          <a:off x="165989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139700</xdr:rowOff>
    </xdr:from>
    <xdr:to>
      <xdr:col>22</xdr:col>
      <xdr:colOff>615950</xdr:colOff>
      <xdr:row>59</xdr:row>
      <xdr:rowOff>69850</xdr:rowOff>
    </xdr:to>
    <xdr:sp macro="" textlink="">
      <xdr:nvSpPr>
        <xdr:cNvPr id="272" name="円/楕円 271"/>
        <xdr:cNvSpPr/>
      </xdr:nvSpPr>
      <xdr:spPr>
        <a:xfrm>
          <a:off x="15621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54627</xdr:rowOff>
    </xdr:from>
    <xdr:ext cx="736600" cy="259045"/>
    <xdr:sp macro="" textlink="">
      <xdr:nvSpPr>
        <xdr:cNvPr id="273" name="テキスト ボックス 272"/>
        <xdr:cNvSpPr txBox="1"/>
      </xdr:nvSpPr>
      <xdr:spPr>
        <a:xfrm>
          <a:off x="15290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114300</xdr:rowOff>
    </xdr:from>
    <xdr:to>
      <xdr:col>21</xdr:col>
      <xdr:colOff>412750</xdr:colOff>
      <xdr:row>59</xdr:row>
      <xdr:rowOff>44450</xdr:rowOff>
    </xdr:to>
    <xdr:sp macro="" textlink="">
      <xdr:nvSpPr>
        <xdr:cNvPr id="274" name="円/楕円 273"/>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29227</xdr:rowOff>
    </xdr:from>
    <xdr:ext cx="762000" cy="259045"/>
    <xdr:sp macro="" textlink="">
      <xdr:nvSpPr>
        <xdr:cNvPr id="275" name="テキスト ボックス 274"/>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127000</xdr:rowOff>
    </xdr:from>
    <xdr:to>
      <xdr:col>20</xdr:col>
      <xdr:colOff>209550</xdr:colOff>
      <xdr:row>59</xdr:row>
      <xdr:rowOff>57150</xdr:rowOff>
    </xdr:to>
    <xdr:sp macro="" textlink="">
      <xdr:nvSpPr>
        <xdr:cNvPr id="276" name="円/楕円 275"/>
        <xdr:cNvSpPr/>
      </xdr:nvSpPr>
      <xdr:spPr>
        <a:xfrm>
          <a:off x="13843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41927</xdr:rowOff>
    </xdr:from>
    <xdr:ext cx="762000" cy="259045"/>
    <xdr:sp macro="" textlink="">
      <xdr:nvSpPr>
        <xdr:cNvPr id="277" name="テキスト ボックス 276"/>
        <xdr:cNvSpPr txBox="1"/>
      </xdr:nvSpPr>
      <xdr:spPr>
        <a:xfrm>
          <a:off x="13512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158750</xdr:rowOff>
    </xdr:from>
    <xdr:to>
      <xdr:col>19</xdr:col>
      <xdr:colOff>6350</xdr:colOff>
      <xdr:row>58</xdr:row>
      <xdr:rowOff>88900</xdr:rowOff>
    </xdr:to>
    <xdr:sp macro="" textlink="">
      <xdr:nvSpPr>
        <xdr:cNvPr id="278" name="円/楕円 277"/>
        <xdr:cNvSpPr/>
      </xdr:nvSpPr>
      <xdr:spPr>
        <a:xfrm>
          <a:off x="12954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73677</xdr:rowOff>
    </xdr:from>
    <xdr:ext cx="762000" cy="259045"/>
    <xdr:sp macro="" textlink="">
      <xdr:nvSpPr>
        <xdr:cNvPr id="279" name="テキスト ボックス 278"/>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補助費等に係る経常収支比率は、下水道事業への支出が、企業会計化に伴い、繰出金から補助費となったため、前年度比で</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％の増となったが、類似団体平均を大幅に下回っている。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今後も、行政の責任と役割、経費負担のあり方、事業効果等を十分検証し、廃止や統合・再編、減額、終期設定等の見直しを行う。</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139700</xdr:rowOff>
    </xdr:from>
    <xdr:to>
      <xdr:col>24</xdr:col>
      <xdr:colOff>31750</xdr:colOff>
      <xdr:row>42</xdr:row>
      <xdr:rowOff>12700</xdr:rowOff>
    </xdr:to>
    <xdr:cxnSp macro="">
      <xdr:nvCxnSpPr>
        <xdr:cNvPr id="307" name="直線コネクタ 306"/>
        <xdr:cNvCxnSpPr/>
      </xdr:nvCxnSpPr>
      <xdr:spPr>
        <a:xfrm flipV="1">
          <a:off x="16510000" y="56261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8"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9" name="直線コネクタ 308"/>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54627</xdr:rowOff>
    </xdr:from>
    <xdr:ext cx="762000" cy="259045"/>
    <xdr:sp macro="" textlink="">
      <xdr:nvSpPr>
        <xdr:cNvPr id="310"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32</xdr:row>
      <xdr:rowOff>139700</xdr:rowOff>
    </xdr:from>
    <xdr:to>
      <xdr:col>24</xdr:col>
      <xdr:colOff>120650</xdr:colOff>
      <xdr:row>32</xdr:row>
      <xdr:rowOff>139700</xdr:rowOff>
    </xdr:to>
    <xdr:cxnSp macro="">
      <xdr:nvCxnSpPr>
        <xdr:cNvPr id="311" name="直線コネクタ 310"/>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32</xdr:row>
      <xdr:rowOff>101600</xdr:rowOff>
    </xdr:from>
    <xdr:to>
      <xdr:col>24</xdr:col>
      <xdr:colOff>31750</xdr:colOff>
      <xdr:row>35</xdr:row>
      <xdr:rowOff>57150</xdr:rowOff>
    </xdr:to>
    <xdr:cxnSp macro="">
      <xdr:nvCxnSpPr>
        <xdr:cNvPr id="312" name="直線コネクタ 311"/>
        <xdr:cNvCxnSpPr/>
      </xdr:nvCxnSpPr>
      <xdr:spPr>
        <a:xfrm>
          <a:off x="15671800" y="5588000"/>
          <a:ext cx="8382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124477</xdr:rowOff>
    </xdr:from>
    <xdr:ext cx="762000" cy="259045"/>
    <xdr:sp macro="" textlink="">
      <xdr:nvSpPr>
        <xdr:cNvPr id="313"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152400</xdr:rowOff>
    </xdr:from>
    <xdr:to>
      <xdr:col>24</xdr:col>
      <xdr:colOff>82550</xdr:colOff>
      <xdr:row>37</xdr:row>
      <xdr:rowOff>82550</xdr:rowOff>
    </xdr:to>
    <xdr:sp macro="" textlink="">
      <xdr:nvSpPr>
        <xdr:cNvPr id="314" name="フローチャート : 判断 313"/>
        <xdr:cNvSpPr/>
      </xdr:nvSpPr>
      <xdr:spPr>
        <a:xfrm>
          <a:off x="16459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32</xdr:row>
      <xdr:rowOff>101600</xdr:rowOff>
    </xdr:from>
    <xdr:to>
      <xdr:col>22</xdr:col>
      <xdr:colOff>565150</xdr:colOff>
      <xdr:row>32</xdr:row>
      <xdr:rowOff>114300</xdr:rowOff>
    </xdr:to>
    <xdr:cxnSp macro="">
      <xdr:nvCxnSpPr>
        <xdr:cNvPr id="315" name="直線コネクタ 314"/>
        <xdr:cNvCxnSpPr/>
      </xdr:nvCxnSpPr>
      <xdr:spPr>
        <a:xfrm flipV="1">
          <a:off x="14782800" y="5588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25400</xdr:rowOff>
    </xdr:from>
    <xdr:to>
      <xdr:col>22</xdr:col>
      <xdr:colOff>615950</xdr:colOff>
      <xdr:row>36</xdr:row>
      <xdr:rowOff>127000</xdr:rowOff>
    </xdr:to>
    <xdr:sp macro="" textlink="">
      <xdr:nvSpPr>
        <xdr:cNvPr id="316" name="フローチャート : 判断 315"/>
        <xdr:cNvSpPr/>
      </xdr:nvSpPr>
      <xdr:spPr>
        <a:xfrm>
          <a:off x="156210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111777</xdr:rowOff>
    </xdr:from>
    <xdr:ext cx="736600" cy="259045"/>
    <xdr:sp macro="" textlink="">
      <xdr:nvSpPr>
        <xdr:cNvPr id="317" name="テキスト ボックス 316"/>
        <xdr:cNvSpPr txBox="1"/>
      </xdr:nvSpPr>
      <xdr:spPr>
        <a:xfrm>
          <a:off x="15290800" y="628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20</xdr:col>
      <xdr:colOff>158750</xdr:colOff>
      <xdr:row>32</xdr:row>
      <xdr:rowOff>101600</xdr:rowOff>
    </xdr:from>
    <xdr:to>
      <xdr:col>21</xdr:col>
      <xdr:colOff>361950</xdr:colOff>
      <xdr:row>32</xdr:row>
      <xdr:rowOff>114300</xdr:rowOff>
    </xdr:to>
    <xdr:cxnSp macro="">
      <xdr:nvCxnSpPr>
        <xdr:cNvPr id="318" name="直線コネクタ 317"/>
        <xdr:cNvCxnSpPr/>
      </xdr:nvCxnSpPr>
      <xdr:spPr>
        <a:xfrm>
          <a:off x="13893800" y="5588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114300</xdr:rowOff>
    </xdr:from>
    <xdr:to>
      <xdr:col>21</xdr:col>
      <xdr:colOff>412750</xdr:colOff>
      <xdr:row>37</xdr:row>
      <xdr:rowOff>44450</xdr:rowOff>
    </xdr:to>
    <xdr:sp macro="" textlink="">
      <xdr:nvSpPr>
        <xdr:cNvPr id="319" name="フローチャート : 判断 318"/>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29227</xdr:rowOff>
    </xdr:from>
    <xdr:ext cx="762000" cy="259045"/>
    <xdr:sp macro="" textlink="">
      <xdr:nvSpPr>
        <xdr:cNvPr id="320" name="テキスト ボックス 319"/>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18</xdr:col>
      <xdr:colOff>641350</xdr:colOff>
      <xdr:row>32</xdr:row>
      <xdr:rowOff>88900</xdr:rowOff>
    </xdr:from>
    <xdr:to>
      <xdr:col>20</xdr:col>
      <xdr:colOff>158750</xdr:colOff>
      <xdr:row>32</xdr:row>
      <xdr:rowOff>101600</xdr:rowOff>
    </xdr:to>
    <xdr:cxnSp macro="">
      <xdr:nvCxnSpPr>
        <xdr:cNvPr id="321" name="直線コネクタ 320"/>
        <xdr:cNvCxnSpPr/>
      </xdr:nvCxnSpPr>
      <xdr:spPr>
        <a:xfrm>
          <a:off x="13004800" y="5575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22" name="フローチャート : 判断 321"/>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54627</xdr:rowOff>
    </xdr:from>
    <xdr:ext cx="762000" cy="259045"/>
    <xdr:sp macro="" textlink="">
      <xdr:nvSpPr>
        <xdr:cNvPr id="323" name="テキスト ボックス 322"/>
        <xdr:cNvSpPr txBox="1"/>
      </xdr:nvSpPr>
      <xdr:spPr>
        <a:xfrm>
          <a:off x="13512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139700</xdr:rowOff>
    </xdr:from>
    <xdr:to>
      <xdr:col>19</xdr:col>
      <xdr:colOff>6350</xdr:colOff>
      <xdr:row>37</xdr:row>
      <xdr:rowOff>69850</xdr:rowOff>
    </xdr:to>
    <xdr:sp macro="" textlink="">
      <xdr:nvSpPr>
        <xdr:cNvPr id="324" name="フローチャート : 判断 323"/>
        <xdr:cNvSpPr/>
      </xdr:nvSpPr>
      <xdr:spPr>
        <a:xfrm>
          <a:off x="12954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54627</xdr:rowOff>
    </xdr:from>
    <xdr:ext cx="762000" cy="259045"/>
    <xdr:sp macro="" textlink="">
      <xdr:nvSpPr>
        <xdr:cNvPr id="325" name="テキスト ボックス 324"/>
        <xdr:cNvSpPr txBox="1"/>
      </xdr:nvSpPr>
      <xdr:spPr>
        <a:xfrm>
          <a:off x="12623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6350</xdr:rowOff>
    </xdr:from>
    <xdr:to>
      <xdr:col>24</xdr:col>
      <xdr:colOff>82550</xdr:colOff>
      <xdr:row>35</xdr:row>
      <xdr:rowOff>107950</xdr:rowOff>
    </xdr:to>
    <xdr:sp macro="" textlink="">
      <xdr:nvSpPr>
        <xdr:cNvPr id="331" name="円/楕円 330"/>
        <xdr:cNvSpPr/>
      </xdr:nvSpPr>
      <xdr:spPr>
        <a:xfrm>
          <a:off x="164592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22877</xdr:rowOff>
    </xdr:from>
    <xdr:ext cx="762000" cy="259045"/>
    <xdr:sp macro="" textlink="">
      <xdr:nvSpPr>
        <xdr:cNvPr id="332" name="補助費等該当値テキスト"/>
        <xdr:cNvSpPr txBox="1"/>
      </xdr:nvSpPr>
      <xdr:spPr>
        <a:xfrm>
          <a:off x="16598900" y="585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22</xdr:col>
      <xdr:colOff>514350</xdr:colOff>
      <xdr:row>32</xdr:row>
      <xdr:rowOff>50800</xdr:rowOff>
    </xdr:from>
    <xdr:to>
      <xdr:col>22</xdr:col>
      <xdr:colOff>615950</xdr:colOff>
      <xdr:row>32</xdr:row>
      <xdr:rowOff>152400</xdr:rowOff>
    </xdr:to>
    <xdr:sp macro="" textlink="">
      <xdr:nvSpPr>
        <xdr:cNvPr id="333" name="円/楕円 332"/>
        <xdr:cNvSpPr/>
      </xdr:nvSpPr>
      <xdr:spPr>
        <a:xfrm>
          <a:off x="15621000" y="55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30</xdr:row>
      <xdr:rowOff>162577</xdr:rowOff>
    </xdr:from>
    <xdr:ext cx="736600" cy="259045"/>
    <xdr:sp macro="" textlink="">
      <xdr:nvSpPr>
        <xdr:cNvPr id="334" name="テキスト ボックス 333"/>
        <xdr:cNvSpPr txBox="1"/>
      </xdr:nvSpPr>
      <xdr:spPr>
        <a:xfrm>
          <a:off x="15290800" y="530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21</xdr:col>
      <xdr:colOff>311150</xdr:colOff>
      <xdr:row>32</xdr:row>
      <xdr:rowOff>63500</xdr:rowOff>
    </xdr:from>
    <xdr:to>
      <xdr:col>21</xdr:col>
      <xdr:colOff>412750</xdr:colOff>
      <xdr:row>32</xdr:row>
      <xdr:rowOff>165100</xdr:rowOff>
    </xdr:to>
    <xdr:sp macro="" textlink="">
      <xdr:nvSpPr>
        <xdr:cNvPr id="335" name="円/楕円 334"/>
        <xdr:cNvSpPr/>
      </xdr:nvSpPr>
      <xdr:spPr>
        <a:xfrm>
          <a:off x="147320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31</xdr:row>
      <xdr:rowOff>3827</xdr:rowOff>
    </xdr:from>
    <xdr:ext cx="762000" cy="259045"/>
    <xdr:sp macro="" textlink="">
      <xdr:nvSpPr>
        <xdr:cNvPr id="336" name="テキスト ボックス 335"/>
        <xdr:cNvSpPr txBox="1"/>
      </xdr:nvSpPr>
      <xdr:spPr>
        <a:xfrm>
          <a:off x="14401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20</xdr:col>
      <xdr:colOff>107950</xdr:colOff>
      <xdr:row>32</xdr:row>
      <xdr:rowOff>50800</xdr:rowOff>
    </xdr:from>
    <xdr:to>
      <xdr:col>20</xdr:col>
      <xdr:colOff>209550</xdr:colOff>
      <xdr:row>32</xdr:row>
      <xdr:rowOff>152400</xdr:rowOff>
    </xdr:to>
    <xdr:sp macro="" textlink="">
      <xdr:nvSpPr>
        <xdr:cNvPr id="337" name="円/楕円 336"/>
        <xdr:cNvSpPr/>
      </xdr:nvSpPr>
      <xdr:spPr>
        <a:xfrm>
          <a:off x="13843000" y="55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30</xdr:row>
      <xdr:rowOff>162577</xdr:rowOff>
    </xdr:from>
    <xdr:ext cx="762000" cy="259045"/>
    <xdr:sp macro="" textlink="">
      <xdr:nvSpPr>
        <xdr:cNvPr id="338" name="テキスト ボックス 337"/>
        <xdr:cNvSpPr txBox="1"/>
      </xdr:nvSpPr>
      <xdr:spPr>
        <a:xfrm>
          <a:off x="135128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18</xdr:col>
      <xdr:colOff>590550</xdr:colOff>
      <xdr:row>32</xdr:row>
      <xdr:rowOff>38100</xdr:rowOff>
    </xdr:from>
    <xdr:to>
      <xdr:col>19</xdr:col>
      <xdr:colOff>6350</xdr:colOff>
      <xdr:row>32</xdr:row>
      <xdr:rowOff>139700</xdr:rowOff>
    </xdr:to>
    <xdr:sp macro="" textlink="">
      <xdr:nvSpPr>
        <xdr:cNvPr id="339" name="円/楕円 338"/>
        <xdr:cNvSpPr/>
      </xdr:nvSpPr>
      <xdr:spPr>
        <a:xfrm>
          <a:off x="129540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30</xdr:row>
      <xdr:rowOff>149877</xdr:rowOff>
    </xdr:from>
    <xdr:ext cx="762000" cy="259045"/>
    <xdr:sp macro="" textlink="">
      <xdr:nvSpPr>
        <xdr:cNvPr id="340" name="テキスト ボックス 339"/>
        <xdr:cNvSpPr txBox="1"/>
      </xdr:nvSpPr>
      <xdr:spPr>
        <a:xfrm>
          <a:off x="12623800" y="529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公債費に係る経常収支比率は、前年度と同程度である。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今後も、公債費負担や市債現在高の状況等を十分勘案し、後世代に過大な負担を残すことのないよう、市債の適正な運用を図る。</a:t>
          </a: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130810</xdr:rowOff>
    </xdr:from>
    <xdr:to>
      <xdr:col>7</xdr:col>
      <xdr:colOff>15875</xdr:colOff>
      <xdr:row>81</xdr:row>
      <xdr:rowOff>62230</xdr:rowOff>
    </xdr:to>
    <xdr:cxnSp macro="">
      <xdr:nvCxnSpPr>
        <xdr:cNvPr id="368" name="直線コネクタ 367"/>
        <xdr:cNvCxnSpPr/>
      </xdr:nvCxnSpPr>
      <xdr:spPr>
        <a:xfrm flipV="1">
          <a:off x="4826000" y="126466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34307</xdr:rowOff>
    </xdr:from>
    <xdr:ext cx="762000" cy="259045"/>
    <xdr:sp macro="" textlink="">
      <xdr:nvSpPr>
        <xdr:cNvPr id="369" name="公債費最小値テキスト"/>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6</xdr:col>
      <xdr:colOff>612775</xdr:colOff>
      <xdr:row>81</xdr:row>
      <xdr:rowOff>62230</xdr:rowOff>
    </xdr:from>
    <xdr:to>
      <xdr:col>7</xdr:col>
      <xdr:colOff>104775</xdr:colOff>
      <xdr:row>81</xdr:row>
      <xdr:rowOff>62230</xdr:rowOff>
    </xdr:to>
    <xdr:cxnSp macro="">
      <xdr:nvCxnSpPr>
        <xdr:cNvPr id="370" name="直線コネクタ 369"/>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45737</xdr:rowOff>
    </xdr:from>
    <xdr:ext cx="762000" cy="259045"/>
    <xdr:sp macro="" textlink="">
      <xdr:nvSpPr>
        <xdr:cNvPr id="371" name="公債費最大値テキスト"/>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73</xdr:row>
      <xdr:rowOff>130810</xdr:rowOff>
    </xdr:from>
    <xdr:to>
      <xdr:col>7</xdr:col>
      <xdr:colOff>104775</xdr:colOff>
      <xdr:row>73</xdr:row>
      <xdr:rowOff>130810</xdr:rowOff>
    </xdr:to>
    <xdr:cxnSp macro="">
      <xdr:nvCxnSpPr>
        <xdr:cNvPr id="372" name="直線コネクタ 371"/>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165100</xdr:rowOff>
    </xdr:from>
    <xdr:to>
      <xdr:col>7</xdr:col>
      <xdr:colOff>15875</xdr:colOff>
      <xdr:row>77</xdr:row>
      <xdr:rowOff>8889</xdr:rowOff>
    </xdr:to>
    <xdr:cxnSp macro="">
      <xdr:nvCxnSpPr>
        <xdr:cNvPr id="373" name="直線コネクタ 372"/>
        <xdr:cNvCxnSpPr/>
      </xdr:nvCxnSpPr>
      <xdr:spPr>
        <a:xfrm>
          <a:off x="3987800" y="131953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69867</xdr:rowOff>
    </xdr:from>
    <xdr:ext cx="762000" cy="259045"/>
    <xdr:sp macro="" textlink="">
      <xdr:nvSpPr>
        <xdr:cNvPr id="374"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5" name="フローチャート : 判断 374"/>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165100</xdr:rowOff>
    </xdr:from>
    <xdr:to>
      <xdr:col>5</xdr:col>
      <xdr:colOff>549275</xdr:colOff>
      <xdr:row>77</xdr:row>
      <xdr:rowOff>92711</xdr:rowOff>
    </xdr:to>
    <xdr:cxnSp macro="">
      <xdr:nvCxnSpPr>
        <xdr:cNvPr id="376" name="直線コネクタ 375"/>
        <xdr:cNvCxnSpPr/>
      </xdr:nvCxnSpPr>
      <xdr:spPr>
        <a:xfrm flipV="1">
          <a:off x="3098800" y="131953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83820</xdr:rowOff>
    </xdr:from>
    <xdr:to>
      <xdr:col>5</xdr:col>
      <xdr:colOff>600075</xdr:colOff>
      <xdr:row>77</xdr:row>
      <xdr:rowOff>13970</xdr:rowOff>
    </xdr:to>
    <xdr:sp macro="" textlink="">
      <xdr:nvSpPr>
        <xdr:cNvPr id="377" name="フローチャート : 判断 376"/>
        <xdr:cNvSpPr/>
      </xdr:nvSpPr>
      <xdr:spPr>
        <a:xfrm>
          <a:off x="3937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24147</xdr:rowOff>
    </xdr:from>
    <xdr:ext cx="736600" cy="259045"/>
    <xdr:sp macro="" textlink="">
      <xdr:nvSpPr>
        <xdr:cNvPr id="378" name="テキスト ボックス 377"/>
        <xdr:cNvSpPr txBox="1"/>
      </xdr:nvSpPr>
      <xdr:spPr>
        <a:xfrm>
          <a:off x="3606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92711</xdr:rowOff>
    </xdr:from>
    <xdr:to>
      <xdr:col>4</xdr:col>
      <xdr:colOff>346075</xdr:colOff>
      <xdr:row>77</xdr:row>
      <xdr:rowOff>146050</xdr:rowOff>
    </xdr:to>
    <xdr:cxnSp macro="">
      <xdr:nvCxnSpPr>
        <xdr:cNvPr id="379" name="直線コネクタ 378"/>
        <xdr:cNvCxnSpPr/>
      </xdr:nvCxnSpPr>
      <xdr:spPr>
        <a:xfrm flipV="1">
          <a:off x="2209800" y="132943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26670</xdr:rowOff>
    </xdr:from>
    <xdr:to>
      <xdr:col>4</xdr:col>
      <xdr:colOff>396875</xdr:colOff>
      <xdr:row>77</xdr:row>
      <xdr:rowOff>128270</xdr:rowOff>
    </xdr:to>
    <xdr:sp macro="" textlink="">
      <xdr:nvSpPr>
        <xdr:cNvPr id="380" name="フローチャート : 判断 379"/>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138447</xdr:rowOff>
    </xdr:from>
    <xdr:ext cx="762000" cy="259045"/>
    <xdr:sp macro="" textlink="">
      <xdr:nvSpPr>
        <xdr:cNvPr id="381" name="テキスト ボックス 380"/>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146050</xdr:rowOff>
    </xdr:from>
    <xdr:to>
      <xdr:col>3</xdr:col>
      <xdr:colOff>142875</xdr:colOff>
      <xdr:row>78</xdr:row>
      <xdr:rowOff>20320</xdr:rowOff>
    </xdr:to>
    <xdr:cxnSp macro="">
      <xdr:nvCxnSpPr>
        <xdr:cNvPr id="382" name="直線コネクタ 381"/>
        <xdr:cNvCxnSpPr/>
      </xdr:nvCxnSpPr>
      <xdr:spPr>
        <a:xfrm flipV="1">
          <a:off x="1320800" y="13347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49530</xdr:rowOff>
    </xdr:from>
    <xdr:to>
      <xdr:col>3</xdr:col>
      <xdr:colOff>193675</xdr:colOff>
      <xdr:row>77</xdr:row>
      <xdr:rowOff>151130</xdr:rowOff>
    </xdr:to>
    <xdr:sp macro="" textlink="">
      <xdr:nvSpPr>
        <xdr:cNvPr id="383" name="フローチャート : 判断 382"/>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161307</xdr:rowOff>
    </xdr:from>
    <xdr:ext cx="762000" cy="259045"/>
    <xdr:sp macro="" textlink="">
      <xdr:nvSpPr>
        <xdr:cNvPr id="384" name="テキスト ボックス 383"/>
        <xdr:cNvSpPr txBox="1"/>
      </xdr:nvSpPr>
      <xdr:spPr>
        <a:xfrm>
          <a:off x="1828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87630</xdr:rowOff>
    </xdr:from>
    <xdr:to>
      <xdr:col>1</xdr:col>
      <xdr:colOff>676275</xdr:colOff>
      <xdr:row>78</xdr:row>
      <xdr:rowOff>17780</xdr:rowOff>
    </xdr:to>
    <xdr:sp macro="" textlink="">
      <xdr:nvSpPr>
        <xdr:cNvPr id="385" name="フローチャート : 判断 384"/>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27957</xdr:rowOff>
    </xdr:from>
    <xdr:ext cx="762000" cy="259045"/>
    <xdr:sp macro="" textlink="">
      <xdr:nvSpPr>
        <xdr:cNvPr id="386" name="テキスト ボックス 385"/>
        <xdr:cNvSpPr txBox="1"/>
      </xdr:nvSpPr>
      <xdr:spPr>
        <a:xfrm>
          <a:off x="939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129539</xdr:rowOff>
    </xdr:from>
    <xdr:to>
      <xdr:col>7</xdr:col>
      <xdr:colOff>66675</xdr:colOff>
      <xdr:row>77</xdr:row>
      <xdr:rowOff>59689</xdr:rowOff>
    </xdr:to>
    <xdr:sp macro="" textlink="">
      <xdr:nvSpPr>
        <xdr:cNvPr id="392" name="円/楕円 391"/>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101616</xdr:rowOff>
    </xdr:from>
    <xdr:ext cx="762000" cy="259045"/>
    <xdr:sp macro="" textlink="">
      <xdr:nvSpPr>
        <xdr:cNvPr id="393" name="公債費該当値テキスト"/>
        <xdr:cNvSpPr txBox="1"/>
      </xdr:nvSpPr>
      <xdr:spPr>
        <a:xfrm>
          <a:off x="4914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114300</xdr:rowOff>
    </xdr:from>
    <xdr:to>
      <xdr:col>5</xdr:col>
      <xdr:colOff>600075</xdr:colOff>
      <xdr:row>77</xdr:row>
      <xdr:rowOff>44450</xdr:rowOff>
    </xdr:to>
    <xdr:sp macro="" textlink="">
      <xdr:nvSpPr>
        <xdr:cNvPr id="394" name="円/楕円 393"/>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29227</xdr:rowOff>
    </xdr:from>
    <xdr:ext cx="736600" cy="259045"/>
    <xdr:sp macro="" textlink="">
      <xdr:nvSpPr>
        <xdr:cNvPr id="395" name="テキスト ボックス 394"/>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41911</xdr:rowOff>
    </xdr:from>
    <xdr:to>
      <xdr:col>4</xdr:col>
      <xdr:colOff>396875</xdr:colOff>
      <xdr:row>77</xdr:row>
      <xdr:rowOff>143511</xdr:rowOff>
    </xdr:to>
    <xdr:sp macro="" textlink="">
      <xdr:nvSpPr>
        <xdr:cNvPr id="396" name="円/楕円 395"/>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128288</xdr:rowOff>
    </xdr:from>
    <xdr:ext cx="762000" cy="259045"/>
    <xdr:sp macro="" textlink="">
      <xdr:nvSpPr>
        <xdr:cNvPr id="397" name="テキスト ボックス 396"/>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95250</xdr:rowOff>
    </xdr:from>
    <xdr:to>
      <xdr:col>3</xdr:col>
      <xdr:colOff>193675</xdr:colOff>
      <xdr:row>78</xdr:row>
      <xdr:rowOff>25400</xdr:rowOff>
    </xdr:to>
    <xdr:sp macro="" textlink="">
      <xdr:nvSpPr>
        <xdr:cNvPr id="398" name="円/楕円 397"/>
        <xdr:cNvSpPr/>
      </xdr:nvSpPr>
      <xdr:spPr>
        <a:xfrm>
          <a:off x="2159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10177</xdr:rowOff>
    </xdr:from>
    <xdr:ext cx="762000" cy="259045"/>
    <xdr:sp macro="" textlink="">
      <xdr:nvSpPr>
        <xdr:cNvPr id="399" name="テキスト ボックス 398"/>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140970</xdr:rowOff>
    </xdr:from>
    <xdr:to>
      <xdr:col>1</xdr:col>
      <xdr:colOff>676275</xdr:colOff>
      <xdr:row>78</xdr:row>
      <xdr:rowOff>71120</xdr:rowOff>
    </xdr:to>
    <xdr:sp macro="" textlink="">
      <xdr:nvSpPr>
        <xdr:cNvPr id="400" name="円/楕円 399"/>
        <xdr:cNvSpPr/>
      </xdr:nvSpPr>
      <xdr:spPr>
        <a:xfrm>
          <a:off x="1270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55897</xdr:rowOff>
    </xdr:from>
    <xdr:ext cx="762000" cy="259045"/>
    <xdr:sp macro="" textlink="">
      <xdr:nvSpPr>
        <xdr:cNvPr id="401" name="テキスト ボックス 400"/>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公債費以外に係る経常収支比率は、ほぼ横ばいで推移しており、類似団体平均を引き続き下回っている。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今後も、経費の節減・合理化により、効率的な執行を図る。</a:t>
          </a: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16" name="直線コネクタ 41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17" name="テキスト ボックス 41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8" name="直線コネクタ 41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9" name="テキスト ボックス 41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20" name="直線コネクタ 41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21" name="テキスト ボックス 42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22" name="直線コネクタ 42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23" name="テキスト ボックス 42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24" name="直線コネクタ 42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25" name="テキスト ボックス 42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26" name="直線コネクタ 42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27" name="テキスト ボックス 42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127000</xdr:rowOff>
    </xdr:from>
    <xdr:to>
      <xdr:col>24</xdr:col>
      <xdr:colOff>31750</xdr:colOff>
      <xdr:row>81</xdr:row>
      <xdr:rowOff>11068</xdr:rowOff>
    </xdr:to>
    <xdr:cxnSp macro="">
      <xdr:nvCxnSpPr>
        <xdr:cNvPr id="431" name="直線コネクタ 430"/>
        <xdr:cNvCxnSpPr/>
      </xdr:nvCxnSpPr>
      <xdr:spPr>
        <a:xfrm flipV="1">
          <a:off x="16510000" y="12814300"/>
          <a:ext cx="0" cy="1084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154595</xdr:rowOff>
    </xdr:from>
    <xdr:ext cx="762000" cy="259045"/>
    <xdr:sp macro="" textlink="">
      <xdr:nvSpPr>
        <xdr:cNvPr id="432" name="公債費以外最小値テキスト"/>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87.1</a:t>
          </a:r>
          <a:endParaRPr kumimoji="1" lang="ja-JP" altLang="en-US" sz="1000" b="1">
            <a:latin typeface="ＭＳ Ｐゴシック"/>
          </a:endParaRPr>
        </a:p>
      </xdr:txBody>
    </xdr:sp>
    <xdr:clientData/>
  </xdr:oneCellAnchor>
  <xdr:twoCellAnchor>
    <xdr:from>
      <xdr:col>23</xdr:col>
      <xdr:colOff>628650</xdr:colOff>
      <xdr:row>81</xdr:row>
      <xdr:rowOff>11068</xdr:rowOff>
    </xdr:from>
    <xdr:to>
      <xdr:col>24</xdr:col>
      <xdr:colOff>120650</xdr:colOff>
      <xdr:row>81</xdr:row>
      <xdr:rowOff>11068</xdr:rowOff>
    </xdr:to>
    <xdr:cxnSp macro="">
      <xdr:nvCxnSpPr>
        <xdr:cNvPr id="433" name="直線コネクタ 432"/>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41927</xdr:rowOff>
    </xdr:from>
    <xdr:ext cx="762000" cy="259045"/>
    <xdr:sp macro="" textlink="">
      <xdr:nvSpPr>
        <xdr:cNvPr id="434"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70.5</a:t>
          </a:r>
          <a:endParaRPr kumimoji="1" lang="ja-JP" altLang="en-US" sz="1000" b="1">
            <a:latin typeface="ＭＳ Ｐゴシック"/>
          </a:endParaRPr>
        </a:p>
      </xdr:txBody>
    </xdr:sp>
    <xdr:clientData/>
  </xdr:oneCellAnchor>
  <xdr:twoCellAnchor>
    <xdr:from>
      <xdr:col>23</xdr:col>
      <xdr:colOff>628650</xdr:colOff>
      <xdr:row>74</xdr:row>
      <xdr:rowOff>127000</xdr:rowOff>
    </xdr:from>
    <xdr:to>
      <xdr:col>24</xdr:col>
      <xdr:colOff>120650</xdr:colOff>
      <xdr:row>74</xdr:row>
      <xdr:rowOff>127000</xdr:rowOff>
    </xdr:to>
    <xdr:cxnSp macro="">
      <xdr:nvCxnSpPr>
        <xdr:cNvPr id="435" name="直線コネクタ 434"/>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87812</xdr:rowOff>
    </xdr:from>
    <xdr:to>
      <xdr:col>24</xdr:col>
      <xdr:colOff>31750</xdr:colOff>
      <xdr:row>75</xdr:row>
      <xdr:rowOff>138430</xdr:rowOff>
    </xdr:to>
    <xdr:cxnSp macro="">
      <xdr:nvCxnSpPr>
        <xdr:cNvPr id="436" name="直線コネクタ 435"/>
        <xdr:cNvCxnSpPr/>
      </xdr:nvCxnSpPr>
      <xdr:spPr>
        <a:xfrm>
          <a:off x="15671800" y="12775112"/>
          <a:ext cx="838200" cy="2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134819</xdr:rowOff>
    </xdr:from>
    <xdr:ext cx="762000" cy="259045"/>
    <xdr:sp macro="" textlink="">
      <xdr:nvSpPr>
        <xdr:cNvPr id="437" name="公債費以外平均値テキスト"/>
        <xdr:cNvSpPr txBox="1"/>
      </xdr:nvSpPr>
      <xdr:spPr>
        <a:xfrm>
          <a:off x="16598900" y="13336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79.7</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162742</xdr:rowOff>
    </xdr:from>
    <xdr:to>
      <xdr:col>24</xdr:col>
      <xdr:colOff>82550</xdr:colOff>
      <xdr:row>78</xdr:row>
      <xdr:rowOff>92892</xdr:rowOff>
    </xdr:to>
    <xdr:sp macro="" textlink="">
      <xdr:nvSpPr>
        <xdr:cNvPr id="438" name="フローチャート : 判断 437"/>
        <xdr:cNvSpPr/>
      </xdr:nvSpPr>
      <xdr:spPr>
        <a:xfrm>
          <a:off x="16459200" y="1336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87812</xdr:rowOff>
    </xdr:from>
    <xdr:to>
      <xdr:col>22</xdr:col>
      <xdr:colOff>565150</xdr:colOff>
      <xdr:row>74</xdr:row>
      <xdr:rowOff>166188</xdr:rowOff>
    </xdr:to>
    <xdr:cxnSp macro="">
      <xdr:nvCxnSpPr>
        <xdr:cNvPr id="439" name="直線コネクタ 438"/>
        <xdr:cNvCxnSpPr/>
      </xdr:nvCxnSpPr>
      <xdr:spPr>
        <a:xfrm flipV="1">
          <a:off x="14782800" y="12775112"/>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157843</xdr:rowOff>
    </xdr:from>
    <xdr:to>
      <xdr:col>22</xdr:col>
      <xdr:colOff>615950</xdr:colOff>
      <xdr:row>77</xdr:row>
      <xdr:rowOff>87993</xdr:rowOff>
    </xdr:to>
    <xdr:sp macro="" textlink="">
      <xdr:nvSpPr>
        <xdr:cNvPr id="440" name="フローチャート : 判断 439"/>
        <xdr:cNvSpPr/>
      </xdr:nvSpPr>
      <xdr:spPr>
        <a:xfrm>
          <a:off x="15621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72770</xdr:rowOff>
    </xdr:from>
    <xdr:ext cx="736600" cy="259045"/>
    <xdr:sp macro="" textlink="">
      <xdr:nvSpPr>
        <xdr:cNvPr id="441" name="テキスト ボックス 440"/>
        <xdr:cNvSpPr txBox="1"/>
      </xdr:nvSpPr>
      <xdr:spPr>
        <a:xfrm>
          <a:off x="15290800" y="132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87812</xdr:rowOff>
    </xdr:from>
    <xdr:to>
      <xdr:col>21</xdr:col>
      <xdr:colOff>361950</xdr:colOff>
      <xdr:row>74</xdr:row>
      <xdr:rowOff>166188</xdr:rowOff>
    </xdr:to>
    <xdr:cxnSp macro="">
      <xdr:nvCxnSpPr>
        <xdr:cNvPr id="442" name="直線コネクタ 441"/>
        <xdr:cNvCxnSpPr/>
      </xdr:nvCxnSpPr>
      <xdr:spPr>
        <a:xfrm>
          <a:off x="13893800" y="12775112"/>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92529</xdr:rowOff>
    </xdr:from>
    <xdr:to>
      <xdr:col>21</xdr:col>
      <xdr:colOff>412750</xdr:colOff>
      <xdr:row>77</xdr:row>
      <xdr:rowOff>22679</xdr:rowOff>
    </xdr:to>
    <xdr:sp macro="" textlink="">
      <xdr:nvSpPr>
        <xdr:cNvPr id="443" name="フローチャート : 判断 442"/>
        <xdr:cNvSpPr/>
      </xdr:nvSpPr>
      <xdr:spPr>
        <a:xfrm>
          <a:off x="14732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7456</xdr:rowOff>
    </xdr:from>
    <xdr:ext cx="762000" cy="259045"/>
    <xdr:sp macro="" textlink="">
      <xdr:nvSpPr>
        <xdr:cNvPr id="444" name="テキスト ボックス 443"/>
        <xdr:cNvSpPr txBox="1"/>
      </xdr:nvSpPr>
      <xdr:spPr>
        <a:xfrm>
          <a:off x="14401800" y="13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122101</xdr:rowOff>
    </xdr:from>
    <xdr:to>
      <xdr:col>20</xdr:col>
      <xdr:colOff>158750</xdr:colOff>
      <xdr:row>74</xdr:row>
      <xdr:rowOff>87812</xdr:rowOff>
    </xdr:to>
    <xdr:cxnSp macro="">
      <xdr:nvCxnSpPr>
        <xdr:cNvPr id="445" name="直線コネクタ 444"/>
        <xdr:cNvCxnSpPr/>
      </xdr:nvCxnSpPr>
      <xdr:spPr>
        <a:xfrm>
          <a:off x="13004800" y="12637951"/>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1088</xdr:rowOff>
    </xdr:from>
    <xdr:to>
      <xdr:col>20</xdr:col>
      <xdr:colOff>209550</xdr:colOff>
      <xdr:row>76</xdr:row>
      <xdr:rowOff>102688</xdr:rowOff>
    </xdr:to>
    <xdr:sp macro="" textlink="">
      <xdr:nvSpPr>
        <xdr:cNvPr id="446" name="フローチャート : 判断 445"/>
        <xdr:cNvSpPr/>
      </xdr:nvSpPr>
      <xdr:spPr>
        <a:xfrm>
          <a:off x="13843000" y="1303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87465</xdr:rowOff>
    </xdr:from>
    <xdr:ext cx="762000" cy="259045"/>
    <xdr:sp macro="" textlink="">
      <xdr:nvSpPr>
        <xdr:cNvPr id="447" name="テキスト ボックス 446"/>
        <xdr:cNvSpPr txBox="1"/>
      </xdr:nvSpPr>
      <xdr:spPr>
        <a:xfrm>
          <a:off x="13512800" y="13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20682</xdr:rowOff>
    </xdr:from>
    <xdr:to>
      <xdr:col>19</xdr:col>
      <xdr:colOff>6350</xdr:colOff>
      <xdr:row>76</xdr:row>
      <xdr:rowOff>122282</xdr:rowOff>
    </xdr:to>
    <xdr:sp macro="" textlink="">
      <xdr:nvSpPr>
        <xdr:cNvPr id="448" name="フローチャート : 判断 447"/>
        <xdr:cNvSpPr/>
      </xdr:nvSpPr>
      <xdr:spPr>
        <a:xfrm>
          <a:off x="12954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107059</xdr:rowOff>
    </xdr:from>
    <xdr:ext cx="762000" cy="259045"/>
    <xdr:sp macro="" textlink="">
      <xdr:nvSpPr>
        <xdr:cNvPr id="449" name="テキスト ボックス 448"/>
        <xdr:cNvSpPr txBox="1"/>
      </xdr:nvSpPr>
      <xdr:spPr>
        <a:xfrm>
          <a:off x="12623800" y="1313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87630</xdr:rowOff>
    </xdr:from>
    <xdr:to>
      <xdr:col>24</xdr:col>
      <xdr:colOff>82550</xdr:colOff>
      <xdr:row>76</xdr:row>
      <xdr:rowOff>17780</xdr:rowOff>
    </xdr:to>
    <xdr:sp macro="" textlink="">
      <xdr:nvSpPr>
        <xdr:cNvPr id="455" name="円/楕円 454"/>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104157</xdr:rowOff>
    </xdr:from>
    <xdr:ext cx="762000" cy="259045"/>
    <xdr:sp macro="" textlink="">
      <xdr:nvSpPr>
        <xdr:cNvPr id="456" name="公債費以外該当値テキスト"/>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37012</xdr:rowOff>
    </xdr:from>
    <xdr:to>
      <xdr:col>22</xdr:col>
      <xdr:colOff>615950</xdr:colOff>
      <xdr:row>74</xdr:row>
      <xdr:rowOff>138612</xdr:rowOff>
    </xdr:to>
    <xdr:sp macro="" textlink="">
      <xdr:nvSpPr>
        <xdr:cNvPr id="457" name="円/楕円 456"/>
        <xdr:cNvSpPr/>
      </xdr:nvSpPr>
      <xdr:spPr>
        <a:xfrm>
          <a:off x="15621000" y="1272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148789</xdr:rowOff>
    </xdr:from>
    <xdr:ext cx="736600" cy="259045"/>
    <xdr:sp macro="" textlink="">
      <xdr:nvSpPr>
        <xdr:cNvPr id="458" name="テキスト ボックス 457"/>
        <xdr:cNvSpPr txBox="1"/>
      </xdr:nvSpPr>
      <xdr:spPr>
        <a:xfrm>
          <a:off x="15290800" y="12493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115388</xdr:rowOff>
    </xdr:from>
    <xdr:to>
      <xdr:col>21</xdr:col>
      <xdr:colOff>412750</xdr:colOff>
      <xdr:row>75</xdr:row>
      <xdr:rowOff>45538</xdr:rowOff>
    </xdr:to>
    <xdr:sp macro="" textlink="">
      <xdr:nvSpPr>
        <xdr:cNvPr id="459" name="円/楕円 458"/>
        <xdr:cNvSpPr/>
      </xdr:nvSpPr>
      <xdr:spPr>
        <a:xfrm>
          <a:off x="14732000" y="12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55715</xdr:rowOff>
    </xdr:from>
    <xdr:ext cx="762000" cy="259045"/>
    <xdr:sp macro="" textlink="">
      <xdr:nvSpPr>
        <xdr:cNvPr id="460" name="テキスト ボックス 459"/>
        <xdr:cNvSpPr txBox="1"/>
      </xdr:nvSpPr>
      <xdr:spPr>
        <a:xfrm>
          <a:off x="14401800" y="1257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37012</xdr:rowOff>
    </xdr:from>
    <xdr:to>
      <xdr:col>20</xdr:col>
      <xdr:colOff>209550</xdr:colOff>
      <xdr:row>74</xdr:row>
      <xdr:rowOff>138612</xdr:rowOff>
    </xdr:to>
    <xdr:sp macro="" textlink="">
      <xdr:nvSpPr>
        <xdr:cNvPr id="461" name="円/楕円 460"/>
        <xdr:cNvSpPr/>
      </xdr:nvSpPr>
      <xdr:spPr>
        <a:xfrm>
          <a:off x="13843000" y="1272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148789</xdr:rowOff>
    </xdr:from>
    <xdr:ext cx="762000" cy="259045"/>
    <xdr:sp macro="" textlink="">
      <xdr:nvSpPr>
        <xdr:cNvPr id="462" name="テキスト ボックス 461"/>
        <xdr:cNvSpPr txBox="1"/>
      </xdr:nvSpPr>
      <xdr:spPr>
        <a:xfrm>
          <a:off x="13512800" y="1249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71301</xdr:rowOff>
    </xdr:from>
    <xdr:to>
      <xdr:col>19</xdr:col>
      <xdr:colOff>6350</xdr:colOff>
      <xdr:row>74</xdr:row>
      <xdr:rowOff>1451</xdr:rowOff>
    </xdr:to>
    <xdr:sp macro="" textlink="">
      <xdr:nvSpPr>
        <xdr:cNvPr id="463" name="円/楕円 462"/>
        <xdr:cNvSpPr/>
      </xdr:nvSpPr>
      <xdr:spPr>
        <a:xfrm>
          <a:off x="12954000" y="1258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11628</xdr:rowOff>
    </xdr:from>
    <xdr:ext cx="762000" cy="259045"/>
    <xdr:sp macro="" textlink="">
      <xdr:nvSpPr>
        <xdr:cNvPr id="464" name="テキスト ボックス 463"/>
        <xdr:cNvSpPr txBox="1"/>
      </xdr:nvSpPr>
      <xdr:spPr>
        <a:xfrm>
          <a:off x="12623800" y="1235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福島県福島市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34722</xdr:rowOff>
    </xdr:from>
    <xdr:to>
      <xdr:col>4</xdr:col>
      <xdr:colOff>1117600</xdr:colOff>
      <xdr:row>18</xdr:row>
      <xdr:rowOff>145898</xdr:rowOff>
    </xdr:to>
    <xdr:cxnSp macro="">
      <xdr:nvCxnSpPr>
        <xdr:cNvPr id="45" name="直線コネクタ 44"/>
        <xdr:cNvCxnSpPr/>
      </xdr:nvCxnSpPr>
      <xdr:spPr bwMode="auto">
        <a:xfrm flipV="1">
          <a:off x="5651500" y="1968297"/>
          <a:ext cx="0" cy="131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117975</xdr:rowOff>
    </xdr:from>
    <xdr:ext cx="762000" cy="259045"/>
    <xdr:sp macro="" textlink="">
      <xdr:nvSpPr>
        <xdr:cNvPr id="46" name="人口1人当たり決算額の推移最小値テキスト130"/>
        <xdr:cNvSpPr txBox="1"/>
      </xdr:nvSpPr>
      <xdr:spPr>
        <a:xfrm>
          <a:off x="5740400" y="325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47,254</a:t>
          </a:r>
          <a:endParaRPr kumimoji="1" lang="ja-JP" altLang="en-US" sz="1000" b="1">
            <a:latin typeface="ＭＳ Ｐゴシック"/>
          </a:endParaRPr>
        </a:p>
      </xdr:txBody>
    </xdr:sp>
    <xdr:clientData/>
  </xdr:oneCellAnchor>
  <xdr:twoCellAnchor>
    <xdr:from>
      <xdr:col>4</xdr:col>
      <xdr:colOff>1028700</xdr:colOff>
      <xdr:row>18</xdr:row>
      <xdr:rowOff>145898</xdr:rowOff>
    </xdr:from>
    <xdr:to>
      <xdr:col>5</xdr:col>
      <xdr:colOff>73025</xdr:colOff>
      <xdr:row>18</xdr:row>
      <xdr:rowOff>145898</xdr:rowOff>
    </xdr:to>
    <xdr:cxnSp macro="">
      <xdr:nvCxnSpPr>
        <xdr:cNvPr id="47" name="直線コネクタ 46"/>
        <xdr:cNvCxnSpPr/>
      </xdr:nvCxnSpPr>
      <xdr:spPr bwMode="auto">
        <a:xfrm>
          <a:off x="5562600" y="3279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121099</xdr:rowOff>
    </xdr:from>
    <xdr:ext cx="762000" cy="259045"/>
    <xdr:sp macro="" textlink="">
      <xdr:nvSpPr>
        <xdr:cNvPr id="48" name="人口1人当たり決算額の推移最大値テキスト130"/>
        <xdr:cNvSpPr txBox="1"/>
      </xdr:nvSpPr>
      <xdr:spPr>
        <a:xfrm>
          <a:off x="5740400" y="1711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81,672</a:t>
          </a:r>
          <a:endParaRPr kumimoji="1" lang="ja-JP" altLang="en-US" sz="1000" b="1">
            <a:latin typeface="ＭＳ Ｐゴシック"/>
          </a:endParaRPr>
        </a:p>
      </xdr:txBody>
    </xdr:sp>
    <xdr:clientData/>
  </xdr:oneCellAnchor>
  <xdr:twoCellAnchor>
    <xdr:from>
      <xdr:col>4</xdr:col>
      <xdr:colOff>1028700</xdr:colOff>
      <xdr:row>11</xdr:row>
      <xdr:rowOff>34722</xdr:rowOff>
    </xdr:from>
    <xdr:to>
      <xdr:col>5</xdr:col>
      <xdr:colOff>73025</xdr:colOff>
      <xdr:row>11</xdr:row>
      <xdr:rowOff>34722</xdr:rowOff>
    </xdr:to>
    <xdr:cxnSp macro="">
      <xdr:nvCxnSpPr>
        <xdr:cNvPr id="49" name="直線コネクタ 48"/>
        <xdr:cNvCxnSpPr/>
      </xdr:nvCxnSpPr>
      <xdr:spPr bwMode="auto">
        <a:xfrm>
          <a:off x="5562600" y="1968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155004</xdr:rowOff>
    </xdr:from>
    <xdr:to>
      <xdr:col>4</xdr:col>
      <xdr:colOff>1117600</xdr:colOff>
      <xdr:row>16</xdr:row>
      <xdr:rowOff>15519</xdr:rowOff>
    </xdr:to>
    <xdr:cxnSp macro="">
      <xdr:nvCxnSpPr>
        <xdr:cNvPr id="50" name="直線コネクタ 49"/>
        <xdr:cNvCxnSpPr/>
      </xdr:nvCxnSpPr>
      <xdr:spPr bwMode="auto">
        <a:xfrm>
          <a:off x="5003800" y="2774379"/>
          <a:ext cx="647700" cy="31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78020</xdr:rowOff>
    </xdr:from>
    <xdr:ext cx="762000" cy="259045"/>
    <xdr:sp macro="" textlink="">
      <xdr:nvSpPr>
        <xdr:cNvPr id="51" name="人口1人当たり決算額の推移平均値テキスト130"/>
        <xdr:cNvSpPr txBox="1"/>
      </xdr:nvSpPr>
      <xdr:spPr>
        <a:xfrm>
          <a:off x="5740400" y="2525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61,636</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61493</xdr:rowOff>
    </xdr:from>
    <xdr:to>
      <xdr:col>5</xdr:col>
      <xdr:colOff>34925</xdr:colOff>
      <xdr:row>15</xdr:row>
      <xdr:rowOff>163093</xdr:rowOff>
    </xdr:to>
    <xdr:sp macro="" textlink="">
      <xdr:nvSpPr>
        <xdr:cNvPr id="52" name="フローチャート : 判断 51"/>
        <xdr:cNvSpPr/>
      </xdr:nvSpPr>
      <xdr:spPr bwMode="auto">
        <a:xfrm>
          <a:off x="5600700" y="2680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155004</xdr:rowOff>
    </xdr:from>
    <xdr:to>
      <xdr:col>4</xdr:col>
      <xdr:colOff>469900</xdr:colOff>
      <xdr:row>16</xdr:row>
      <xdr:rowOff>3289</xdr:rowOff>
    </xdr:to>
    <xdr:cxnSp macro="">
      <xdr:nvCxnSpPr>
        <xdr:cNvPr id="53" name="直線コネクタ 52"/>
        <xdr:cNvCxnSpPr/>
      </xdr:nvCxnSpPr>
      <xdr:spPr bwMode="auto">
        <a:xfrm flipV="1">
          <a:off x="4305300" y="2774379"/>
          <a:ext cx="698500" cy="19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17526</xdr:rowOff>
    </xdr:from>
    <xdr:to>
      <xdr:col>4</xdr:col>
      <xdr:colOff>520700</xdr:colOff>
      <xdr:row>15</xdr:row>
      <xdr:rowOff>119126</xdr:rowOff>
    </xdr:to>
    <xdr:sp macro="" textlink="">
      <xdr:nvSpPr>
        <xdr:cNvPr id="54" name="フローチャート : 判断 53"/>
        <xdr:cNvSpPr/>
      </xdr:nvSpPr>
      <xdr:spPr bwMode="auto">
        <a:xfrm>
          <a:off x="4953000" y="263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129303</xdr:rowOff>
    </xdr:from>
    <xdr:ext cx="736600" cy="259045"/>
    <xdr:sp macro="" textlink="">
      <xdr:nvSpPr>
        <xdr:cNvPr id="55" name="テキスト ボックス 54"/>
        <xdr:cNvSpPr txBox="1"/>
      </xdr:nvSpPr>
      <xdr:spPr>
        <a:xfrm>
          <a:off x="4622800" y="240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62,790</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3289</xdr:rowOff>
    </xdr:from>
    <xdr:to>
      <xdr:col>3</xdr:col>
      <xdr:colOff>904875</xdr:colOff>
      <xdr:row>16</xdr:row>
      <xdr:rowOff>64745</xdr:rowOff>
    </xdr:to>
    <xdr:cxnSp macro="">
      <xdr:nvCxnSpPr>
        <xdr:cNvPr id="56" name="直線コネクタ 55"/>
        <xdr:cNvCxnSpPr/>
      </xdr:nvCxnSpPr>
      <xdr:spPr bwMode="auto">
        <a:xfrm flipV="1">
          <a:off x="3606800" y="2794114"/>
          <a:ext cx="698500" cy="61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86754</xdr:rowOff>
    </xdr:from>
    <xdr:to>
      <xdr:col>3</xdr:col>
      <xdr:colOff>955675</xdr:colOff>
      <xdr:row>16</xdr:row>
      <xdr:rowOff>16904</xdr:rowOff>
    </xdr:to>
    <xdr:sp macro="" textlink="">
      <xdr:nvSpPr>
        <xdr:cNvPr id="57" name="フローチャート : 判断 56"/>
        <xdr:cNvSpPr/>
      </xdr:nvSpPr>
      <xdr:spPr bwMode="auto">
        <a:xfrm>
          <a:off x="4254500" y="2706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27081</xdr:rowOff>
    </xdr:from>
    <xdr:ext cx="762000" cy="259045"/>
    <xdr:sp macro="" textlink="">
      <xdr:nvSpPr>
        <xdr:cNvPr id="58" name="テキスト ボックス 57"/>
        <xdr:cNvSpPr txBox="1"/>
      </xdr:nvSpPr>
      <xdr:spPr>
        <a:xfrm>
          <a:off x="3924300" y="247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6109</xdr:rowOff>
    </xdr:from>
    <xdr:to>
      <xdr:col>3</xdr:col>
      <xdr:colOff>206375</xdr:colOff>
      <xdr:row>16</xdr:row>
      <xdr:rowOff>64745</xdr:rowOff>
    </xdr:to>
    <xdr:cxnSp macro="">
      <xdr:nvCxnSpPr>
        <xdr:cNvPr id="59" name="直線コネクタ 58"/>
        <xdr:cNvCxnSpPr/>
      </xdr:nvCxnSpPr>
      <xdr:spPr bwMode="auto">
        <a:xfrm>
          <a:off x="2908300" y="2796934"/>
          <a:ext cx="698500" cy="58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89421</xdr:rowOff>
    </xdr:from>
    <xdr:to>
      <xdr:col>3</xdr:col>
      <xdr:colOff>257175</xdr:colOff>
      <xdr:row>16</xdr:row>
      <xdr:rowOff>19571</xdr:rowOff>
    </xdr:to>
    <xdr:sp macro="" textlink="">
      <xdr:nvSpPr>
        <xdr:cNvPr id="60" name="フローチャート : 判断 59"/>
        <xdr:cNvSpPr/>
      </xdr:nvSpPr>
      <xdr:spPr bwMode="auto">
        <a:xfrm>
          <a:off x="3556000" y="2708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29748</xdr:rowOff>
    </xdr:from>
    <xdr:ext cx="762000" cy="259045"/>
    <xdr:sp macro="" textlink="">
      <xdr:nvSpPr>
        <xdr:cNvPr id="61" name="テキスト ボックス 60"/>
        <xdr:cNvSpPr txBox="1"/>
      </xdr:nvSpPr>
      <xdr:spPr>
        <a:xfrm>
          <a:off x="3225800" y="247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51968</xdr:rowOff>
    </xdr:from>
    <xdr:to>
      <xdr:col>2</xdr:col>
      <xdr:colOff>692150</xdr:colOff>
      <xdr:row>15</xdr:row>
      <xdr:rowOff>153568</xdr:rowOff>
    </xdr:to>
    <xdr:sp macro="" textlink="">
      <xdr:nvSpPr>
        <xdr:cNvPr id="62" name="フローチャート : 判断 61"/>
        <xdr:cNvSpPr/>
      </xdr:nvSpPr>
      <xdr:spPr bwMode="auto">
        <a:xfrm>
          <a:off x="2857500" y="2671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163745</xdr:rowOff>
    </xdr:from>
    <xdr:ext cx="762000" cy="259045"/>
    <xdr:sp macro="" textlink="">
      <xdr:nvSpPr>
        <xdr:cNvPr id="63" name="テキスト ボックス 62"/>
        <xdr:cNvSpPr txBox="1"/>
      </xdr:nvSpPr>
      <xdr:spPr>
        <a:xfrm>
          <a:off x="2527300" y="24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136169</xdr:rowOff>
    </xdr:from>
    <xdr:to>
      <xdr:col>5</xdr:col>
      <xdr:colOff>34925</xdr:colOff>
      <xdr:row>16</xdr:row>
      <xdr:rowOff>66319</xdr:rowOff>
    </xdr:to>
    <xdr:sp macro="" textlink="">
      <xdr:nvSpPr>
        <xdr:cNvPr id="69" name="円/楕円 68"/>
        <xdr:cNvSpPr/>
      </xdr:nvSpPr>
      <xdr:spPr bwMode="auto">
        <a:xfrm>
          <a:off x="5600700" y="2755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108246</xdr:rowOff>
    </xdr:from>
    <xdr:ext cx="762000" cy="259045"/>
    <xdr:sp macro="" textlink="">
      <xdr:nvSpPr>
        <xdr:cNvPr id="70" name="人口1人当たり決算額の推移該当値テキスト130"/>
        <xdr:cNvSpPr txBox="1"/>
      </xdr:nvSpPr>
      <xdr:spPr>
        <a:xfrm>
          <a:off x="5740400" y="272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59,676</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104204</xdr:rowOff>
    </xdr:from>
    <xdr:to>
      <xdr:col>4</xdr:col>
      <xdr:colOff>520700</xdr:colOff>
      <xdr:row>16</xdr:row>
      <xdr:rowOff>34354</xdr:rowOff>
    </xdr:to>
    <xdr:sp macro="" textlink="">
      <xdr:nvSpPr>
        <xdr:cNvPr id="71" name="円/楕円 70"/>
        <xdr:cNvSpPr/>
      </xdr:nvSpPr>
      <xdr:spPr bwMode="auto">
        <a:xfrm>
          <a:off x="4953000" y="2723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19131</xdr:rowOff>
    </xdr:from>
    <xdr:ext cx="736600" cy="259045"/>
    <xdr:sp macro="" textlink="">
      <xdr:nvSpPr>
        <xdr:cNvPr id="72" name="テキスト ボックス 71"/>
        <xdr:cNvSpPr txBox="1"/>
      </xdr:nvSpPr>
      <xdr:spPr>
        <a:xfrm>
          <a:off x="4622800" y="2809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60,515</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123939</xdr:rowOff>
    </xdr:from>
    <xdr:to>
      <xdr:col>3</xdr:col>
      <xdr:colOff>955675</xdr:colOff>
      <xdr:row>16</xdr:row>
      <xdr:rowOff>54089</xdr:rowOff>
    </xdr:to>
    <xdr:sp macro="" textlink="">
      <xdr:nvSpPr>
        <xdr:cNvPr id="73" name="円/楕円 72"/>
        <xdr:cNvSpPr/>
      </xdr:nvSpPr>
      <xdr:spPr bwMode="auto">
        <a:xfrm>
          <a:off x="4254500" y="2743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38866</xdr:rowOff>
    </xdr:from>
    <xdr:ext cx="762000" cy="259045"/>
    <xdr:sp macro="" textlink="">
      <xdr:nvSpPr>
        <xdr:cNvPr id="74" name="テキスト ボックス 73"/>
        <xdr:cNvSpPr txBox="1"/>
      </xdr:nvSpPr>
      <xdr:spPr>
        <a:xfrm>
          <a:off x="3924300" y="28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59,997</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13945</xdr:rowOff>
    </xdr:from>
    <xdr:to>
      <xdr:col>3</xdr:col>
      <xdr:colOff>257175</xdr:colOff>
      <xdr:row>16</xdr:row>
      <xdr:rowOff>115545</xdr:rowOff>
    </xdr:to>
    <xdr:sp macro="" textlink="">
      <xdr:nvSpPr>
        <xdr:cNvPr id="75" name="円/楕円 74"/>
        <xdr:cNvSpPr/>
      </xdr:nvSpPr>
      <xdr:spPr bwMode="auto">
        <a:xfrm>
          <a:off x="3556000" y="2804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100322</xdr:rowOff>
    </xdr:from>
    <xdr:ext cx="762000" cy="259045"/>
    <xdr:sp macro="" textlink="">
      <xdr:nvSpPr>
        <xdr:cNvPr id="76" name="テキスト ボックス 75"/>
        <xdr:cNvSpPr txBox="1"/>
      </xdr:nvSpPr>
      <xdr:spPr>
        <a:xfrm>
          <a:off x="3225800" y="289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58,384</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126759</xdr:rowOff>
    </xdr:from>
    <xdr:to>
      <xdr:col>2</xdr:col>
      <xdr:colOff>692150</xdr:colOff>
      <xdr:row>16</xdr:row>
      <xdr:rowOff>56909</xdr:rowOff>
    </xdr:to>
    <xdr:sp macro="" textlink="">
      <xdr:nvSpPr>
        <xdr:cNvPr id="77" name="円/楕円 76"/>
        <xdr:cNvSpPr/>
      </xdr:nvSpPr>
      <xdr:spPr bwMode="auto">
        <a:xfrm>
          <a:off x="2857500" y="2746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41686</xdr:rowOff>
    </xdr:from>
    <xdr:ext cx="762000" cy="259045"/>
    <xdr:sp macro="" textlink="">
      <xdr:nvSpPr>
        <xdr:cNvPr id="78" name="テキスト ボックス 77"/>
        <xdr:cNvSpPr txBox="1"/>
      </xdr:nvSpPr>
      <xdr:spPr>
        <a:xfrm>
          <a:off x="2527300" y="283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59,923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268884</xdr:rowOff>
    </xdr:from>
    <xdr:to>
      <xdr:col>4</xdr:col>
      <xdr:colOff>1117600</xdr:colOff>
      <xdr:row>37</xdr:row>
      <xdr:rowOff>173063</xdr:rowOff>
    </xdr:to>
    <xdr:cxnSp macro="">
      <xdr:nvCxnSpPr>
        <xdr:cNvPr id="106" name="直線コネクタ 105"/>
        <xdr:cNvCxnSpPr/>
      </xdr:nvCxnSpPr>
      <xdr:spPr bwMode="auto">
        <a:xfrm flipV="1">
          <a:off x="5651500" y="6193434"/>
          <a:ext cx="0" cy="11043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145140</xdr:rowOff>
    </xdr:from>
    <xdr:ext cx="762000" cy="259045"/>
    <xdr:sp macro="" textlink="">
      <xdr:nvSpPr>
        <xdr:cNvPr id="107" name="人口1人当たり決算額の推移最小値テキスト445"/>
        <xdr:cNvSpPr txBox="1"/>
      </xdr:nvSpPr>
      <xdr:spPr>
        <a:xfrm>
          <a:off x="5740400" y="726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-3,209</a:t>
          </a:r>
          <a:endParaRPr kumimoji="1" lang="ja-JP" altLang="en-US" sz="1000" b="1">
            <a:latin typeface="ＭＳ Ｐゴシック"/>
          </a:endParaRPr>
        </a:p>
      </xdr:txBody>
    </xdr:sp>
    <xdr:clientData/>
  </xdr:oneCellAnchor>
  <xdr:twoCellAnchor>
    <xdr:from>
      <xdr:col>4</xdr:col>
      <xdr:colOff>1028700</xdr:colOff>
      <xdr:row>37</xdr:row>
      <xdr:rowOff>173063</xdr:rowOff>
    </xdr:from>
    <xdr:to>
      <xdr:col>5</xdr:col>
      <xdr:colOff>73025</xdr:colOff>
      <xdr:row>37</xdr:row>
      <xdr:rowOff>173063</xdr:rowOff>
    </xdr:to>
    <xdr:cxnSp macro="">
      <xdr:nvCxnSpPr>
        <xdr:cNvPr id="108" name="直線コネクタ 107"/>
        <xdr:cNvCxnSpPr/>
      </xdr:nvCxnSpPr>
      <xdr:spPr bwMode="auto">
        <a:xfrm>
          <a:off x="5562600" y="72977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12361</xdr:rowOff>
    </xdr:from>
    <xdr:ext cx="762000" cy="259045"/>
    <xdr:sp macro="" textlink="">
      <xdr:nvSpPr>
        <xdr:cNvPr id="109" name="人口1人当たり決算額の推移最大値テキスト445"/>
        <xdr:cNvSpPr txBox="1"/>
      </xdr:nvSpPr>
      <xdr:spPr>
        <a:xfrm>
          <a:off x="5740400" y="593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25,776</a:t>
          </a:r>
          <a:endParaRPr kumimoji="1" lang="ja-JP" altLang="en-US" sz="1000" b="1">
            <a:latin typeface="ＭＳ Ｐゴシック"/>
          </a:endParaRPr>
        </a:p>
      </xdr:txBody>
    </xdr:sp>
    <xdr:clientData/>
  </xdr:oneCellAnchor>
  <xdr:twoCellAnchor>
    <xdr:from>
      <xdr:col>4</xdr:col>
      <xdr:colOff>1028700</xdr:colOff>
      <xdr:row>33</xdr:row>
      <xdr:rowOff>268884</xdr:rowOff>
    </xdr:from>
    <xdr:to>
      <xdr:col>5</xdr:col>
      <xdr:colOff>73025</xdr:colOff>
      <xdr:row>33</xdr:row>
      <xdr:rowOff>268884</xdr:rowOff>
    </xdr:to>
    <xdr:cxnSp macro="">
      <xdr:nvCxnSpPr>
        <xdr:cNvPr id="110" name="直線コネクタ 109"/>
        <xdr:cNvCxnSpPr/>
      </xdr:nvCxnSpPr>
      <xdr:spPr bwMode="auto">
        <a:xfrm>
          <a:off x="5562600" y="61934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49276</xdr:rowOff>
    </xdr:from>
    <xdr:to>
      <xdr:col>4</xdr:col>
      <xdr:colOff>1117600</xdr:colOff>
      <xdr:row>37</xdr:row>
      <xdr:rowOff>8471</xdr:rowOff>
    </xdr:to>
    <xdr:cxnSp macro="">
      <xdr:nvCxnSpPr>
        <xdr:cNvPr id="111" name="直線コネクタ 110"/>
        <xdr:cNvCxnSpPr/>
      </xdr:nvCxnSpPr>
      <xdr:spPr bwMode="auto">
        <a:xfrm>
          <a:off x="5003800" y="7002526"/>
          <a:ext cx="647700" cy="130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118025</xdr:rowOff>
    </xdr:from>
    <xdr:ext cx="762000" cy="259045"/>
    <xdr:sp macro="" textlink="">
      <xdr:nvSpPr>
        <xdr:cNvPr id="112" name="人口1人当たり決算額の推移平均値テキスト445"/>
        <xdr:cNvSpPr txBox="1"/>
      </xdr:nvSpPr>
      <xdr:spPr>
        <a:xfrm>
          <a:off x="5740400" y="67283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6,336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272948</xdr:rowOff>
    </xdr:from>
    <xdr:to>
      <xdr:col>5</xdr:col>
      <xdr:colOff>34925</xdr:colOff>
      <xdr:row>36</xdr:row>
      <xdr:rowOff>31648</xdr:rowOff>
    </xdr:to>
    <xdr:sp macro="" textlink="">
      <xdr:nvSpPr>
        <xdr:cNvPr id="113" name="フローチャート : 判断 112"/>
        <xdr:cNvSpPr/>
      </xdr:nvSpPr>
      <xdr:spPr bwMode="auto">
        <a:xfrm>
          <a:off x="56007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49276</xdr:rowOff>
    </xdr:from>
    <xdr:to>
      <xdr:col>4</xdr:col>
      <xdr:colOff>469900</xdr:colOff>
      <xdr:row>36</xdr:row>
      <xdr:rowOff>100559</xdr:rowOff>
    </xdr:to>
    <xdr:cxnSp macro="">
      <xdr:nvCxnSpPr>
        <xdr:cNvPr id="114" name="直線コネクタ 113"/>
        <xdr:cNvCxnSpPr/>
      </xdr:nvCxnSpPr>
      <xdr:spPr bwMode="auto">
        <a:xfrm flipV="1">
          <a:off x="4305300" y="7002526"/>
          <a:ext cx="698500" cy="51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224942</xdr:rowOff>
    </xdr:from>
    <xdr:to>
      <xdr:col>4</xdr:col>
      <xdr:colOff>520700</xdr:colOff>
      <xdr:row>35</xdr:row>
      <xdr:rowOff>326542</xdr:rowOff>
    </xdr:to>
    <xdr:sp macro="" textlink="">
      <xdr:nvSpPr>
        <xdr:cNvPr id="115" name="フローチャート : 判断 114"/>
        <xdr:cNvSpPr/>
      </xdr:nvSpPr>
      <xdr:spPr bwMode="auto">
        <a:xfrm>
          <a:off x="49530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336719</xdr:rowOff>
    </xdr:from>
    <xdr:ext cx="736600" cy="259045"/>
    <xdr:sp macro="" textlink="">
      <xdr:nvSpPr>
        <xdr:cNvPr id="116" name="テキスト ボックス 115"/>
        <xdr:cNvSpPr txBox="1"/>
      </xdr:nvSpPr>
      <xdr:spPr>
        <a:xfrm>
          <a:off x="4622800" y="660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7,596</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329006</xdr:rowOff>
    </xdr:from>
    <xdr:to>
      <xdr:col>3</xdr:col>
      <xdr:colOff>904875</xdr:colOff>
      <xdr:row>36</xdr:row>
      <xdr:rowOff>100559</xdr:rowOff>
    </xdr:to>
    <xdr:cxnSp macro="">
      <xdr:nvCxnSpPr>
        <xdr:cNvPr id="117" name="直線コネクタ 116"/>
        <xdr:cNvCxnSpPr/>
      </xdr:nvCxnSpPr>
      <xdr:spPr bwMode="auto">
        <a:xfrm>
          <a:off x="3606800" y="6939356"/>
          <a:ext cx="698500" cy="114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214961</xdr:rowOff>
    </xdr:from>
    <xdr:to>
      <xdr:col>3</xdr:col>
      <xdr:colOff>955675</xdr:colOff>
      <xdr:row>35</xdr:row>
      <xdr:rowOff>316561</xdr:rowOff>
    </xdr:to>
    <xdr:sp macro="" textlink="">
      <xdr:nvSpPr>
        <xdr:cNvPr id="118" name="フローチャート : 判断 117"/>
        <xdr:cNvSpPr/>
      </xdr:nvSpPr>
      <xdr:spPr bwMode="auto">
        <a:xfrm>
          <a:off x="42545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326738</xdr:rowOff>
    </xdr:from>
    <xdr:ext cx="762000" cy="259045"/>
    <xdr:sp macro="" textlink="">
      <xdr:nvSpPr>
        <xdr:cNvPr id="119" name="テキスト ボックス 118"/>
        <xdr:cNvSpPr txBox="1"/>
      </xdr:nvSpPr>
      <xdr:spPr>
        <a:xfrm>
          <a:off x="3924300" y="659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239929</xdr:rowOff>
    </xdr:from>
    <xdr:to>
      <xdr:col>3</xdr:col>
      <xdr:colOff>206375</xdr:colOff>
      <xdr:row>35</xdr:row>
      <xdr:rowOff>329006</xdr:rowOff>
    </xdr:to>
    <xdr:cxnSp macro="">
      <xdr:nvCxnSpPr>
        <xdr:cNvPr id="120" name="直線コネクタ 119"/>
        <xdr:cNvCxnSpPr/>
      </xdr:nvCxnSpPr>
      <xdr:spPr bwMode="auto">
        <a:xfrm>
          <a:off x="2908300" y="6850279"/>
          <a:ext cx="698500" cy="89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160210</xdr:rowOff>
    </xdr:from>
    <xdr:to>
      <xdr:col>3</xdr:col>
      <xdr:colOff>257175</xdr:colOff>
      <xdr:row>35</xdr:row>
      <xdr:rowOff>261810</xdr:rowOff>
    </xdr:to>
    <xdr:sp macro="" textlink="">
      <xdr:nvSpPr>
        <xdr:cNvPr id="121" name="フローチャート : 判断 120"/>
        <xdr:cNvSpPr/>
      </xdr:nvSpPr>
      <xdr:spPr bwMode="auto">
        <a:xfrm>
          <a:off x="3556000" y="6770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271987</xdr:rowOff>
    </xdr:from>
    <xdr:ext cx="762000" cy="259045"/>
    <xdr:sp macro="" textlink="">
      <xdr:nvSpPr>
        <xdr:cNvPr id="122" name="テキスト ボックス 121"/>
        <xdr:cNvSpPr txBox="1"/>
      </xdr:nvSpPr>
      <xdr:spPr>
        <a:xfrm>
          <a:off x="3225800" y="653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92849</xdr:rowOff>
    </xdr:from>
    <xdr:to>
      <xdr:col>2</xdr:col>
      <xdr:colOff>692150</xdr:colOff>
      <xdr:row>35</xdr:row>
      <xdr:rowOff>194449</xdr:rowOff>
    </xdr:to>
    <xdr:sp macro="" textlink="">
      <xdr:nvSpPr>
        <xdr:cNvPr id="123" name="フローチャート : 判断 122"/>
        <xdr:cNvSpPr/>
      </xdr:nvSpPr>
      <xdr:spPr bwMode="auto">
        <a:xfrm>
          <a:off x="2857500" y="6703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204626</xdr:rowOff>
    </xdr:from>
    <xdr:ext cx="762000" cy="259045"/>
    <xdr:sp macro="" textlink="">
      <xdr:nvSpPr>
        <xdr:cNvPr id="124" name="テキスト ボックス 123"/>
        <xdr:cNvSpPr txBox="1"/>
      </xdr:nvSpPr>
      <xdr:spPr>
        <a:xfrm>
          <a:off x="2527300" y="6472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129121</xdr:rowOff>
    </xdr:from>
    <xdr:to>
      <xdr:col>5</xdr:col>
      <xdr:colOff>34925</xdr:colOff>
      <xdr:row>37</xdr:row>
      <xdr:rowOff>59271</xdr:rowOff>
    </xdr:to>
    <xdr:sp macro="" textlink="">
      <xdr:nvSpPr>
        <xdr:cNvPr id="130" name="円/楕円 129"/>
        <xdr:cNvSpPr/>
      </xdr:nvSpPr>
      <xdr:spPr bwMode="auto">
        <a:xfrm>
          <a:off x="5600700" y="7082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101198</xdr:rowOff>
    </xdr:from>
    <xdr:ext cx="762000" cy="259045"/>
    <xdr:sp macro="" textlink="">
      <xdr:nvSpPr>
        <xdr:cNvPr id="131" name="人口1人当たり決算額の推移該当値テキスト445"/>
        <xdr:cNvSpPr txBox="1"/>
      </xdr:nvSpPr>
      <xdr:spPr>
        <a:xfrm>
          <a:off x="5740400" y="7054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341376</xdr:rowOff>
    </xdr:from>
    <xdr:to>
      <xdr:col>4</xdr:col>
      <xdr:colOff>520700</xdr:colOff>
      <xdr:row>36</xdr:row>
      <xdr:rowOff>100076</xdr:rowOff>
    </xdr:to>
    <xdr:sp macro="" textlink="">
      <xdr:nvSpPr>
        <xdr:cNvPr id="132" name="円/楕円 131"/>
        <xdr:cNvSpPr/>
      </xdr:nvSpPr>
      <xdr:spPr bwMode="auto">
        <a:xfrm>
          <a:off x="4953000" y="6951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84853</xdr:rowOff>
    </xdr:from>
    <xdr:ext cx="736600" cy="259045"/>
    <xdr:sp macro="" textlink="">
      <xdr:nvSpPr>
        <xdr:cNvPr id="133" name="テキスト ボックス 132"/>
        <xdr:cNvSpPr txBox="1"/>
      </xdr:nvSpPr>
      <xdr:spPr>
        <a:xfrm>
          <a:off x="4622800" y="7038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4,540</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49759</xdr:rowOff>
    </xdr:from>
    <xdr:to>
      <xdr:col>3</xdr:col>
      <xdr:colOff>955675</xdr:colOff>
      <xdr:row>36</xdr:row>
      <xdr:rowOff>151359</xdr:rowOff>
    </xdr:to>
    <xdr:sp macro="" textlink="">
      <xdr:nvSpPr>
        <xdr:cNvPr id="134" name="円/楕円 133"/>
        <xdr:cNvSpPr/>
      </xdr:nvSpPr>
      <xdr:spPr bwMode="auto">
        <a:xfrm>
          <a:off x="4254500" y="7003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136136</xdr:rowOff>
    </xdr:from>
    <xdr:ext cx="762000" cy="259045"/>
    <xdr:sp macro="" textlink="">
      <xdr:nvSpPr>
        <xdr:cNvPr id="135" name="テキスト ボックス 134"/>
        <xdr:cNvSpPr txBox="1"/>
      </xdr:nvSpPr>
      <xdr:spPr>
        <a:xfrm>
          <a:off x="3924300" y="708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3,194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278206</xdr:rowOff>
    </xdr:from>
    <xdr:to>
      <xdr:col>3</xdr:col>
      <xdr:colOff>257175</xdr:colOff>
      <xdr:row>36</xdr:row>
      <xdr:rowOff>36906</xdr:rowOff>
    </xdr:to>
    <xdr:sp macro="" textlink="">
      <xdr:nvSpPr>
        <xdr:cNvPr id="136" name="円/楕円 135"/>
        <xdr:cNvSpPr/>
      </xdr:nvSpPr>
      <xdr:spPr bwMode="auto">
        <a:xfrm>
          <a:off x="3556000" y="6888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21683</xdr:rowOff>
    </xdr:from>
    <xdr:ext cx="762000" cy="259045"/>
    <xdr:sp macro="" textlink="">
      <xdr:nvSpPr>
        <xdr:cNvPr id="137" name="テキスト ボックス 136"/>
        <xdr:cNvSpPr txBox="1"/>
      </xdr:nvSpPr>
      <xdr:spPr>
        <a:xfrm>
          <a:off x="3225800" y="697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6,198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189129</xdr:rowOff>
    </xdr:from>
    <xdr:to>
      <xdr:col>2</xdr:col>
      <xdr:colOff>692150</xdr:colOff>
      <xdr:row>35</xdr:row>
      <xdr:rowOff>290729</xdr:rowOff>
    </xdr:to>
    <xdr:sp macro="" textlink="">
      <xdr:nvSpPr>
        <xdr:cNvPr id="138" name="円/楕円 137"/>
        <xdr:cNvSpPr/>
      </xdr:nvSpPr>
      <xdr:spPr bwMode="auto">
        <a:xfrm>
          <a:off x="2857500" y="6799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275506</xdr:rowOff>
    </xdr:from>
    <xdr:ext cx="762000" cy="259045"/>
    <xdr:sp macro="" textlink="">
      <xdr:nvSpPr>
        <xdr:cNvPr id="139" name="テキスト ボックス 138"/>
        <xdr:cNvSpPr txBox="1"/>
      </xdr:nvSpPr>
      <xdr:spPr>
        <a:xfrm>
          <a:off x="2527300" y="688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福島県福島市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283,493
281,746
767.72
196,418,713
191,792,734
4,043,275
57,602,506
81,735,126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
15.3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4689</xdr:rowOff>
    </xdr:from>
    <xdr:to>
      <xdr:col>6</xdr:col>
      <xdr:colOff>510540</xdr:colOff>
      <xdr:row>38</xdr:row>
      <xdr:rowOff>74549</xdr:rowOff>
    </xdr:to>
    <xdr:cxnSp macro="">
      <xdr:nvCxnSpPr>
        <xdr:cNvPr id="54" name="直線コネクタ 53"/>
        <xdr:cNvCxnSpPr/>
      </xdr:nvCxnSpPr>
      <xdr:spPr>
        <a:xfrm flipV="1">
          <a:off x="4633595" y="5148189"/>
          <a:ext cx="1270" cy="144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78376</xdr:rowOff>
    </xdr:from>
    <xdr:ext cx="534377" cy="259045"/>
    <xdr:sp macro="" textlink="">
      <xdr:nvSpPr>
        <xdr:cNvPr id="55" name="人件費最小値テキスト"/>
        <xdr:cNvSpPr txBox="1"/>
      </xdr:nvSpPr>
      <xdr:spPr>
        <a:xfrm>
          <a:off x="4686300" y="659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41,425</a:t>
          </a:r>
          <a:endParaRPr kumimoji="1" lang="ja-JP" altLang="en-US" sz="1000" b="1">
            <a:latin typeface="ＭＳ Ｐゴシック"/>
          </a:endParaRPr>
        </a:p>
      </xdr:txBody>
    </xdr:sp>
    <xdr:clientData/>
  </xdr:oneCellAnchor>
  <xdr:twoCellAnchor>
    <xdr:from>
      <xdr:col>6</xdr:col>
      <xdr:colOff>422275</xdr:colOff>
      <xdr:row>38</xdr:row>
      <xdr:rowOff>74549</xdr:rowOff>
    </xdr:from>
    <xdr:to>
      <xdr:col>6</xdr:col>
      <xdr:colOff>600075</xdr:colOff>
      <xdr:row>38</xdr:row>
      <xdr:rowOff>74549</xdr:rowOff>
    </xdr:to>
    <xdr:cxnSp macro="">
      <xdr:nvCxnSpPr>
        <xdr:cNvPr id="56" name="直線コネクタ 55"/>
        <xdr:cNvCxnSpPr/>
      </xdr:nvCxnSpPr>
      <xdr:spPr>
        <a:xfrm>
          <a:off x="4546600" y="6589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122816</xdr:rowOff>
    </xdr:from>
    <xdr:ext cx="534377" cy="259045"/>
    <xdr:sp macro="" textlink="">
      <xdr:nvSpPr>
        <xdr:cNvPr id="57" name="人件費最大値テキスト"/>
        <xdr:cNvSpPr txBox="1"/>
      </xdr:nvSpPr>
      <xdr:spPr>
        <a:xfrm>
          <a:off x="4686300" y="49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72,953</a:t>
          </a:r>
          <a:endParaRPr kumimoji="1" lang="ja-JP" altLang="en-US" sz="1000" b="1">
            <a:latin typeface="ＭＳ Ｐゴシック"/>
          </a:endParaRPr>
        </a:p>
      </xdr:txBody>
    </xdr:sp>
    <xdr:clientData/>
  </xdr:oneCellAnchor>
  <xdr:twoCellAnchor>
    <xdr:from>
      <xdr:col>6</xdr:col>
      <xdr:colOff>422275</xdr:colOff>
      <xdr:row>30</xdr:row>
      <xdr:rowOff>4689</xdr:rowOff>
    </xdr:from>
    <xdr:to>
      <xdr:col>6</xdr:col>
      <xdr:colOff>600075</xdr:colOff>
      <xdr:row>30</xdr:row>
      <xdr:rowOff>4689</xdr:rowOff>
    </xdr:to>
    <xdr:cxnSp macro="">
      <xdr:nvCxnSpPr>
        <xdr:cNvPr id="58" name="直線コネクタ 57"/>
        <xdr:cNvCxnSpPr/>
      </xdr:nvCxnSpPr>
      <xdr:spPr>
        <a:xfrm>
          <a:off x="4546600" y="514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122921</xdr:rowOff>
    </xdr:from>
    <xdr:to>
      <xdr:col>6</xdr:col>
      <xdr:colOff>511175</xdr:colOff>
      <xdr:row>34</xdr:row>
      <xdr:rowOff>129733</xdr:rowOff>
    </xdr:to>
    <xdr:cxnSp macro="">
      <xdr:nvCxnSpPr>
        <xdr:cNvPr id="59" name="直線コネクタ 58"/>
        <xdr:cNvCxnSpPr/>
      </xdr:nvCxnSpPr>
      <xdr:spPr>
        <a:xfrm flipV="1">
          <a:off x="3797300" y="5952221"/>
          <a:ext cx="8382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57553</xdr:rowOff>
    </xdr:from>
    <xdr:ext cx="534377" cy="259045"/>
    <xdr:sp macro="" textlink="">
      <xdr:nvSpPr>
        <xdr:cNvPr id="60" name="人件費平均値テキスト"/>
        <xdr:cNvSpPr txBox="1"/>
      </xdr:nvSpPr>
      <xdr:spPr>
        <a:xfrm>
          <a:off x="4686300" y="5715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56,186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34676</xdr:rowOff>
    </xdr:from>
    <xdr:to>
      <xdr:col>6</xdr:col>
      <xdr:colOff>561975</xdr:colOff>
      <xdr:row>34</xdr:row>
      <xdr:rowOff>136276</xdr:rowOff>
    </xdr:to>
    <xdr:sp macro="" textlink="">
      <xdr:nvSpPr>
        <xdr:cNvPr id="61" name="フローチャート : 判断 60"/>
        <xdr:cNvSpPr/>
      </xdr:nvSpPr>
      <xdr:spPr>
        <a:xfrm>
          <a:off x="4584700" y="586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106325</xdr:rowOff>
    </xdr:from>
    <xdr:to>
      <xdr:col>5</xdr:col>
      <xdr:colOff>358775</xdr:colOff>
      <xdr:row>34</xdr:row>
      <xdr:rowOff>129733</xdr:rowOff>
    </xdr:to>
    <xdr:cxnSp macro="">
      <xdr:nvCxnSpPr>
        <xdr:cNvPr id="62" name="直線コネクタ 61"/>
        <xdr:cNvCxnSpPr/>
      </xdr:nvCxnSpPr>
      <xdr:spPr>
        <a:xfrm>
          <a:off x="2908300" y="5935625"/>
          <a:ext cx="889000" cy="2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145959</xdr:rowOff>
    </xdr:from>
    <xdr:to>
      <xdr:col>5</xdr:col>
      <xdr:colOff>409575</xdr:colOff>
      <xdr:row>34</xdr:row>
      <xdr:rowOff>76109</xdr:rowOff>
    </xdr:to>
    <xdr:sp macro="" textlink="">
      <xdr:nvSpPr>
        <xdr:cNvPr id="63" name="フローチャート : 判断 62"/>
        <xdr:cNvSpPr/>
      </xdr:nvSpPr>
      <xdr:spPr>
        <a:xfrm>
          <a:off x="3746500" y="58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92636</xdr:rowOff>
    </xdr:from>
    <xdr:ext cx="534377" cy="259045"/>
    <xdr:sp macro="" textlink="">
      <xdr:nvSpPr>
        <xdr:cNvPr id="64" name="テキスト ボックス 63"/>
        <xdr:cNvSpPr txBox="1"/>
      </xdr:nvSpPr>
      <xdr:spPr>
        <a:xfrm>
          <a:off x="3530111" y="557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57,502</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106325</xdr:rowOff>
    </xdr:from>
    <xdr:to>
      <xdr:col>4</xdr:col>
      <xdr:colOff>155575</xdr:colOff>
      <xdr:row>34</xdr:row>
      <xdr:rowOff>108290</xdr:rowOff>
    </xdr:to>
    <xdr:cxnSp macro="">
      <xdr:nvCxnSpPr>
        <xdr:cNvPr id="65" name="直線コネクタ 64"/>
        <xdr:cNvCxnSpPr/>
      </xdr:nvCxnSpPr>
      <xdr:spPr>
        <a:xfrm flipV="1">
          <a:off x="2019300" y="5935625"/>
          <a:ext cx="889000" cy="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168499</xdr:rowOff>
    </xdr:from>
    <xdr:to>
      <xdr:col>4</xdr:col>
      <xdr:colOff>206375</xdr:colOff>
      <xdr:row>34</xdr:row>
      <xdr:rowOff>98649</xdr:rowOff>
    </xdr:to>
    <xdr:sp macro="" textlink="">
      <xdr:nvSpPr>
        <xdr:cNvPr id="66" name="フローチャート : 判断 65"/>
        <xdr:cNvSpPr/>
      </xdr:nvSpPr>
      <xdr:spPr>
        <a:xfrm>
          <a:off x="2857500" y="58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115176</xdr:rowOff>
    </xdr:from>
    <xdr:ext cx="534377" cy="259045"/>
    <xdr:sp macro="" textlink="">
      <xdr:nvSpPr>
        <xdr:cNvPr id="67" name="テキスト ボックス 66"/>
        <xdr:cNvSpPr txBox="1"/>
      </xdr:nvSpPr>
      <xdr:spPr>
        <a:xfrm>
          <a:off x="2641111" y="56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34132</xdr:rowOff>
    </xdr:from>
    <xdr:to>
      <xdr:col>2</xdr:col>
      <xdr:colOff>638175</xdr:colOff>
      <xdr:row>34</xdr:row>
      <xdr:rowOff>108290</xdr:rowOff>
    </xdr:to>
    <xdr:cxnSp macro="">
      <xdr:nvCxnSpPr>
        <xdr:cNvPr id="68" name="直線コネクタ 67"/>
        <xdr:cNvCxnSpPr/>
      </xdr:nvCxnSpPr>
      <xdr:spPr>
        <a:xfrm>
          <a:off x="1130300" y="5863432"/>
          <a:ext cx="889000" cy="7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155468</xdr:rowOff>
    </xdr:from>
    <xdr:to>
      <xdr:col>3</xdr:col>
      <xdr:colOff>3175</xdr:colOff>
      <xdr:row>34</xdr:row>
      <xdr:rowOff>85618</xdr:rowOff>
    </xdr:to>
    <xdr:sp macro="" textlink="">
      <xdr:nvSpPr>
        <xdr:cNvPr id="69" name="フローチャート : 判断 68"/>
        <xdr:cNvSpPr/>
      </xdr:nvSpPr>
      <xdr:spPr>
        <a:xfrm>
          <a:off x="1968500" y="581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102145</xdr:rowOff>
    </xdr:from>
    <xdr:ext cx="534377" cy="259045"/>
    <xdr:sp macro="" textlink="">
      <xdr:nvSpPr>
        <xdr:cNvPr id="70" name="テキスト ボックス 69"/>
        <xdr:cNvSpPr txBox="1"/>
      </xdr:nvSpPr>
      <xdr:spPr>
        <a:xfrm>
          <a:off x="1752111" y="55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88214</xdr:rowOff>
    </xdr:from>
    <xdr:to>
      <xdr:col>1</xdr:col>
      <xdr:colOff>485775</xdr:colOff>
      <xdr:row>34</xdr:row>
      <xdr:rowOff>18364</xdr:rowOff>
    </xdr:to>
    <xdr:sp macro="" textlink="">
      <xdr:nvSpPr>
        <xdr:cNvPr id="71" name="フローチャート : 判断 70"/>
        <xdr:cNvSpPr/>
      </xdr:nvSpPr>
      <xdr:spPr>
        <a:xfrm>
          <a:off x="1079500" y="57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34891</xdr:rowOff>
    </xdr:from>
    <xdr:ext cx="534377" cy="259045"/>
    <xdr:sp macro="" textlink="">
      <xdr:nvSpPr>
        <xdr:cNvPr id="72" name="テキスト ボックス 71"/>
        <xdr:cNvSpPr txBox="1"/>
      </xdr:nvSpPr>
      <xdr:spPr>
        <a:xfrm>
          <a:off x="863111" y="552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72121</xdr:rowOff>
    </xdr:from>
    <xdr:to>
      <xdr:col>6</xdr:col>
      <xdr:colOff>561975</xdr:colOff>
      <xdr:row>35</xdr:row>
      <xdr:rowOff>2271</xdr:rowOff>
    </xdr:to>
    <xdr:sp macro="" textlink="">
      <xdr:nvSpPr>
        <xdr:cNvPr id="78" name="円/楕円 77"/>
        <xdr:cNvSpPr/>
      </xdr:nvSpPr>
      <xdr:spPr>
        <a:xfrm>
          <a:off x="4584700" y="59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50548</xdr:rowOff>
    </xdr:from>
    <xdr:ext cx="534377" cy="259045"/>
    <xdr:sp macro="" textlink="">
      <xdr:nvSpPr>
        <xdr:cNvPr id="79" name="人件費該当値テキスト"/>
        <xdr:cNvSpPr txBox="1"/>
      </xdr:nvSpPr>
      <xdr:spPr>
        <a:xfrm>
          <a:off x="4686300" y="587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55,367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78933</xdr:rowOff>
    </xdr:from>
    <xdr:to>
      <xdr:col>5</xdr:col>
      <xdr:colOff>409575</xdr:colOff>
      <xdr:row>35</xdr:row>
      <xdr:rowOff>9083</xdr:rowOff>
    </xdr:to>
    <xdr:sp macro="" textlink="">
      <xdr:nvSpPr>
        <xdr:cNvPr id="80" name="円/楕円 79"/>
        <xdr:cNvSpPr/>
      </xdr:nvSpPr>
      <xdr:spPr>
        <a:xfrm>
          <a:off x="3746500" y="590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210</xdr:rowOff>
    </xdr:from>
    <xdr:ext cx="534377" cy="259045"/>
    <xdr:sp macro="" textlink="">
      <xdr:nvSpPr>
        <xdr:cNvPr id="81" name="テキスト ボックス 80"/>
        <xdr:cNvSpPr txBox="1"/>
      </xdr:nvSpPr>
      <xdr:spPr>
        <a:xfrm>
          <a:off x="3530111" y="60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55,218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55525</xdr:rowOff>
    </xdr:from>
    <xdr:to>
      <xdr:col>4</xdr:col>
      <xdr:colOff>206375</xdr:colOff>
      <xdr:row>34</xdr:row>
      <xdr:rowOff>157125</xdr:rowOff>
    </xdr:to>
    <xdr:sp macro="" textlink="">
      <xdr:nvSpPr>
        <xdr:cNvPr id="82" name="円/楕円 81"/>
        <xdr:cNvSpPr/>
      </xdr:nvSpPr>
      <xdr:spPr>
        <a:xfrm>
          <a:off x="2857500" y="58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148252</xdr:rowOff>
    </xdr:from>
    <xdr:ext cx="534377" cy="259045"/>
    <xdr:sp macro="" textlink="">
      <xdr:nvSpPr>
        <xdr:cNvPr id="83" name="テキスト ボックス 82"/>
        <xdr:cNvSpPr txBox="1"/>
      </xdr:nvSpPr>
      <xdr:spPr>
        <a:xfrm>
          <a:off x="2641111" y="597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55,730</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57490</xdr:rowOff>
    </xdr:from>
    <xdr:to>
      <xdr:col>3</xdr:col>
      <xdr:colOff>3175</xdr:colOff>
      <xdr:row>34</xdr:row>
      <xdr:rowOff>159090</xdr:rowOff>
    </xdr:to>
    <xdr:sp macro="" textlink="">
      <xdr:nvSpPr>
        <xdr:cNvPr id="84" name="円/楕円 83"/>
        <xdr:cNvSpPr/>
      </xdr:nvSpPr>
      <xdr:spPr>
        <a:xfrm>
          <a:off x="1968500" y="588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150217</xdr:rowOff>
    </xdr:from>
    <xdr:ext cx="534377" cy="259045"/>
    <xdr:sp macro="" textlink="">
      <xdr:nvSpPr>
        <xdr:cNvPr id="85" name="テキスト ボックス 84"/>
        <xdr:cNvSpPr txBox="1"/>
      </xdr:nvSpPr>
      <xdr:spPr>
        <a:xfrm>
          <a:off x="1752111" y="597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55,687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154782</xdr:rowOff>
    </xdr:from>
    <xdr:to>
      <xdr:col>1</xdr:col>
      <xdr:colOff>485775</xdr:colOff>
      <xdr:row>34</xdr:row>
      <xdr:rowOff>84932</xdr:rowOff>
    </xdr:to>
    <xdr:sp macro="" textlink="">
      <xdr:nvSpPr>
        <xdr:cNvPr id="86" name="円/楕円 85"/>
        <xdr:cNvSpPr/>
      </xdr:nvSpPr>
      <xdr:spPr>
        <a:xfrm>
          <a:off x="1079500" y="581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76059</xdr:rowOff>
    </xdr:from>
    <xdr:ext cx="534377" cy="259045"/>
    <xdr:sp macro="" textlink="">
      <xdr:nvSpPr>
        <xdr:cNvPr id="87" name="テキスト ボックス 86"/>
        <xdr:cNvSpPr txBox="1"/>
      </xdr:nvSpPr>
      <xdr:spPr>
        <a:xfrm>
          <a:off x="863111" y="590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83514</xdr:rowOff>
    </xdr:from>
    <xdr:to>
      <xdr:col>6</xdr:col>
      <xdr:colOff>510540</xdr:colOff>
      <xdr:row>58</xdr:row>
      <xdr:rowOff>97367</xdr:rowOff>
    </xdr:to>
    <xdr:cxnSp macro="">
      <xdr:nvCxnSpPr>
        <xdr:cNvPr id="111" name="直線コネクタ 110"/>
        <xdr:cNvCxnSpPr/>
      </xdr:nvCxnSpPr>
      <xdr:spPr>
        <a:xfrm flipV="1">
          <a:off x="4633595" y="8827464"/>
          <a:ext cx="1270" cy="121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101194</xdr:rowOff>
    </xdr:from>
    <xdr:ext cx="534377" cy="259045"/>
    <xdr:sp macro="" textlink="">
      <xdr:nvSpPr>
        <xdr:cNvPr id="112" name="物件費最小値テキスト"/>
        <xdr:cNvSpPr txBox="1"/>
      </xdr:nvSpPr>
      <xdr:spPr>
        <a:xfrm>
          <a:off x="4686300" y="1004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31,111</a:t>
          </a:r>
          <a:endParaRPr kumimoji="1" lang="ja-JP" altLang="en-US" sz="1000" b="1">
            <a:latin typeface="ＭＳ Ｐゴシック"/>
          </a:endParaRPr>
        </a:p>
      </xdr:txBody>
    </xdr:sp>
    <xdr:clientData/>
  </xdr:oneCellAnchor>
  <xdr:twoCellAnchor>
    <xdr:from>
      <xdr:col>6</xdr:col>
      <xdr:colOff>422275</xdr:colOff>
      <xdr:row>58</xdr:row>
      <xdr:rowOff>97367</xdr:rowOff>
    </xdr:from>
    <xdr:to>
      <xdr:col>6</xdr:col>
      <xdr:colOff>600075</xdr:colOff>
      <xdr:row>58</xdr:row>
      <xdr:rowOff>97367</xdr:rowOff>
    </xdr:to>
    <xdr:cxnSp macro="">
      <xdr:nvCxnSpPr>
        <xdr:cNvPr id="113" name="直線コネクタ 112"/>
        <xdr:cNvCxnSpPr/>
      </xdr:nvCxnSpPr>
      <xdr:spPr>
        <a:xfrm>
          <a:off x="4546600" y="1004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30191</xdr:rowOff>
    </xdr:from>
    <xdr:ext cx="599010" cy="259045"/>
    <xdr:sp macro="" textlink="">
      <xdr:nvSpPr>
        <xdr:cNvPr id="114" name="物件費最大値テキスト"/>
        <xdr:cNvSpPr txBox="1"/>
      </xdr:nvSpPr>
      <xdr:spPr>
        <a:xfrm>
          <a:off x="4686300" y="860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349,747</a:t>
          </a:r>
          <a:endParaRPr kumimoji="1" lang="ja-JP" altLang="en-US" sz="1000" b="1">
            <a:latin typeface="ＭＳ Ｐゴシック"/>
          </a:endParaRPr>
        </a:p>
      </xdr:txBody>
    </xdr:sp>
    <xdr:clientData/>
  </xdr:oneCellAnchor>
  <xdr:twoCellAnchor>
    <xdr:from>
      <xdr:col>6</xdr:col>
      <xdr:colOff>422275</xdr:colOff>
      <xdr:row>51</xdr:row>
      <xdr:rowOff>83514</xdr:rowOff>
    </xdr:from>
    <xdr:to>
      <xdr:col>6</xdr:col>
      <xdr:colOff>600075</xdr:colOff>
      <xdr:row>51</xdr:row>
      <xdr:rowOff>83514</xdr:rowOff>
    </xdr:to>
    <xdr:cxnSp macro="">
      <xdr:nvCxnSpPr>
        <xdr:cNvPr id="115" name="直線コネクタ 114"/>
        <xdr:cNvCxnSpPr/>
      </xdr:nvCxnSpPr>
      <xdr:spPr>
        <a:xfrm>
          <a:off x="4546600" y="88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83514</xdr:rowOff>
    </xdr:from>
    <xdr:to>
      <xdr:col>6</xdr:col>
      <xdr:colOff>511175</xdr:colOff>
      <xdr:row>51</xdr:row>
      <xdr:rowOff>124357</xdr:rowOff>
    </xdr:to>
    <xdr:cxnSp macro="">
      <xdr:nvCxnSpPr>
        <xdr:cNvPr id="116" name="直線コネクタ 115"/>
        <xdr:cNvCxnSpPr/>
      </xdr:nvCxnSpPr>
      <xdr:spPr>
        <a:xfrm flipV="1">
          <a:off x="3797300" y="8827464"/>
          <a:ext cx="838200" cy="4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77526</xdr:rowOff>
    </xdr:from>
    <xdr:ext cx="534377" cy="259045"/>
    <xdr:sp macro="" textlink="">
      <xdr:nvSpPr>
        <xdr:cNvPr id="117" name="物件費平均値テキスト"/>
        <xdr:cNvSpPr txBox="1"/>
      </xdr:nvSpPr>
      <xdr:spPr>
        <a:xfrm>
          <a:off x="4686300" y="9850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62,323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99099</xdr:rowOff>
    </xdr:from>
    <xdr:to>
      <xdr:col>6</xdr:col>
      <xdr:colOff>561975</xdr:colOff>
      <xdr:row>58</xdr:row>
      <xdr:rowOff>29249</xdr:rowOff>
    </xdr:to>
    <xdr:sp macro="" textlink="">
      <xdr:nvSpPr>
        <xdr:cNvPr id="118" name="フローチャート : 判断 117"/>
        <xdr:cNvSpPr/>
      </xdr:nvSpPr>
      <xdr:spPr>
        <a:xfrm>
          <a:off x="4584700" y="987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124357</xdr:rowOff>
    </xdr:from>
    <xdr:to>
      <xdr:col>5</xdr:col>
      <xdr:colOff>358775</xdr:colOff>
      <xdr:row>51</xdr:row>
      <xdr:rowOff>144280</xdr:rowOff>
    </xdr:to>
    <xdr:cxnSp macro="">
      <xdr:nvCxnSpPr>
        <xdr:cNvPr id="119" name="直線コネクタ 118"/>
        <xdr:cNvCxnSpPr/>
      </xdr:nvCxnSpPr>
      <xdr:spPr>
        <a:xfrm flipV="1">
          <a:off x="2908300" y="8868307"/>
          <a:ext cx="889000" cy="1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94623</xdr:rowOff>
    </xdr:from>
    <xdr:to>
      <xdr:col>5</xdr:col>
      <xdr:colOff>409575</xdr:colOff>
      <xdr:row>58</xdr:row>
      <xdr:rowOff>24773</xdr:rowOff>
    </xdr:to>
    <xdr:sp macro="" textlink="">
      <xdr:nvSpPr>
        <xdr:cNvPr id="120" name="フローチャート : 判断 119"/>
        <xdr:cNvSpPr/>
      </xdr:nvSpPr>
      <xdr:spPr>
        <a:xfrm>
          <a:off x="3746500" y="9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15900</xdr:rowOff>
    </xdr:from>
    <xdr:ext cx="534377" cy="259045"/>
    <xdr:sp macro="" textlink="">
      <xdr:nvSpPr>
        <xdr:cNvPr id="121" name="テキスト ボックス 120"/>
        <xdr:cNvSpPr txBox="1"/>
      </xdr:nvSpPr>
      <xdr:spPr>
        <a:xfrm>
          <a:off x="3530111" y="996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63,498</a:t>
          </a:r>
          <a:endParaRPr kumimoji="1" lang="ja-JP" altLang="en-US" sz="1000" b="1">
            <a:solidFill>
              <a:srgbClr val="000080"/>
            </a:solidFill>
            <a:latin typeface="ＭＳ Ｐゴシック"/>
          </a:endParaRPr>
        </a:p>
      </xdr:txBody>
    </xdr:sp>
    <xdr:clientData/>
  </xdr:oneCellAnchor>
  <xdr:twoCellAnchor>
    <xdr:from>
      <xdr:col>2</xdr:col>
      <xdr:colOff>638175</xdr:colOff>
      <xdr:row>51</xdr:row>
      <xdr:rowOff>144280</xdr:rowOff>
    </xdr:from>
    <xdr:to>
      <xdr:col>4</xdr:col>
      <xdr:colOff>155575</xdr:colOff>
      <xdr:row>54</xdr:row>
      <xdr:rowOff>2936</xdr:rowOff>
    </xdr:to>
    <xdr:cxnSp macro="">
      <xdr:nvCxnSpPr>
        <xdr:cNvPr id="122" name="直線コネクタ 121"/>
        <xdr:cNvCxnSpPr/>
      </xdr:nvCxnSpPr>
      <xdr:spPr>
        <a:xfrm flipV="1">
          <a:off x="2019300" y="8888230"/>
          <a:ext cx="889000" cy="37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126375</xdr:rowOff>
    </xdr:from>
    <xdr:to>
      <xdr:col>4</xdr:col>
      <xdr:colOff>206375</xdr:colOff>
      <xdr:row>58</xdr:row>
      <xdr:rowOff>56525</xdr:rowOff>
    </xdr:to>
    <xdr:sp macro="" textlink="">
      <xdr:nvSpPr>
        <xdr:cNvPr id="123" name="フローチャート : 判断 122"/>
        <xdr:cNvSpPr/>
      </xdr:nvSpPr>
      <xdr:spPr>
        <a:xfrm>
          <a:off x="2857500" y="989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47652</xdr:rowOff>
    </xdr:from>
    <xdr:ext cx="534377" cy="259045"/>
    <xdr:sp macro="" textlink="">
      <xdr:nvSpPr>
        <xdr:cNvPr id="124" name="テキスト ボックス 123"/>
        <xdr:cNvSpPr txBox="1"/>
      </xdr:nvSpPr>
      <xdr:spPr>
        <a:xfrm>
          <a:off x="2641111" y="999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2936</xdr:rowOff>
    </xdr:from>
    <xdr:to>
      <xdr:col>2</xdr:col>
      <xdr:colOff>638175</xdr:colOff>
      <xdr:row>56</xdr:row>
      <xdr:rowOff>68823</xdr:rowOff>
    </xdr:to>
    <xdr:cxnSp macro="">
      <xdr:nvCxnSpPr>
        <xdr:cNvPr id="125" name="直線コネクタ 124"/>
        <xdr:cNvCxnSpPr/>
      </xdr:nvCxnSpPr>
      <xdr:spPr>
        <a:xfrm flipV="1">
          <a:off x="1130300" y="9261236"/>
          <a:ext cx="889000" cy="40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139013</xdr:rowOff>
    </xdr:from>
    <xdr:to>
      <xdr:col>3</xdr:col>
      <xdr:colOff>3175</xdr:colOff>
      <xdr:row>58</xdr:row>
      <xdr:rowOff>69163</xdr:rowOff>
    </xdr:to>
    <xdr:sp macro="" textlink="">
      <xdr:nvSpPr>
        <xdr:cNvPr id="126" name="フローチャート : 判断 125"/>
        <xdr:cNvSpPr/>
      </xdr:nvSpPr>
      <xdr:spPr>
        <a:xfrm>
          <a:off x="1968500" y="991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60290</xdr:rowOff>
    </xdr:from>
    <xdr:ext cx="534377" cy="259045"/>
    <xdr:sp macro="" textlink="">
      <xdr:nvSpPr>
        <xdr:cNvPr id="127" name="テキスト ボックス 126"/>
        <xdr:cNvSpPr txBox="1"/>
      </xdr:nvSpPr>
      <xdr:spPr>
        <a:xfrm>
          <a:off x="1752111" y="1000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148903</xdr:rowOff>
    </xdr:from>
    <xdr:to>
      <xdr:col>1</xdr:col>
      <xdr:colOff>485775</xdr:colOff>
      <xdr:row>58</xdr:row>
      <xdr:rowOff>79053</xdr:rowOff>
    </xdr:to>
    <xdr:sp macro="" textlink="">
      <xdr:nvSpPr>
        <xdr:cNvPr id="128" name="フローチャート : 判断 127"/>
        <xdr:cNvSpPr/>
      </xdr:nvSpPr>
      <xdr:spPr>
        <a:xfrm>
          <a:off x="1079500" y="992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70180</xdr:rowOff>
    </xdr:from>
    <xdr:ext cx="534377" cy="259045"/>
    <xdr:sp macro="" textlink="">
      <xdr:nvSpPr>
        <xdr:cNvPr id="129" name="テキスト ボックス 128"/>
        <xdr:cNvSpPr txBox="1"/>
      </xdr:nvSpPr>
      <xdr:spPr>
        <a:xfrm>
          <a:off x="863111" y="1001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51</xdr:row>
      <xdr:rowOff>32714</xdr:rowOff>
    </xdr:from>
    <xdr:to>
      <xdr:col>6</xdr:col>
      <xdr:colOff>561975</xdr:colOff>
      <xdr:row>51</xdr:row>
      <xdr:rowOff>134314</xdr:rowOff>
    </xdr:to>
    <xdr:sp macro="" textlink="">
      <xdr:nvSpPr>
        <xdr:cNvPr id="135" name="円/楕円 134"/>
        <xdr:cNvSpPr/>
      </xdr:nvSpPr>
      <xdr:spPr>
        <a:xfrm>
          <a:off x="4584700" y="877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50</xdr:row>
      <xdr:rowOff>157191</xdr:rowOff>
    </xdr:from>
    <xdr:ext cx="599010" cy="259045"/>
    <xdr:sp macro="" textlink="">
      <xdr:nvSpPr>
        <xdr:cNvPr id="136" name="物件費該当値テキスト"/>
        <xdr:cNvSpPr txBox="1"/>
      </xdr:nvSpPr>
      <xdr:spPr>
        <a:xfrm>
          <a:off x="4686300" y="8729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349,747</a:t>
          </a:r>
          <a:endParaRPr kumimoji="1" lang="ja-JP" altLang="en-US" sz="1000" b="1">
            <a:solidFill>
              <a:srgbClr val="FF0000"/>
            </a:solidFill>
            <a:latin typeface="ＭＳ Ｐゴシック"/>
          </a:endParaRPr>
        </a:p>
      </xdr:txBody>
    </xdr:sp>
    <xdr:clientData/>
  </xdr:oneCellAnchor>
  <xdr:twoCellAnchor>
    <xdr:from>
      <xdr:col>5</xdr:col>
      <xdr:colOff>307975</xdr:colOff>
      <xdr:row>51</xdr:row>
      <xdr:rowOff>73557</xdr:rowOff>
    </xdr:from>
    <xdr:to>
      <xdr:col>5</xdr:col>
      <xdr:colOff>409575</xdr:colOff>
      <xdr:row>52</xdr:row>
      <xdr:rowOff>3707</xdr:rowOff>
    </xdr:to>
    <xdr:sp macro="" textlink="">
      <xdr:nvSpPr>
        <xdr:cNvPr id="137" name="円/楕円 136"/>
        <xdr:cNvSpPr/>
      </xdr:nvSpPr>
      <xdr:spPr>
        <a:xfrm>
          <a:off x="3746500" y="88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50</xdr:row>
      <xdr:rowOff>20234</xdr:rowOff>
    </xdr:from>
    <xdr:ext cx="599010" cy="259045"/>
    <xdr:sp macro="" textlink="">
      <xdr:nvSpPr>
        <xdr:cNvPr id="138" name="テキスト ボックス 137"/>
        <xdr:cNvSpPr txBox="1"/>
      </xdr:nvSpPr>
      <xdr:spPr>
        <a:xfrm>
          <a:off x="3497794" y="859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339,027</a:t>
          </a:r>
          <a:endParaRPr kumimoji="1" lang="ja-JP" altLang="en-US" sz="1000" b="1">
            <a:solidFill>
              <a:srgbClr val="FF0000"/>
            </a:solidFill>
            <a:latin typeface="ＭＳ Ｐゴシック"/>
          </a:endParaRPr>
        </a:p>
      </xdr:txBody>
    </xdr:sp>
    <xdr:clientData/>
  </xdr:oneCellAnchor>
  <xdr:twoCellAnchor>
    <xdr:from>
      <xdr:col>4</xdr:col>
      <xdr:colOff>104775</xdr:colOff>
      <xdr:row>51</xdr:row>
      <xdr:rowOff>93480</xdr:rowOff>
    </xdr:from>
    <xdr:to>
      <xdr:col>4</xdr:col>
      <xdr:colOff>206375</xdr:colOff>
      <xdr:row>52</xdr:row>
      <xdr:rowOff>23630</xdr:rowOff>
    </xdr:to>
    <xdr:sp macro="" textlink="">
      <xdr:nvSpPr>
        <xdr:cNvPr id="139" name="円/楕円 138"/>
        <xdr:cNvSpPr/>
      </xdr:nvSpPr>
      <xdr:spPr>
        <a:xfrm>
          <a:off x="2857500" y="883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50</xdr:row>
      <xdr:rowOff>40157</xdr:rowOff>
    </xdr:from>
    <xdr:ext cx="599010" cy="259045"/>
    <xdr:sp macro="" textlink="">
      <xdr:nvSpPr>
        <xdr:cNvPr id="140" name="テキスト ボックス 139"/>
        <xdr:cNvSpPr txBox="1"/>
      </xdr:nvSpPr>
      <xdr:spPr>
        <a:xfrm>
          <a:off x="2608794" y="861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333,798</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123586</xdr:rowOff>
    </xdr:from>
    <xdr:to>
      <xdr:col>3</xdr:col>
      <xdr:colOff>3175</xdr:colOff>
      <xdr:row>54</xdr:row>
      <xdr:rowOff>53736</xdr:rowOff>
    </xdr:to>
    <xdr:sp macro="" textlink="">
      <xdr:nvSpPr>
        <xdr:cNvPr id="141" name="円/楕円 140"/>
        <xdr:cNvSpPr/>
      </xdr:nvSpPr>
      <xdr:spPr>
        <a:xfrm>
          <a:off x="1968500" y="921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70263</xdr:rowOff>
    </xdr:from>
    <xdr:ext cx="599010" cy="259045"/>
    <xdr:sp macro="" textlink="">
      <xdr:nvSpPr>
        <xdr:cNvPr id="142" name="テキスト ボックス 141"/>
        <xdr:cNvSpPr txBox="1"/>
      </xdr:nvSpPr>
      <xdr:spPr>
        <a:xfrm>
          <a:off x="1719794" y="898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235,896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18023</xdr:rowOff>
    </xdr:from>
    <xdr:to>
      <xdr:col>1</xdr:col>
      <xdr:colOff>485775</xdr:colOff>
      <xdr:row>56</xdr:row>
      <xdr:rowOff>119623</xdr:rowOff>
    </xdr:to>
    <xdr:sp macro="" textlink="">
      <xdr:nvSpPr>
        <xdr:cNvPr id="143" name="円/楕円 142"/>
        <xdr:cNvSpPr/>
      </xdr:nvSpPr>
      <xdr:spPr>
        <a:xfrm>
          <a:off x="1079500" y="961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136150</xdr:rowOff>
    </xdr:from>
    <xdr:ext cx="599010" cy="259045"/>
    <xdr:sp macro="" textlink="">
      <xdr:nvSpPr>
        <xdr:cNvPr id="144" name="テキスト ボックス 143"/>
        <xdr:cNvSpPr txBox="1"/>
      </xdr:nvSpPr>
      <xdr:spPr>
        <a:xfrm>
          <a:off x="830794" y="9394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128,603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130447</xdr:rowOff>
    </xdr:from>
    <xdr:to>
      <xdr:col>6</xdr:col>
      <xdr:colOff>510540</xdr:colOff>
      <xdr:row>79</xdr:row>
      <xdr:rowOff>51853</xdr:rowOff>
    </xdr:to>
    <xdr:cxnSp macro="">
      <xdr:nvCxnSpPr>
        <xdr:cNvPr id="170" name="直線コネクタ 169"/>
        <xdr:cNvCxnSpPr/>
      </xdr:nvCxnSpPr>
      <xdr:spPr>
        <a:xfrm flipV="1">
          <a:off x="4633595" y="12131947"/>
          <a:ext cx="1270" cy="146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55680</xdr:rowOff>
    </xdr:from>
    <xdr:ext cx="378565" cy="259045"/>
    <xdr:sp macro="" textlink="">
      <xdr:nvSpPr>
        <xdr:cNvPr id="171" name="維持補修費最小値テキスト"/>
        <xdr:cNvSpPr txBox="1"/>
      </xdr:nvSpPr>
      <xdr:spPr>
        <a:xfrm>
          <a:off x="4686300" y="1360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6</xdr:col>
      <xdr:colOff>422275</xdr:colOff>
      <xdr:row>79</xdr:row>
      <xdr:rowOff>51853</xdr:rowOff>
    </xdr:from>
    <xdr:to>
      <xdr:col>6</xdr:col>
      <xdr:colOff>600075</xdr:colOff>
      <xdr:row>79</xdr:row>
      <xdr:rowOff>51853</xdr:rowOff>
    </xdr:to>
    <xdr:cxnSp macro="">
      <xdr:nvCxnSpPr>
        <xdr:cNvPr id="172" name="直線コネクタ 171"/>
        <xdr:cNvCxnSpPr/>
      </xdr:nvCxnSpPr>
      <xdr:spPr>
        <a:xfrm>
          <a:off x="4546600" y="135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77124</xdr:rowOff>
    </xdr:from>
    <xdr:ext cx="534377" cy="259045"/>
    <xdr:sp macro="" textlink="">
      <xdr:nvSpPr>
        <xdr:cNvPr id="173" name="維持補修費最大値テキスト"/>
        <xdr:cNvSpPr txBox="1"/>
      </xdr:nvSpPr>
      <xdr:spPr>
        <a:xfrm>
          <a:off x="4686300" y="11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13,885</a:t>
          </a:r>
          <a:endParaRPr kumimoji="1" lang="ja-JP" altLang="en-US" sz="1000" b="1">
            <a:latin typeface="ＭＳ Ｐゴシック"/>
          </a:endParaRPr>
        </a:p>
      </xdr:txBody>
    </xdr:sp>
    <xdr:clientData/>
  </xdr:oneCellAnchor>
  <xdr:twoCellAnchor>
    <xdr:from>
      <xdr:col>6</xdr:col>
      <xdr:colOff>422275</xdr:colOff>
      <xdr:row>70</xdr:row>
      <xdr:rowOff>130447</xdr:rowOff>
    </xdr:from>
    <xdr:to>
      <xdr:col>6</xdr:col>
      <xdr:colOff>600075</xdr:colOff>
      <xdr:row>70</xdr:row>
      <xdr:rowOff>130447</xdr:rowOff>
    </xdr:to>
    <xdr:cxnSp macro="">
      <xdr:nvCxnSpPr>
        <xdr:cNvPr id="174" name="直線コネクタ 173"/>
        <xdr:cNvCxnSpPr/>
      </xdr:nvCxnSpPr>
      <xdr:spPr>
        <a:xfrm>
          <a:off x="4546600" y="1213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121520</xdr:rowOff>
    </xdr:from>
    <xdr:to>
      <xdr:col>6</xdr:col>
      <xdr:colOff>511175</xdr:colOff>
      <xdr:row>75</xdr:row>
      <xdr:rowOff>161037</xdr:rowOff>
    </xdr:to>
    <xdr:cxnSp macro="">
      <xdr:nvCxnSpPr>
        <xdr:cNvPr id="175" name="直線コネクタ 174"/>
        <xdr:cNvCxnSpPr/>
      </xdr:nvCxnSpPr>
      <xdr:spPr>
        <a:xfrm flipV="1">
          <a:off x="3797300" y="12980270"/>
          <a:ext cx="838200" cy="3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13988</xdr:rowOff>
    </xdr:from>
    <xdr:ext cx="469744" cy="259045"/>
    <xdr:sp macro="" textlink="">
      <xdr:nvSpPr>
        <xdr:cNvPr id="176" name="維持補修費平均値テキスト"/>
        <xdr:cNvSpPr txBox="1"/>
      </xdr:nvSpPr>
      <xdr:spPr>
        <a:xfrm>
          <a:off x="4686300" y="13215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35561</xdr:rowOff>
    </xdr:from>
    <xdr:to>
      <xdr:col>6</xdr:col>
      <xdr:colOff>561975</xdr:colOff>
      <xdr:row>77</xdr:row>
      <xdr:rowOff>137161</xdr:rowOff>
    </xdr:to>
    <xdr:sp macro="" textlink="">
      <xdr:nvSpPr>
        <xdr:cNvPr id="177" name="フローチャート : 判断 176"/>
        <xdr:cNvSpPr/>
      </xdr:nvSpPr>
      <xdr:spPr>
        <a:xfrm>
          <a:off x="45847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161037</xdr:rowOff>
    </xdr:from>
    <xdr:to>
      <xdr:col>5</xdr:col>
      <xdr:colOff>358775</xdr:colOff>
      <xdr:row>76</xdr:row>
      <xdr:rowOff>36612</xdr:rowOff>
    </xdr:to>
    <xdr:cxnSp macro="">
      <xdr:nvCxnSpPr>
        <xdr:cNvPr id="178" name="直線コネクタ 177"/>
        <xdr:cNvCxnSpPr/>
      </xdr:nvCxnSpPr>
      <xdr:spPr>
        <a:xfrm flipV="1">
          <a:off x="2908300" y="13019787"/>
          <a:ext cx="889000" cy="4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52760</xdr:rowOff>
    </xdr:from>
    <xdr:to>
      <xdr:col>5</xdr:col>
      <xdr:colOff>409575</xdr:colOff>
      <xdr:row>77</xdr:row>
      <xdr:rowOff>154360</xdr:rowOff>
    </xdr:to>
    <xdr:sp macro="" textlink="">
      <xdr:nvSpPr>
        <xdr:cNvPr id="179" name="フローチャート : 判断 178"/>
        <xdr:cNvSpPr/>
      </xdr:nvSpPr>
      <xdr:spPr>
        <a:xfrm>
          <a:off x="3746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145487</xdr:rowOff>
    </xdr:from>
    <xdr:ext cx="469744" cy="259045"/>
    <xdr:sp macro="" textlink="">
      <xdr:nvSpPr>
        <xdr:cNvPr id="180" name="テキスト ボックス 179"/>
        <xdr:cNvSpPr txBox="1"/>
      </xdr:nvSpPr>
      <xdr:spPr>
        <a:xfrm>
          <a:off x="3562427" y="1334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3,107</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125984</xdr:rowOff>
    </xdr:from>
    <xdr:to>
      <xdr:col>4</xdr:col>
      <xdr:colOff>155575</xdr:colOff>
      <xdr:row>76</xdr:row>
      <xdr:rowOff>36612</xdr:rowOff>
    </xdr:to>
    <xdr:cxnSp macro="">
      <xdr:nvCxnSpPr>
        <xdr:cNvPr id="181" name="直線コネクタ 180"/>
        <xdr:cNvCxnSpPr/>
      </xdr:nvCxnSpPr>
      <xdr:spPr>
        <a:xfrm>
          <a:off x="2019300" y="12984734"/>
          <a:ext cx="889000" cy="8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13788</xdr:rowOff>
    </xdr:from>
    <xdr:to>
      <xdr:col>4</xdr:col>
      <xdr:colOff>206375</xdr:colOff>
      <xdr:row>77</xdr:row>
      <xdr:rowOff>115388</xdr:rowOff>
    </xdr:to>
    <xdr:sp macro="" textlink="">
      <xdr:nvSpPr>
        <xdr:cNvPr id="182" name="フローチャート : 判断 181"/>
        <xdr:cNvSpPr/>
      </xdr:nvSpPr>
      <xdr:spPr>
        <a:xfrm>
          <a:off x="2857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106515</xdr:rowOff>
    </xdr:from>
    <xdr:ext cx="469744" cy="259045"/>
    <xdr:sp macro="" textlink="">
      <xdr:nvSpPr>
        <xdr:cNvPr id="183" name="テキスト ボックス 182"/>
        <xdr:cNvSpPr txBox="1"/>
      </xdr:nvSpPr>
      <xdr:spPr>
        <a:xfrm>
          <a:off x="2673427" y="1330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125984</xdr:rowOff>
    </xdr:from>
    <xdr:to>
      <xdr:col>2</xdr:col>
      <xdr:colOff>638175</xdr:colOff>
      <xdr:row>76</xdr:row>
      <xdr:rowOff>56206</xdr:rowOff>
    </xdr:to>
    <xdr:cxnSp macro="">
      <xdr:nvCxnSpPr>
        <xdr:cNvPr id="184" name="直線コネクタ 183"/>
        <xdr:cNvCxnSpPr/>
      </xdr:nvCxnSpPr>
      <xdr:spPr>
        <a:xfrm flipV="1">
          <a:off x="1130300" y="12984734"/>
          <a:ext cx="889000" cy="10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19558</xdr:rowOff>
    </xdr:from>
    <xdr:to>
      <xdr:col>3</xdr:col>
      <xdr:colOff>3175</xdr:colOff>
      <xdr:row>77</xdr:row>
      <xdr:rowOff>121158</xdr:rowOff>
    </xdr:to>
    <xdr:sp macro="" textlink="">
      <xdr:nvSpPr>
        <xdr:cNvPr id="185" name="フローチャート : 判断 184"/>
        <xdr:cNvSpPr/>
      </xdr:nvSpPr>
      <xdr:spPr>
        <a:xfrm>
          <a:off x="1968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112285</xdr:rowOff>
    </xdr:from>
    <xdr:ext cx="469744" cy="259045"/>
    <xdr:sp macro="" textlink="">
      <xdr:nvSpPr>
        <xdr:cNvPr id="186" name="テキスト ボックス 185"/>
        <xdr:cNvSpPr txBox="1"/>
      </xdr:nvSpPr>
      <xdr:spPr>
        <a:xfrm>
          <a:off x="1784427" y="133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24456</xdr:rowOff>
    </xdr:from>
    <xdr:to>
      <xdr:col>1</xdr:col>
      <xdr:colOff>485775</xdr:colOff>
      <xdr:row>77</xdr:row>
      <xdr:rowOff>126056</xdr:rowOff>
    </xdr:to>
    <xdr:sp macro="" textlink="">
      <xdr:nvSpPr>
        <xdr:cNvPr id="187" name="フローチャート : 判断 186"/>
        <xdr:cNvSpPr/>
      </xdr:nvSpPr>
      <xdr:spPr>
        <a:xfrm>
          <a:off x="1079500" y="1322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117183</xdr:rowOff>
    </xdr:from>
    <xdr:ext cx="469744" cy="259045"/>
    <xdr:sp macro="" textlink="">
      <xdr:nvSpPr>
        <xdr:cNvPr id="188" name="テキスト ボックス 187"/>
        <xdr:cNvSpPr txBox="1"/>
      </xdr:nvSpPr>
      <xdr:spPr>
        <a:xfrm>
          <a:off x="895427" y="1331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70720</xdr:rowOff>
    </xdr:from>
    <xdr:to>
      <xdr:col>6</xdr:col>
      <xdr:colOff>561975</xdr:colOff>
      <xdr:row>76</xdr:row>
      <xdr:rowOff>871</xdr:rowOff>
    </xdr:to>
    <xdr:sp macro="" textlink="">
      <xdr:nvSpPr>
        <xdr:cNvPr id="194" name="円/楕円 193"/>
        <xdr:cNvSpPr/>
      </xdr:nvSpPr>
      <xdr:spPr>
        <a:xfrm>
          <a:off x="4584700" y="129294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93597</xdr:rowOff>
    </xdr:from>
    <xdr:ext cx="469744" cy="259045"/>
    <xdr:sp macro="" textlink="">
      <xdr:nvSpPr>
        <xdr:cNvPr id="195" name="維持補修費該当値テキスト"/>
        <xdr:cNvSpPr txBox="1"/>
      </xdr:nvSpPr>
      <xdr:spPr>
        <a:xfrm>
          <a:off x="4686300" y="1278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6,092</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110236</xdr:rowOff>
    </xdr:from>
    <xdr:to>
      <xdr:col>5</xdr:col>
      <xdr:colOff>409575</xdr:colOff>
      <xdr:row>76</xdr:row>
      <xdr:rowOff>40385</xdr:rowOff>
    </xdr:to>
    <xdr:sp macro="" textlink="">
      <xdr:nvSpPr>
        <xdr:cNvPr id="196" name="円/楕円 195"/>
        <xdr:cNvSpPr/>
      </xdr:nvSpPr>
      <xdr:spPr>
        <a:xfrm>
          <a:off x="3746500" y="129689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56913</xdr:rowOff>
    </xdr:from>
    <xdr:ext cx="469744" cy="259045"/>
    <xdr:sp macro="" textlink="">
      <xdr:nvSpPr>
        <xdr:cNvPr id="197" name="テキスト ボックス 196"/>
        <xdr:cNvSpPr txBox="1"/>
      </xdr:nvSpPr>
      <xdr:spPr>
        <a:xfrm>
          <a:off x="3562427" y="1274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5,729</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157262</xdr:rowOff>
    </xdr:from>
    <xdr:to>
      <xdr:col>4</xdr:col>
      <xdr:colOff>206375</xdr:colOff>
      <xdr:row>76</xdr:row>
      <xdr:rowOff>87412</xdr:rowOff>
    </xdr:to>
    <xdr:sp macro="" textlink="">
      <xdr:nvSpPr>
        <xdr:cNvPr id="198" name="円/楕円 197"/>
        <xdr:cNvSpPr/>
      </xdr:nvSpPr>
      <xdr:spPr>
        <a:xfrm>
          <a:off x="2857500" y="1301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103939</xdr:rowOff>
    </xdr:from>
    <xdr:ext cx="469744" cy="259045"/>
    <xdr:sp macro="" textlink="">
      <xdr:nvSpPr>
        <xdr:cNvPr id="199" name="テキスト ボックス 198"/>
        <xdr:cNvSpPr txBox="1"/>
      </xdr:nvSpPr>
      <xdr:spPr>
        <a:xfrm>
          <a:off x="2673427" y="1279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5,297</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75184</xdr:rowOff>
    </xdr:from>
    <xdr:to>
      <xdr:col>3</xdr:col>
      <xdr:colOff>3175</xdr:colOff>
      <xdr:row>76</xdr:row>
      <xdr:rowOff>5333</xdr:rowOff>
    </xdr:to>
    <xdr:sp macro="" textlink="">
      <xdr:nvSpPr>
        <xdr:cNvPr id="200" name="円/楕円 199"/>
        <xdr:cNvSpPr/>
      </xdr:nvSpPr>
      <xdr:spPr>
        <a:xfrm>
          <a:off x="1968500" y="129339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21861</xdr:rowOff>
    </xdr:from>
    <xdr:ext cx="469744" cy="259045"/>
    <xdr:sp macro="" textlink="">
      <xdr:nvSpPr>
        <xdr:cNvPr id="201" name="テキスト ボックス 200"/>
        <xdr:cNvSpPr txBox="1"/>
      </xdr:nvSpPr>
      <xdr:spPr>
        <a:xfrm>
          <a:off x="1784427" y="1270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5406</xdr:rowOff>
    </xdr:from>
    <xdr:to>
      <xdr:col>1</xdr:col>
      <xdr:colOff>485775</xdr:colOff>
      <xdr:row>76</xdr:row>
      <xdr:rowOff>107006</xdr:rowOff>
    </xdr:to>
    <xdr:sp macro="" textlink="">
      <xdr:nvSpPr>
        <xdr:cNvPr id="202" name="円/楕円 201"/>
        <xdr:cNvSpPr/>
      </xdr:nvSpPr>
      <xdr:spPr>
        <a:xfrm>
          <a:off x="1079500" y="1303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123534</xdr:rowOff>
    </xdr:from>
    <xdr:ext cx="469744" cy="259045"/>
    <xdr:sp macro="" textlink="">
      <xdr:nvSpPr>
        <xdr:cNvPr id="203" name="テキスト ボックス 202"/>
        <xdr:cNvSpPr txBox="1"/>
      </xdr:nvSpPr>
      <xdr:spPr>
        <a:xfrm>
          <a:off x="895427" y="1281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35785</xdr:rowOff>
    </xdr:from>
    <xdr:to>
      <xdr:col>6</xdr:col>
      <xdr:colOff>510540</xdr:colOff>
      <xdr:row>98</xdr:row>
      <xdr:rowOff>165156</xdr:rowOff>
    </xdr:to>
    <xdr:cxnSp macro="">
      <xdr:nvCxnSpPr>
        <xdr:cNvPr id="230" name="直線コネクタ 229"/>
        <xdr:cNvCxnSpPr/>
      </xdr:nvCxnSpPr>
      <xdr:spPr>
        <a:xfrm flipV="1">
          <a:off x="4633595" y="15466285"/>
          <a:ext cx="1270" cy="150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168983</xdr:rowOff>
    </xdr:from>
    <xdr:ext cx="534377" cy="259045"/>
    <xdr:sp macro="" textlink="">
      <xdr:nvSpPr>
        <xdr:cNvPr id="231" name="扶助費最小値テキスト"/>
        <xdr:cNvSpPr txBox="1"/>
      </xdr:nvSpPr>
      <xdr:spPr>
        <a:xfrm>
          <a:off x="4686300" y="169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66,441</a:t>
          </a:r>
          <a:endParaRPr kumimoji="1" lang="ja-JP" altLang="en-US" sz="1000" b="1">
            <a:latin typeface="ＭＳ Ｐゴシック"/>
          </a:endParaRPr>
        </a:p>
      </xdr:txBody>
    </xdr:sp>
    <xdr:clientData/>
  </xdr:oneCellAnchor>
  <xdr:twoCellAnchor>
    <xdr:from>
      <xdr:col>6</xdr:col>
      <xdr:colOff>422275</xdr:colOff>
      <xdr:row>98</xdr:row>
      <xdr:rowOff>165156</xdr:rowOff>
    </xdr:from>
    <xdr:to>
      <xdr:col>6</xdr:col>
      <xdr:colOff>600075</xdr:colOff>
      <xdr:row>98</xdr:row>
      <xdr:rowOff>165156</xdr:rowOff>
    </xdr:to>
    <xdr:cxnSp macro="">
      <xdr:nvCxnSpPr>
        <xdr:cNvPr id="232" name="直線コネクタ 231"/>
        <xdr:cNvCxnSpPr/>
      </xdr:nvCxnSpPr>
      <xdr:spPr>
        <a:xfrm>
          <a:off x="4546600" y="1696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153912</xdr:rowOff>
    </xdr:from>
    <xdr:ext cx="599010" cy="259045"/>
    <xdr:sp macro="" textlink="">
      <xdr:nvSpPr>
        <xdr:cNvPr id="233" name="扶助費最大値テキスト"/>
        <xdr:cNvSpPr txBox="1"/>
      </xdr:nvSpPr>
      <xdr:spPr>
        <a:xfrm>
          <a:off x="4686300" y="1524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158,364</a:t>
          </a:r>
          <a:endParaRPr kumimoji="1" lang="ja-JP" altLang="en-US" sz="1000" b="1">
            <a:latin typeface="ＭＳ Ｐゴシック"/>
          </a:endParaRPr>
        </a:p>
      </xdr:txBody>
    </xdr:sp>
    <xdr:clientData/>
  </xdr:oneCellAnchor>
  <xdr:twoCellAnchor>
    <xdr:from>
      <xdr:col>6</xdr:col>
      <xdr:colOff>422275</xdr:colOff>
      <xdr:row>90</xdr:row>
      <xdr:rowOff>35785</xdr:rowOff>
    </xdr:from>
    <xdr:to>
      <xdr:col>6</xdr:col>
      <xdr:colOff>600075</xdr:colOff>
      <xdr:row>90</xdr:row>
      <xdr:rowOff>35785</xdr:rowOff>
    </xdr:to>
    <xdr:cxnSp macro="">
      <xdr:nvCxnSpPr>
        <xdr:cNvPr id="234" name="直線コネクタ 233"/>
        <xdr:cNvCxnSpPr/>
      </xdr:nvCxnSpPr>
      <xdr:spPr>
        <a:xfrm>
          <a:off x="4546600" y="1546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133006</xdr:rowOff>
    </xdr:from>
    <xdr:to>
      <xdr:col>6</xdr:col>
      <xdr:colOff>511175</xdr:colOff>
      <xdr:row>98</xdr:row>
      <xdr:rowOff>37190</xdr:rowOff>
    </xdr:to>
    <xdr:cxnSp macro="">
      <xdr:nvCxnSpPr>
        <xdr:cNvPr id="235" name="直線コネクタ 234"/>
        <xdr:cNvCxnSpPr/>
      </xdr:nvCxnSpPr>
      <xdr:spPr>
        <a:xfrm flipV="1">
          <a:off x="3797300" y="16763656"/>
          <a:ext cx="838200" cy="7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51165</xdr:rowOff>
    </xdr:from>
    <xdr:ext cx="534377" cy="259045"/>
    <xdr:sp macro="" textlink="">
      <xdr:nvSpPr>
        <xdr:cNvPr id="236" name="扶助費平均値テキスト"/>
        <xdr:cNvSpPr txBox="1"/>
      </xdr:nvSpPr>
      <xdr:spPr>
        <a:xfrm>
          <a:off x="4686300" y="16338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92,712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28288</xdr:rowOff>
    </xdr:from>
    <xdr:to>
      <xdr:col>6</xdr:col>
      <xdr:colOff>561975</xdr:colOff>
      <xdr:row>96</xdr:row>
      <xdr:rowOff>129888</xdr:rowOff>
    </xdr:to>
    <xdr:sp macro="" textlink="">
      <xdr:nvSpPr>
        <xdr:cNvPr id="237" name="フローチャート : 判断 236"/>
        <xdr:cNvSpPr/>
      </xdr:nvSpPr>
      <xdr:spPr>
        <a:xfrm>
          <a:off x="45847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37190</xdr:rowOff>
    </xdr:from>
    <xdr:to>
      <xdr:col>5</xdr:col>
      <xdr:colOff>358775</xdr:colOff>
      <xdr:row>98</xdr:row>
      <xdr:rowOff>70092</xdr:rowOff>
    </xdr:to>
    <xdr:cxnSp macro="">
      <xdr:nvCxnSpPr>
        <xdr:cNvPr id="238" name="直線コネクタ 237"/>
        <xdr:cNvCxnSpPr/>
      </xdr:nvCxnSpPr>
      <xdr:spPr>
        <a:xfrm flipV="1">
          <a:off x="2908300" y="16839290"/>
          <a:ext cx="889000" cy="3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153479</xdr:rowOff>
    </xdr:from>
    <xdr:to>
      <xdr:col>5</xdr:col>
      <xdr:colOff>409575</xdr:colOff>
      <xdr:row>97</xdr:row>
      <xdr:rowOff>83629</xdr:rowOff>
    </xdr:to>
    <xdr:sp macro="" textlink="">
      <xdr:nvSpPr>
        <xdr:cNvPr id="239" name="フローチャート : 判断 238"/>
        <xdr:cNvSpPr/>
      </xdr:nvSpPr>
      <xdr:spPr>
        <a:xfrm>
          <a:off x="37465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100156</xdr:rowOff>
    </xdr:from>
    <xdr:ext cx="534377" cy="259045"/>
    <xdr:sp macro="" textlink="">
      <xdr:nvSpPr>
        <xdr:cNvPr id="240" name="テキスト ボックス 239"/>
        <xdr:cNvSpPr txBox="1"/>
      </xdr:nvSpPr>
      <xdr:spPr>
        <a:xfrm>
          <a:off x="3530111" y="163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85,045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70092</xdr:rowOff>
    </xdr:from>
    <xdr:to>
      <xdr:col>4</xdr:col>
      <xdr:colOff>155575</xdr:colOff>
      <xdr:row>98</xdr:row>
      <xdr:rowOff>131487</xdr:rowOff>
    </xdr:to>
    <xdr:cxnSp macro="">
      <xdr:nvCxnSpPr>
        <xdr:cNvPr id="241" name="直線コネクタ 240"/>
        <xdr:cNvCxnSpPr/>
      </xdr:nvCxnSpPr>
      <xdr:spPr>
        <a:xfrm flipV="1">
          <a:off x="2019300" y="16872192"/>
          <a:ext cx="8890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107531</xdr:rowOff>
    </xdr:from>
    <xdr:to>
      <xdr:col>4</xdr:col>
      <xdr:colOff>206375</xdr:colOff>
      <xdr:row>97</xdr:row>
      <xdr:rowOff>37681</xdr:rowOff>
    </xdr:to>
    <xdr:sp macro="" textlink="">
      <xdr:nvSpPr>
        <xdr:cNvPr id="242" name="フローチャート : 判断 241"/>
        <xdr:cNvSpPr/>
      </xdr:nvSpPr>
      <xdr:spPr>
        <a:xfrm>
          <a:off x="2857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54208</xdr:rowOff>
    </xdr:from>
    <xdr:ext cx="534377" cy="259045"/>
    <xdr:sp macro="" textlink="">
      <xdr:nvSpPr>
        <xdr:cNvPr id="243" name="テキスト ボックス 242"/>
        <xdr:cNvSpPr txBox="1"/>
      </xdr:nvSpPr>
      <xdr:spPr>
        <a:xfrm>
          <a:off x="2641111" y="163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124220</xdr:rowOff>
    </xdr:from>
    <xdr:to>
      <xdr:col>2</xdr:col>
      <xdr:colOff>638175</xdr:colOff>
      <xdr:row>98</xdr:row>
      <xdr:rowOff>131487</xdr:rowOff>
    </xdr:to>
    <xdr:cxnSp macro="">
      <xdr:nvCxnSpPr>
        <xdr:cNvPr id="244" name="直線コネクタ 243"/>
        <xdr:cNvCxnSpPr/>
      </xdr:nvCxnSpPr>
      <xdr:spPr>
        <a:xfrm>
          <a:off x="1130300" y="16926320"/>
          <a:ext cx="889000" cy="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22051</xdr:rowOff>
    </xdr:from>
    <xdr:to>
      <xdr:col>3</xdr:col>
      <xdr:colOff>3175</xdr:colOff>
      <xdr:row>97</xdr:row>
      <xdr:rowOff>123651</xdr:rowOff>
    </xdr:to>
    <xdr:sp macro="" textlink="">
      <xdr:nvSpPr>
        <xdr:cNvPr id="245" name="フローチャート : 判断 244"/>
        <xdr:cNvSpPr/>
      </xdr:nvSpPr>
      <xdr:spPr>
        <a:xfrm>
          <a:off x="1968500" y="1665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140178</xdr:rowOff>
    </xdr:from>
    <xdr:ext cx="534377" cy="259045"/>
    <xdr:sp macro="" textlink="">
      <xdr:nvSpPr>
        <xdr:cNvPr id="246" name="テキスト ボックス 245"/>
        <xdr:cNvSpPr txBox="1"/>
      </xdr:nvSpPr>
      <xdr:spPr>
        <a:xfrm>
          <a:off x="1752111" y="1642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24092</xdr:rowOff>
    </xdr:from>
    <xdr:to>
      <xdr:col>1</xdr:col>
      <xdr:colOff>485775</xdr:colOff>
      <xdr:row>97</xdr:row>
      <xdr:rowOff>125692</xdr:rowOff>
    </xdr:to>
    <xdr:sp macro="" textlink="">
      <xdr:nvSpPr>
        <xdr:cNvPr id="247" name="フローチャート : 判断 246"/>
        <xdr:cNvSpPr/>
      </xdr:nvSpPr>
      <xdr:spPr>
        <a:xfrm>
          <a:off x="1079500" y="1665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142219</xdr:rowOff>
    </xdr:from>
    <xdr:ext cx="534377" cy="259045"/>
    <xdr:sp macro="" textlink="">
      <xdr:nvSpPr>
        <xdr:cNvPr id="248" name="テキスト ボックス 247"/>
        <xdr:cNvSpPr txBox="1"/>
      </xdr:nvSpPr>
      <xdr:spPr>
        <a:xfrm>
          <a:off x="863111" y="164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82206</xdr:rowOff>
    </xdr:from>
    <xdr:to>
      <xdr:col>6</xdr:col>
      <xdr:colOff>561975</xdr:colOff>
      <xdr:row>98</xdr:row>
      <xdr:rowOff>12356</xdr:rowOff>
    </xdr:to>
    <xdr:sp macro="" textlink="">
      <xdr:nvSpPr>
        <xdr:cNvPr id="254" name="円/楕円 253"/>
        <xdr:cNvSpPr/>
      </xdr:nvSpPr>
      <xdr:spPr>
        <a:xfrm>
          <a:off x="4584700" y="167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60633</xdr:rowOff>
    </xdr:from>
    <xdr:ext cx="534377" cy="259045"/>
    <xdr:sp macro="" textlink="">
      <xdr:nvSpPr>
        <xdr:cNvPr id="255" name="扶助費該当値テキスト"/>
        <xdr:cNvSpPr txBox="1"/>
      </xdr:nvSpPr>
      <xdr:spPr>
        <a:xfrm>
          <a:off x="4686300" y="166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78,910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157840</xdr:rowOff>
    </xdr:from>
    <xdr:to>
      <xdr:col>5</xdr:col>
      <xdr:colOff>409575</xdr:colOff>
      <xdr:row>98</xdr:row>
      <xdr:rowOff>87990</xdr:rowOff>
    </xdr:to>
    <xdr:sp macro="" textlink="">
      <xdr:nvSpPr>
        <xdr:cNvPr id="256" name="円/楕円 255"/>
        <xdr:cNvSpPr/>
      </xdr:nvSpPr>
      <xdr:spPr>
        <a:xfrm>
          <a:off x="3746500" y="167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79117</xdr:rowOff>
    </xdr:from>
    <xdr:ext cx="534377" cy="259045"/>
    <xdr:sp macro="" textlink="">
      <xdr:nvSpPr>
        <xdr:cNvPr id="257" name="テキスト ボックス 256"/>
        <xdr:cNvSpPr txBox="1"/>
      </xdr:nvSpPr>
      <xdr:spPr>
        <a:xfrm>
          <a:off x="3530111" y="168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74,278</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19292</xdr:rowOff>
    </xdr:from>
    <xdr:to>
      <xdr:col>4</xdr:col>
      <xdr:colOff>206375</xdr:colOff>
      <xdr:row>98</xdr:row>
      <xdr:rowOff>120892</xdr:rowOff>
    </xdr:to>
    <xdr:sp macro="" textlink="">
      <xdr:nvSpPr>
        <xdr:cNvPr id="258" name="円/楕円 257"/>
        <xdr:cNvSpPr/>
      </xdr:nvSpPr>
      <xdr:spPr>
        <a:xfrm>
          <a:off x="2857500" y="1682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112019</xdr:rowOff>
    </xdr:from>
    <xdr:ext cx="534377" cy="259045"/>
    <xdr:sp macro="" textlink="">
      <xdr:nvSpPr>
        <xdr:cNvPr id="259" name="テキスト ボックス 258"/>
        <xdr:cNvSpPr txBox="1"/>
      </xdr:nvSpPr>
      <xdr:spPr>
        <a:xfrm>
          <a:off x="2641111" y="169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72,263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80687</xdr:rowOff>
    </xdr:from>
    <xdr:to>
      <xdr:col>3</xdr:col>
      <xdr:colOff>3175</xdr:colOff>
      <xdr:row>99</xdr:row>
      <xdr:rowOff>10837</xdr:rowOff>
    </xdr:to>
    <xdr:sp macro="" textlink="">
      <xdr:nvSpPr>
        <xdr:cNvPr id="260" name="円/楕円 259"/>
        <xdr:cNvSpPr/>
      </xdr:nvSpPr>
      <xdr:spPr>
        <a:xfrm>
          <a:off x="1968500" y="1688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1964</xdr:rowOff>
    </xdr:from>
    <xdr:ext cx="534377" cy="259045"/>
    <xdr:sp macro="" textlink="">
      <xdr:nvSpPr>
        <xdr:cNvPr id="261" name="テキスト ボックス 260"/>
        <xdr:cNvSpPr txBox="1"/>
      </xdr:nvSpPr>
      <xdr:spPr>
        <a:xfrm>
          <a:off x="1752111" y="1697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68,503</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73420</xdr:rowOff>
    </xdr:from>
    <xdr:to>
      <xdr:col>1</xdr:col>
      <xdr:colOff>485775</xdr:colOff>
      <xdr:row>99</xdr:row>
      <xdr:rowOff>3570</xdr:rowOff>
    </xdr:to>
    <xdr:sp macro="" textlink="">
      <xdr:nvSpPr>
        <xdr:cNvPr id="262" name="円/楕円 261"/>
        <xdr:cNvSpPr/>
      </xdr:nvSpPr>
      <xdr:spPr>
        <a:xfrm>
          <a:off x="1079500" y="16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166147</xdr:rowOff>
    </xdr:from>
    <xdr:ext cx="534377" cy="259045"/>
    <xdr:sp macro="" textlink="">
      <xdr:nvSpPr>
        <xdr:cNvPr id="263" name="テキスト ボックス 262"/>
        <xdr:cNvSpPr txBox="1"/>
      </xdr:nvSpPr>
      <xdr:spPr>
        <a:xfrm>
          <a:off x="863111" y="1696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68,948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6" name="テキスト ボックス 275"/>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130670</xdr:rowOff>
    </xdr:from>
    <xdr:to>
      <xdr:col>15</xdr:col>
      <xdr:colOff>180340</xdr:colOff>
      <xdr:row>39</xdr:row>
      <xdr:rowOff>93675</xdr:rowOff>
    </xdr:to>
    <xdr:cxnSp macro="">
      <xdr:nvCxnSpPr>
        <xdr:cNvPr id="288" name="直線コネクタ 287"/>
        <xdr:cNvCxnSpPr/>
      </xdr:nvCxnSpPr>
      <xdr:spPr>
        <a:xfrm flipV="1">
          <a:off x="10475595" y="5274170"/>
          <a:ext cx="1270" cy="150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97502</xdr:rowOff>
    </xdr:from>
    <xdr:ext cx="469744" cy="259045"/>
    <xdr:sp macro="" textlink="">
      <xdr:nvSpPr>
        <xdr:cNvPr id="289" name="補助費等最小値テキスト"/>
        <xdr:cNvSpPr txBox="1"/>
      </xdr:nvSpPr>
      <xdr:spPr>
        <a:xfrm>
          <a:off x="10528300" y="67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8,708</a:t>
          </a:r>
          <a:endParaRPr kumimoji="1" lang="ja-JP" altLang="en-US" sz="1000" b="1">
            <a:latin typeface="ＭＳ Ｐゴシック"/>
          </a:endParaRPr>
        </a:p>
      </xdr:txBody>
    </xdr:sp>
    <xdr:clientData/>
  </xdr:oneCellAnchor>
  <xdr:twoCellAnchor>
    <xdr:from>
      <xdr:col>15</xdr:col>
      <xdr:colOff>92075</xdr:colOff>
      <xdr:row>39</xdr:row>
      <xdr:rowOff>93675</xdr:rowOff>
    </xdr:from>
    <xdr:to>
      <xdr:col>15</xdr:col>
      <xdr:colOff>269875</xdr:colOff>
      <xdr:row>39</xdr:row>
      <xdr:rowOff>93675</xdr:rowOff>
    </xdr:to>
    <xdr:cxnSp macro="">
      <xdr:nvCxnSpPr>
        <xdr:cNvPr id="290" name="直線コネクタ 289"/>
        <xdr:cNvCxnSpPr/>
      </xdr:nvCxnSpPr>
      <xdr:spPr>
        <a:xfrm>
          <a:off x="10388600" y="678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77347</xdr:rowOff>
    </xdr:from>
    <xdr:ext cx="534377" cy="259045"/>
    <xdr:sp macro="" textlink="">
      <xdr:nvSpPr>
        <xdr:cNvPr id="291" name="補助費等最大値テキスト"/>
        <xdr:cNvSpPr txBox="1"/>
      </xdr:nvSpPr>
      <xdr:spPr>
        <a:xfrm>
          <a:off x="10528300" y="50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48,237</a:t>
          </a:r>
          <a:endParaRPr kumimoji="1" lang="ja-JP" altLang="en-US" sz="1000" b="1">
            <a:latin typeface="ＭＳ Ｐゴシック"/>
          </a:endParaRPr>
        </a:p>
      </xdr:txBody>
    </xdr:sp>
    <xdr:clientData/>
  </xdr:oneCellAnchor>
  <xdr:twoCellAnchor>
    <xdr:from>
      <xdr:col>15</xdr:col>
      <xdr:colOff>92075</xdr:colOff>
      <xdr:row>30</xdr:row>
      <xdr:rowOff>130670</xdr:rowOff>
    </xdr:from>
    <xdr:to>
      <xdr:col>15</xdr:col>
      <xdr:colOff>269875</xdr:colOff>
      <xdr:row>30</xdr:row>
      <xdr:rowOff>130670</xdr:rowOff>
    </xdr:to>
    <xdr:cxnSp macro="">
      <xdr:nvCxnSpPr>
        <xdr:cNvPr id="292" name="直線コネクタ 291"/>
        <xdr:cNvCxnSpPr/>
      </xdr:nvCxnSpPr>
      <xdr:spPr>
        <a:xfrm>
          <a:off x="10388600" y="527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170866</xdr:rowOff>
    </xdr:from>
    <xdr:to>
      <xdr:col>15</xdr:col>
      <xdr:colOff>180975</xdr:colOff>
      <xdr:row>37</xdr:row>
      <xdr:rowOff>34353</xdr:rowOff>
    </xdr:to>
    <xdr:cxnSp macro="">
      <xdr:nvCxnSpPr>
        <xdr:cNvPr id="293" name="直線コネクタ 292"/>
        <xdr:cNvCxnSpPr/>
      </xdr:nvCxnSpPr>
      <xdr:spPr>
        <a:xfrm flipV="1">
          <a:off x="9639300" y="6000166"/>
          <a:ext cx="838200" cy="37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35361</xdr:rowOff>
    </xdr:from>
    <xdr:ext cx="534377" cy="259045"/>
    <xdr:sp macro="" textlink="">
      <xdr:nvSpPr>
        <xdr:cNvPr id="294" name="補助費等平均値テキスト"/>
        <xdr:cNvSpPr txBox="1"/>
      </xdr:nvSpPr>
      <xdr:spPr>
        <a:xfrm>
          <a:off x="10528300" y="6036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26,339</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56934</xdr:rowOff>
    </xdr:from>
    <xdr:to>
      <xdr:col>15</xdr:col>
      <xdr:colOff>231775</xdr:colOff>
      <xdr:row>35</xdr:row>
      <xdr:rowOff>158534</xdr:rowOff>
    </xdr:to>
    <xdr:sp macro="" textlink="">
      <xdr:nvSpPr>
        <xdr:cNvPr id="295" name="フローチャート : 判断 294"/>
        <xdr:cNvSpPr/>
      </xdr:nvSpPr>
      <xdr:spPr>
        <a:xfrm>
          <a:off x="104267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19342</xdr:rowOff>
    </xdr:from>
    <xdr:to>
      <xdr:col>14</xdr:col>
      <xdr:colOff>28575</xdr:colOff>
      <xdr:row>37</xdr:row>
      <xdr:rowOff>34353</xdr:rowOff>
    </xdr:to>
    <xdr:cxnSp macro="">
      <xdr:nvCxnSpPr>
        <xdr:cNvPr id="296" name="直線コネクタ 295"/>
        <xdr:cNvCxnSpPr/>
      </xdr:nvCxnSpPr>
      <xdr:spPr>
        <a:xfrm>
          <a:off x="8750300" y="6362992"/>
          <a:ext cx="8890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122009</xdr:rowOff>
    </xdr:from>
    <xdr:to>
      <xdr:col>14</xdr:col>
      <xdr:colOff>79375</xdr:colOff>
      <xdr:row>36</xdr:row>
      <xdr:rowOff>52159</xdr:rowOff>
    </xdr:to>
    <xdr:sp macro="" textlink="">
      <xdr:nvSpPr>
        <xdr:cNvPr id="297" name="フローチャート : 判断 296"/>
        <xdr:cNvSpPr/>
      </xdr:nvSpPr>
      <xdr:spPr>
        <a:xfrm>
          <a:off x="9588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68686</xdr:rowOff>
    </xdr:from>
    <xdr:ext cx="534377" cy="259045"/>
    <xdr:sp macro="" textlink="">
      <xdr:nvSpPr>
        <xdr:cNvPr id="298" name="テキスト ボックス 297"/>
        <xdr:cNvSpPr txBox="1"/>
      </xdr:nvSpPr>
      <xdr:spPr>
        <a:xfrm>
          <a:off x="9372111" y="589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24,631</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170294</xdr:rowOff>
    </xdr:from>
    <xdr:to>
      <xdr:col>12</xdr:col>
      <xdr:colOff>511175</xdr:colOff>
      <xdr:row>37</xdr:row>
      <xdr:rowOff>19342</xdr:rowOff>
    </xdr:to>
    <xdr:cxnSp macro="">
      <xdr:nvCxnSpPr>
        <xdr:cNvPr id="299" name="直線コネクタ 298"/>
        <xdr:cNvCxnSpPr/>
      </xdr:nvCxnSpPr>
      <xdr:spPr>
        <a:xfrm>
          <a:off x="7861300" y="6342494"/>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26988</xdr:rowOff>
    </xdr:from>
    <xdr:to>
      <xdr:col>12</xdr:col>
      <xdr:colOff>561975</xdr:colOff>
      <xdr:row>35</xdr:row>
      <xdr:rowOff>128588</xdr:rowOff>
    </xdr:to>
    <xdr:sp macro="" textlink="">
      <xdr:nvSpPr>
        <xdr:cNvPr id="300" name="フローチャート : 判断 299"/>
        <xdr:cNvSpPr/>
      </xdr:nvSpPr>
      <xdr:spPr>
        <a:xfrm>
          <a:off x="8699500" y="602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145115</xdr:rowOff>
    </xdr:from>
    <xdr:ext cx="534377" cy="259045"/>
    <xdr:sp macro="" textlink="">
      <xdr:nvSpPr>
        <xdr:cNvPr id="301" name="テキスト ボックス 300"/>
        <xdr:cNvSpPr txBox="1"/>
      </xdr:nvSpPr>
      <xdr:spPr>
        <a:xfrm>
          <a:off x="8483111" y="580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170294</xdr:rowOff>
    </xdr:from>
    <xdr:to>
      <xdr:col>11</xdr:col>
      <xdr:colOff>307975</xdr:colOff>
      <xdr:row>37</xdr:row>
      <xdr:rowOff>69253</xdr:rowOff>
    </xdr:to>
    <xdr:cxnSp macro="">
      <xdr:nvCxnSpPr>
        <xdr:cNvPr id="302" name="直線コネクタ 301"/>
        <xdr:cNvCxnSpPr/>
      </xdr:nvCxnSpPr>
      <xdr:spPr>
        <a:xfrm flipV="1">
          <a:off x="6972300" y="6342494"/>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118694</xdr:rowOff>
    </xdr:from>
    <xdr:to>
      <xdr:col>11</xdr:col>
      <xdr:colOff>358775</xdr:colOff>
      <xdr:row>34</xdr:row>
      <xdr:rowOff>48844</xdr:rowOff>
    </xdr:to>
    <xdr:sp macro="" textlink="">
      <xdr:nvSpPr>
        <xdr:cNvPr id="303" name="フローチャート : 判断 302"/>
        <xdr:cNvSpPr/>
      </xdr:nvSpPr>
      <xdr:spPr>
        <a:xfrm>
          <a:off x="7810500" y="577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65371</xdr:rowOff>
    </xdr:from>
    <xdr:ext cx="534377" cy="259045"/>
    <xdr:sp macro="" textlink="">
      <xdr:nvSpPr>
        <xdr:cNvPr id="304" name="テキスト ボックス 303"/>
        <xdr:cNvSpPr txBox="1"/>
      </xdr:nvSpPr>
      <xdr:spPr>
        <a:xfrm>
          <a:off x="7594111" y="555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4356</xdr:rowOff>
    </xdr:from>
    <xdr:to>
      <xdr:col>10</xdr:col>
      <xdr:colOff>155575</xdr:colOff>
      <xdr:row>34</xdr:row>
      <xdr:rowOff>105956</xdr:rowOff>
    </xdr:to>
    <xdr:sp macro="" textlink="">
      <xdr:nvSpPr>
        <xdr:cNvPr id="305" name="フローチャート : 判断 304"/>
        <xdr:cNvSpPr/>
      </xdr:nvSpPr>
      <xdr:spPr>
        <a:xfrm>
          <a:off x="6921500" y="583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122483</xdr:rowOff>
    </xdr:from>
    <xdr:ext cx="534377" cy="259045"/>
    <xdr:sp macro="" textlink="">
      <xdr:nvSpPr>
        <xdr:cNvPr id="306" name="テキスト ボックス 305"/>
        <xdr:cNvSpPr txBox="1"/>
      </xdr:nvSpPr>
      <xdr:spPr>
        <a:xfrm>
          <a:off x="6705111" y="56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120066</xdr:rowOff>
    </xdr:from>
    <xdr:to>
      <xdr:col>15</xdr:col>
      <xdr:colOff>231775</xdr:colOff>
      <xdr:row>35</xdr:row>
      <xdr:rowOff>50216</xdr:rowOff>
    </xdr:to>
    <xdr:sp macro="" textlink="">
      <xdr:nvSpPr>
        <xdr:cNvPr id="312" name="円/楕円 311"/>
        <xdr:cNvSpPr/>
      </xdr:nvSpPr>
      <xdr:spPr>
        <a:xfrm>
          <a:off x="10426700" y="594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142943</xdr:rowOff>
    </xdr:from>
    <xdr:ext cx="534377" cy="259045"/>
    <xdr:sp macro="" textlink="">
      <xdr:nvSpPr>
        <xdr:cNvPr id="313" name="補助費等該当値テキスト"/>
        <xdr:cNvSpPr txBox="1"/>
      </xdr:nvSpPr>
      <xdr:spPr>
        <a:xfrm>
          <a:off x="10528300" y="580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29,182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155003</xdr:rowOff>
    </xdr:from>
    <xdr:to>
      <xdr:col>14</xdr:col>
      <xdr:colOff>79375</xdr:colOff>
      <xdr:row>37</xdr:row>
      <xdr:rowOff>85153</xdr:rowOff>
    </xdr:to>
    <xdr:sp macro="" textlink="">
      <xdr:nvSpPr>
        <xdr:cNvPr id="314" name="円/楕円 313"/>
        <xdr:cNvSpPr/>
      </xdr:nvSpPr>
      <xdr:spPr>
        <a:xfrm>
          <a:off x="9588500" y="632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76280</xdr:rowOff>
    </xdr:from>
    <xdr:ext cx="534377" cy="259045"/>
    <xdr:sp macro="" textlink="">
      <xdr:nvSpPr>
        <xdr:cNvPr id="315" name="テキスト ボックス 314"/>
        <xdr:cNvSpPr txBox="1"/>
      </xdr:nvSpPr>
      <xdr:spPr>
        <a:xfrm>
          <a:off x="9372111" y="641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19,265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139992</xdr:rowOff>
    </xdr:from>
    <xdr:to>
      <xdr:col>12</xdr:col>
      <xdr:colOff>561975</xdr:colOff>
      <xdr:row>37</xdr:row>
      <xdr:rowOff>70142</xdr:rowOff>
    </xdr:to>
    <xdr:sp macro="" textlink="">
      <xdr:nvSpPr>
        <xdr:cNvPr id="316" name="円/楕円 315"/>
        <xdr:cNvSpPr/>
      </xdr:nvSpPr>
      <xdr:spPr>
        <a:xfrm>
          <a:off x="8699500" y="631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61269</xdr:rowOff>
    </xdr:from>
    <xdr:ext cx="534377" cy="259045"/>
    <xdr:sp macro="" textlink="">
      <xdr:nvSpPr>
        <xdr:cNvPr id="317" name="テキスト ボックス 316"/>
        <xdr:cNvSpPr txBox="1"/>
      </xdr:nvSpPr>
      <xdr:spPr>
        <a:xfrm>
          <a:off x="8483111" y="640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19,659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119494</xdr:rowOff>
    </xdr:from>
    <xdr:to>
      <xdr:col>11</xdr:col>
      <xdr:colOff>358775</xdr:colOff>
      <xdr:row>37</xdr:row>
      <xdr:rowOff>49644</xdr:rowOff>
    </xdr:to>
    <xdr:sp macro="" textlink="">
      <xdr:nvSpPr>
        <xdr:cNvPr id="318" name="円/楕円 317"/>
        <xdr:cNvSpPr/>
      </xdr:nvSpPr>
      <xdr:spPr>
        <a:xfrm>
          <a:off x="7810500" y="629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40771</xdr:rowOff>
    </xdr:from>
    <xdr:ext cx="534377" cy="259045"/>
    <xdr:sp macro="" textlink="">
      <xdr:nvSpPr>
        <xdr:cNvPr id="319" name="テキスト ボックス 318"/>
        <xdr:cNvSpPr txBox="1"/>
      </xdr:nvSpPr>
      <xdr:spPr>
        <a:xfrm>
          <a:off x="7594111" y="638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20,197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18453</xdr:rowOff>
    </xdr:from>
    <xdr:to>
      <xdr:col>10</xdr:col>
      <xdr:colOff>155575</xdr:colOff>
      <xdr:row>37</xdr:row>
      <xdr:rowOff>120053</xdr:rowOff>
    </xdr:to>
    <xdr:sp macro="" textlink="">
      <xdr:nvSpPr>
        <xdr:cNvPr id="320" name="円/楕円 319"/>
        <xdr:cNvSpPr/>
      </xdr:nvSpPr>
      <xdr:spPr>
        <a:xfrm>
          <a:off x="6921500" y="636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111180</xdr:rowOff>
    </xdr:from>
    <xdr:ext cx="534377" cy="259045"/>
    <xdr:sp macro="" textlink="">
      <xdr:nvSpPr>
        <xdr:cNvPr id="321" name="テキスト ボックス 320"/>
        <xdr:cNvSpPr txBox="1"/>
      </xdr:nvSpPr>
      <xdr:spPr>
        <a:xfrm>
          <a:off x="6705111" y="645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18,349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3302</xdr:rowOff>
    </xdr:from>
    <xdr:to>
      <xdr:col>15</xdr:col>
      <xdr:colOff>180340</xdr:colOff>
      <xdr:row>59</xdr:row>
      <xdr:rowOff>36906</xdr:rowOff>
    </xdr:to>
    <xdr:cxnSp macro="">
      <xdr:nvCxnSpPr>
        <xdr:cNvPr id="346" name="直線コネクタ 345"/>
        <xdr:cNvCxnSpPr/>
      </xdr:nvCxnSpPr>
      <xdr:spPr>
        <a:xfrm flipV="1">
          <a:off x="10475595" y="8575802"/>
          <a:ext cx="1270" cy="1576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40733</xdr:rowOff>
    </xdr:from>
    <xdr:ext cx="534377" cy="259045"/>
    <xdr:sp macro="" textlink="">
      <xdr:nvSpPr>
        <xdr:cNvPr id="347" name="普通建設事業費最小値テキスト"/>
        <xdr:cNvSpPr txBox="1"/>
      </xdr:nvSpPr>
      <xdr:spPr>
        <a:xfrm>
          <a:off x="10528300" y="1015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20,396</a:t>
          </a:r>
          <a:endParaRPr kumimoji="1" lang="ja-JP" altLang="en-US" sz="1000" b="1">
            <a:latin typeface="ＭＳ Ｐゴシック"/>
          </a:endParaRPr>
        </a:p>
      </xdr:txBody>
    </xdr:sp>
    <xdr:clientData/>
  </xdr:oneCellAnchor>
  <xdr:twoCellAnchor>
    <xdr:from>
      <xdr:col>15</xdr:col>
      <xdr:colOff>92075</xdr:colOff>
      <xdr:row>59</xdr:row>
      <xdr:rowOff>36906</xdr:rowOff>
    </xdr:from>
    <xdr:to>
      <xdr:col>15</xdr:col>
      <xdr:colOff>269875</xdr:colOff>
      <xdr:row>59</xdr:row>
      <xdr:rowOff>36906</xdr:rowOff>
    </xdr:to>
    <xdr:cxnSp macro="">
      <xdr:nvCxnSpPr>
        <xdr:cNvPr id="348" name="直線コネクタ 347"/>
        <xdr:cNvCxnSpPr/>
      </xdr:nvCxnSpPr>
      <xdr:spPr>
        <a:xfrm>
          <a:off x="10388600" y="1015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121429</xdr:rowOff>
    </xdr:from>
    <xdr:ext cx="599010" cy="259045"/>
    <xdr:sp macro="" textlink="">
      <xdr:nvSpPr>
        <xdr:cNvPr id="349" name="普通建設事業費最大値テキスト"/>
        <xdr:cNvSpPr txBox="1"/>
      </xdr:nvSpPr>
      <xdr:spPr>
        <a:xfrm>
          <a:off x="10528300" y="835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103,160</a:t>
          </a:r>
          <a:endParaRPr kumimoji="1" lang="ja-JP" altLang="en-US" sz="1000" b="1">
            <a:latin typeface="ＭＳ Ｐゴシック"/>
          </a:endParaRPr>
        </a:p>
      </xdr:txBody>
    </xdr:sp>
    <xdr:clientData/>
  </xdr:oneCellAnchor>
  <xdr:twoCellAnchor>
    <xdr:from>
      <xdr:col>15</xdr:col>
      <xdr:colOff>92075</xdr:colOff>
      <xdr:row>50</xdr:row>
      <xdr:rowOff>3302</xdr:rowOff>
    </xdr:from>
    <xdr:to>
      <xdr:col>15</xdr:col>
      <xdr:colOff>269875</xdr:colOff>
      <xdr:row>50</xdr:row>
      <xdr:rowOff>3302</xdr:rowOff>
    </xdr:to>
    <xdr:cxnSp macro="">
      <xdr:nvCxnSpPr>
        <xdr:cNvPr id="350" name="直線コネクタ 349"/>
        <xdr:cNvCxnSpPr/>
      </xdr:nvCxnSpPr>
      <xdr:spPr>
        <a:xfrm>
          <a:off x="10388600" y="857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63595</xdr:rowOff>
    </xdr:from>
    <xdr:to>
      <xdr:col>15</xdr:col>
      <xdr:colOff>180975</xdr:colOff>
      <xdr:row>56</xdr:row>
      <xdr:rowOff>110344</xdr:rowOff>
    </xdr:to>
    <xdr:cxnSp macro="">
      <xdr:nvCxnSpPr>
        <xdr:cNvPr id="351" name="直線コネクタ 350"/>
        <xdr:cNvCxnSpPr/>
      </xdr:nvCxnSpPr>
      <xdr:spPr>
        <a:xfrm>
          <a:off x="9639300" y="9664795"/>
          <a:ext cx="8382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107466</xdr:rowOff>
    </xdr:from>
    <xdr:ext cx="534377" cy="259045"/>
    <xdr:sp macro="" textlink="">
      <xdr:nvSpPr>
        <xdr:cNvPr id="352" name="普通建設事業費平均値テキスト"/>
        <xdr:cNvSpPr txBox="1"/>
      </xdr:nvSpPr>
      <xdr:spPr>
        <a:xfrm>
          <a:off x="10528300" y="970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129039</xdr:rowOff>
    </xdr:from>
    <xdr:to>
      <xdr:col>15</xdr:col>
      <xdr:colOff>231775</xdr:colOff>
      <xdr:row>57</xdr:row>
      <xdr:rowOff>59189</xdr:rowOff>
    </xdr:to>
    <xdr:sp macro="" textlink="">
      <xdr:nvSpPr>
        <xdr:cNvPr id="353" name="フローチャート : 判断 352"/>
        <xdr:cNvSpPr/>
      </xdr:nvSpPr>
      <xdr:spPr>
        <a:xfrm>
          <a:off x="104267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131490</xdr:rowOff>
    </xdr:from>
    <xdr:to>
      <xdr:col>14</xdr:col>
      <xdr:colOff>28575</xdr:colOff>
      <xdr:row>56</xdr:row>
      <xdr:rowOff>63595</xdr:rowOff>
    </xdr:to>
    <xdr:cxnSp macro="">
      <xdr:nvCxnSpPr>
        <xdr:cNvPr id="354" name="直線コネクタ 353"/>
        <xdr:cNvCxnSpPr/>
      </xdr:nvCxnSpPr>
      <xdr:spPr>
        <a:xfrm>
          <a:off x="8750300" y="9561240"/>
          <a:ext cx="889000" cy="10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127933</xdr:rowOff>
    </xdr:from>
    <xdr:to>
      <xdr:col>14</xdr:col>
      <xdr:colOff>79375</xdr:colOff>
      <xdr:row>57</xdr:row>
      <xdr:rowOff>58083</xdr:rowOff>
    </xdr:to>
    <xdr:sp macro="" textlink="">
      <xdr:nvSpPr>
        <xdr:cNvPr id="355" name="フローチャート : 判断 354"/>
        <xdr:cNvSpPr/>
      </xdr:nvSpPr>
      <xdr:spPr>
        <a:xfrm>
          <a:off x="9588500" y="97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49210</xdr:rowOff>
    </xdr:from>
    <xdr:ext cx="534377" cy="259045"/>
    <xdr:sp macro="" textlink="">
      <xdr:nvSpPr>
        <xdr:cNvPr id="356" name="テキスト ボックス 355"/>
        <xdr:cNvSpPr txBox="1"/>
      </xdr:nvSpPr>
      <xdr:spPr>
        <a:xfrm>
          <a:off x="9372111" y="98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39,951</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131490</xdr:rowOff>
    </xdr:from>
    <xdr:to>
      <xdr:col>12</xdr:col>
      <xdr:colOff>511175</xdr:colOff>
      <xdr:row>57</xdr:row>
      <xdr:rowOff>124689</xdr:rowOff>
    </xdr:to>
    <xdr:cxnSp macro="">
      <xdr:nvCxnSpPr>
        <xdr:cNvPr id="357" name="直線コネクタ 356"/>
        <xdr:cNvCxnSpPr/>
      </xdr:nvCxnSpPr>
      <xdr:spPr>
        <a:xfrm flipV="1">
          <a:off x="7861300" y="9561240"/>
          <a:ext cx="889000" cy="33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29521</xdr:rowOff>
    </xdr:from>
    <xdr:to>
      <xdr:col>12</xdr:col>
      <xdr:colOff>561975</xdr:colOff>
      <xdr:row>56</xdr:row>
      <xdr:rowOff>131121</xdr:rowOff>
    </xdr:to>
    <xdr:sp macro="" textlink="">
      <xdr:nvSpPr>
        <xdr:cNvPr id="358" name="フローチャート : 判断 357"/>
        <xdr:cNvSpPr/>
      </xdr:nvSpPr>
      <xdr:spPr>
        <a:xfrm>
          <a:off x="8699500" y="963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122248</xdr:rowOff>
    </xdr:from>
    <xdr:ext cx="534377" cy="259045"/>
    <xdr:sp macro="" textlink="">
      <xdr:nvSpPr>
        <xdr:cNvPr id="359" name="テキスト ボックス 358"/>
        <xdr:cNvSpPr txBox="1"/>
      </xdr:nvSpPr>
      <xdr:spPr>
        <a:xfrm>
          <a:off x="8483111" y="972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124689</xdr:rowOff>
    </xdr:from>
    <xdr:to>
      <xdr:col>11</xdr:col>
      <xdr:colOff>307975</xdr:colOff>
      <xdr:row>58</xdr:row>
      <xdr:rowOff>72434</xdr:rowOff>
    </xdr:to>
    <xdr:cxnSp macro="">
      <xdr:nvCxnSpPr>
        <xdr:cNvPr id="360" name="直線コネクタ 359"/>
        <xdr:cNvCxnSpPr/>
      </xdr:nvCxnSpPr>
      <xdr:spPr>
        <a:xfrm flipV="1">
          <a:off x="6972300" y="9897339"/>
          <a:ext cx="889000" cy="11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67164</xdr:rowOff>
    </xdr:from>
    <xdr:to>
      <xdr:col>11</xdr:col>
      <xdr:colOff>358775</xdr:colOff>
      <xdr:row>56</xdr:row>
      <xdr:rowOff>168764</xdr:rowOff>
    </xdr:to>
    <xdr:sp macro="" textlink="">
      <xdr:nvSpPr>
        <xdr:cNvPr id="361" name="フローチャート : 判断 360"/>
        <xdr:cNvSpPr/>
      </xdr:nvSpPr>
      <xdr:spPr>
        <a:xfrm>
          <a:off x="7810500" y="96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13841</xdr:rowOff>
    </xdr:from>
    <xdr:ext cx="534377" cy="259045"/>
    <xdr:sp macro="" textlink="">
      <xdr:nvSpPr>
        <xdr:cNvPr id="362" name="テキスト ボックス 361"/>
        <xdr:cNvSpPr txBox="1"/>
      </xdr:nvSpPr>
      <xdr:spPr>
        <a:xfrm>
          <a:off x="7594111" y="944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137954</xdr:rowOff>
    </xdr:from>
    <xdr:to>
      <xdr:col>10</xdr:col>
      <xdr:colOff>155575</xdr:colOff>
      <xdr:row>57</xdr:row>
      <xdr:rowOff>68104</xdr:rowOff>
    </xdr:to>
    <xdr:sp macro="" textlink="">
      <xdr:nvSpPr>
        <xdr:cNvPr id="363" name="フローチャート : 判断 362"/>
        <xdr:cNvSpPr/>
      </xdr:nvSpPr>
      <xdr:spPr>
        <a:xfrm>
          <a:off x="6921500" y="97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84631</xdr:rowOff>
    </xdr:from>
    <xdr:ext cx="534377" cy="259045"/>
    <xdr:sp macro="" textlink="">
      <xdr:nvSpPr>
        <xdr:cNvPr id="364" name="テキスト ボックス 363"/>
        <xdr:cNvSpPr txBox="1"/>
      </xdr:nvSpPr>
      <xdr:spPr>
        <a:xfrm>
          <a:off x="6705111" y="95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59544</xdr:rowOff>
    </xdr:from>
    <xdr:to>
      <xdr:col>15</xdr:col>
      <xdr:colOff>231775</xdr:colOff>
      <xdr:row>56</xdr:row>
      <xdr:rowOff>161144</xdr:rowOff>
    </xdr:to>
    <xdr:sp macro="" textlink="">
      <xdr:nvSpPr>
        <xdr:cNvPr id="370" name="円/楕円 369"/>
        <xdr:cNvSpPr/>
      </xdr:nvSpPr>
      <xdr:spPr>
        <a:xfrm>
          <a:off x="10426700" y="966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82421</xdr:rowOff>
    </xdr:from>
    <xdr:ext cx="534377" cy="259045"/>
    <xdr:sp macro="" textlink="">
      <xdr:nvSpPr>
        <xdr:cNvPr id="371" name="普通建設事業費該当値テキスト"/>
        <xdr:cNvSpPr txBox="1"/>
      </xdr:nvSpPr>
      <xdr:spPr>
        <a:xfrm>
          <a:off x="10528300" y="951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43,541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12795</xdr:rowOff>
    </xdr:from>
    <xdr:to>
      <xdr:col>14</xdr:col>
      <xdr:colOff>79375</xdr:colOff>
      <xdr:row>56</xdr:row>
      <xdr:rowOff>114395</xdr:rowOff>
    </xdr:to>
    <xdr:sp macro="" textlink="">
      <xdr:nvSpPr>
        <xdr:cNvPr id="372" name="円/楕円 371"/>
        <xdr:cNvSpPr/>
      </xdr:nvSpPr>
      <xdr:spPr>
        <a:xfrm>
          <a:off x="9588500" y="96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130922</xdr:rowOff>
    </xdr:from>
    <xdr:ext cx="534377" cy="259045"/>
    <xdr:sp macro="" textlink="">
      <xdr:nvSpPr>
        <xdr:cNvPr id="373" name="テキスト ボックス 372"/>
        <xdr:cNvSpPr txBox="1"/>
      </xdr:nvSpPr>
      <xdr:spPr>
        <a:xfrm>
          <a:off x="9372111" y="938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80690</xdr:rowOff>
    </xdr:from>
    <xdr:to>
      <xdr:col>12</xdr:col>
      <xdr:colOff>561975</xdr:colOff>
      <xdr:row>56</xdr:row>
      <xdr:rowOff>10840</xdr:rowOff>
    </xdr:to>
    <xdr:sp macro="" textlink="">
      <xdr:nvSpPr>
        <xdr:cNvPr id="374" name="円/楕円 373"/>
        <xdr:cNvSpPr/>
      </xdr:nvSpPr>
      <xdr:spPr>
        <a:xfrm>
          <a:off x="8699500" y="951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27367</xdr:rowOff>
    </xdr:from>
    <xdr:ext cx="534377" cy="259045"/>
    <xdr:sp macro="" textlink="">
      <xdr:nvSpPr>
        <xdr:cNvPr id="375" name="テキスト ボックス 374"/>
        <xdr:cNvSpPr txBox="1"/>
      </xdr:nvSpPr>
      <xdr:spPr>
        <a:xfrm>
          <a:off x="8483111" y="928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51,431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73889</xdr:rowOff>
    </xdr:from>
    <xdr:to>
      <xdr:col>11</xdr:col>
      <xdr:colOff>358775</xdr:colOff>
      <xdr:row>58</xdr:row>
      <xdr:rowOff>4039</xdr:rowOff>
    </xdr:to>
    <xdr:sp macro="" textlink="">
      <xdr:nvSpPr>
        <xdr:cNvPr id="376" name="円/楕円 375"/>
        <xdr:cNvSpPr/>
      </xdr:nvSpPr>
      <xdr:spPr>
        <a:xfrm>
          <a:off x="7810500" y="984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166616</xdr:rowOff>
    </xdr:from>
    <xdr:ext cx="534377" cy="259045"/>
    <xdr:sp macro="" textlink="">
      <xdr:nvSpPr>
        <xdr:cNvPr id="377" name="テキスト ボックス 376"/>
        <xdr:cNvSpPr txBox="1"/>
      </xdr:nvSpPr>
      <xdr:spPr>
        <a:xfrm>
          <a:off x="7594111" y="993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33,788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21634</xdr:rowOff>
    </xdr:from>
    <xdr:to>
      <xdr:col>10</xdr:col>
      <xdr:colOff>155575</xdr:colOff>
      <xdr:row>58</xdr:row>
      <xdr:rowOff>123234</xdr:rowOff>
    </xdr:to>
    <xdr:sp macro="" textlink="">
      <xdr:nvSpPr>
        <xdr:cNvPr id="378" name="円/楕円 377"/>
        <xdr:cNvSpPr/>
      </xdr:nvSpPr>
      <xdr:spPr>
        <a:xfrm>
          <a:off x="6921500" y="99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114361</xdr:rowOff>
    </xdr:from>
    <xdr:ext cx="534377" cy="259045"/>
    <xdr:sp macro="" textlink="">
      <xdr:nvSpPr>
        <xdr:cNvPr id="379" name="テキスト ボックス 378"/>
        <xdr:cNvSpPr txBox="1"/>
      </xdr:nvSpPr>
      <xdr:spPr>
        <a:xfrm>
          <a:off x="6705111" y="1005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27,531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84493</xdr:rowOff>
    </xdr:from>
    <xdr:to>
      <xdr:col>15</xdr:col>
      <xdr:colOff>180340</xdr:colOff>
      <xdr:row>79</xdr:row>
      <xdr:rowOff>34620</xdr:rowOff>
    </xdr:to>
    <xdr:cxnSp macro="">
      <xdr:nvCxnSpPr>
        <xdr:cNvPr id="403" name="直線コネクタ 402"/>
        <xdr:cNvCxnSpPr/>
      </xdr:nvCxnSpPr>
      <xdr:spPr>
        <a:xfrm flipV="1">
          <a:off x="10475595" y="12257443"/>
          <a:ext cx="1270" cy="1321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38447</xdr:rowOff>
    </xdr:from>
    <xdr:ext cx="378565" cy="259045"/>
    <xdr:sp macro="" textlink="">
      <xdr:nvSpPr>
        <xdr:cNvPr id="404" name="普通建設事業費 （ うち新規整備　）最小値テキスト"/>
        <xdr:cNvSpPr txBox="1"/>
      </xdr:nvSpPr>
      <xdr:spPr>
        <a:xfrm>
          <a:off x="10528300" y="1358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15</xdr:col>
      <xdr:colOff>92075</xdr:colOff>
      <xdr:row>79</xdr:row>
      <xdr:rowOff>34620</xdr:rowOff>
    </xdr:from>
    <xdr:to>
      <xdr:col>15</xdr:col>
      <xdr:colOff>269875</xdr:colOff>
      <xdr:row>79</xdr:row>
      <xdr:rowOff>34620</xdr:rowOff>
    </xdr:to>
    <xdr:cxnSp macro="">
      <xdr:nvCxnSpPr>
        <xdr:cNvPr id="405" name="直線コネクタ 404"/>
        <xdr:cNvCxnSpPr/>
      </xdr:nvCxnSpPr>
      <xdr:spPr>
        <a:xfrm>
          <a:off x="10388600" y="1357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31170</xdr:rowOff>
    </xdr:from>
    <xdr:ext cx="534377" cy="259045"/>
    <xdr:sp macro="" textlink="">
      <xdr:nvSpPr>
        <xdr:cNvPr id="406" name="普通建設事業費 （ うち新規整備　）最大値テキスト"/>
        <xdr:cNvSpPr txBox="1"/>
      </xdr:nvSpPr>
      <xdr:spPr>
        <a:xfrm>
          <a:off x="10528300" y="1203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34,949</a:t>
          </a:r>
          <a:endParaRPr kumimoji="1" lang="ja-JP" altLang="en-US" sz="1000" b="1">
            <a:latin typeface="ＭＳ Ｐゴシック"/>
          </a:endParaRPr>
        </a:p>
      </xdr:txBody>
    </xdr:sp>
    <xdr:clientData/>
  </xdr:oneCellAnchor>
  <xdr:twoCellAnchor>
    <xdr:from>
      <xdr:col>15</xdr:col>
      <xdr:colOff>92075</xdr:colOff>
      <xdr:row>71</xdr:row>
      <xdr:rowOff>84493</xdr:rowOff>
    </xdr:from>
    <xdr:to>
      <xdr:col>15</xdr:col>
      <xdr:colOff>269875</xdr:colOff>
      <xdr:row>71</xdr:row>
      <xdr:rowOff>84493</xdr:rowOff>
    </xdr:to>
    <xdr:cxnSp macro="">
      <xdr:nvCxnSpPr>
        <xdr:cNvPr id="407" name="直線コネクタ 406"/>
        <xdr:cNvCxnSpPr/>
      </xdr:nvCxnSpPr>
      <xdr:spPr>
        <a:xfrm>
          <a:off x="10388600" y="1225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68300</xdr:rowOff>
    </xdr:from>
    <xdr:to>
      <xdr:col>15</xdr:col>
      <xdr:colOff>180975</xdr:colOff>
      <xdr:row>77</xdr:row>
      <xdr:rowOff>2236</xdr:rowOff>
    </xdr:to>
    <xdr:cxnSp macro="">
      <xdr:nvCxnSpPr>
        <xdr:cNvPr id="408" name="直線コネクタ 407"/>
        <xdr:cNvCxnSpPr/>
      </xdr:nvCxnSpPr>
      <xdr:spPr>
        <a:xfrm>
          <a:off x="9639300" y="12412700"/>
          <a:ext cx="838200" cy="79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122001</xdr:rowOff>
    </xdr:from>
    <xdr:ext cx="469744" cy="259045"/>
    <xdr:sp macro="" textlink="">
      <xdr:nvSpPr>
        <xdr:cNvPr id="409" name="普通建設事業費 （ うち新規整備　）平均値テキスト"/>
        <xdr:cNvSpPr txBox="1"/>
      </xdr:nvSpPr>
      <xdr:spPr>
        <a:xfrm>
          <a:off x="10528300" y="1315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9,565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143574</xdr:rowOff>
    </xdr:from>
    <xdr:to>
      <xdr:col>15</xdr:col>
      <xdr:colOff>231775</xdr:colOff>
      <xdr:row>77</xdr:row>
      <xdr:rowOff>73724</xdr:rowOff>
    </xdr:to>
    <xdr:sp macro="" textlink="">
      <xdr:nvSpPr>
        <xdr:cNvPr id="410" name="フローチャート : 判断 409"/>
        <xdr:cNvSpPr/>
      </xdr:nvSpPr>
      <xdr:spPr>
        <a:xfrm>
          <a:off x="10426700" y="1317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72</xdr:row>
      <xdr:rowOff>68300</xdr:rowOff>
    </xdr:from>
    <xdr:to>
      <xdr:col>14</xdr:col>
      <xdr:colOff>28575</xdr:colOff>
      <xdr:row>74</xdr:row>
      <xdr:rowOff>77292</xdr:rowOff>
    </xdr:to>
    <xdr:cxnSp macro="">
      <xdr:nvCxnSpPr>
        <xdr:cNvPr id="411" name="直線コネクタ 410"/>
        <xdr:cNvCxnSpPr/>
      </xdr:nvCxnSpPr>
      <xdr:spPr>
        <a:xfrm flipV="1">
          <a:off x="8750300" y="12412700"/>
          <a:ext cx="889000" cy="35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120752</xdr:rowOff>
    </xdr:from>
    <xdr:to>
      <xdr:col>14</xdr:col>
      <xdr:colOff>79375</xdr:colOff>
      <xdr:row>76</xdr:row>
      <xdr:rowOff>50902</xdr:rowOff>
    </xdr:to>
    <xdr:sp macro="" textlink="">
      <xdr:nvSpPr>
        <xdr:cNvPr id="412" name="フローチャート : 判断 411"/>
        <xdr:cNvSpPr/>
      </xdr:nvSpPr>
      <xdr:spPr>
        <a:xfrm>
          <a:off x="9588500" y="1297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42029</xdr:rowOff>
    </xdr:from>
    <xdr:ext cx="534377" cy="259045"/>
    <xdr:sp macro="" textlink="">
      <xdr:nvSpPr>
        <xdr:cNvPr id="413" name="テキスト ボックス 412"/>
        <xdr:cNvSpPr txBox="1"/>
      </xdr:nvSpPr>
      <xdr:spPr>
        <a:xfrm>
          <a:off x="9372111" y="130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75794</xdr:rowOff>
    </xdr:from>
    <xdr:to>
      <xdr:col>12</xdr:col>
      <xdr:colOff>561975</xdr:colOff>
      <xdr:row>76</xdr:row>
      <xdr:rowOff>5944</xdr:rowOff>
    </xdr:to>
    <xdr:sp macro="" textlink="">
      <xdr:nvSpPr>
        <xdr:cNvPr id="414" name="フローチャート : 判断 413"/>
        <xdr:cNvSpPr/>
      </xdr:nvSpPr>
      <xdr:spPr>
        <a:xfrm>
          <a:off x="8699500" y="1293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168521</xdr:rowOff>
    </xdr:from>
    <xdr:ext cx="534377" cy="259045"/>
    <xdr:sp macro="" textlink="">
      <xdr:nvSpPr>
        <xdr:cNvPr id="415" name="テキスト ボックス 414"/>
        <xdr:cNvSpPr txBox="1"/>
      </xdr:nvSpPr>
      <xdr:spPr>
        <a:xfrm>
          <a:off x="8483111" y="1302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122886</xdr:rowOff>
    </xdr:from>
    <xdr:to>
      <xdr:col>15</xdr:col>
      <xdr:colOff>231775</xdr:colOff>
      <xdr:row>77</xdr:row>
      <xdr:rowOff>53036</xdr:rowOff>
    </xdr:to>
    <xdr:sp macro="" textlink="">
      <xdr:nvSpPr>
        <xdr:cNvPr id="421" name="円/楕円 420"/>
        <xdr:cNvSpPr/>
      </xdr:nvSpPr>
      <xdr:spPr>
        <a:xfrm>
          <a:off x="10426700" y="131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145763</xdr:rowOff>
    </xdr:from>
    <xdr:ext cx="534377" cy="259045"/>
    <xdr:sp macro="" textlink="">
      <xdr:nvSpPr>
        <xdr:cNvPr id="422" name="普通建設事業費 （ うち新規整備　）該当値テキスト"/>
        <xdr:cNvSpPr txBox="1"/>
      </xdr:nvSpPr>
      <xdr:spPr>
        <a:xfrm>
          <a:off x="10528300" y="130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10,108</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17500</xdr:rowOff>
    </xdr:from>
    <xdr:to>
      <xdr:col>14</xdr:col>
      <xdr:colOff>79375</xdr:colOff>
      <xdr:row>72</xdr:row>
      <xdr:rowOff>119100</xdr:rowOff>
    </xdr:to>
    <xdr:sp macro="" textlink="">
      <xdr:nvSpPr>
        <xdr:cNvPr id="423" name="円/楕円 422"/>
        <xdr:cNvSpPr/>
      </xdr:nvSpPr>
      <xdr:spPr>
        <a:xfrm>
          <a:off x="9588500" y="123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70</xdr:row>
      <xdr:rowOff>135627</xdr:rowOff>
    </xdr:from>
    <xdr:ext cx="534377" cy="259045"/>
    <xdr:sp macro="" textlink="">
      <xdr:nvSpPr>
        <xdr:cNvPr id="424" name="テキスト ボックス 423"/>
        <xdr:cNvSpPr txBox="1"/>
      </xdr:nvSpPr>
      <xdr:spPr>
        <a:xfrm>
          <a:off x="9372111" y="1213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30,874</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26492</xdr:rowOff>
    </xdr:from>
    <xdr:to>
      <xdr:col>12</xdr:col>
      <xdr:colOff>561975</xdr:colOff>
      <xdr:row>74</xdr:row>
      <xdr:rowOff>128092</xdr:rowOff>
    </xdr:to>
    <xdr:sp macro="" textlink="">
      <xdr:nvSpPr>
        <xdr:cNvPr id="425" name="円/楕円 424"/>
        <xdr:cNvSpPr/>
      </xdr:nvSpPr>
      <xdr:spPr>
        <a:xfrm>
          <a:off x="8699500" y="127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144619</xdr:rowOff>
    </xdr:from>
    <xdr:ext cx="534377" cy="259045"/>
    <xdr:sp macro="" textlink="">
      <xdr:nvSpPr>
        <xdr:cNvPr id="426" name="テキスト ボックス 425"/>
        <xdr:cNvSpPr txBox="1"/>
      </xdr:nvSpPr>
      <xdr:spPr>
        <a:xfrm>
          <a:off x="8483111" y="1248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21,638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46" name="テキスト ボックス 445"/>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144748</xdr:rowOff>
    </xdr:from>
    <xdr:to>
      <xdr:col>15</xdr:col>
      <xdr:colOff>180340</xdr:colOff>
      <xdr:row>98</xdr:row>
      <xdr:rowOff>107410</xdr:rowOff>
    </xdr:to>
    <xdr:cxnSp macro="">
      <xdr:nvCxnSpPr>
        <xdr:cNvPr id="450" name="直線コネクタ 449"/>
        <xdr:cNvCxnSpPr/>
      </xdr:nvCxnSpPr>
      <xdr:spPr>
        <a:xfrm flipV="1">
          <a:off x="10475595" y="15746698"/>
          <a:ext cx="1270" cy="116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111237</xdr:rowOff>
    </xdr:from>
    <xdr:ext cx="469744" cy="259045"/>
    <xdr:sp macro="" textlink="">
      <xdr:nvSpPr>
        <xdr:cNvPr id="451" name="普通建設事業費 （ うち更新整備　）最小値テキスト"/>
        <xdr:cNvSpPr txBox="1"/>
      </xdr:nvSpPr>
      <xdr:spPr>
        <a:xfrm>
          <a:off x="10528300" y="1691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5,695</a:t>
          </a:r>
          <a:endParaRPr kumimoji="1" lang="ja-JP" altLang="en-US" sz="1000" b="1">
            <a:latin typeface="ＭＳ Ｐゴシック"/>
          </a:endParaRPr>
        </a:p>
      </xdr:txBody>
    </xdr:sp>
    <xdr:clientData/>
  </xdr:oneCellAnchor>
  <xdr:twoCellAnchor>
    <xdr:from>
      <xdr:col>15</xdr:col>
      <xdr:colOff>92075</xdr:colOff>
      <xdr:row>98</xdr:row>
      <xdr:rowOff>107410</xdr:rowOff>
    </xdr:from>
    <xdr:to>
      <xdr:col>15</xdr:col>
      <xdr:colOff>269875</xdr:colOff>
      <xdr:row>98</xdr:row>
      <xdr:rowOff>107410</xdr:rowOff>
    </xdr:to>
    <xdr:cxnSp macro="">
      <xdr:nvCxnSpPr>
        <xdr:cNvPr id="452" name="直線コネクタ 451"/>
        <xdr:cNvCxnSpPr/>
      </xdr:nvCxnSpPr>
      <xdr:spPr>
        <a:xfrm>
          <a:off x="10388600" y="16909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91425</xdr:rowOff>
    </xdr:from>
    <xdr:ext cx="534377" cy="259045"/>
    <xdr:sp macro="" textlink="">
      <xdr:nvSpPr>
        <xdr:cNvPr id="453" name="普通建設事業費 （ うち更新整備　）最大値テキスト"/>
        <xdr:cNvSpPr txBox="1"/>
      </xdr:nvSpPr>
      <xdr:spPr>
        <a:xfrm>
          <a:off x="10528300" y="155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66,735</a:t>
          </a:r>
          <a:endParaRPr kumimoji="1" lang="ja-JP" altLang="en-US" sz="1000" b="1">
            <a:latin typeface="ＭＳ Ｐゴシック"/>
          </a:endParaRPr>
        </a:p>
      </xdr:txBody>
    </xdr:sp>
    <xdr:clientData/>
  </xdr:oneCellAnchor>
  <xdr:twoCellAnchor>
    <xdr:from>
      <xdr:col>15</xdr:col>
      <xdr:colOff>92075</xdr:colOff>
      <xdr:row>91</xdr:row>
      <xdr:rowOff>144748</xdr:rowOff>
    </xdr:from>
    <xdr:to>
      <xdr:col>15</xdr:col>
      <xdr:colOff>269875</xdr:colOff>
      <xdr:row>91</xdr:row>
      <xdr:rowOff>144748</xdr:rowOff>
    </xdr:to>
    <xdr:cxnSp macro="">
      <xdr:nvCxnSpPr>
        <xdr:cNvPr id="454" name="直線コネクタ 453"/>
        <xdr:cNvCxnSpPr/>
      </xdr:nvCxnSpPr>
      <xdr:spPr>
        <a:xfrm>
          <a:off x="10388600" y="1574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143433</xdr:rowOff>
    </xdr:from>
    <xdr:to>
      <xdr:col>15</xdr:col>
      <xdr:colOff>180975</xdr:colOff>
      <xdr:row>98</xdr:row>
      <xdr:rowOff>63767</xdr:rowOff>
    </xdr:to>
    <xdr:cxnSp macro="">
      <xdr:nvCxnSpPr>
        <xdr:cNvPr id="455" name="直線コネクタ 454"/>
        <xdr:cNvCxnSpPr/>
      </xdr:nvCxnSpPr>
      <xdr:spPr>
        <a:xfrm flipV="1">
          <a:off x="9639300" y="16602633"/>
          <a:ext cx="838200" cy="26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86453</xdr:rowOff>
    </xdr:from>
    <xdr:ext cx="534377" cy="259045"/>
    <xdr:sp macro="" textlink="">
      <xdr:nvSpPr>
        <xdr:cNvPr id="456" name="普通建設事業費 （ うち更新整備　）平均値テキスト"/>
        <xdr:cNvSpPr txBox="1"/>
      </xdr:nvSpPr>
      <xdr:spPr>
        <a:xfrm>
          <a:off x="10528300" y="1654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20,996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108026</xdr:rowOff>
    </xdr:from>
    <xdr:to>
      <xdr:col>15</xdr:col>
      <xdr:colOff>231775</xdr:colOff>
      <xdr:row>97</xdr:row>
      <xdr:rowOff>38176</xdr:rowOff>
    </xdr:to>
    <xdr:sp macro="" textlink="">
      <xdr:nvSpPr>
        <xdr:cNvPr id="457" name="フローチャート : 判断 456"/>
        <xdr:cNvSpPr/>
      </xdr:nvSpPr>
      <xdr:spPr>
        <a:xfrm>
          <a:off x="104267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19056</xdr:rowOff>
    </xdr:from>
    <xdr:to>
      <xdr:col>14</xdr:col>
      <xdr:colOff>28575</xdr:colOff>
      <xdr:row>98</xdr:row>
      <xdr:rowOff>63767</xdr:rowOff>
    </xdr:to>
    <xdr:cxnSp macro="">
      <xdr:nvCxnSpPr>
        <xdr:cNvPr id="458" name="直線コネクタ 457"/>
        <xdr:cNvCxnSpPr/>
      </xdr:nvCxnSpPr>
      <xdr:spPr>
        <a:xfrm>
          <a:off x="8750300" y="16649706"/>
          <a:ext cx="889000" cy="21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161500</xdr:rowOff>
    </xdr:from>
    <xdr:to>
      <xdr:col>14</xdr:col>
      <xdr:colOff>79375</xdr:colOff>
      <xdr:row>97</xdr:row>
      <xdr:rowOff>91650</xdr:rowOff>
    </xdr:to>
    <xdr:sp macro="" textlink="">
      <xdr:nvSpPr>
        <xdr:cNvPr id="459" name="フローチャート : 判断 458"/>
        <xdr:cNvSpPr/>
      </xdr:nvSpPr>
      <xdr:spPr>
        <a:xfrm>
          <a:off x="9588500" y="166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108177</xdr:rowOff>
    </xdr:from>
    <xdr:ext cx="534377" cy="259045"/>
    <xdr:sp macro="" textlink="">
      <xdr:nvSpPr>
        <xdr:cNvPr id="460" name="テキスト ボックス 459"/>
        <xdr:cNvSpPr txBox="1"/>
      </xdr:nvSpPr>
      <xdr:spPr>
        <a:xfrm>
          <a:off x="9372111" y="1639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18,189</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139706</xdr:rowOff>
    </xdr:from>
    <xdr:to>
      <xdr:col>12</xdr:col>
      <xdr:colOff>561975</xdr:colOff>
      <xdr:row>97</xdr:row>
      <xdr:rowOff>69856</xdr:rowOff>
    </xdr:to>
    <xdr:sp macro="" textlink="">
      <xdr:nvSpPr>
        <xdr:cNvPr id="461" name="フローチャート : 判断 460"/>
        <xdr:cNvSpPr/>
      </xdr:nvSpPr>
      <xdr:spPr>
        <a:xfrm>
          <a:off x="8699500" y="1659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60983</xdr:rowOff>
    </xdr:from>
    <xdr:ext cx="534377" cy="259045"/>
    <xdr:sp macro="" textlink="">
      <xdr:nvSpPr>
        <xdr:cNvPr id="462" name="テキスト ボックス 461"/>
        <xdr:cNvSpPr txBox="1"/>
      </xdr:nvSpPr>
      <xdr:spPr>
        <a:xfrm>
          <a:off x="8483111" y="1669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92633</xdr:rowOff>
    </xdr:from>
    <xdr:to>
      <xdr:col>15</xdr:col>
      <xdr:colOff>231775</xdr:colOff>
      <xdr:row>97</xdr:row>
      <xdr:rowOff>22783</xdr:rowOff>
    </xdr:to>
    <xdr:sp macro="" textlink="">
      <xdr:nvSpPr>
        <xdr:cNvPr id="468" name="円/楕円 467"/>
        <xdr:cNvSpPr/>
      </xdr:nvSpPr>
      <xdr:spPr>
        <a:xfrm>
          <a:off x="10426700" y="1655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115510</xdr:rowOff>
    </xdr:from>
    <xdr:ext cx="534377" cy="259045"/>
    <xdr:sp macro="" textlink="">
      <xdr:nvSpPr>
        <xdr:cNvPr id="469" name="普通建設事業費 （ うち更新整備　）該当値テキスト"/>
        <xdr:cNvSpPr txBox="1"/>
      </xdr:nvSpPr>
      <xdr:spPr>
        <a:xfrm>
          <a:off x="10528300" y="1640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21,804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12967</xdr:rowOff>
    </xdr:from>
    <xdr:to>
      <xdr:col>14</xdr:col>
      <xdr:colOff>79375</xdr:colOff>
      <xdr:row>98</xdr:row>
      <xdr:rowOff>114567</xdr:rowOff>
    </xdr:to>
    <xdr:sp macro="" textlink="">
      <xdr:nvSpPr>
        <xdr:cNvPr id="470" name="円/楕円 469"/>
        <xdr:cNvSpPr/>
      </xdr:nvSpPr>
      <xdr:spPr>
        <a:xfrm>
          <a:off x="9588500" y="1681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105694</xdr:rowOff>
    </xdr:from>
    <xdr:ext cx="469744" cy="259045"/>
    <xdr:sp macro="" textlink="">
      <xdr:nvSpPr>
        <xdr:cNvPr id="471" name="テキスト ボックス 470"/>
        <xdr:cNvSpPr txBox="1"/>
      </xdr:nvSpPr>
      <xdr:spPr>
        <a:xfrm>
          <a:off x="9404427" y="1690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7,986</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139706</xdr:rowOff>
    </xdr:from>
    <xdr:to>
      <xdr:col>12</xdr:col>
      <xdr:colOff>561975</xdr:colOff>
      <xdr:row>97</xdr:row>
      <xdr:rowOff>69856</xdr:rowOff>
    </xdr:to>
    <xdr:sp macro="" textlink="">
      <xdr:nvSpPr>
        <xdr:cNvPr id="472" name="円/楕円 471"/>
        <xdr:cNvSpPr/>
      </xdr:nvSpPr>
      <xdr:spPr>
        <a:xfrm>
          <a:off x="8699500" y="165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86383</xdr:rowOff>
    </xdr:from>
    <xdr:ext cx="534377" cy="259045"/>
    <xdr:sp macro="" textlink="">
      <xdr:nvSpPr>
        <xdr:cNvPr id="473" name="テキスト ボックス 472"/>
        <xdr:cNvSpPr txBox="1"/>
      </xdr:nvSpPr>
      <xdr:spPr>
        <a:xfrm>
          <a:off x="8483111" y="163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4" name="直線コネクタ 48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5" name="テキスト ボックス 48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6" name="直線コネクタ 48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7" name="テキスト ボックス 48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8" name="直線コネクタ 48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9" name="テキスト ボックス 48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0" name="直線コネクタ 48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91" name="テキスト ボックス 49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3" name="テキスト ボックス 49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140614</xdr:rowOff>
    </xdr:from>
    <xdr:to>
      <xdr:col>23</xdr:col>
      <xdr:colOff>516889</xdr:colOff>
      <xdr:row>38</xdr:row>
      <xdr:rowOff>139700</xdr:rowOff>
    </xdr:to>
    <xdr:cxnSp macro="">
      <xdr:nvCxnSpPr>
        <xdr:cNvPr id="495" name="直線コネクタ 494"/>
        <xdr:cNvCxnSpPr/>
      </xdr:nvCxnSpPr>
      <xdr:spPr>
        <a:xfrm flipV="1">
          <a:off x="16317595" y="5627014"/>
          <a:ext cx="1269" cy="102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7" name="直線コネクタ 49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87291</xdr:rowOff>
    </xdr:from>
    <xdr:ext cx="534377" cy="259045"/>
    <xdr:sp macro="" textlink="">
      <xdr:nvSpPr>
        <xdr:cNvPr id="498" name="災害復旧事業費最大値テキスト"/>
        <xdr:cNvSpPr txBox="1"/>
      </xdr:nvSpPr>
      <xdr:spPr>
        <a:xfrm>
          <a:off x="16370300" y="540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44,960</a:t>
          </a:r>
          <a:endParaRPr kumimoji="1" lang="ja-JP" altLang="en-US" sz="1000" b="1">
            <a:latin typeface="ＭＳ Ｐゴシック"/>
          </a:endParaRPr>
        </a:p>
      </xdr:txBody>
    </xdr:sp>
    <xdr:clientData/>
  </xdr:oneCellAnchor>
  <xdr:twoCellAnchor>
    <xdr:from>
      <xdr:col>23</xdr:col>
      <xdr:colOff>428625</xdr:colOff>
      <xdr:row>32</xdr:row>
      <xdr:rowOff>140614</xdr:rowOff>
    </xdr:from>
    <xdr:to>
      <xdr:col>23</xdr:col>
      <xdr:colOff>606425</xdr:colOff>
      <xdr:row>32</xdr:row>
      <xdr:rowOff>140614</xdr:rowOff>
    </xdr:to>
    <xdr:cxnSp macro="">
      <xdr:nvCxnSpPr>
        <xdr:cNvPr id="499" name="直線コネクタ 498"/>
        <xdr:cNvCxnSpPr/>
      </xdr:nvCxnSpPr>
      <xdr:spPr>
        <a:xfrm>
          <a:off x="16230600" y="562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159108</xdr:rowOff>
    </xdr:from>
    <xdr:to>
      <xdr:col>23</xdr:col>
      <xdr:colOff>517525</xdr:colOff>
      <xdr:row>34</xdr:row>
      <xdr:rowOff>41676</xdr:rowOff>
    </xdr:to>
    <xdr:cxnSp macro="">
      <xdr:nvCxnSpPr>
        <xdr:cNvPr id="500" name="直線コネクタ 499"/>
        <xdr:cNvCxnSpPr/>
      </xdr:nvCxnSpPr>
      <xdr:spPr>
        <a:xfrm>
          <a:off x="15481300" y="5474058"/>
          <a:ext cx="838200" cy="39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1216</xdr:rowOff>
    </xdr:from>
    <xdr:ext cx="469744" cy="259045"/>
    <xdr:sp macro="" textlink="">
      <xdr:nvSpPr>
        <xdr:cNvPr id="501" name="災害復旧事業費平均値テキスト"/>
        <xdr:cNvSpPr txBox="1"/>
      </xdr:nvSpPr>
      <xdr:spPr>
        <a:xfrm>
          <a:off x="16370300" y="6516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22789</xdr:rowOff>
    </xdr:from>
    <xdr:to>
      <xdr:col>23</xdr:col>
      <xdr:colOff>568325</xdr:colOff>
      <xdr:row>38</xdr:row>
      <xdr:rowOff>124389</xdr:rowOff>
    </xdr:to>
    <xdr:sp macro="" textlink="">
      <xdr:nvSpPr>
        <xdr:cNvPr id="502" name="フローチャート : 判断 501"/>
        <xdr:cNvSpPr/>
      </xdr:nvSpPr>
      <xdr:spPr>
        <a:xfrm>
          <a:off x="16268700" y="653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159108</xdr:rowOff>
    </xdr:from>
    <xdr:to>
      <xdr:col>22</xdr:col>
      <xdr:colOff>365125</xdr:colOff>
      <xdr:row>33</xdr:row>
      <xdr:rowOff>109845</xdr:rowOff>
    </xdr:to>
    <xdr:cxnSp macro="">
      <xdr:nvCxnSpPr>
        <xdr:cNvPr id="503" name="直線コネクタ 502"/>
        <xdr:cNvCxnSpPr/>
      </xdr:nvCxnSpPr>
      <xdr:spPr>
        <a:xfrm flipV="1">
          <a:off x="14592300" y="5474058"/>
          <a:ext cx="889000" cy="29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10559</xdr:rowOff>
    </xdr:from>
    <xdr:to>
      <xdr:col>22</xdr:col>
      <xdr:colOff>415925</xdr:colOff>
      <xdr:row>38</xdr:row>
      <xdr:rowOff>112159</xdr:rowOff>
    </xdr:to>
    <xdr:sp macro="" textlink="">
      <xdr:nvSpPr>
        <xdr:cNvPr id="504" name="フローチャート : 判断 503"/>
        <xdr:cNvSpPr/>
      </xdr:nvSpPr>
      <xdr:spPr>
        <a:xfrm>
          <a:off x="15430500" y="65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103286</xdr:rowOff>
    </xdr:from>
    <xdr:ext cx="469744" cy="259045"/>
    <xdr:sp macro="" textlink="">
      <xdr:nvSpPr>
        <xdr:cNvPr id="505" name="テキスト ボックス 504"/>
        <xdr:cNvSpPr txBox="1"/>
      </xdr:nvSpPr>
      <xdr:spPr>
        <a:xfrm>
          <a:off x="15246427" y="661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109845</xdr:rowOff>
    </xdr:from>
    <xdr:to>
      <xdr:col>21</xdr:col>
      <xdr:colOff>161925</xdr:colOff>
      <xdr:row>36</xdr:row>
      <xdr:rowOff>133505</xdr:rowOff>
    </xdr:to>
    <xdr:cxnSp macro="">
      <xdr:nvCxnSpPr>
        <xdr:cNvPr id="506" name="直線コネクタ 505"/>
        <xdr:cNvCxnSpPr/>
      </xdr:nvCxnSpPr>
      <xdr:spPr>
        <a:xfrm flipV="1">
          <a:off x="13703300" y="5767695"/>
          <a:ext cx="889000" cy="53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46197</xdr:rowOff>
    </xdr:from>
    <xdr:to>
      <xdr:col>21</xdr:col>
      <xdr:colOff>212725</xdr:colOff>
      <xdr:row>38</xdr:row>
      <xdr:rowOff>147797</xdr:rowOff>
    </xdr:to>
    <xdr:sp macro="" textlink="">
      <xdr:nvSpPr>
        <xdr:cNvPr id="507" name="フローチャート : 判断 506"/>
        <xdr:cNvSpPr/>
      </xdr:nvSpPr>
      <xdr:spPr>
        <a:xfrm>
          <a:off x="14541500" y="656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138924</xdr:rowOff>
    </xdr:from>
    <xdr:ext cx="469744" cy="259045"/>
    <xdr:sp macro="" textlink="">
      <xdr:nvSpPr>
        <xdr:cNvPr id="508" name="テキスト ボックス 507"/>
        <xdr:cNvSpPr txBox="1"/>
      </xdr:nvSpPr>
      <xdr:spPr>
        <a:xfrm>
          <a:off x="14357427" y="665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47803</xdr:rowOff>
    </xdr:from>
    <xdr:to>
      <xdr:col>19</xdr:col>
      <xdr:colOff>644525</xdr:colOff>
      <xdr:row>36</xdr:row>
      <xdr:rowOff>133505</xdr:rowOff>
    </xdr:to>
    <xdr:cxnSp macro="">
      <xdr:nvCxnSpPr>
        <xdr:cNvPr id="509" name="直線コネクタ 508"/>
        <xdr:cNvCxnSpPr/>
      </xdr:nvCxnSpPr>
      <xdr:spPr>
        <a:xfrm>
          <a:off x="12814300" y="6220003"/>
          <a:ext cx="889000" cy="8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16068</xdr:rowOff>
    </xdr:from>
    <xdr:to>
      <xdr:col>20</xdr:col>
      <xdr:colOff>9525</xdr:colOff>
      <xdr:row>38</xdr:row>
      <xdr:rowOff>117668</xdr:rowOff>
    </xdr:to>
    <xdr:sp macro="" textlink="">
      <xdr:nvSpPr>
        <xdr:cNvPr id="510" name="フローチャート : 判断 509"/>
        <xdr:cNvSpPr/>
      </xdr:nvSpPr>
      <xdr:spPr>
        <a:xfrm>
          <a:off x="13652500" y="653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108795</xdr:rowOff>
    </xdr:from>
    <xdr:ext cx="469744" cy="259045"/>
    <xdr:sp macro="" textlink="">
      <xdr:nvSpPr>
        <xdr:cNvPr id="511" name="テキスト ボックス 510"/>
        <xdr:cNvSpPr txBox="1"/>
      </xdr:nvSpPr>
      <xdr:spPr>
        <a:xfrm>
          <a:off x="13468427" y="662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16594</xdr:rowOff>
    </xdr:from>
    <xdr:to>
      <xdr:col>18</xdr:col>
      <xdr:colOff>492125</xdr:colOff>
      <xdr:row>38</xdr:row>
      <xdr:rowOff>118194</xdr:rowOff>
    </xdr:to>
    <xdr:sp macro="" textlink="">
      <xdr:nvSpPr>
        <xdr:cNvPr id="512" name="フローチャート : 判断 511"/>
        <xdr:cNvSpPr/>
      </xdr:nvSpPr>
      <xdr:spPr>
        <a:xfrm>
          <a:off x="12763500" y="653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109321</xdr:rowOff>
    </xdr:from>
    <xdr:ext cx="469744" cy="259045"/>
    <xdr:sp macro="" textlink="">
      <xdr:nvSpPr>
        <xdr:cNvPr id="513" name="テキスト ボックス 512"/>
        <xdr:cNvSpPr txBox="1"/>
      </xdr:nvSpPr>
      <xdr:spPr>
        <a:xfrm>
          <a:off x="12579427" y="662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162326</xdr:rowOff>
    </xdr:from>
    <xdr:to>
      <xdr:col>23</xdr:col>
      <xdr:colOff>568325</xdr:colOff>
      <xdr:row>34</xdr:row>
      <xdr:rowOff>92476</xdr:rowOff>
    </xdr:to>
    <xdr:sp macro="" textlink="">
      <xdr:nvSpPr>
        <xdr:cNvPr id="519" name="円/楕円 518"/>
        <xdr:cNvSpPr/>
      </xdr:nvSpPr>
      <xdr:spPr>
        <a:xfrm>
          <a:off x="16268700" y="582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13753</xdr:rowOff>
    </xdr:from>
    <xdr:ext cx="534377" cy="259045"/>
    <xdr:sp macro="" textlink="">
      <xdr:nvSpPr>
        <xdr:cNvPr id="520" name="災害復旧事業費該当値テキスト"/>
        <xdr:cNvSpPr txBox="1"/>
      </xdr:nvSpPr>
      <xdr:spPr>
        <a:xfrm>
          <a:off x="16370300" y="567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34,288</a:t>
          </a:r>
          <a:endParaRPr kumimoji="1" lang="ja-JP" altLang="en-US" sz="1000" b="1">
            <a:solidFill>
              <a:srgbClr val="FF0000"/>
            </a:solidFill>
            <a:latin typeface="ＭＳ Ｐゴシック"/>
          </a:endParaRPr>
        </a:p>
      </xdr:txBody>
    </xdr:sp>
    <xdr:clientData/>
  </xdr:oneCellAnchor>
  <xdr:twoCellAnchor>
    <xdr:from>
      <xdr:col>22</xdr:col>
      <xdr:colOff>314325</xdr:colOff>
      <xdr:row>31</xdr:row>
      <xdr:rowOff>108308</xdr:rowOff>
    </xdr:from>
    <xdr:to>
      <xdr:col>22</xdr:col>
      <xdr:colOff>415925</xdr:colOff>
      <xdr:row>32</xdr:row>
      <xdr:rowOff>38458</xdr:rowOff>
    </xdr:to>
    <xdr:sp macro="" textlink="">
      <xdr:nvSpPr>
        <xdr:cNvPr id="521" name="円/楕円 520"/>
        <xdr:cNvSpPr/>
      </xdr:nvSpPr>
      <xdr:spPr>
        <a:xfrm>
          <a:off x="15430500" y="542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30</xdr:row>
      <xdr:rowOff>54985</xdr:rowOff>
    </xdr:from>
    <xdr:ext cx="534377" cy="259045"/>
    <xdr:sp macro="" textlink="">
      <xdr:nvSpPr>
        <xdr:cNvPr id="522" name="テキスト ボックス 521"/>
        <xdr:cNvSpPr txBox="1"/>
      </xdr:nvSpPr>
      <xdr:spPr>
        <a:xfrm>
          <a:off x="15214111" y="519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51,651</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59045</xdr:rowOff>
    </xdr:from>
    <xdr:to>
      <xdr:col>21</xdr:col>
      <xdr:colOff>212725</xdr:colOff>
      <xdr:row>33</xdr:row>
      <xdr:rowOff>160645</xdr:rowOff>
    </xdr:to>
    <xdr:sp macro="" textlink="">
      <xdr:nvSpPr>
        <xdr:cNvPr id="523" name="円/楕円 522"/>
        <xdr:cNvSpPr/>
      </xdr:nvSpPr>
      <xdr:spPr>
        <a:xfrm>
          <a:off x="14541500" y="571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5722</xdr:rowOff>
    </xdr:from>
    <xdr:ext cx="534377" cy="259045"/>
    <xdr:sp macro="" textlink="">
      <xdr:nvSpPr>
        <xdr:cNvPr id="524" name="テキスト ボックス 523"/>
        <xdr:cNvSpPr txBox="1"/>
      </xdr:nvSpPr>
      <xdr:spPr>
        <a:xfrm>
          <a:off x="14325111" y="54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82705</xdr:rowOff>
    </xdr:from>
    <xdr:to>
      <xdr:col>20</xdr:col>
      <xdr:colOff>9525</xdr:colOff>
      <xdr:row>37</xdr:row>
      <xdr:rowOff>12855</xdr:rowOff>
    </xdr:to>
    <xdr:sp macro="" textlink="">
      <xdr:nvSpPr>
        <xdr:cNvPr id="525" name="円/楕円 524"/>
        <xdr:cNvSpPr/>
      </xdr:nvSpPr>
      <xdr:spPr>
        <a:xfrm>
          <a:off x="13652500" y="625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29382</xdr:rowOff>
    </xdr:from>
    <xdr:ext cx="534377" cy="259045"/>
    <xdr:sp macro="" textlink="">
      <xdr:nvSpPr>
        <xdr:cNvPr id="526" name="テキスト ボックス 525"/>
        <xdr:cNvSpPr txBox="1"/>
      </xdr:nvSpPr>
      <xdr:spPr>
        <a:xfrm>
          <a:off x="13436111" y="603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15,271</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168453</xdr:rowOff>
    </xdr:from>
    <xdr:to>
      <xdr:col>18</xdr:col>
      <xdr:colOff>492125</xdr:colOff>
      <xdr:row>36</xdr:row>
      <xdr:rowOff>98603</xdr:rowOff>
    </xdr:to>
    <xdr:sp macro="" textlink="">
      <xdr:nvSpPr>
        <xdr:cNvPr id="527" name="円/楕円 526"/>
        <xdr:cNvSpPr/>
      </xdr:nvSpPr>
      <xdr:spPr>
        <a:xfrm>
          <a:off x="12763500" y="61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115130</xdr:rowOff>
    </xdr:from>
    <xdr:ext cx="534377" cy="259045"/>
    <xdr:sp macro="" textlink="">
      <xdr:nvSpPr>
        <xdr:cNvPr id="528" name="テキスト ボックス 527"/>
        <xdr:cNvSpPr txBox="1"/>
      </xdr:nvSpPr>
      <xdr:spPr>
        <a:xfrm>
          <a:off x="12547111" y="594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19,020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1" name="フローチャート :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3" name="フローチャート :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4" name="テキスト ボックス 55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6" name="フローチャート :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7" name="テキスト ボックス 55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9" name="フローチャート :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0" name="テキスト ボックス 55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1" name="フローチャート :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2" name="テキスト ボックス 56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8" name="円/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0" name="円/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1" name="テキスト ボックス 57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2" name="円/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3" name="テキスト ボックス 57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4" name="円/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5" name="テキスト ボックス 57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6" name="円/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7" name="テキスト ボックス 57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3" name="テキスト ボックス 59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5" name="テキスト ボックス 59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97" name="テキスト ボックス 59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29077</xdr:rowOff>
    </xdr:from>
    <xdr:to>
      <xdr:col>23</xdr:col>
      <xdr:colOff>516889</xdr:colOff>
      <xdr:row>77</xdr:row>
      <xdr:rowOff>110782</xdr:rowOff>
    </xdr:to>
    <xdr:cxnSp macro="">
      <xdr:nvCxnSpPr>
        <xdr:cNvPr id="601" name="直線コネクタ 600"/>
        <xdr:cNvCxnSpPr/>
      </xdr:nvCxnSpPr>
      <xdr:spPr>
        <a:xfrm flipV="1">
          <a:off x="16317595" y="12202027"/>
          <a:ext cx="1269" cy="11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114609</xdr:rowOff>
    </xdr:from>
    <xdr:ext cx="534377" cy="259045"/>
    <xdr:sp macro="" textlink="">
      <xdr:nvSpPr>
        <xdr:cNvPr id="602" name="公債費最小値テキスト"/>
        <xdr:cNvSpPr txBox="1"/>
      </xdr:nvSpPr>
      <xdr:spPr>
        <a:xfrm>
          <a:off x="16370300" y="133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14,518</a:t>
          </a:r>
          <a:endParaRPr kumimoji="1" lang="ja-JP" altLang="en-US" sz="1000" b="1">
            <a:latin typeface="ＭＳ Ｐゴシック"/>
          </a:endParaRPr>
        </a:p>
      </xdr:txBody>
    </xdr:sp>
    <xdr:clientData/>
  </xdr:oneCellAnchor>
  <xdr:twoCellAnchor>
    <xdr:from>
      <xdr:col>23</xdr:col>
      <xdr:colOff>428625</xdr:colOff>
      <xdr:row>77</xdr:row>
      <xdr:rowOff>110782</xdr:rowOff>
    </xdr:from>
    <xdr:to>
      <xdr:col>23</xdr:col>
      <xdr:colOff>606425</xdr:colOff>
      <xdr:row>77</xdr:row>
      <xdr:rowOff>110782</xdr:rowOff>
    </xdr:to>
    <xdr:cxnSp macro="">
      <xdr:nvCxnSpPr>
        <xdr:cNvPr id="603" name="直線コネクタ 602"/>
        <xdr:cNvCxnSpPr/>
      </xdr:nvCxnSpPr>
      <xdr:spPr>
        <a:xfrm>
          <a:off x="16230600" y="133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147204</xdr:rowOff>
    </xdr:from>
    <xdr:ext cx="534377" cy="259045"/>
    <xdr:sp macro="" textlink="">
      <xdr:nvSpPr>
        <xdr:cNvPr id="604" name="公債費最大値テキスト"/>
        <xdr:cNvSpPr txBox="1"/>
      </xdr:nvSpPr>
      <xdr:spPr>
        <a:xfrm>
          <a:off x="16370300" y="1197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72,807</a:t>
          </a:r>
          <a:endParaRPr kumimoji="1" lang="ja-JP" altLang="en-US" sz="1000" b="1">
            <a:latin typeface="ＭＳ Ｐゴシック"/>
          </a:endParaRPr>
        </a:p>
      </xdr:txBody>
    </xdr:sp>
    <xdr:clientData/>
  </xdr:oneCellAnchor>
  <xdr:twoCellAnchor>
    <xdr:from>
      <xdr:col>23</xdr:col>
      <xdr:colOff>428625</xdr:colOff>
      <xdr:row>71</xdr:row>
      <xdr:rowOff>29077</xdr:rowOff>
    </xdr:from>
    <xdr:to>
      <xdr:col>23</xdr:col>
      <xdr:colOff>606425</xdr:colOff>
      <xdr:row>71</xdr:row>
      <xdr:rowOff>29077</xdr:rowOff>
    </xdr:to>
    <xdr:cxnSp macro="">
      <xdr:nvCxnSpPr>
        <xdr:cNvPr id="605" name="直線コネクタ 604"/>
        <xdr:cNvCxnSpPr/>
      </xdr:nvCxnSpPr>
      <xdr:spPr>
        <a:xfrm>
          <a:off x="16230600" y="12202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151701</xdr:rowOff>
    </xdr:from>
    <xdr:to>
      <xdr:col>23</xdr:col>
      <xdr:colOff>517525</xdr:colOff>
      <xdr:row>75</xdr:row>
      <xdr:rowOff>159913</xdr:rowOff>
    </xdr:to>
    <xdr:cxnSp macro="">
      <xdr:nvCxnSpPr>
        <xdr:cNvPr id="606" name="直線コネクタ 605"/>
        <xdr:cNvCxnSpPr/>
      </xdr:nvCxnSpPr>
      <xdr:spPr>
        <a:xfrm>
          <a:off x="15481300" y="13010451"/>
          <a:ext cx="838200" cy="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144556</xdr:rowOff>
    </xdr:from>
    <xdr:ext cx="534377" cy="259045"/>
    <xdr:sp macro="" textlink="">
      <xdr:nvSpPr>
        <xdr:cNvPr id="607" name="公債費平均値テキスト"/>
        <xdr:cNvSpPr txBox="1"/>
      </xdr:nvSpPr>
      <xdr:spPr>
        <a:xfrm>
          <a:off x="16370300" y="13003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26,946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166129</xdr:rowOff>
    </xdr:from>
    <xdr:to>
      <xdr:col>23</xdr:col>
      <xdr:colOff>568325</xdr:colOff>
      <xdr:row>76</xdr:row>
      <xdr:rowOff>96279</xdr:rowOff>
    </xdr:to>
    <xdr:sp macro="" textlink="">
      <xdr:nvSpPr>
        <xdr:cNvPr id="608" name="フローチャート : 判断 607"/>
        <xdr:cNvSpPr/>
      </xdr:nvSpPr>
      <xdr:spPr>
        <a:xfrm>
          <a:off x="162687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117449</xdr:rowOff>
    </xdr:from>
    <xdr:to>
      <xdr:col>22</xdr:col>
      <xdr:colOff>365125</xdr:colOff>
      <xdr:row>75</xdr:row>
      <xdr:rowOff>151701</xdr:rowOff>
    </xdr:to>
    <xdr:cxnSp macro="">
      <xdr:nvCxnSpPr>
        <xdr:cNvPr id="609" name="直線コネクタ 608"/>
        <xdr:cNvCxnSpPr/>
      </xdr:nvCxnSpPr>
      <xdr:spPr>
        <a:xfrm>
          <a:off x="14592300" y="12976199"/>
          <a:ext cx="889000" cy="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135534</xdr:rowOff>
    </xdr:from>
    <xdr:to>
      <xdr:col>22</xdr:col>
      <xdr:colOff>415925</xdr:colOff>
      <xdr:row>76</xdr:row>
      <xdr:rowOff>65684</xdr:rowOff>
    </xdr:to>
    <xdr:sp macro="" textlink="">
      <xdr:nvSpPr>
        <xdr:cNvPr id="610" name="フローチャート : 判断 609"/>
        <xdr:cNvSpPr/>
      </xdr:nvSpPr>
      <xdr:spPr>
        <a:xfrm>
          <a:off x="15430500" y="1299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56811</xdr:rowOff>
    </xdr:from>
    <xdr:ext cx="534377" cy="259045"/>
    <xdr:sp macro="" textlink="">
      <xdr:nvSpPr>
        <xdr:cNvPr id="611" name="テキスト ボックス 610"/>
        <xdr:cNvSpPr txBox="1"/>
      </xdr:nvSpPr>
      <xdr:spPr>
        <a:xfrm>
          <a:off x="15214111" y="1308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28,552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82683</xdr:rowOff>
    </xdr:from>
    <xdr:to>
      <xdr:col>21</xdr:col>
      <xdr:colOff>161925</xdr:colOff>
      <xdr:row>75</xdr:row>
      <xdr:rowOff>117449</xdr:rowOff>
    </xdr:to>
    <xdr:cxnSp macro="">
      <xdr:nvCxnSpPr>
        <xdr:cNvPr id="612" name="直線コネクタ 611"/>
        <xdr:cNvCxnSpPr/>
      </xdr:nvCxnSpPr>
      <xdr:spPr>
        <a:xfrm>
          <a:off x="13703300" y="12941433"/>
          <a:ext cx="889000" cy="3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64612</xdr:rowOff>
    </xdr:from>
    <xdr:to>
      <xdr:col>21</xdr:col>
      <xdr:colOff>212725</xdr:colOff>
      <xdr:row>75</xdr:row>
      <xdr:rowOff>166212</xdr:rowOff>
    </xdr:to>
    <xdr:sp macro="" textlink="">
      <xdr:nvSpPr>
        <xdr:cNvPr id="613" name="フローチャート : 判断 612"/>
        <xdr:cNvSpPr/>
      </xdr:nvSpPr>
      <xdr:spPr>
        <a:xfrm>
          <a:off x="14541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11289</xdr:rowOff>
    </xdr:from>
    <xdr:ext cx="534377" cy="259045"/>
    <xdr:sp macro="" textlink="">
      <xdr:nvSpPr>
        <xdr:cNvPr id="614" name="テキスト ボックス 613"/>
        <xdr:cNvSpPr txBox="1"/>
      </xdr:nvSpPr>
      <xdr:spPr>
        <a:xfrm>
          <a:off x="14325111" y="126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52813</xdr:rowOff>
    </xdr:from>
    <xdr:to>
      <xdr:col>19</xdr:col>
      <xdr:colOff>644525</xdr:colOff>
      <xdr:row>75</xdr:row>
      <xdr:rowOff>82683</xdr:rowOff>
    </xdr:to>
    <xdr:cxnSp macro="">
      <xdr:nvCxnSpPr>
        <xdr:cNvPr id="615" name="直線コネクタ 614"/>
        <xdr:cNvCxnSpPr/>
      </xdr:nvCxnSpPr>
      <xdr:spPr>
        <a:xfrm>
          <a:off x="12814300" y="12911563"/>
          <a:ext cx="889000" cy="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47771</xdr:rowOff>
    </xdr:from>
    <xdr:to>
      <xdr:col>20</xdr:col>
      <xdr:colOff>9525</xdr:colOff>
      <xdr:row>75</xdr:row>
      <xdr:rowOff>149371</xdr:rowOff>
    </xdr:to>
    <xdr:sp macro="" textlink="">
      <xdr:nvSpPr>
        <xdr:cNvPr id="616" name="フローチャート : 判断 615"/>
        <xdr:cNvSpPr/>
      </xdr:nvSpPr>
      <xdr:spPr>
        <a:xfrm>
          <a:off x="13652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140498</xdr:rowOff>
    </xdr:from>
    <xdr:ext cx="534377" cy="259045"/>
    <xdr:sp macro="" textlink="">
      <xdr:nvSpPr>
        <xdr:cNvPr id="617" name="テキスト ボックス 616"/>
        <xdr:cNvSpPr txBox="1"/>
      </xdr:nvSpPr>
      <xdr:spPr>
        <a:xfrm>
          <a:off x="13436111" y="129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39275</xdr:rowOff>
    </xdr:from>
    <xdr:to>
      <xdr:col>18</xdr:col>
      <xdr:colOff>492125</xdr:colOff>
      <xdr:row>75</xdr:row>
      <xdr:rowOff>140875</xdr:rowOff>
    </xdr:to>
    <xdr:sp macro="" textlink="">
      <xdr:nvSpPr>
        <xdr:cNvPr id="618" name="フローチャート : 判断 617"/>
        <xdr:cNvSpPr/>
      </xdr:nvSpPr>
      <xdr:spPr>
        <a:xfrm>
          <a:off x="12763500" y="128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132002</xdr:rowOff>
    </xdr:from>
    <xdr:ext cx="534377" cy="259045"/>
    <xdr:sp macro="" textlink="">
      <xdr:nvSpPr>
        <xdr:cNvPr id="619" name="テキスト ボックス 618"/>
        <xdr:cNvSpPr txBox="1"/>
      </xdr:nvSpPr>
      <xdr:spPr>
        <a:xfrm>
          <a:off x="12547111" y="1299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109112</xdr:rowOff>
    </xdr:from>
    <xdr:to>
      <xdr:col>23</xdr:col>
      <xdr:colOff>568325</xdr:colOff>
      <xdr:row>76</xdr:row>
      <xdr:rowOff>39263</xdr:rowOff>
    </xdr:to>
    <xdr:sp macro="" textlink="">
      <xdr:nvSpPr>
        <xdr:cNvPr id="625" name="円/楕円 624"/>
        <xdr:cNvSpPr/>
      </xdr:nvSpPr>
      <xdr:spPr>
        <a:xfrm>
          <a:off x="16268700" y="129678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131989</xdr:rowOff>
    </xdr:from>
    <xdr:ext cx="534377" cy="259045"/>
    <xdr:sp macro="" textlink="">
      <xdr:nvSpPr>
        <xdr:cNvPr id="626" name="公債費該当値テキスト"/>
        <xdr:cNvSpPr txBox="1"/>
      </xdr:nvSpPr>
      <xdr:spPr>
        <a:xfrm>
          <a:off x="16370300" y="1281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29,939</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100902</xdr:rowOff>
    </xdr:from>
    <xdr:to>
      <xdr:col>22</xdr:col>
      <xdr:colOff>415925</xdr:colOff>
      <xdr:row>76</xdr:row>
      <xdr:rowOff>31052</xdr:rowOff>
    </xdr:to>
    <xdr:sp macro="" textlink="">
      <xdr:nvSpPr>
        <xdr:cNvPr id="627" name="円/楕円 626"/>
        <xdr:cNvSpPr/>
      </xdr:nvSpPr>
      <xdr:spPr>
        <a:xfrm>
          <a:off x="15430500" y="1295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47579</xdr:rowOff>
    </xdr:from>
    <xdr:ext cx="534377" cy="259045"/>
    <xdr:sp macro="" textlink="">
      <xdr:nvSpPr>
        <xdr:cNvPr id="628" name="テキスト ボックス 627"/>
        <xdr:cNvSpPr txBox="1"/>
      </xdr:nvSpPr>
      <xdr:spPr>
        <a:xfrm>
          <a:off x="15214111" y="127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30,370</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66649</xdr:rowOff>
    </xdr:from>
    <xdr:to>
      <xdr:col>21</xdr:col>
      <xdr:colOff>212725</xdr:colOff>
      <xdr:row>75</xdr:row>
      <xdr:rowOff>168250</xdr:rowOff>
    </xdr:to>
    <xdr:sp macro="" textlink="">
      <xdr:nvSpPr>
        <xdr:cNvPr id="629" name="円/楕円 628"/>
        <xdr:cNvSpPr/>
      </xdr:nvSpPr>
      <xdr:spPr>
        <a:xfrm>
          <a:off x="14541500" y="129253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159377</xdr:rowOff>
    </xdr:from>
    <xdr:ext cx="534377" cy="259045"/>
    <xdr:sp macro="" textlink="">
      <xdr:nvSpPr>
        <xdr:cNvPr id="630" name="テキスト ボックス 629"/>
        <xdr:cNvSpPr txBox="1"/>
      </xdr:nvSpPr>
      <xdr:spPr>
        <a:xfrm>
          <a:off x="14325111" y="1301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32,168</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31883</xdr:rowOff>
    </xdr:from>
    <xdr:to>
      <xdr:col>20</xdr:col>
      <xdr:colOff>9525</xdr:colOff>
      <xdr:row>75</xdr:row>
      <xdr:rowOff>133483</xdr:rowOff>
    </xdr:to>
    <xdr:sp macro="" textlink="">
      <xdr:nvSpPr>
        <xdr:cNvPr id="631" name="円/楕円 630"/>
        <xdr:cNvSpPr/>
      </xdr:nvSpPr>
      <xdr:spPr>
        <a:xfrm>
          <a:off x="13652500" y="1289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150010</xdr:rowOff>
    </xdr:from>
    <xdr:ext cx="534377" cy="259045"/>
    <xdr:sp macro="" textlink="">
      <xdr:nvSpPr>
        <xdr:cNvPr id="632" name="テキスト ボックス 631"/>
        <xdr:cNvSpPr txBox="1"/>
      </xdr:nvSpPr>
      <xdr:spPr>
        <a:xfrm>
          <a:off x="13436111" y="1266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33,993</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2013</xdr:rowOff>
    </xdr:from>
    <xdr:to>
      <xdr:col>18</xdr:col>
      <xdr:colOff>492125</xdr:colOff>
      <xdr:row>75</xdr:row>
      <xdr:rowOff>103613</xdr:rowOff>
    </xdr:to>
    <xdr:sp macro="" textlink="">
      <xdr:nvSpPr>
        <xdr:cNvPr id="633" name="円/楕円 632"/>
        <xdr:cNvSpPr/>
      </xdr:nvSpPr>
      <xdr:spPr>
        <a:xfrm>
          <a:off x="12763500" y="1286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120140</xdr:rowOff>
    </xdr:from>
    <xdr:ext cx="534377" cy="259045"/>
    <xdr:sp macro="" textlink="">
      <xdr:nvSpPr>
        <xdr:cNvPr id="634" name="テキスト ボックス 633"/>
        <xdr:cNvSpPr txBox="1"/>
      </xdr:nvSpPr>
      <xdr:spPr>
        <a:xfrm>
          <a:off x="12547111" y="126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35,561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8" name="テキスト ボックス 64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0" name="テキスト ボックス 64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2" name="テキスト ボックス 65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4" name="テキスト ボックス 65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40260</xdr:rowOff>
    </xdr:from>
    <xdr:to>
      <xdr:col>23</xdr:col>
      <xdr:colOff>516889</xdr:colOff>
      <xdr:row>98</xdr:row>
      <xdr:rowOff>135951</xdr:rowOff>
    </xdr:to>
    <xdr:cxnSp macro="">
      <xdr:nvCxnSpPr>
        <xdr:cNvPr id="656" name="直線コネクタ 655"/>
        <xdr:cNvCxnSpPr/>
      </xdr:nvCxnSpPr>
      <xdr:spPr>
        <a:xfrm flipV="1">
          <a:off x="16317595" y="15813660"/>
          <a:ext cx="1269" cy="112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139778</xdr:rowOff>
    </xdr:from>
    <xdr:ext cx="313932" cy="259045"/>
    <xdr:sp macro="" textlink="">
      <xdr:nvSpPr>
        <xdr:cNvPr id="657" name="積立金最小値テキスト"/>
        <xdr:cNvSpPr txBox="1"/>
      </xdr:nvSpPr>
      <xdr:spPr>
        <a:xfrm>
          <a:off x="16370300" y="1694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428625</xdr:colOff>
      <xdr:row>98</xdr:row>
      <xdr:rowOff>135951</xdr:rowOff>
    </xdr:from>
    <xdr:to>
      <xdr:col>23</xdr:col>
      <xdr:colOff>606425</xdr:colOff>
      <xdr:row>98</xdr:row>
      <xdr:rowOff>135951</xdr:rowOff>
    </xdr:to>
    <xdr:cxnSp macro="">
      <xdr:nvCxnSpPr>
        <xdr:cNvPr id="658" name="直線コネクタ 657"/>
        <xdr:cNvCxnSpPr/>
      </xdr:nvCxnSpPr>
      <xdr:spPr>
        <a:xfrm>
          <a:off x="16230600" y="1693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158387</xdr:rowOff>
    </xdr:from>
    <xdr:ext cx="534377" cy="259045"/>
    <xdr:sp macro="" textlink="">
      <xdr:nvSpPr>
        <xdr:cNvPr id="659" name="積立金最大値テキスト"/>
        <xdr:cNvSpPr txBox="1"/>
      </xdr:nvSpPr>
      <xdr:spPr>
        <a:xfrm>
          <a:off x="16370300" y="1558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24,675</a:t>
          </a:r>
          <a:endParaRPr kumimoji="1" lang="ja-JP" altLang="en-US" sz="1000" b="1">
            <a:latin typeface="ＭＳ Ｐゴシック"/>
          </a:endParaRPr>
        </a:p>
      </xdr:txBody>
    </xdr:sp>
    <xdr:clientData/>
  </xdr:oneCellAnchor>
  <xdr:twoCellAnchor>
    <xdr:from>
      <xdr:col>23</xdr:col>
      <xdr:colOff>428625</xdr:colOff>
      <xdr:row>92</xdr:row>
      <xdr:rowOff>40260</xdr:rowOff>
    </xdr:from>
    <xdr:to>
      <xdr:col>23</xdr:col>
      <xdr:colOff>606425</xdr:colOff>
      <xdr:row>92</xdr:row>
      <xdr:rowOff>40260</xdr:rowOff>
    </xdr:to>
    <xdr:cxnSp macro="">
      <xdr:nvCxnSpPr>
        <xdr:cNvPr id="660" name="直線コネクタ 659"/>
        <xdr:cNvCxnSpPr/>
      </xdr:nvCxnSpPr>
      <xdr:spPr>
        <a:xfrm>
          <a:off x="16230600" y="1581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18267</xdr:rowOff>
    </xdr:from>
    <xdr:to>
      <xdr:col>23</xdr:col>
      <xdr:colOff>517525</xdr:colOff>
      <xdr:row>96</xdr:row>
      <xdr:rowOff>168915</xdr:rowOff>
    </xdr:to>
    <xdr:cxnSp macro="">
      <xdr:nvCxnSpPr>
        <xdr:cNvPr id="661" name="直線コネクタ 660"/>
        <xdr:cNvCxnSpPr/>
      </xdr:nvCxnSpPr>
      <xdr:spPr>
        <a:xfrm flipV="1">
          <a:off x="15481300" y="16477467"/>
          <a:ext cx="838200" cy="15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74230</xdr:rowOff>
    </xdr:from>
    <xdr:ext cx="469744" cy="259045"/>
    <xdr:sp macro="" textlink="">
      <xdr:nvSpPr>
        <xdr:cNvPr id="662" name="積立金平均値テキスト"/>
        <xdr:cNvSpPr txBox="1"/>
      </xdr:nvSpPr>
      <xdr:spPr>
        <a:xfrm>
          <a:off x="16370300" y="165334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7,349</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95803</xdr:rowOff>
    </xdr:from>
    <xdr:to>
      <xdr:col>23</xdr:col>
      <xdr:colOff>568325</xdr:colOff>
      <xdr:row>97</xdr:row>
      <xdr:rowOff>25953</xdr:rowOff>
    </xdr:to>
    <xdr:sp macro="" textlink="">
      <xdr:nvSpPr>
        <xdr:cNvPr id="663" name="フローチャート : 判断 662"/>
        <xdr:cNvSpPr/>
      </xdr:nvSpPr>
      <xdr:spPr>
        <a:xfrm>
          <a:off x="162687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168915</xdr:rowOff>
    </xdr:from>
    <xdr:to>
      <xdr:col>22</xdr:col>
      <xdr:colOff>365125</xdr:colOff>
      <xdr:row>97</xdr:row>
      <xdr:rowOff>170058</xdr:rowOff>
    </xdr:to>
    <xdr:cxnSp macro="">
      <xdr:nvCxnSpPr>
        <xdr:cNvPr id="664" name="直線コネクタ 663"/>
        <xdr:cNvCxnSpPr/>
      </xdr:nvCxnSpPr>
      <xdr:spPr>
        <a:xfrm flipV="1">
          <a:off x="14592300" y="16628115"/>
          <a:ext cx="889000" cy="17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80671</xdr:rowOff>
    </xdr:from>
    <xdr:to>
      <xdr:col>22</xdr:col>
      <xdr:colOff>415925</xdr:colOff>
      <xdr:row>97</xdr:row>
      <xdr:rowOff>10821</xdr:rowOff>
    </xdr:to>
    <xdr:sp macro="" textlink="">
      <xdr:nvSpPr>
        <xdr:cNvPr id="665" name="フローチャート : 判断 664"/>
        <xdr:cNvSpPr/>
      </xdr:nvSpPr>
      <xdr:spPr>
        <a:xfrm>
          <a:off x="15430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27348</xdr:rowOff>
    </xdr:from>
    <xdr:ext cx="469744" cy="259045"/>
    <xdr:sp macro="" textlink="">
      <xdr:nvSpPr>
        <xdr:cNvPr id="666" name="テキスト ボックス 665"/>
        <xdr:cNvSpPr txBox="1"/>
      </xdr:nvSpPr>
      <xdr:spPr>
        <a:xfrm>
          <a:off x="15246427" y="163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63850</xdr:rowOff>
    </xdr:from>
    <xdr:to>
      <xdr:col>21</xdr:col>
      <xdr:colOff>161925</xdr:colOff>
      <xdr:row>97</xdr:row>
      <xdr:rowOff>170058</xdr:rowOff>
    </xdr:to>
    <xdr:cxnSp macro="">
      <xdr:nvCxnSpPr>
        <xdr:cNvPr id="667" name="直線コネクタ 666"/>
        <xdr:cNvCxnSpPr/>
      </xdr:nvCxnSpPr>
      <xdr:spPr>
        <a:xfrm>
          <a:off x="13703300" y="16523050"/>
          <a:ext cx="889000" cy="27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29784</xdr:rowOff>
    </xdr:from>
    <xdr:to>
      <xdr:col>21</xdr:col>
      <xdr:colOff>212725</xdr:colOff>
      <xdr:row>96</xdr:row>
      <xdr:rowOff>131384</xdr:rowOff>
    </xdr:to>
    <xdr:sp macro="" textlink="">
      <xdr:nvSpPr>
        <xdr:cNvPr id="668" name="フローチャート : 判断 667"/>
        <xdr:cNvSpPr/>
      </xdr:nvSpPr>
      <xdr:spPr>
        <a:xfrm>
          <a:off x="14541500" y="1648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94</xdr:row>
      <xdr:rowOff>147911</xdr:rowOff>
    </xdr:from>
    <xdr:ext cx="469744" cy="259045"/>
    <xdr:sp macro="" textlink="">
      <xdr:nvSpPr>
        <xdr:cNvPr id="669" name="テキスト ボックス 668"/>
        <xdr:cNvSpPr txBox="1"/>
      </xdr:nvSpPr>
      <xdr:spPr>
        <a:xfrm>
          <a:off x="14357427" y="162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136454</xdr:rowOff>
    </xdr:from>
    <xdr:to>
      <xdr:col>19</xdr:col>
      <xdr:colOff>644525</xdr:colOff>
      <xdr:row>96</xdr:row>
      <xdr:rowOff>63850</xdr:rowOff>
    </xdr:to>
    <xdr:cxnSp macro="">
      <xdr:nvCxnSpPr>
        <xdr:cNvPr id="670" name="直線コネクタ 669"/>
        <xdr:cNvCxnSpPr/>
      </xdr:nvCxnSpPr>
      <xdr:spPr>
        <a:xfrm>
          <a:off x="12814300" y="16424204"/>
          <a:ext cx="889000" cy="9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64029</xdr:rowOff>
    </xdr:from>
    <xdr:to>
      <xdr:col>20</xdr:col>
      <xdr:colOff>9525</xdr:colOff>
      <xdr:row>94</xdr:row>
      <xdr:rowOff>165629</xdr:rowOff>
    </xdr:to>
    <xdr:sp macro="" textlink="">
      <xdr:nvSpPr>
        <xdr:cNvPr id="671" name="フローチャート : 判断 670"/>
        <xdr:cNvSpPr/>
      </xdr:nvSpPr>
      <xdr:spPr>
        <a:xfrm>
          <a:off x="13652500" y="1618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10706</xdr:rowOff>
    </xdr:from>
    <xdr:ext cx="534377" cy="259045"/>
    <xdr:sp macro="" textlink="">
      <xdr:nvSpPr>
        <xdr:cNvPr id="672" name="テキスト ボックス 671"/>
        <xdr:cNvSpPr txBox="1"/>
      </xdr:nvSpPr>
      <xdr:spPr>
        <a:xfrm>
          <a:off x="13436111" y="1595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390525</xdr:colOff>
      <xdr:row>92</xdr:row>
      <xdr:rowOff>125568</xdr:rowOff>
    </xdr:from>
    <xdr:to>
      <xdr:col>18</xdr:col>
      <xdr:colOff>492125</xdr:colOff>
      <xdr:row>93</xdr:row>
      <xdr:rowOff>55718</xdr:rowOff>
    </xdr:to>
    <xdr:sp macro="" textlink="">
      <xdr:nvSpPr>
        <xdr:cNvPr id="673" name="フローチャート : 判断 672"/>
        <xdr:cNvSpPr/>
      </xdr:nvSpPr>
      <xdr:spPr>
        <a:xfrm>
          <a:off x="12763500" y="1589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72245</xdr:rowOff>
    </xdr:from>
    <xdr:ext cx="534377" cy="259045"/>
    <xdr:sp macro="" textlink="">
      <xdr:nvSpPr>
        <xdr:cNvPr id="674" name="テキスト ボックス 673"/>
        <xdr:cNvSpPr txBox="1"/>
      </xdr:nvSpPr>
      <xdr:spPr>
        <a:xfrm>
          <a:off x="12547111" y="1567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138917</xdr:rowOff>
    </xdr:from>
    <xdr:to>
      <xdr:col>23</xdr:col>
      <xdr:colOff>568325</xdr:colOff>
      <xdr:row>96</xdr:row>
      <xdr:rowOff>69067</xdr:rowOff>
    </xdr:to>
    <xdr:sp macro="" textlink="">
      <xdr:nvSpPr>
        <xdr:cNvPr id="680" name="円/楕円 679"/>
        <xdr:cNvSpPr/>
      </xdr:nvSpPr>
      <xdr:spPr>
        <a:xfrm>
          <a:off x="16268700" y="1642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161794</xdr:rowOff>
    </xdr:from>
    <xdr:ext cx="534377" cy="259045"/>
    <xdr:sp macro="" textlink="">
      <xdr:nvSpPr>
        <xdr:cNvPr id="681" name="積立金該当値テキスト"/>
        <xdr:cNvSpPr txBox="1"/>
      </xdr:nvSpPr>
      <xdr:spPr>
        <a:xfrm>
          <a:off x="16370300" y="1627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10,156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118115</xdr:rowOff>
    </xdr:from>
    <xdr:to>
      <xdr:col>22</xdr:col>
      <xdr:colOff>415925</xdr:colOff>
      <xdr:row>97</xdr:row>
      <xdr:rowOff>48265</xdr:rowOff>
    </xdr:to>
    <xdr:sp macro="" textlink="">
      <xdr:nvSpPr>
        <xdr:cNvPr id="682" name="円/楕円 681"/>
        <xdr:cNvSpPr/>
      </xdr:nvSpPr>
      <xdr:spPr>
        <a:xfrm>
          <a:off x="15430500" y="16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39392</xdr:rowOff>
    </xdr:from>
    <xdr:ext cx="469744" cy="259045"/>
    <xdr:sp macro="" textlink="">
      <xdr:nvSpPr>
        <xdr:cNvPr id="683" name="テキスト ボックス 682"/>
        <xdr:cNvSpPr txBox="1"/>
      </xdr:nvSpPr>
      <xdr:spPr>
        <a:xfrm>
          <a:off x="15246427" y="1667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119258</xdr:rowOff>
    </xdr:from>
    <xdr:to>
      <xdr:col>21</xdr:col>
      <xdr:colOff>212725</xdr:colOff>
      <xdr:row>98</xdr:row>
      <xdr:rowOff>49408</xdr:rowOff>
    </xdr:to>
    <xdr:sp macro="" textlink="">
      <xdr:nvSpPr>
        <xdr:cNvPr id="684" name="円/楕円 683"/>
        <xdr:cNvSpPr/>
      </xdr:nvSpPr>
      <xdr:spPr>
        <a:xfrm>
          <a:off x="14541500" y="1674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40535</xdr:rowOff>
    </xdr:from>
    <xdr:ext cx="469744" cy="259045"/>
    <xdr:sp macro="" textlink="">
      <xdr:nvSpPr>
        <xdr:cNvPr id="685" name="テキスト ボックス 684"/>
        <xdr:cNvSpPr txBox="1"/>
      </xdr:nvSpPr>
      <xdr:spPr>
        <a:xfrm>
          <a:off x="14357427" y="168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13050</xdr:rowOff>
    </xdr:from>
    <xdr:to>
      <xdr:col>20</xdr:col>
      <xdr:colOff>9525</xdr:colOff>
      <xdr:row>96</xdr:row>
      <xdr:rowOff>114650</xdr:rowOff>
    </xdr:to>
    <xdr:sp macro="" textlink="">
      <xdr:nvSpPr>
        <xdr:cNvPr id="686" name="円/楕円 685"/>
        <xdr:cNvSpPr/>
      </xdr:nvSpPr>
      <xdr:spPr>
        <a:xfrm>
          <a:off x="13652500" y="164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105777</xdr:rowOff>
    </xdr:from>
    <xdr:ext cx="469744" cy="259045"/>
    <xdr:sp macro="" textlink="">
      <xdr:nvSpPr>
        <xdr:cNvPr id="687" name="テキスト ボックス 686"/>
        <xdr:cNvSpPr txBox="1"/>
      </xdr:nvSpPr>
      <xdr:spPr>
        <a:xfrm>
          <a:off x="13468427" y="165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9,159</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85654</xdr:rowOff>
    </xdr:from>
    <xdr:to>
      <xdr:col>18</xdr:col>
      <xdr:colOff>492125</xdr:colOff>
      <xdr:row>96</xdr:row>
      <xdr:rowOff>15804</xdr:rowOff>
    </xdr:to>
    <xdr:sp macro="" textlink="">
      <xdr:nvSpPr>
        <xdr:cNvPr id="688" name="円/楕円 687"/>
        <xdr:cNvSpPr/>
      </xdr:nvSpPr>
      <xdr:spPr>
        <a:xfrm>
          <a:off x="12763500" y="1637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6931</xdr:rowOff>
    </xdr:from>
    <xdr:ext cx="534377" cy="259045"/>
    <xdr:sp macro="" textlink="">
      <xdr:nvSpPr>
        <xdr:cNvPr id="689" name="テキスト ボックス 688"/>
        <xdr:cNvSpPr txBox="1"/>
      </xdr:nvSpPr>
      <xdr:spPr>
        <a:xfrm>
          <a:off x="12547111" y="1646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3" name="テキスト ボックス 70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5" name="テキスト ボックス 70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07" name="テキスト ボックス 70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09" name="テキスト ボックス 70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64719</xdr:rowOff>
    </xdr:from>
    <xdr:to>
      <xdr:col>32</xdr:col>
      <xdr:colOff>186689</xdr:colOff>
      <xdr:row>38</xdr:row>
      <xdr:rowOff>139700</xdr:rowOff>
    </xdr:to>
    <xdr:cxnSp macro="">
      <xdr:nvCxnSpPr>
        <xdr:cNvPr id="711" name="直線コネクタ 710"/>
        <xdr:cNvCxnSpPr/>
      </xdr:nvCxnSpPr>
      <xdr:spPr>
        <a:xfrm flipV="1">
          <a:off x="22159595" y="5208219"/>
          <a:ext cx="1269" cy="1446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11396</xdr:rowOff>
    </xdr:from>
    <xdr:ext cx="469744" cy="259045"/>
    <xdr:sp macro="" textlink="">
      <xdr:nvSpPr>
        <xdr:cNvPr id="714" name="投資及び出資金最大値テキスト"/>
        <xdr:cNvSpPr txBox="1"/>
      </xdr:nvSpPr>
      <xdr:spPr>
        <a:xfrm>
          <a:off x="22212300" y="498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3,164</a:t>
          </a:r>
          <a:endParaRPr kumimoji="1" lang="ja-JP" altLang="en-US" sz="1000" b="1">
            <a:latin typeface="ＭＳ Ｐゴシック"/>
          </a:endParaRPr>
        </a:p>
      </xdr:txBody>
    </xdr:sp>
    <xdr:clientData/>
  </xdr:oneCellAnchor>
  <xdr:twoCellAnchor>
    <xdr:from>
      <xdr:col>32</xdr:col>
      <xdr:colOff>98425</xdr:colOff>
      <xdr:row>30</xdr:row>
      <xdr:rowOff>64719</xdr:rowOff>
    </xdr:from>
    <xdr:to>
      <xdr:col>32</xdr:col>
      <xdr:colOff>276225</xdr:colOff>
      <xdr:row>30</xdr:row>
      <xdr:rowOff>64719</xdr:rowOff>
    </xdr:to>
    <xdr:cxnSp macro="">
      <xdr:nvCxnSpPr>
        <xdr:cNvPr id="715" name="直線コネクタ 714"/>
        <xdr:cNvCxnSpPr/>
      </xdr:nvCxnSpPr>
      <xdr:spPr>
        <a:xfrm>
          <a:off x="22072600" y="5208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6" name="直線コネクタ 71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43654</xdr:rowOff>
    </xdr:from>
    <xdr:ext cx="378565" cy="259045"/>
    <xdr:sp macro="" textlink="">
      <xdr:nvSpPr>
        <xdr:cNvPr id="717" name="投資及び出資金平均値テキスト"/>
        <xdr:cNvSpPr txBox="1"/>
      </xdr:nvSpPr>
      <xdr:spPr>
        <a:xfrm>
          <a:off x="22212300" y="62158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20777</xdr:rowOff>
    </xdr:from>
    <xdr:to>
      <xdr:col>32</xdr:col>
      <xdr:colOff>238125</xdr:colOff>
      <xdr:row>37</xdr:row>
      <xdr:rowOff>122377</xdr:rowOff>
    </xdr:to>
    <xdr:sp macro="" textlink="">
      <xdr:nvSpPr>
        <xdr:cNvPr id="718" name="フローチャート : 判断 717"/>
        <xdr:cNvSpPr/>
      </xdr:nvSpPr>
      <xdr:spPr>
        <a:xfrm>
          <a:off x="22110700" y="63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139243</xdr:rowOff>
    </xdr:from>
    <xdr:to>
      <xdr:col>31</xdr:col>
      <xdr:colOff>34925</xdr:colOff>
      <xdr:row>38</xdr:row>
      <xdr:rowOff>139700</xdr:rowOff>
    </xdr:to>
    <xdr:cxnSp macro="">
      <xdr:nvCxnSpPr>
        <xdr:cNvPr id="719" name="直線コネクタ 718"/>
        <xdr:cNvCxnSpPr/>
      </xdr:nvCxnSpPr>
      <xdr:spPr>
        <a:xfrm>
          <a:off x="20434300" y="66543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138735</xdr:rowOff>
    </xdr:from>
    <xdr:to>
      <xdr:col>31</xdr:col>
      <xdr:colOff>85725</xdr:colOff>
      <xdr:row>37</xdr:row>
      <xdr:rowOff>68885</xdr:rowOff>
    </xdr:to>
    <xdr:sp macro="" textlink="">
      <xdr:nvSpPr>
        <xdr:cNvPr id="720" name="フローチャート : 判断 719"/>
        <xdr:cNvSpPr/>
      </xdr:nvSpPr>
      <xdr:spPr>
        <a:xfrm>
          <a:off x="2127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85412</xdr:rowOff>
    </xdr:from>
    <xdr:ext cx="378565" cy="259045"/>
    <xdr:sp macro="" textlink="">
      <xdr:nvSpPr>
        <xdr:cNvPr id="721" name="テキスト ボックス 720"/>
        <xdr:cNvSpPr txBox="1"/>
      </xdr:nvSpPr>
      <xdr:spPr>
        <a:xfrm>
          <a:off x="21134017" y="6086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91237</xdr:rowOff>
    </xdr:from>
    <xdr:to>
      <xdr:col>29</xdr:col>
      <xdr:colOff>517525</xdr:colOff>
      <xdr:row>38</xdr:row>
      <xdr:rowOff>139243</xdr:rowOff>
    </xdr:to>
    <xdr:cxnSp macro="">
      <xdr:nvCxnSpPr>
        <xdr:cNvPr id="722" name="直線コネクタ 721"/>
        <xdr:cNvCxnSpPr/>
      </xdr:nvCxnSpPr>
      <xdr:spPr>
        <a:xfrm>
          <a:off x="19545300" y="6606337"/>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6604</xdr:rowOff>
    </xdr:from>
    <xdr:to>
      <xdr:col>29</xdr:col>
      <xdr:colOff>568325</xdr:colOff>
      <xdr:row>37</xdr:row>
      <xdr:rowOff>108204</xdr:rowOff>
    </xdr:to>
    <xdr:sp macro="" textlink="">
      <xdr:nvSpPr>
        <xdr:cNvPr id="723" name="フローチャート : 判断 722"/>
        <xdr:cNvSpPr/>
      </xdr:nvSpPr>
      <xdr:spPr>
        <a:xfrm>
          <a:off x="20383500" y="635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124731</xdr:rowOff>
    </xdr:from>
    <xdr:ext cx="378565" cy="259045"/>
    <xdr:sp macro="" textlink="">
      <xdr:nvSpPr>
        <xdr:cNvPr id="724" name="テキスト ボックス 723"/>
        <xdr:cNvSpPr txBox="1"/>
      </xdr:nvSpPr>
      <xdr:spPr>
        <a:xfrm>
          <a:off x="20245017" y="61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91237</xdr:rowOff>
    </xdr:from>
    <xdr:to>
      <xdr:col>28</xdr:col>
      <xdr:colOff>314325</xdr:colOff>
      <xdr:row>38</xdr:row>
      <xdr:rowOff>139700</xdr:rowOff>
    </xdr:to>
    <xdr:cxnSp macro="">
      <xdr:nvCxnSpPr>
        <xdr:cNvPr id="725" name="直線コネクタ 724"/>
        <xdr:cNvCxnSpPr/>
      </xdr:nvCxnSpPr>
      <xdr:spPr>
        <a:xfrm flipV="1">
          <a:off x="18656300" y="6606337"/>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9804</xdr:rowOff>
    </xdr:from>
    <xdr:to>
      <xdr:col>28</xdr:col>
      <xdr:colOff>365125</xdr:colOff>
      <xdr:row>37</xdr:row>
      <xdr:rowOff>111404</xdr:rowOff>
    </xdr:to>
    <xdr:sp macro="" textlink="">
      <xdr:nvSpPr>
        <xdr:cNvPr id="726" name="フローチャート : 判断 725"/>
        <xdr:cNvSpPr/>
      </xdr:nvSpPr>
      <xdr:spPr>
        <a:xfrm>
          <a:off x="19494500" y="63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127931</xdr:rowOff>
    </xdr:from>
    <xdr:ext cx="378565" cy="259045"/>
    <xdr:sp macro="" textlink="">
      <xdr:nvSpPr>
        <xdr:cNvPr id="727" name="テキスト ボックス 726"/>
        <xdr:cNvSpPr txBox="1"/>
      </xdr:nvSpPr>
      <xdr:spPr>
        <a:xfrm>
          <a:off x="19356017" y="61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7061</xdr:rowOff>
    </xdr:from>
    <xdr:to>
      <xdr:col>27</xdr:col>
      <xdr:colOff>161925</xdr:colOff>
      <xdr:row>37</xdr:row>
      <xdr:rowOff>108661</xdr:rowOff>
    </xdr:to>
    <xdr:sp macro="" textlink="">
      <xdr:nvSpPr>
        <xdr:cNvPr id="728" name="フローチャート : 判断 727"/>
        <xdr:cNvSpPr/>
      </xdr:nvSpPr>
      <xdr:spPr>
        <a:xfrm>
          <a:off x="18605500" y="635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125188</xdr:rowOff>
    </xdr:from>
    <xdr:ext cx="378565" cy="259045"/>
    <xdr:sp macro="" textlink="">
      <xdr:nvSpPr>
        <xdr:cNvPr id="729" name="テキスト ボックス 728"/>
        <xdr:cNvSpPr txBox="1"/>
      </xdr:nvSpPr>
      <xdr:spPr>
        <a:xfrm>
          <a:off x="18467017" y="612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5" name="円/楕円 73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7" name="円/楕円 73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8" name="テキスト ボックス 73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88443</xdr:rowOff>
    </xdr:from>
    <xdr:to>
      <xdr:col>29</xdr:col>
      <xdr:colOff>568325</xdr:colOff>
      <xdr:row>39</xdr:row>
      <xdr:rowOff>18593</xdr:rowOff>
    </xdr:to>
    <xdr:sp macro="" textlink="">
      <xdr:nvSpPr>
        <xdr:cNvPr id="739" name="円/楕円 738"/>
        <xdr:cNvSpPr/>
      </xdr:nvSpPr>
      <xdr:spPr>
        <a:xfrm>
          <a:off x="20383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9720</xdr:rowOff>
    </xdr:from>
    <xdr:ext cx="249299" cy="259045"/>
    <xdr:sp macro="" textlink="">
      <xdr:nvSpPr>
        <xdr:cNvPr id="740" name="テキスト ボックス 739"/>
        <xdr:cNvSpPr txBox="1"/>
      </xdr:nvSpPr>
      <xdr:spPr>
        <a:xfrm>
          <a:off x="20309649"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40437</xdr:rowOff>
    </xdr:from>
    <xdr:to>
      <xdr:col>28</xdr:col>
      <xdr:colOff>365125</xdr:colOff>
      <xdr:row>38</xdr:row>
      <xdr:rowOff>142037</xdr:rowOff>
    </xdr:to>
    <xdr:sp macro="" textlink="">
      <xdr:nvSpPr>
        <xdr:cNvPr id="741" name="円/楕円 740"/>
        <xdr:cNvSpPr/>
      </xdr:nvSpPr>
      <xdr:spPr>
        <a:xfrm>
          <a:off x="19494500" y="65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133164</xdr:rowOff>
    </xdr:from>
    <xdr:ext cx="378565" cy="259045"/>
    <xdr:sp macro="" textlink="">
      <xdr:nvSpPr>
        <xdr:cNvPr id="742" name="テキスト ボックス 741"/>
        <xdr:cNvSpPr txBox="1"/>
      </xdr:nvSpPr>
      <xdr:spPr>
        <a:xfrm>
          <a:off x="19356017" y="6648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3" name="円/楕円 74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4" name="テキスト ボックス 74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5" name="直線コネクタ 75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6" name="テキスト ボックス 75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7" name="直線コネクタ 75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8" name="テキスト ボックス 75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9" name="直線コネクタ 75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0" name="テキスト ボックス 75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1" name="直線コネクタ 76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2" name="テキスト ボックス 76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2540</xdr:rowOff>
    </xdr:from>
    <xdr:to>
      <xdr:col>32</xdr:col>
      <xdr:colOff>186689</xdr:colOff>
      <xdr:row>58</xdr:row>
      <xdr:rowOff>139700</xdr:rowOff>
    </xdr:to>
    <xdr:cxnSp macro="">
      <xdr:nvCxnSpPr>
        <xdr:cNvPr id="766" name="直線コネクタ 765"/>
        <xdr:cNvCxnSpPr/>
      </xdr:nvCxnSpPr>
      <xdr:spPr>
        <a:xfrm flipV="1">
          <a:off x="22159595" y="8575040"/>
          <a:ext cx="1269"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8" name="直線コネクタ 76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120667</xdr:rowOff>
    </xdr:from>
    <xdr:ext cx="534377" cy="259045"/>
    <xdr:sp macro="" textlink="">
      <xdr:nvSpPr>
        <xdr:cNvPr id="769" name="貸付金最大値テキスト"/>
        <xdr:cNvSpPr txBox="1"/>
      </xdr:nvSpPr>
      <xdr:spPr>
        <a:xfrm>
          <a:off x="22212300" y="835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33,000</a:t>
          </a:r>
          <a:endParaRPr kumimoji="1" lang="ja-JP" altLang="en-US" sz="1000" b="1">
            <a:latin typeface="ＭＳ Ｐゴシック"/>
          </a:endParaRPr>
        </a:p>
      </xdr:txBody>
    </xdr:sp>
    <xdr:clientData/>
  </xdr:oneCellAnchor>
  <xdr:twoCellAnchor>
    <xdr:from>
      <xdr:col>32</xdr:col>
      <xdr:colOff>98425</xdr:colOff>
      <xdr:row>50</xdr:row>
      <xdr:rowOff>2540</xdr:rowOff>
    </xdr:from>
    <xdr:to>
      <xdr:col>32</xdr:col>
      <xdr:colOff>276225</xdr:colOff>
      <xdr:row>50</xdr:row>
      <xdr:rowOff>2540</xdr:rowOff>
    </xdr:to>
    <xdr:cxnSp macro="">
      <xdr:nvCxnSpPr>
        <xdr:cNvPr id="770" name="直線コネクタ 769"/>
        <xdr:cNvCxnSpPr/>
      </xdr:nvCxnSpPr>
      <xdr:spPr>
        <a:xfrm>
          <a:off x="22072600" y="857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62662</xdr:rowOff>
    </xdr:from>
    <xdr:to>
      <xdr:col>32</xdr:col>
      <xdr:colOff>187325</xdr:colOff>
      <xdr:row>56</xdr:row>
      <xdr:rowOff>91191</xdr:rowOff>
    </xdr:to>
    <xdr:cxnSp macro="">
      <xdr:nvCxnSpPr>
        <xdr:cNvPr id="771" name="直線コネクタ 770"/>
        <xdr:cNvCxnSpPr/>
      </xdr:nvCxnSpPr>
      <xdr:spPr>
        <a:xfrm>
          <a:off x="21323300" y="9663862"/>
          <a:ext cx="8382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87489</xdr:rowOff>
    </xdr:from>
    <xdr:ext cx="469744" cy="259045"/>
    <xdr:sp macro="" textlink="">
      <xdr:nvSpPr>
        <xdr:cNvPr id="772" name="貸付金平均値テキスト"/>
        <xdr:cNvSpPr txBox="1"/>
      </xdr:nvSpPr>
      <xdr:spPr>
        <a:xfrm>
          <a:off x="22212300" y="9860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109062</xdr:rowOff>
    </xdr:from>
    <xdr:to>
      <xdr:col>32</xdr:col>
      <xdr:colOff>238125</xdr:colOff>
      <xdr:row>58</xdr:row>
      <xdr:rowOff>39212</xdr:rowOff>
    </xdr:to>
    <xdr:sp macro="" textlink="">
      <xdr:nvSpPr>
        <xdr:cNvPr id="773" name="フローチャート : 判断 772"/>
        <xdr:cNvSpPr/>
      </xdr:nvSpPr>
      <xdr:spPr>
        <a:xfrm>
          <a:off x="221107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62662</xdr:rowOff>
    </xdr:from>
    <xdr:to>
      <xdr:col>31</xdr:col>
      <xdr:colOff>34925</xdr:colOff>
      <xdr:row>56</xdr:row>
      <xdr:rowOff>66777</xdr:rowOff>
    </xdr:to>
    <xdr:cxnSp macro="">
      <xdr:nvCxnSpPr>
        <xdr:cNvPr id="774" name="直線コネクタ 773"/>
        <xdr:cNvCxnSpPr/>
      </xdr:nvCxnSpPr>
      <xdr:spPr>
        <a:xfrm flipV="1">
          <a:off x="20434300" y="9663862"/>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64485</xdr:rowOff>
    </xdr:from>
    <xdr:to>
      <xdr:col>31</xdr:col>
      <xdr:colOff>85725</xdr:colOff>
      <xdr:row>57</xdr:row>
      <xdr:rowOff>166085</xdr:rowOff>
    </xdr:to>
    <xdr:sp macro="" textlink="">
      <xdr:nvSpPr>
        <xdr:cNvPr id="775" name="フローチャート : 判断 774"/>
        <xdr:cNvSpPr/>
      </xdr:nvSpPr>
      <xdr:spPr>
        <a:xfrm>
          <a:off x="21272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157212</xdr:rowOff>
    </xdr:from>
    <xdr:ext cx="469744" cy="259045"/>
    <xdr:sp macro="" textlink="">
      <xdr:nvSpPr>
        <xdr:cNvPr id="776" name="テキスト ボックス 775"/>
        <xdr:cNvSpPr txBox="1"/>
      </xdr:nvSpPr>
      <xdr:spPr>
        <a:xfrm>
          <a:off x="21088427" y="992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4,284</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61199</xdr:rowOff>
    </xdr:from>
    <xdr:to>
      <xdr:col>29</xdr:col>
      <xdr:colOff>517525</xdr:colOff>
      <xdr:row>56</xdr:row>
      <xdr:rowOff>66777</xdr:rowOff>
    </xdr:to>
    <xdr:cxnSp macro="">
      <xdr:nvCxnSpPr>
        <xdr:cNvPr id="777" name="直線コネクタ 776"/>
        <xdr:cNvCxnSpPr/>
      </xdr:nvCxnSpPr>
      <xdr:spPr>
        <a:xfrm>
          <a:off x="19545300" y="9662399"/>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136449</xdr:rowOff>
    </xdr:from>
    <xdr:to>
      <xdr:col>29</xdr:col>
      <xdr:colOff>568325</xdr:colOff>
      <xdr:row>57</xdr:row>
      <xdr:rowOff>66599</xdr:rowOff>
    </xdr:to>
    <xdr:sp macro="" textlink="">
      <xdr:nvSpPr>
        <xdr:cNvPr id="778" name="フローチャート : 判断 777"/>
        <xdr:cNvSpPr/>
      </xdr:nvSpPr>
      <xdr:spPr>
        <a:xfrm>
          <a:off x="20383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57726</xdr:rowOff>
    </xdr:from>
    <xdr:ext cx="469744" cy="259045"/>
    <xdr:sp macro="" textlink="">
      <xdr:nvSpPr>
        <xdr:cNvPr id="779" name="テキスト ボックス 778"/>
        <xdr:cNvSpPr txBox="1"/>
      </xdr:nvSpPr>
      <xdr:spPr>
        <a:xfrm>
          <a:off x="20199427" y="983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25400</xdr:rowOff>
    </xdr:from>
    <xdr:to>
      <xdr:col>28</xdr:col>
      <xdr:colOff>314325</xdr:colOff>
      <xdr:row>56</xdr:row>
      <xdr:rowOff>61199</xdr:rowOff>
    </xdr:to>
    <xdr:cxnSp macro="">
      <xdr:nvCxnSpPr>
        <xdr:cNvPr id="780" name="直線コネクタ 779"/>
        <xdr:cNvCxnSpPr/>
      </xdr:nvCxnSpPr>
      <xdr:spPr>
        <a:xfrm>
          <a:off x="18656300" y="9626600"/>
          <a:ext cx="889000" cy="3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160224</xdr:rowOff>
    </xdr:from>
    <xdr:to>
      <xdr:col>28</xdr:col>
      <xdr:colOff>365125</xdr:colOff>
      <xdr:row>57</xdr:row>
      <xdr:rowOff>90374</xdr:rowOff>
    </xdr:to>
    <xdr:sp macro="" textlink="">
      <xdr:nvSpPr>
        <xdr:cNvPr id="781" name="フローチャート : 判断 780"/>
        <xdr:cNvSpPr/>
      </xdr:nvSpPr>
      <xdr:spPr>
        <a:xfrm>
          <a:off x="19494500" y="97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81501</xdr:rowOff>
    </xdr:from>
    <xdr:ext cx="469744" cy="259045"/>
    <xdr:sp macro="" textlink="">
      <xdr:nvSpPr>
        <xdr:cNvPr id="782" name="テキスト ボックス 781"/>
        <xdr:cNvSpPr txBox="1"/>
      </xdr:nvSpPr>
      <xdr:spPr>
        <a:xfrm>
          <a:off x="19310427" y="985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146553</xdr:rowOff>
    </xdr:from>
    <xdr:to>
      <xdr:col>27</xdr:col>
      <xdr:colOff>161925</xdr:colOff>
      <xdr:row>57</xdr:row>
      <xdr:rowOff>76703</xdr:rowOff>
    </xdr:to>
    <xdr:sp macro="" textlink="">
      <xdr:nvSpPr>
        <xdr:cNvPr id="783" name="フローチャート : 判断 782"/>
        <xdr:cNvSpPr/>
      </xdr:nvSpPr>
      <xdr:spPr>
        <a:xfrm>
          <a:off x="18605500" y="97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67830</xdr:rowOff>
    </xdr:from>
    <xdr:ext cx="469744" cy="259045"/>
    <xdr:sp macro="" textlink="">
      <xdr:nvSpPr>
        <xdr:cNvPr id="784" name="テキスト ボックス 783"/>
        <xdr:cNvSpPr txBox="1"/>
      </xdr:nvSpPr>
      <xdr:spPr>
        <a:xfrm>
          <a:off x="18421427" y="984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40391</xdr:rowOff>
    </xdr:from>
    <xdr:to>
      <xdr:col>32</xdr:col>
      <xdr:colOff>238125</xdr:colOff>
      <xdr:row>56</xdr:row>
      <xdr:rowOff>141991</xdr:rowOff>
    </xdr:to>
    <xdr:sp macro="" textlink="">
      <xdr:nvSpPr>
        <xdr:cNvPr id="790" name="円/楕円 789"/>
        <xdr:cNvSpPr/>
      </xdr:nvSpPr>
      <xdr:spPr>
        <a:xfrm>
          <a:off x="22110700" y="964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63268</xdr:rowOff>
    </xdr:from>
    <xdr:ext cx="469744" cy="259045"/>
    <xdr:sp macro="" textlink="">
      <xdr:nvSpPr>
        <xdr:cNvPr id="791" name="貸付金該当値テキスト"/>
        <xdr:cNvSpPr txBox="1"/>
      </xdr:nvSpPr>
      <xdr:spPr>
        <a:xfrm>
          <a:off x="22212300" y="949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8,561</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11862</xdr:rowOff>
    </xdr:from>
    <xdr:to>
      <xdr:col>31</xdr:col>
      <xdr:colOff>85725</xdr:colOff>
      <xdr:row>56</xdr:row>
      <xdr:rowOff>113462</xdr:rowOff>
    </xdr:to>
    <xdr:sp macro="" textlink="">
      <xdr:nvSpPr>
        <xdr:cNvPr id="792" name="円/楕円 791"/>
        <xdr:cNvSpPr/>
      </xdr:nvSpPr>
      <xdr:spPr>
        <a:xfrm>
          <a:off x="21272500" y="961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54</xdr:row>
      <xdr:rowOff>129989</xdr:rowOff>
    </xdr:from>
    <xdr:ext cx="469744" cy="259045"/>
    <xdr:sp macro="" textlink="">
      <xdr:nvSpPr>
        <xdr:cNvPr id="793" name="テキスト ボックス 792"/>
        <xdr:cNvSpPr txBox="1"/>
      </xdr:nvSpPr>
      <xdr:spPr>
        <a:xfrm>
          <a:off x="21088427" y="93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9,185</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15977</xdr:rowOff>
    </xdr:from>
    <xdr:to>
      <xdr:col>29</xdr:col>
      <xdr:colOff>568325</xdr:colOff>
      <xdr:row>56</xdr:row>
      <xdr:rowOff>117577</xdr:rowOff>
    </xdr:to>
    <xdr:sp macro="" textlink="">
      <xdr:nvSpPr>
        <xdr:cNvPr id="794" name="円/楕円 793"/>
        <xdr:cNvSpPr/>
      </xdr:nvSpPr>
      <xdr:spPr>
        <a:xfrm>
          <a:off x="20383500" y="961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134104</xdr:rowOff>
    </xdr:from>
    <xdr:ext cx="469744" cy="259045"/>
    <xdr:sp macro="" textlink="">
      <xdr:nvSpPr>
        <xdr:cNvPr id="795" name="テキスト ボックス 794"/>
        <xdr:cNvSpPr txBox="1"/>
      </xdr:nvSpPr>
      <xdr:spPr>
        <a:xfrm>
          <a:off x="20199427" y="939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9,095</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10399</xdr:rowOff>
    </xdr:from>
    <xdr:to>
      <xdr:col>28</xdr:col>
      <xdr:colOff>365125</xdr:colOff>
      <xdr:row>56</xdr:row>
      <xdr:rowOff>111999</xdr:rowOff>
    </xdr:to>
    <xdr:sp macro="" textlink="">
      <xdr:nvSpPr>
        <xdr:cNvPr id="796" name="円/楕円 795"/>
        <xdr:cNvSpPr/>
      </xdr:nvSpPr>
      <xdr:spPr>
        <a:xfrm>
          <a:off x="19494500" y="961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128526</xdr:rowOff>
    </xdr:from>
    <xdr:ext cx="469744" cy="259045"/>
    <xdr:sp macro="" textlink="">
      <xdr:nvSpPr>
        <xdr:cNvPr id="797" name="テキスト ボックス 796"/>
        <xdr:cNvSpPr txBox="1"/>
      </xdr:nvSpPr>
      <xdr:spPr>
        <a:xfrm>
          <a:off x="19310427" y="938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9,217</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146050</xdr:rowOff>
    </xdr:from>
    <xdr:to>
      <xdr:col>27</xdr:col>
      <xdr:colOff>161925</xdr:colOff>
      <xdr:row>56</xdr:row>
      <xdr:rowOff>76200</xdr:rowOff>
    </xdr:to>
    <xdr:sp macro="" textlink="">
      <xdr:nvSpPr>
        <xdr:cNvPr id="798" name="円/楕円 797"/>
        <xdr:cNvSpPr/>
      </xdr:nvSpPr>
      <xdr:spPr>
        <a:xfrm>
          <a:off x="186055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92727</xdr:rowOff>
    </xdr:from>
    <xdr:ext cx="534377" cy="259045"/>
    <xdr:sp macro="" textlink="">
      <xdr:nvSpPr>
        <xdr:cNvPr id="799" name="テキスト ボックス 798"/>
        <xdr:cNvSpPr txBox="1"/>
      </xdr:nvSpPr>
      <xdr:spPr>
        <a:xfrm>
          <a:off x="18389111" y="935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0" name="テキスト ボックス 80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1" name="直線コネクタ 81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2" name="テキスト ボックス 81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3" name="直線コネクタ 81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4" name="テキスト ボックス 81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5" name="直線コネクタ 81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6" name="テキスト ボックス 81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7" name="直線コネクタ 81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8" name="テキスト ボックス 81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0" name="テキスト ボックス 81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123378</xdr:rowOff>
    </xdr:from>
    <xdr:to>
      <xdr:col>32</xdr:col>
      <xdr:colOff>186689</xdr:colOff>
      <xdr:row>78</xdr:row>
      <xdr:rowOff>29149</xdr:rowOff>
    </xdr:to>
    <xdr:cxnSp macro="">
      <xdr:nvCxnSpPr>
        <xdr:cNvPr id="822" name="直線コネクタ 821"/>
        <xdr:cNvCxnSpPr/>
      </xdr:nvCxnSpPr>
      <xdr:spPr>
        <a:xfrm flipV="1">
          <a:off x="22159595" y="12124878"/>
          <a:ext cx="1269" cy="1277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32976</xdr:rowOff>
    </xdr:from>
    <xdr:ext cx="534377" cy="259045"/>
    <xdr:sp macro="" textlink="">
      <xdr:nvSpPr>
        <xdr:cNvPr id="823" name="繰出金最小値テキスト"/>
        <xdr:cNvSpPr txBox="1"/>
      </xdr:nvSpPr>
      <xdr:spPr>
        <a:xfrm>
          <a:off x="22212300" y="134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22,418</a:t>
          </a:r>
          <a:endParaRPr kumimoji="1" lang="ja-JP" altLang="en-US" sz="1000" b="1">
            <a:latin typeface="ＭＳ Ｐゴシック"/>
          </a:endParaRPr>
        </a:p>
      </xdr:txBody>
    </xdr:sp>
    <xdr:clientData/>
  </xdr:oneCellAnchor>
  <xdr:twoCellAnchor>
    <xdr:from>
      <xdr:col>32</xdr:col>
      <xdr:colOff>98425</xdr:colOff>
      <xdr:row>78</xdr:row>
      <xdr:rowOff>29149</xdr:rowOff>
    </xdr:from>
    <xdr:to>
      <xdr:col>32</xdr:col>
      <xdr:colOff>276225</xdr:colOff>
      <xdr:row>78</xdr:row>
      <xdr:rowOff>29149</xdr:rowOff>
    </xdr:to>
    <xdr:cxnSp macro="">
      <xdr:nvCxnSpPr>
        <xdr:cNvPr id="824" name="直線コネクタ 823"/>
        <xdr:cNvCxnSpPr/>
      </xdr:nvCxnSpPr>
      <xdr:spPr>
        <a:xfrm>
          <a:off x="22072600" y="1340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70055</xdr:rowOff>
    </xdr:from>
    <xdr:ext cx="534377" cy="259045"/>
    <xdr:sp macro="" textlink="">
      <xdr:nvSpPr>
        <xdr:cNvPr id="825" name="繰出金最大値テキスト"/>
        <xdr:cNvSpPr txBox="1"/>
      </xdr:nvSpPr>
      <xdr:spPr>
        <a:xfrm>
          <a:off x="22212300" y="1190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50,357</a:t>
          </a:r>
          <a:endParaRPr kumimoji="1" lang="ja-JP" altLang="en-US" sz="1000" b="1">
            <a:latin typeface="ＭＳ Ｐゴシック"/>
          </a:endParaRPr>
        </a:p>
      </xdr:txBody>
    </xdr:sp>
    <xdr:clientData/>
  </xdr:oneCellAnchor>
  <xdr:twoCellAnchor>
    <xdr:from>
      <xdr:col>32</xdr:col>
      <xdr:colOff>98425</xdr:colOff>
      <xdr:row>70</xdr:row>
      <xdr:rowOff>123378</xdr:rowOff>
    </xdr:from>
    <xdr:to>
      <xdr:col>32</xdr:col>
      <xdr:colOff>276225</xdr:colOff>
      <xdr:row>70</xdr:row>
      <xdr:rowOff>123378</xdr:rowOff>
    </xdr:to>
    <xdr:cxnSp macro="">
      <xdr:nvCxnSpPr>
        <xdr:cNvPr id="826" name="直線コネクタ 825"/>
        <xdr:cNvCxnSpPr/>
      </xdr:nvCxnSpPr>
      <xdr:spPr>
        <a:xfrm>
          <a:off x="22072600" y="1212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71</xdr:row>
      <xdr:rowOff>166401</xdr:rowOff>
    </xdr:from>
    <xdr:to>
      <xdr:col>32</xdr:col>
      <xdr:colOff>187325</xdr:colOff>
      <xdr:row>75</xdr:row>
      <xdr:rowOff>162514</xdr:rowOff>
    </xdr:to>
    <xdr:cxnSp macro="">
      <xdr:nvCxnSpPr>
        <xdr:cNvPr id="827" name="直線コネクタ 826"/>
        <xdr:cNvCxnSpPr/>
      </xdr:nvCxnSpPr>
      <xdr:spPr>
        <a:xfrm>
          <a:off x="21323300" y="12339351"/>
          <a:ext cx="838200" cy="68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161612</xdr:rowOff>
    </xdr:from>
    <xdr:ext cx="534377" cy="259045"/>
    <xdr:sp macro="" textlink="">
      <xdr:nvSpPr>
        <xdr:cNvPr id="828" name="繰出金平均値テキスト"/>
        <xdr:cNvSpPr txBox="1"/>
      </xdr:nvSpPr>
      <xdr:spPr>
        <a:xfrm>
          <a:off x="22212300" y="12677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33,910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138735</xdr:rowOff>
    </xdr:from>
    <xdr:to>
      <xdr:col>32</xdr:col>
      <xdr:colOff>238125</xdr:colOff>
      <xdr:row>75</xdr:row>
      <xdr:rowOff>68885</xdr:rowOff>
    </xdr:to>
    <xdr:sp macro="" textlink="">
      <xdr:nvSpPr>
        <xdr:cNvPr id="829" name="フローチャート : 判断 828"/>
        <xdr:cNvSpPr/>
      </xdr:nvSpPr>
      <xdr:spPr>
        <a:xfrm>
          <a:off x="221107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71</xdr:row>
      <xdr:rowOff>166401</xdr:rowOff>
    </xdr:from>
    <xdr:to>
      <xdr:col>31</xdr:col>
      <xdr:colOff>34925</xdr:colOff>
      <xdr:row>73</xdr:row>
      <xdr:rowOff>14976</xdr:rowOff>
    </xdr:to>
    <xdr:cxnSp macro="">
      <xdr:nvCxnSpPr>
        <xdr:cNvPr id="830" name="直線コネクタ 829"/>
        <xdr:cNvCxnSpPr/>
      </xdr:nvCxnSpPr>
      <xdr:spPr>
        <a:xfrm flipV="1">
          <a:off x="20434300" y="12339351"/>
          <a:ext cx="889000" cy="19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136495</xdr:rowOff>
    </xdr:from>
    <xdr:to>
      <xdr:col>31</xdr:col>
      <xdr:colOff>85725</xdr:colOff>
      <xdr:row>75</xdr:row>
      <xdr:rowOff>66645</xdr:rowOff>
    </xdr:to>
    <xdr:sp macro="" textlink="">
      <xdr:nvSpPr>
        <xdr:cNvPr id="831" name="フローチャート : 判断 830"/>
        <xdr:cNvSpPr/>
      </xdr:nvSpPr>
      <xdr:spPr>
        <a:xfrm>
          <a:off x="21272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57772</xdr:rowOff>
    </xdr:from>
    <xdr:ext cx="534377" cy="259045"/>
    <xdr:sp macro="" textlink="">
      <xdr:nvSpPr>
        <xdr:cNvPr id="832" name="テキスト ボックス 831"/>
        <xdr:cNvSpPr txBox="1"/>
      </xdr:nvSpPr>
      <xdr:spPr>
        <a:xfrm>
          <a:off x="21056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33,959</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139288</xdr:rowOff>
    </xdr:from>
    <xdr:to>
      <xdr:col>29</xdr:col>
      <xdr:colOff>517525</xdr:colOff>
      <xdr:row>73</xdr:row>
      <xdr:rowOff>14976</xdr:rowOff>
    </xdr:to>
    <xdr:cxnSp macro="">
      <xdr:nvCxnSpPr>
        <xdr:cNvPr id="833" name="直線コネクタ 832"/>
        <xdr:cNvCxnSpPr/>
      </xdr:nvCxnSpPr>
      <xdr:spPr>
        <a:xfrm>
          <a:off x="19545300" y="12483688"/>
          <a:ext cx="889000" cy="4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56256</xdr:rowOff>
    </xdr:from>
    <xdr:to>
      <xdr:col>29</xdr:col>
      <xdr:colOff>568325</xdr:colOff>
      <xdr:row>74</xdr:row>
      <xdr:rowOff>157856</xdr:rowOff>
    </xdr:to>
    <xdr:sp macro="" textlink="">
      <xdr:nvSpPr>
        <xdr:cNvPr id="834" name="フローチャート : 判断 833"/>
        <xdr:cNvSpPr/>
      </xdr:nvSpPr>
      <xdr:spPr>
        <a:xfrm>
          <a:off x="20383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148983</xdr:rowOff>
    </xdr:from>
    <xdr:ext cx="534377" cy="259045"/>
    <xdr:sp macro="" textlink="">
      <xdr:nvSpPr>
        <xdr:cNvPr id="835" name="テキスト ボックス 834"/>
        <xdr:cNvSpPr txBox="1"/>
      </xdr:nvSpPr>
      <xdr:spPr>
        <a:xfrm>
          <a:off x="20167111" y="128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139288</xdr:rowOff>
    </xdr:from>
    <xdr:to>
      <xdr:col>28</xdr:col>
      <xdr:colOff>314325</xdr:colOff>
      <xdr:row>73</xdr:row>
      <xdr:rowOff>11821</xdr:rowOff>
    </xdr:to>
    <xdr:cxnSp macro="">
      <xdr:nvCxnSpPr>
        <xdr:cNvPr id="836" name="直線コネクタ 835"/>
        <xdr:cNvCxnSpPr/>
      </xdr:nvCxnSpPr>
      <xdr:spPr>
        <a:xfrm flipV="1">
          <a:off x="18656300" y="12483688"/>
          <a:ext cx="889000" cy="4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99187</xdr:rowOff>
    </xdr:from>
    <xdr:to>
      <xdr:col>28</xdr:col>
      <xdr:colOff>365125</xdr:colOff>
      <xdr:row>75</xdr:row>
      <xdr:rowOff>29337</xdr:rowOff>
    </xdr:to>
    <xdr:sp macro="" textlink="">
      <xdr:nvSpPr>
        <xdr:cNvPr id="837" name="フローチャート : 判断 836"/>
        <xdr:cNvSpPr/>
      </xdr:nvSpPr>
      <xdr:spPr>
        <a:xfrm>
          <a:off x="19494500" y="1278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20464</xdr:rowOff>
    </xdr:from>
    <xdr:ext cx="534377" cy="259045"/>
    <xdr:sp macro="" textlink="">
      <xdr:nvSpPr>
        <xdr:cNvPr id="838" name="テキスト ボックス 837"/>
        <xdr:cNvSpPr txBox="1"/>
      </xdr:nvSpPr>
      <xdr:spPr>
        <a:xfrm>
          <a:off x="19278111" y="1287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124516</xdr:rowOff>
    </xdr:from>
    <xdr:to>
      <xdr:col>27</xdr:col>
      <xdr:colOff>161925</xdr:colOff>
      <xdr:row>75</xdr:row>
      <xdr:rowOff>54666</xdr:rowOff>
    </xdr:to>
    <xdr:sp macro="" textlink="">
      <xdr:nvSpPr>
        <xdr:cNvPr id="839" name="フローチャート : 判断 838"/>
        <xdr:cNvSpPr/>
      </xdr:nvSpPr>
      <xdr:spPr>
        <a:xfrm>
          <a:off x="18605500" y="1281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45793</xdr:rowOff>
    </xdr:from>
    <xdr:ext cx="534377" cy="259045"/>
    <xdr:sp macro="" textlink="">
      <xdr:nvSpPr>
        <xdr:cNvPr id="840" name="テキスト ボックス 839"/>
        <xdr:cNvSpPr txBox="1"/>
      </xdr:nvSpPr>
      <xdr:spPr>
        <a:xfrm>
          <a:off x="18389111" y="1290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111714</xdr:rowOff>
    </xdr:from>
    <xdr:to>
      <xdr:col>32</xdr:col>
      <xdr:colOff>238125</xdr:colOff>
      <xdr:row>76</xdr:row>
      <xdr:rowOff>41864</xdr:rowOff>
    </xdr:to>
    <xdr:sp macro="" textlink="">
      <xdr:nvSpPr>
        <xdr:cNvPr id="846" name="円/楕円 845"/>
        <xdr:cNvSpPr/>
      </xdr:nvSpPr>
      <xdr:spPr>
        <a:xfrm>
          <a:off x="22110700" y="129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90141</xdr:rowOff>
    </xdr:from>
    <xdr:ext cx="534377" cy="259045"/>
    <xdr:sp macro="" textlink="">
      <xdr:nvSpPr>
        <xdr:cNvPr id="847" name="繰出金該当値テキスト"/>
        <xdr:cNvSpPr txBox="1"/>
      </xdr:nvSpPr>
      <xdr:spPr>
        <a:xfrm>
          <a:off x="22212300" y="129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30,751</a:t>
          </a:r>
          <a:endParaRPr kumimoji="1" lang="ja-JP" altLang="en-US" sz="1000" b="1">
            <a:solidFill>
              <a:srgbClr val="FF0000"/>
            </a:solidFill>
            <a:latin typeface="ＭＳ Ｐゴシック"/>
          </a:endParaRPr>
        </a:p>
      </xdr:txBody>
    </xdr:sp>
    <xdr:clientData/>
  </xdr:oneCellAnchor>
  <xdr:twoCellAnchor>
    <xdr:from>
      <xdr:col>30</xdr:col>
      <xdr:colOff>669925</xdr:colOff>
      <xdr:row>71</xdr:row>
      <xdr:rowOff>115601</xdr:rowOff>
    </xdr:from>
    <xdr:to>
      <xdr:col>31</xdr:col>
      <xdr:colOff>85725</xdr:colOff>
      <xdr:row>72</xdr:row>
      <xdr:rowOff>45751</xdr:rowOff>
    </xdr:to>
    <xdr:sp macro="" textlink="">
      <xdr:nvSpPr>
        <xdr:cNvPr id="848" name="円/楕円 847"/>
        <xdr:cNvSpPr/>
      </xdr:nvSpPr>
      <xdr:spPr>
        <a:xfrm>
          <a:off x="21272500" y="1228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70</xdr:row>
      <xdr:rowOff>62278</xdr:rowOff>
    </xdr:from>
    <xdr:ext cx="534377" cy="259045"/>
    <xdr:sp macro="" textlink="">
      <xdr:nvSpPr>
        <xdr:cNvPr id="849" name="テキスト ボックス 848"/>
        <xdr:cNvSpPr txBox="1"/>
      </xdr:nvSpPr>
      <xdr:spPr>
        <a:xfrm>
          <a:off x="21056111" y="1206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45,666</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135626</xdr:rowOff>
    </xdr:from>
    <xdr:to>
      <xdr:col>29</xdr:col>
      <xdr:colOff>568325</xdr:colOff>
      <xdr:row>73</xdr:row>
      <xdr:rowOff>65776</xdr:rowOff>
    </xdr:to>
    <xdr:sp macro="" textlink="">
      <xdr:nvSpPr>
        <xdr:cNvPr id="850" name="円/楕円 849"/>
        <xdr:cNvSpPr/>
      </xdr:nvSpPr>
      <xdr:spPr>
        <a:xfrm>
          <a:off x="20383500" y="1248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71</xdr:row>
      <xdr:rowOff>82303</xdr:rowOff>
    </xdr:from>
    <xdr:ext cx="534377" cy="259045"/>
    <xdr:sp macro="" textlink="">
      <xdr:nvSpPr>
        <xdr:cNvPr id="851" name="テキスト ボックス 850"/>
        <xdr:cNvSpPr txBox="1"/>
      </xdr:nvSpPr>
      <xdr:spPr>
        <a:xfrm>
          <a:off x="20167111" y="1225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41,478</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88488</xdr:rowOff>
    </xdr:from>
    <xdr:to>
      <xdr:col>28</xdr:col>
      <xdr:colOff>365125</xdr:colOff>
      <xdr:row>73</xdr:row>
      <xdr:rowOff>18638</xdr:rowOff>
    </xdr:to>
    <xdr:sp macro="" textlink="">
      <xdr:nvSpPr>
        <xdr:cNvPr id="852" name="円/楕円 851"/>
        <xdr:cNvSpPr/>
      </xdr:nvSpPr>
      <xdr:spPr>
        <a:xfrm>
          <a:off x="19494500" y="1243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71</xdr:row>
      <xdr:rowOff>35165</xdr:rowOff>
    </xdr:from>
    <xdr:ext cx="534377" cy="259045"/>
    <xdr:sp macro="" textlink="">
      <xdr:nvSpPr>
        <xdr:cNvPr id="853" name="テキスト ボックス 852"/>
        <xdr:cNvSpPr txBox="1"/>
      </xdr:nvSpPr>
      <xdr:spPr>
        <a:xfrm>
          <a:off x="19278111" y="1220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42,509</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132471</xdr:rowOff>
    </xdr:from>
    <xdr:to>
      <xdr:col>27</xdr:col>
      <xdr:colOff>161925</xdr:colOff>
      <xdr:row>73</xdr:row>
      <xdr:rowOff>62621</xdr:rowOff>
    </xdr:to>
    <xdr:sp macro="" textlink="">
      <xdr:nvSpPr>
        <xdr:cNvPr id="854" name="円/楕円 853"/>
        <xdr:cNvSpPr/>
      </xdr:nvSpPr>
      <xdr:spPr>
        <a:xfrm>
          <a:off x="18605500" y="1247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79148</xdr:rowOff>
    </xdr:from>
    <xdr:ext cx="534377" cy="259045"/>
    <xdr:sp macro="" textlink="">
      <xdr:nvSpPr>
        <xdr:cNvPr id="855" name="テキスト ボックス 854"/>
        <xdr:cNvSpPr txBox="1"/>
      </xdr:nvSpPr>
      <xdr:spPr>
        <a:xfrm>
          <a:off x="18389111" y="1225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41,547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災害復旧事業費及び歳出決算額の</a:t>
          </a:r>
          <a:r>
            <a:rPr kumimoji="1" lang="en-US" altLang="ja-JP" sz="1400" b="0" i="0" u="none" strike="noStrike" kern="0" cap="none" spc="0" normalizeH="0" baseline="0" noProof="0">
              <a:ln>
                <a:noFill/>
              </a:ln>
              <a:solidFill>
                <a:prstClr val="black"/>
              </a:solidFill>
              <a:effectLst/>
              <a:uLnTx/>
              <a:uFillTx/>
              <a:latin typeface="ＭＳ Ｐゴシック"/>
              <a:ea typeface="+mn-ea"/>
              <a:cs typeface="+mn-cs"/>
            </a:rPr>
            <a:t>5</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割を占める物件費は、住民一人当たりのコストが類似団体平均と比較して極めて高い水準となっている。その要因は、東日本大震災とそれに起因する原子力災害からの復旧・復興を市政の最重点課題として</a:t>
          </a:r>
          <a:endParaRPr kumimoji="1" lang="en-US" altLang="ja-JP" sz="14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民有地や公共施設の除染事業に取り組んだためである。</a:t>
          </a:r>
          <a:endParaRPr kumimoji="1" lang="en-US" altLang="ja-JP" sz="14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福島県福島市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283,493
281,746
767.72
196,418,713
191,792,734
4,043,275
57,602,506
81,735,126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
15.3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136434</xdr:rowOff>
    </xdr:from>
    <xdr:to>
      <xdr:col>6</xdr:col>
      <xdr:colOff>510540</xdr:colOff>
      <xdr:row>39</xdr:row>
      <xdr:rowOff>72753</xdr:rowOff>
    </xdr:to>
    <xdr:cxnSp macro="">
      <xdr:nvCxnSpPr>
        <xdr:cNvPr id="58" name="直線コネクタ 57"/>
        <xdr:cNvCxnSpPr/>
      </xdr:nvCxnSpPr>
      <xdr:spPr>
        <a:xfrm flipV="1">
          <a:off x="4633595" y="5279934"/>
          <a:ext cx="127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76580</xdr:rowOff>
    </xdr:from>
    <xdr:ext cx="469744" cy="259045"/>
    <xdr:sp macro="" textlink="">
      <xdr:nvSpPr>
        <xdr:cNvPr id="59" name="議会費最小値テキスト"/>
        <xdr:cNvSpPr txBox="1"/>
      </xdr:nvSpPr>
      <xdr:spPr>
        <a:xfrm>
          <a:off x="4686300" y="676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6</xdr:col>
      <xdr:colOff>422275</xdr:colOff>
      <xdr:row>39</xdr:row>
      <xdr:rowOff>72753</xdr:rowOff>
    </xdr:from>
    <xdr:to>
      <xdr:col>6</xdr:col>
      <xdr:colOff>600075</xdr:colOff>
      <xdr:row>39</xdr:row>
      <xdr:rowOff>72753</xdr:rowOff>
    </xdr:to>
    <xdr:cxnSp macro="">
      <xdr:nvCxnSpPr>
        <xdr:cNvPr id="60" name="直線コネクタ 59"/>
        <xdr:cNvCxnSpPr/>
      </xdr:nvCxnSpPr>
      <xdr:spPr>
        <a:xfrm>
          <a:off x="4546600" y="67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83111</xdr:rowOff>
    </xdr:from>
    <xdr:ext cx="469744" cy="259045"/>
    <xdr:sp macro="" textlink="">
      <xdr:nvSpPr>
        <xdr:cNvPr id="61" name="議会費最大値テキスト"/>
        <xdr:cNvSpPr txBox="1"/>
      </xdr:nvSpPr>
      <xdr:spPr>
        <a:xfrm>
          <a:off x="4686300" y="505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2,883</a:t>
          </a:r>
          <a:endParaRPr kumimoji="1" lang="ja-JP" altLang="en-US" sz="1000" b="1">
            <a:latin typeface="ＭＳ Ｐゴシック"/>
          </a:endParaRPr>
        </a:p>
      </xdr:txBody>
    </xdr:sp>
    <xdr:clientData/>
  </xdr:oneCellAnchor>
  <xdr:twoCellAnchor>
    <xdr:from>
      <xdr:col>6</xdr:col>
      <xdr:colOff>422275</xdr:colOff>
      <xdr:row>30</xdr:row>
      <xdr:rowOff>136434</xdr:rowOff>
    </xdr:from>
    <xdr:to>
      <xdr:col>6</xdr:col>
      <xdr:colOff>600075</xdr:colOff>
      <xdr:row>30</xdr:row>
      <xdr:rowOff>136434</xdr:rowOff>
    </xdr:to>
    <xdr:cxnSp macro="">
      <xdr:nvCxnSpPr>
        <xdr:cNvPr id="62" name="直線コネクタ 61"/>
        <xdr:cNvCxnSpPr/>
      </xdr:nvCxnSpPr>
      <xdr:spPr>
        <a:xfrm>
          <a:off x="4546600" y="527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4173</xdr:rowOff>
    </xdr:from>
    <xdr:to>
      <xdr:col>6</xdr:col>
      <xdr:colOff>511175</xdr:colOff>
      <xdr:row>34</xdr:row>
      <xdr:rowOff>85272</xdr:rowOff>
    </xdr:to>
    <xdr:cxnSp macro="">
      <xdr:nvCxnSpPr>
        <xdr:cNvPr id="63" name="直線コネクタ 62"/>
        <xdr:cNvCxnSpPr/>
      </xdr:nvCxnSpPr>
      <xdr:spPr>
        <a:xfrm>
          <a:off x="3797300" y="5662023"/>
          <a:ext cx="838200" cy="25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76580</xdr:rowOff>
    </xdr:from>
    <xdr:ext cx="469744" cy="259045"/>
    <xdr:sp macro="" textlink="">
      <xdr:nvSpPr>
        <xdr:cNvPr id="64" name="議会費平均値テキスト"/>
        <xdr:cNvSpPr txBox="1"/>
      </xdr:nvSpPr>
      <xdr:spPr>
        <a:xfrm>
          <a:off x="4686300" y="607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98153</xdr:rowOff>
    </xdr:from>
    <xdr:to>
      <xdr:col>6</xdr:col>
      <xdr:colOff>561975</xdr:colOff>
      <xdr:row>36</xdr:row>
      <xdr:rowOff>28303</xdr:rowOff>
    </xdr:to>
    <xdr:sp macro="" textlink="">
      <xdr:nvSpPr>
        <xdr:cNvPr id="65" name="フローチャート : 判断 64"/>
        <xdr:cNvSpPr/>
      </xdr:nvSpPr>
      <xdr:spPr>
        <a:xfrm>
          <a:off x="45847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4173</xdr:rowOff>
    </xdr:from>
    <xdr:to>
      <xdr:col>5</xdr:col>
      <xdr:colOff>358775</xdr:colOff>
      <xdr:row>33</xdr:row>
      <xdr:rowOff>10704</xdr:rowOff>
    </xdr:to>
    <xdr:cxnSp macro="">
      <xdr:nvCxnSpPr>
        <xdr:cNvPr id="66" name="直線コネクタ 65"/>
        <xdr:cNvCxnSpPr/>
      </xdr:nvCxnSpPr>
      <xdr:spPr>
        <a:xfrm flipV="1">
          <a:off x="2908300" y="56620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92166</xdr:rowOff>
    </xdr:from>
    <xdr:to>
      <xdr:col>5</xdr:col>
      <xdr:colOff>409575</xdr:colOff>
      <xdr:row>35</xdr:row>
      <xdr:rowOff>22316</xdr:rowOff>
    </xdr:to>
    <xdr:sp macro="" textlink="">
      <xdr:nvSpPr>
        <xdr:cNvPr id="67" name="フローチャート : 判断 66"/>
        <xdr:cNvSpPr/>
      </xdr:nvSpPr>
      <xdr:spPr>
        <a:xfrm>
          <a:off x="3746500" y="592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13443</xdr:rowOff>
    </xdr:from>
    <xdr:ext cx="469744" cy="259045"/>
    <xdr:sp macro="" textlink="">
      <xdr:nvSpPr>
        <xdr:cNvPr id="68" name="テキスト ボックス 67"/>
        <xdr:cNvSpPr txBox="1"/>
      </xdr:nvSpPr>
      <xdr:spPr>
        <a:xfrm>
          <a:off x="3562427" y="60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2,247</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10704</xdr:rowOff>
    </xdr:from>
    <xdr:to>
      <xdr:col>4</xdr:col>
      <xdr:colOff>155575</xdr:colOff>
      <xdr:row>33</xdr:row>
      <xdr:rowOff>65133</xdr:rowOff>
    </xdr:to>
    <xdr:cxnSp macro="">
      <xdr:nvCxnSpPr>
        <xdr:cNvPr id="69" name="直線コネクタ 68"/>
        <xdr:cNvCxnSpPr/>
      </xdr:nvCxnSpPr>
      <xdr:spPr>
        <a:xfrm flipV="1">
          <a:off x="2019300" y="566855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113937</xdr:rowOff>
    </xdr:from>
    <xdr:to>
      <xdr:col>4</xdr:col>
      <xdr:colOff>206375</xdr:colOff>
      <xdr:row>35</xdr:row>
      <xdr:rowOff>44087</xdr:rowOff>
    </xdr:to>
    <xdr:sp macro="" textlink="">
      <xdr:nvSpPr>
        <xdr:cNvPr id="70" name="フローチャート : 判断 69"/>
        <xdr:cNvSpPr/>
      </xdr:nvSpPr>
      <xdr:spPr>
        <a:xfrm>
          <a:off x="2857500" y="59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35214</xdr:rowOff>
    </xdr:from>
    <xdr:ext cx="469744" cy="259045"/>
    <xdr:sp macro="" textlink="">
      <xdr:nvSpPr>
        <xdr:cNvPr id="71" name="テキスト ボックス 70"/>
        <xdr:cNvSpPr txBox="1"/>
      </xdr:nvSpPr>
      <xdr:spPr>
        <a:xfrm>
          <a:off x="2673427" y="60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150586</xdr:rowOff>
    </xdr:from>
    <xdr:to>
      <xdr:col>2</xdr:col>
      <xdr:colOff>638175</xdr:colOff>
      <xdr:row>33</xdr:row>
      <xdr:rowOff>65133</xdr:rowOff>
    </xdr:to>
    <xdr:cxnSp macro="">
      <xdr:nvCxnSpPr>
        <xdr:cNvPr id="72" name="直線コネクタ 71"/>
        <xdr:cNvCxnSpPr/>
      </xdr:nvCxnSpPr>
      <xdr:spPr>
        <a:xfrm>
          <a:off x="1130300" y="5636986"/>
          <a:ext cx="889000" cy="8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132443</xdr:rowOff>
    </xdr:from>
    <xdr:to>
      <xdr:col>3</xdr:col>
      <xdr:colOff>3175</xdr:colOff>
      <xdr:row>35</xdr:row>
      <xdr:rowOff>62593</xdr:rowOff>
    </xdr:to>
    <xdr:sp macro="" textlink="">
      <xdr:nvSpPr>
        <xdr:cNvPr id="73" name="フローチャート : 判断 72"/>
        <xdr:cNvSpPr/>
      </xdr:nvSpPr>
      <xdr:spPr>
        <a:xfrm>
          <a:off x="1968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53720</xdr:rowOff>
    </xdr:from>
    <xdr:ext cx="469744" cy="259045"/>
    <xdr:sp macro="" textlink="">
      <xdr:nvSpPr>
        <xdr:cNvPr id="74" name="テキスト ボックス 73"/>
        <xdr:cNvSpPr txBox="1"/>
      </xdr:nvSpPr>
      <xdr:spPr>
        <a:xfrm>
          <a:off x="1784427"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168910</xdr:rowOff>
    </xdr:from>
    <xdr:to>
      <xdr:col>1</xdr:col>
      <xdr:colOff>485775</xdr:colOff>
      <xdr:row>34</xdr:row>
      <xdr:rowOff>99060</xdr:rowOff>
    </xdr:to>
    <xdr:sp macro="" textlink="">
      <xdr:nvSpPr>
        <xdr:cNvPr id="75" name="フローチャート : 判断 74"/>
        <xdr:cNvSpPr/>
      </xdr:nvSpPr>
      <xdr:spPr>
        <a:xfrm>
          <a:off x="1079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90187</xdr:rowOff>
    </xdr:from>
    <xdr:ext cx="469744" cy="259045"/>
    <xdr:sp macro="" textlink="">
      <xdr:nvSpPr>
        <xdr:cNvPr id="76" name="テキスト ボックス 75"/>
        <xdr:cNvSpPr txBox="1"/>
      </xdr:nvSpPr>
      <xdr:spPr>
        <a:xfrm>
          <a:off x="895427" y="591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34472</xdr:rowOff>
    </xdr:from>
    <xdr:to>
      <xdr:col>6</xdr:col>
      <xdr:colOff>561975</xdr:colOff>
      <xdr:row>34</xdr:row>
      <xdr:rowOff>136072</xdr:rowOff>
    </xdr:to>
    <xdr:sp macro="" textlink="">
      <xdr:nvSpPr>
        <xdr:cNvPr id="82" name="円/楕円 81"/>
        <xdr:cNvSpPr/>
      </xdr:nvSpPr>
      <xdr:spPr>
        <a:xfrm>
          <a:off x="4584700" y="586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57349</xdr:rowOff>
    </xdr:from>
    <xdr:ext cx="469744" cy="259045"/>
    <xdr:sp macro="" textlink="">
      <xdr:nvSpPr>
        <xdr:cNvPr id="83" name="議会費該当値テキスト"/>
        <xdr:cNvSpPr txBox="1"/>
      </xdr:nvSpPr>
      <xdr:spPr>
        <a:xfrm>
          <a:off x="4686300" y="571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2,300</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124823</xdr:rowOff>
    </xdr:from>
    <xdr:to>
      <xdr:col>5</xdr:col>
      <xdr:colOff>409575</xdr:colOff>
      <xdr:row>33</xdr:row>
      <xdr:rowOff>54973</xdr:rowOff>
    </xdr:to>
    <xdr:sp macro="" textlink="">
      <xdr:nvSpPr>
        <xdr:cNvPr id="84" name="円/楕円 83"/>
        <xdr:cNvSpPr/>
      </xdr:nvSpPr>
      <xdr:spPr>
        <a:xfrm>
          <a:off x="3746500" y="561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71500</xdr:rowOff>
    </xdr:from>
    <xdr:ext cx="469744" cy="259045"/>
    <xdr:sp macro="" textlink="">
      <xdr:nvSpPr>
        <xdr:cNvPr id="85" name="テキスト ボックス 84"/>
        <xdr:cNvSpPr txBox="1"/>
      </xdr:nvSpPr>
      <xdr:spPr>
        <a:xfrm>
          <a:off x="3562427" y="538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2,532</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131354</xdr:rowOff>
    </xdr:from>
    <xdr:to>
      <xdr:col>4</xdr:col>
      <xdr:colOff>206375</xdr:colOff>
      <xdr:row>33</xdr:row>
      <xdr:rowOff>61504</xdr:rowOff>
    </xdr:to>
    <xdr:sp macro="" textlink="">
      <xdr:nvSpPr>
        <xdr:cNvPr id="86" name="円/楕円 85"/>
        <xdr:cNvSpPr/>
      </xdr:nvSpPr>
      <xdr:spPr>
        <a:xfrm>
          <a:off x="2857500" y="561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78031</xdr:rowOff>
    </xdr:from>
    <xdr:ext cx="469744" cy="259045"/>
    <xdr:sp macro="" textlink="">
      <xdr:nvSpPr>
        <xdr:cNvPr id="87" name="テキスト ボックス 86"/>
        <xdr:cNvSpPr txBox="1"/>
      </xdr:nvSpPr>
      <xdr:spPr>
        <a:xfrm>
          <a:off x="2673427" y="539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2,526</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14333</xdr:rowOff>
    </xdr:from>
    <xdr:to>
      <xdr:col>3</xdr:col>
      <xdr:colOff>3175</xdr:colOff>
      <xdr:row>33</xdr:row>
      <xdr:rowOff>115933</xdr:rowOff>
    </xdr:to>
    <xdr:sp macro="" textlink="">
      <xdr:nvSpPr>
        <xdr:cNvPr id="88" name="円/楕円 87"/>
        <xdr:cNvSpPr/>
      </xdr:nvSpPr>
      <xdr:spPr>
        <a:xfrm>
          <a:off x="1968500" y="567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132460</xdr:rowOff>
    </xdr:from>
    <xdr:ext cx="469744" cy="259045"/>
    <xdr:sp macro="" textlink="">
      <xdr:nvSpPr>
        <xdr:cNvPr id="89" name="テキスト ボックス 88"/>
        <xdr:cNvSpPr txBox="1"/>
      </xdr:nvSpPr>
      <xdr:spPr>
        <a:xfrm>
          <a:off x="1784427" y="544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2,476</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99786</xdr:rowOff>
    </xdr:from>
    <xdr:to>
      <xdr:col>1</xdr:col>
      <xdr:colOff>485775</xdr:colOff>
      <xdr:row>33</xdr:row>
      <xdr:rowOff>29936</xdr:rowOff>
    </xdr:to>
    <xdr:sp macro="" textlink="">
      <xdr:nvSpPr>
        <xdr:cNvPr id="90" name="円/楕円 89"/>
        <xdr:cNvSpPr/>
      </xdr:nvSpPr>
      <xdr:spPr>
        <a:xfrm>
          <a:off x="1079500" y="55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46463</xdr:rowOff>
    </xdr:from>
    <xdr:ext cx="469744" cy="259045"/>
    <xdr:sp macro="" textlink="">
      <xdr:nvSpPr>
        <xdr:cNvPr id="91" name="テキスト ボックス 90"/>
        <xdr:cNvSpPr txBox="1"/>
      </xdr:nvSpPr>
      <xdr:spPr>
        <a:xfrm>
          <a:off x="895427" y="536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33896</xdr:rowOff>
    </xdr:from>
    <xdr:to>
      <xdr:col>6</xdr:col>
      <xdr:colOff>510540</xdr:colOff>
      <xdr:row>58</xdr:row>
      <xdr:rowOff>138824</xdr:rowOff>
    </xdr:to>
    <xdr:cxnSp macro="">
      <xdr:nvCxnSpPr>
        <xdr:cNvPr id="116" name="直線コネクタ 115"/>
        <xdr:cNvCxnSpPr/>
      </xdr:nvCxnSpPr>
      <xdr:spPr>
        <a:xfrm flipV="1">
          <a:off x="4633595" y="8606396"/>
          <a:ext cx="1270" cy="147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142651</xdr:rowOff>
    </xdr:from>
    <xdr:ext cx="534377" cy="259045"/>
    <xdr:sp macro="" textlink="">
      <xdr:nvSpPr>
        <xdr:cNvPr id="117" name="総務費最小値テキスト"/>
        <xdr:cNvSpPr txBox="1"/>
      </xdr:nvSpPr>
      <xdr:spPr>
        <a:xfrm>
          <a:off x="4686300" y="1008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24,046</a:t>
          </a:r>
          <a:endParaRPr kumimoji="1" lang="ja-JP" altLang="en-US" sz="1000" b="1">
            <a:latin typeface="ＭＳ Ｐゴシック"/>
          </a:endParaRPr>
        </a:p>
      </xdr:txBody>
    </xdr:sp>
    <xdr:clientData/>
  </xdr:oneCellAnchor>
  <xdr:twoCellAnchor>
    <xdr:from>
      <xdr:col>6</xdr:col>
      <xdr:colOff>422275</xdr:colOff>
      <xdr:row>58</xdr:row>
      <xdr:rowOff>138824</xdr:rowOff>
    </xdr:from>
    <xdr:to>
      <xdr:col>6</xdr:col>
      <xdr:colOff>600075</xdr:colOff>
      <xdr:row>58</xdr:row>
      <xdr:rowOff>138824</xdr:rowOff>
    </xdr:to>
    <xdr:cxnSp macro="">
      <xdr:nvCxnSpPr>
        <xdr:cNvPr id="118" name="直線コネクタ 117"/>
        <xdr:cNvCxnSpPr/>
      </xdr:nvCxnSpPr>
      <xdr:spPr>
        <a:xfrm>
          <a:off x="4546600" y="1008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152023</xdr:rowOff>
    </xdr:from>
    <xdr:ext cx="599010" cy="259045"/>
    <xdr:sp macro="" textlink="">
      <xdr:nvSpPr>
        <xdr:cNvPr id="119" name="総務費最大値テキスト"/>
        <xdr:cNvSpPr txBox="1"/>
      </xdr:nvSpPr>
      <xdr:spPr>
        <a:xfrm>
          <a:off x="4686300" y="838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101,554</a:t>
          </a:r>
          <a:endParaRPr kumimoji="1" lang="ja-JP" altLang="en-US" sz="1000" b="1">
            <a:latin typeface="ＭＳ Ｐゴシック"/>
          </a:endParaRPr>
        </a:p>
      </xdr:txBody>
    </xdr:sp>
    <xdr:clientData/>
  </xdr:oneCellAnchor>
  <xdr:twoCellAnchor>
    <xdr:from>
      <xdr:col>6</xdr:col>
      <xdr:colOff>422275</xdr:colOff>
      <xdr:row>50</xdr:row>
      <xdr:rowOff>33896</xdr:rowOff>
    </xdr:from>
    <xdr:to>
      <xdr:col>6</xdr:col>
      <xdr:colOff>600075</xdr:colOff>
      <xdr:row>50</xdr:row>
      <xdr:rowOff>33896</xdr:rowOff>
    </xdr:to>
    <xdr:cxnSp macro="">
      <xdr:nvCxnSpPr>
        <xdr:cNvPr id="120" name="直線コネクタ 119"/>
        <xdr:cNvCxnSpPr/>
      </xdr:nvCxnSpPr>
      <xdr:spPr>
        <a:xfrm>
          <a:off x="4546600" y="86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87446</xdr:rowOff>
    </xdr:from>
    <xdr:to>
      <xdr:col>6</xdr:col>
      <xdr:colOff>511175</xdr:colOff>
      <xdr:row>57</xdr:row>
      <xdr:rowOff>110325</xdr:rowOff>
    </xdr:to>
    <xdr:cxnSp macro="">
      <xdr:nvCxnSpPr>
        <xdr:cNvPr id="121" name="直線コネクタ 120"/>
        <xdr:cNvCxnSpPr/>
      </xdr:nvCxnSpPr>
      <xdr:spPr>
        <a:xfrm flipV="1">
          <a:off x="3797300" y="9860096"/>
          <a:ext cx="838200" cy="2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2544</xdr:rowOff>
    </xdr:from>
    <xdr:ext cx="534377" cy="259045"/>
    <xdr:sp macro="" textlink="">
      <xdr:nvSpPr>
        <xdr:cNvPr id="122" name="総務費平均値テキスト"/>
        <xdr:cNvSpPr txBox="1"/>
      </xdr:nvSpPr>
      <xdr:spPr>
        <a:xfrm>
          <a:off x="4686300" y="960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38,734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151117</xdr:rowOff>
    </xdr:from>
    <xdr:to>
      <xdr:col>6</xdr:col>
      <xdr:colOff>561975</xdr:colOff>
      <xdr:row>57</xdr:row>
      <xdr:rowOff>81267</xdr:rowOff>
    </xdr:to>
    <xdr:sp macro="" textlink="">
      <xdr:nvSpPr>
        <xdr:cNvPr id="123" name="フローチャート : 判断 122"/>
        <xdr:cNvSpPr/>
      </xdr:nvSpPr>
      <xdr:spPr>
        <a:xfrm>
          <a:off x="45847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110325</xdr:rowOff>
    </xdr:from>
    <xdr:to>
      <xdr:col>5</xdr:col>
      <xdr:colOff>358775</xdr:colOff>
      <xdr:row>57</xdr:row>
      <xdr:rowOff>112402</xdr:rowOff>
    </xdr:to>
    <xdr:cxnSp macro="">
      <xdr:nvCxnSpPr>
        <xdr:cNvPr id="124" name="直線コネクタ 123"/>
        <xdr:cNvCxnSpPr/>
      </xdr:nvCxnSpPr>
      <xdr:spPr>
        <a:xfrm flipV="1">
          <a:off x="2908300" y="9882975"/>
          <a:ext cx="889000" cy="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169291</xdr:rowOff>
    </xdr:from>
    <xdr:to>
      <xdr:col>5</xdr:col>
      <xdr:colOff>409575</xdr:colOff>
      <xdr:row>57</xdr:row>
      <xdr:rowOff>99441</xdr:rowOff>
    </xdr:to>
    <xdr:sp macro="" textlink="">
      <xdr:nvSpPr>
        <xdr:cNvPr id="125" name="フローチャート : 判断 124"/>
        <xdr:cNvSpPr/>
      </xdr:nvSpPr>
      <xdr:spPr>
        <a:xfrm>
          <a:off x="3746500" y="977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115968</xdr:rowOff>
    </xdr:from>
    <xdr:ext cx="534377" cy="259045"/>
    <xdr:sp macro="" textlink="">
      <xdr:nvSpPr>
        <xdr:cNvPr id="126" name="テキスト ボックス 125"/>
        <xdr:cNvSpPr txBox="1"/>
      </xdr:nvSpPr>
      <xdr:spPr>
        <a:xfrm>
          <a:off x="3530111" y="954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37,780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37002</xdr:rowOff>
    </xdr:from>
    <xdr:to>
      <xdr:col>4</xdr:col>
      <xdr:colOff>155575</xdr:colOff>
      <xdr:row>57</xdr:row>
      <xdr:rowOff>112402</xdr:rowOff>
    </xdr:to>
    <xdr:cxnSp macro="">
      <xdr:nvCxnSpPr>
        <xdr:cNvPr id="127" name="直線コネクタ 126"/>
        <xdr:cNvCxnSpPr/>
      </xdr:nvCxnSpPr>
      <xdr:spPr>
        <a:xfrm>
          <a:off x="2019300" y="9809652"/>
          <a:ext cx="889000" cy="7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146565</xdr:rowOff>
    </xdr:from>
    <xdr:to>
      <xdr:col>4</xdr:col>
      <xdr:colOff>206375</xdr:colOff>
      <xdr:row>57</xdr:row>
      <xdr:rowOff>76715</xdr:rowOff>
    </xdr:to>
    <xdr:sp macro="" textlink="">
      <xdr:nvSpPr>
        <xdr:cNvPr id="128" name="フローチャート : 判断 127"/>
        <xdr:cNvSpPr/>
      </xdr:nvSpPr>
      <xdr:spPr>
        <a:xfrm>
          <a:off x="2857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93242</xdr:rowOff>
    </xdr:from>
    <xdr:ext cx="534377" cy="259045"/>
    <xdr:sp macro="" textlink="">
      <xdr:nvSpPr>
        <xdr:cNvPr id="129" name="テキスト ボックス 128"/>
        <xdr:cNvSpPr txBox="1"/>
      </xdr:nvSpPr>
      <xdr:spPr>
        <a:xfrm>
          <a:off x="2641111" y="95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50127</xdr:rowOff>
    </xdr:from>
    <xdr:to>
      <xdr:col>2</xdr:col>
      <xdr:colOff>638175</xdr:colOff>
      <xdr:row>57</xdr:row>
      <xdr:rowOff>37002</xdr:rowOff>
    </xdr:to>
    <xdr:cxnSp macro="">
      <xdr:nvCxnSpPr>
        <xdr:cNvPr id="130" name="直線コネクタ 129"/>
        <xdr:cNvCxnSpPr/>
      </xdr:nvCxnSpPr>
      <xdr:spPr>
        <a:xfrm>
          <a:off x="1130300" y="9651327"/>
          <a:ext cx="889000" cy="15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140812</xdr:rowOff>
    </xdr:from>
    <xdr:to>
      <xdr:col>3</xdr:col>
      <xdr:colOff>3175</xdr:colOff>
      <xdr:row>56</xdr:row>
      <xdr:rowOff>70962</xdr:rowOff>
    </xdr:to>
    <xdr:sp macro="" textlink="">
      <xdr:nvSpPr>
        <xdr:cNvPr id="131" name="フローチャート : 判断 130"/>
        <xdr:cNvSpPr/>
      </xdr:nvSpPr>
      <xdr:spPr>
        <a:xfrm>
          <a:off x="1968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87489</xdr:rowOff>
    </xdr:from>
    <xdr:ext cx="534377" cy="259045"/>
    <xdr:sp macro="" textlink="">
      <xdr:nvSpPr>
        <xdr:cNvPr id="132" name="テキスト ボックス 131"/>
        <xdr:cNvSpPr txBox="1"/>
      </xdr:nvSpPr>
      <xdr:spPr>
        <a:xfrm>
          <a:off x="1752111" y="934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51771</xdr:rowOff>
    </xdr:from>
    <xdr:to>
      <xdr:col>1</xdr:col>
      <xdr:colOff>485775</xdr:colOff>
      <xdr:row>55</xdr:row>
      <xdr:rowOff>153371</xdr:rowOff>
    </xdr:to>
    <xdr:sp macro="" textlink="">
      <xdr:nvSpPr>
        <xdr:cNvPr id="133" name="フローチャート : 判断 132"/>
        <xdr:cNvSpPr/>
      </xdr:nvSpPr>
      <xdr:spPr>
        <a:xfrm>
          <a:off x="1079500" y="94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169898</xdr:rowOff>
    </xdr:from>
    <xdr:ext cx="534377" cy="259045"/>
    <xdr:sp macro="" textlink="">
      <xdr:nvSpPr>
        <xdr:cNvPr id="134" name="テキスト ボックス 133"/>
        <xdr:cNvSpPr txBox="1"/>
      </xdr:nvSpPr>
      <xdr:spPr>
        <a:xfrm>
          <a:off x="863111" y="92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36646</xdr:rowOff>
    </xdr:from>
    <xdr:to>
      <xdr:col>6</xdr:col>
      <xdr:colOff>561975</xdr:colOff>
      <xdr:row>57</xdr:row>
      <xdr:rowOff>138246</xdr:rowOff>
    </xdr:to>
    <xdr:sp macro="" textlink="">
      <xdr:nvSpPr>
        <xdr:cNvPr id="140" name="円/楕円 139"/>
        <xdr:cNvSpPr/>
      </xdr:nvSpPr>
      <xdr:spPr>
        <a:xfrm>
          <a:off x="4584700" y="980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15073</xdr:rowOff>
    </xdr:from>
    <xdr:ext cx="534377" cy="259045"/>
    <xdr:sp macro="" textlink="">
      <xdr:nvSpPr>
        <xdr:cNvPr id="141" name="総務費該当値テキスト"/>
        <xdr:cNvSpPr txBox="1"/>
      </xdr:nvSpPr>
      <xdr:spPr>
        <a:xfrm>
          <a:off x="4686300" y="978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35,743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59525</xdr:rowOff>
    </xdr:from>
    <xdr:to>
      <xdr:col>5</xdr:col>
      <xdr:colOff>409575</xdr:colOff>
      <xdr:row>57</xdr:row>
      <xdr:rowOff>161125</xdr:rowOff>
    </xdr:to>
    <xdr:sp macro="" textlink="">
      <xdr:nvSpPr>
        <xdr:cNvPr id="142" name="円/楕円 141"/>
        <xdr:cNvSpPr/>
      </xdr:nvSpPr>
      <xdr:spPr>
        <a:xfrm>
          <a:off x="3746500" y="983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152252</xdr:rowOff>
    </xdr:from>
    <xdr:ext cx="534377" cy="259045"/>
    <xdr:sp macro="" textlink="">
      <xdr:nvSpPr>
        <xdr:cNvPr id="143" name="テキスト ボックス 142"/>
        <xdr:cNvSpPr txBox="1"/>
      </xdr:nvSpPr>
      <xdr:spPr>
        <a:xfrm>
          <a:off x="3530111" y="992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34,542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61602</xdr:rowOff>
    </xdr:from>
    <xdr:to>
      <xdr:col>4</xdr:col>
      <xdr:colOff>206375</xdr:colOff>
      <xdr:row>57</xdr:row>
      <xdr:rowOff>163202</xdr:rowOff>
    </xdr:to>
    <xdr:sp macro="" textlink="">
      <xdr:nvSpPr>
        <xdr:cNvPr id="144" name="円/楕円 143"/>
        <xdr:cNvSpPr/>
      </xdr:nvSpPr>
      <xdr:spPr>
        <a:xfrm>
          <a:off x="2857500" y="98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154329</xdr:rowOff>
    </xdr:from>
    <xdr:ext cx="534377" cy="259045"/>
    <xdr:sp macro="" textlink="">
      <xdr:nvSpPr>
        <xdr:cNvPr id="145" name="テキスト ボックス 144"/>
        <xdr:cNvSpPr txBox="1"/>
      </xdr:nvSpPr>
      <xdr:spPr>
        <a:xfrm>
          <a:off x="2641111" y="99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34,433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157652</xdr:rowOff>
    </xdr:from>
    <xdr:to>
      <xdr:col>3</xdr:col>
      <xdr:colOff>3175</xdr:colOff>
      <xdr:row>57</xdr:row>
      <xdr:rowOff>87802</xdr:rowOff>
    </xdr:to>
    <xdr:sp macro="" textlink="">
      <xdr:nvSpPr>
        <xdr:cNvPr id="146" name="円/楕円 145"/>
        <xdr:cNvSpPr/>
      </xdr:nvSpPr>
      <xdr:spPr>
        <a:xfrm>
          <a:off x="1968500" y="975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78929</xdr:rowOff>
    </xdr:from>
    <xdr:ext cx="534377" cy="259045"/>
    <xdr:sp macro="" textlink="">
      <xdr:nvSpPr>
        <xdr:cNvPr id="147" name="テキスト ボックス 146"/>
        <xdr:cNvSpPr txBox="1"/>
      </xdr:nvSpPr>
      <xdr:spPr>
        <a:xfrm>
          <a:off x="1752111" y="985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38,391</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170777</xdr:rowOff>
    </xdr:from>
    <xdr:to>
      <xdr:col>1</xdr:col>
      <xdr:colOff>485775</xdr:colOff>
      <xdr:row>56</xdr:row>
      <xdr:rowOff>100927</xdr:rowOff>
    </xdr:to>
    <xdr:sp macro="" textlink="">
      <xdr:nvSpPr>
        <xdr:cNvPr id="148" name="円/楕円 147"/>
        <xdr:cNvSpPr/>
      </xdr:nvSpPr>
      <xdr:spPr>
        <a:xfrm>
          <a:off x="1079500" y="960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92054</xdr:rowOff>
    </xdr:from>
    <xdr:ext cx="534377" cy="259045"/>
    <xdr:sp macro="" textlink="">
      <xdr:nvSpPr>
        <xdr:cNvPr id="149" name="テキスト ボックス 148"/>
        <xdr:cNvSpPr txBox="1"/>
      </xdr:nvSpPr>
      <xdr:spPr>
        <a:xfrm>
          <a:off x="863111" y="969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46,702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5932</xdr:rowOff>
    </xdr:from>
    <xdr:to>
      <xdr:col>6</xdr:col>
      <xdr:colOff>510540</xdr:colOff>
      <xdr:row>78</xdr:row>
      <xdr:rowOff>107037</xdr:rowOff>
    </xdr:to>
    <xdr:cxnSp macro="">
      <xdr:nvCxnSpPr>
        <xdr:cNvPr id="172" name="直線コネクタ 171"/>
        <xdr:cNvCxnSpPr/>
      </xdr:nvCxnSpPr>
      <xdr:spPr>
        <a:xfrm flipV="1">
          <a:off x="4633595" y="12007432"/>
          <a:ext cx="1270" cy="147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110864</xdr:rowOff>
    </xdr:from>
    <xdr:ext cx="599010" cy="259045"/>
    <xdr:sp macro="" textlink="">
      <xdr:nvSpPr>
        <xdr:cNvPr id="173" name="民生費最小値テキスト"/>
        <xdr:cNvSpPr txBox="1"/>
      </xdr:nvSpPr>
      <xdr:spPr>
        <a:xfrm>
          <a:off x="4686300" y="1348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107,144</a:t>
          </a:r>
          <a:endParaRPr kumimoji="1" lang="ja-JP" altLang="en-US" sz="1000" b="1">
            <a:latin typeface="ＭＳ Ｐゴシック"/>
          </a:endParaRPr>
        </a:p>
      </xdr:txBody>
    </xdr:sp>
    <xdr:clientData/>
  </xdr:oneCellAnchor>
  <xdr:twoCellAnchor>
    <xdr:from>
      <xdr:col>6</xdr:col>
      <xdr:colOff>422275</xdr:colOff>
      <xdr:row>78</xdr:row>
      <xdr:rowOff>107037</xdr:rowOff>
    </xdr:from>
    <xdr:to>
      <xdr:col>6</xdr:col>
      <xdr:colOff>600075</xdr:colOff>
      <xdr:row>78</xdr:row>
      <xdr:rowOff>107037</xdr:rowOff>
    </xdr:to>
    <xdr:cxnSp macro="">
      <xdr:nvCxnSpPr>
        <xdr:cNvPr id="174" name="直線コネクタ 173"/>
        <xdr:cNvCxnSpPr/>
      </xdr:nvCxnSpPr>
      <xdr:spPr>
        <a:xfrm>
          <a:off x="4546600" y="134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124059</xdr:rowOff>
    </xdr:from>
    <xdr:ext cx="599010" cy="259045"/>
    <xdr:sp macro="" textlink="">
      <xdr:nvSpPr>
        <xdr:cNvPr id="175" name="民生費最大値テキスト"/>
        <xdr:cNvSpPr txBox="1"/>
      </xdr:nvSpPr>
      <xdr:spPr>
        <a:xfrm>
          <a:off x="4686300" y="1178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429,258</a:t>
          </a:r>
          <a:endParaRPr kumimoji="1" lang="ja-JP" altLang="en-US" sz="1000" b="1">
            <a:latin typeface="ＭＳ Ｐゴシック"/>
          </a:endParaRPr>
        </a:p>
      </xdr:txBody>
    </xdr:sp>
    <xdr:clientData/>
  </xdr:oneCellAnchor>
  <xdr:twoCellAnchor>
    <xdr:from>
      <xdr:col>6</xdr:col>
      <xdr:colOff>422275</xdr:colOff>
      <xdr:row>70</xdr:row>
      <xdr:rowOff>5932</xdr:rowOff>
    </xdr:from>
    <xdr:to>
      <xdr:col>6</xdr:col>
      <xdr:colOff>600075</xdr:colOff>
      <xdr:row>70</xdr:row>
      <xdr:rowOff>5932</xdr:rowOff>
    </xdr:to>
    <xdr:cxnSp macro="">
      <xdr:nvCxnSpPr>
        <xdr:cNvPr id="176" name="直線コネクタ 175"/>
        <xdr:cNvCxnSpPr/>
      </xdr:nvCxnSpPr>
      <xdr:spPr>
        <a:xfrm>
          <a:off x="4546600" y="1200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5932</xdr:rowOff>
    </xdr:from>
    <xdr:to>
      <xdr:col>6</xdr:col>
      <xdr:colOff>511175</xdr:colOff>
      <xdr:row>70</xdr:row>
      <xdr:rowOff>97322</xdr:rowOff>
    </xdr:to>
    <xdr:cxnSp macro="">
      <xdr:nvCxnSpPr>
        <xdr:cNvPr id="177" name="直線コネクタ 176"/>
        <xdr:cNvCxnSpPr/>
      </xdr:nvCxnSpPr>
      <xdr:spPr>
        <a:xfrm flipV="1">
          <a:off x="3797300" y="12007432"/>
          <a:ext cx="838200" cy="9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138134</xdr:rowOff>
    </xdr:from>
    <xdr:ext cx="599010" cy="259045"/>
    <xdr:sp macro="" textlink="">
      <xdr:nvSpPr>
        <xdr:cNvPr id="178" name="民生費平均値テキスト"/>
        <xdr:cNvSpPr txBox="1"/>
      </xdr:nvSpPr>
      <xdr:spPr>
        <a:xfrm>
          <a:off x="4686300" y="1316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159,513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159707</xdr:rowOff>
    </xdr:from>
    <xdr:to>
      <xdr:col>6</xdr:col>
      <xdr:colOff>561975</xdr:colOff>
      <xdr:row>77</xdr:row>
      <xdr:rowOff>89857</xdr:rowOff>
    </xdr:to>
    <xdr:sp macro="" textlink="">
      <xdr:nvSpPr>
        <xdr:cNvPr id="179" name="フローチャート : 判断 178"/>
        <xdr:cNvSpPr/>
      </xdr:nvSpPr>
      <xdr:spPr>
        <a:xfrm>
          <a:off x="4584700" y="1318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97322</xdr:rowOff>
    </xdr:from>
    <xdr:to>
      <xdr:col>5</xdr:col>
      <xdr:colOff>358775</xdr:colOff>
      <xdr:row>70</xdr:row>
      <xdr:rowOff>115377</xdr:rowOff>
    </xdr:to>
    <xdr:cxnSp macro="">
      <xdr:nvCxnSpPr>
        <xdr:cNvPr id="180" name="直線コネクタ 179"/>
        <xdr:cNvCxnSpPr/>
      </xdr:nvCxnSpPr>
      <xdr:spPr>
        <a:xfrm flipV="1">
          <a:off x="2908300" y="12098822"/>
          <a:ext cx="889000" cy="1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29528</xdr:rowOff>
    </xdr:from>
    <xdr:to>
      <xdr:col>5</xdr:col>
      <xdr:colOff>409575</xdr:colOff>
      <xdr:row>77</xdr:row>
      <xdr:rowOff>131128</xdr:rowOff>
    </xdr:to>
    <xdr:sp macro="" textlink="">
      <xdr:nvSpPr>
        <xdr:cNvPr id="181" name="フローチャート : 判断 180"/>
        <xdr:cNvSpPr/>
      </xdr:nvSpPr>
      <xdr:spPr>
        <a:xfrm>
          <a:off x="3746500" y="1323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122255</xdr:rowOff>
    </xdr:from>
    <xdr:ext cx="599010" cy="259045"/>
    <xdr:sp macro="" textlink="">
      <xdr:nvSpPr>
        <xdr:cNvPr id="182" name="テキスト ボックス 181"/>
        <xdr:cNvSpPr txBox="1"/>
      </xdr:nvSpPr>
      <xdr:spPr>
        <a:xfrm>
          <a:off x="3497794" y="1332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150,486</a:t>
          </a:r>
          <a:endParaRPr kumimoji="1" lang="ja-JP" altLang="en-US" sz="1000" b="1">
            <a:solidFill>
              <a:srgbClr val="000080"/>
            </a:solidFill>
            <a:latin typeface="ＭＳ Ｐゴシック"/>
          </a:endParaRPr>
        </a:p>
      </xdr:txBody>
    </xdr:sp>
    <xdr:clientData/>
  </xdr:oneCellAnchor>
  <xdr:twoCellAnchor>
    <xdr:from>
      <xdr:col>2</xdr:col>
      <xdr:colOff>638175</xdr:colOff>
      <xdr:row>70</xdr:row>
      <xdr:rowOff>115377</xdr:rowOff>
    </xdr:from>
    <xdr:to>
      <xdr:col>4</xdr:col>
      <xdr:colOff>155575</xdr:colOff>
      <xdr:row>73</xdr:row>
      <xdr:rowOff>79597</xdr:rowOff>
    </xdr:to>
    <xdr:cxnSp macro="">
      <xdr:nvCxnSpPr>
        <xdr:cNvPr id="183" name="直線コネクタ 182"/>
        <xdr:cNvCxnSpPr/>
      </xdr:nvCxnSpPr>
      <xdr:spPr>
        <a:xfrm flipV="1">
          <a:off x="2019300" y="12116877"/>
          <a:ext cx="889000" cy="47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35737</xdr:rowOff>
    </xdr:from>
    <xdr:to>
      <xdr:col>4</xdr:col>
      <xdr:colOff>206375</xdr:colOff>
      <xdr:row>77</xdr:row>
      <xdr:rowOff>137337</xdr:rowOff>
    </xdr:to>
    <xdr:sp macro="" textlink="">
      <xdr:nvSpPr>
        <xdr:cNvPr id="184" name="フローチャート : 判断 183"/>
        <xdr:cNvSpPr/>
      </xdr:nvSpPr>
      <xdr:spPr>
        <a:xfrm>
          <a:off x="2857500" y="1323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128464</xdr:rowOff>
    </xdr:from>
    <xdr:ext cx="599010" cy="259045"/>
    <xdr:sp macro="" textlink="">
      <xdr:nvSpPr>
        <xdr:cNvPr id="185" name="テキスト ボックス 184"/>
        <xdr:cNvSpPr txBox="1"/>
      </xdr:nvSpPr>
      <xdr:spPr>
        <a:xfrm>
          <a:off x="2608794" y="1333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79597</xdr:rowOff>
    </xdr:from>
    <xdr:to>
      <xdr:col>2</xdr:col>
      <xdr:colOff>638175</xdr:colOff>
      <xdr:row>76</xdr:row>
      <xdr:rowOff>75436</xdr:rowOff>
    </xdr:to>
    <xdr:cxnSp macro="">
      <xdr:nvCxnSpPr>
        <xdr:cNvPr id="186" name="直線コネクタ 185"/>
        <xdr:cNvCxnSpPr/>
      </xdr:nvCxnSpPr>
      <xdr:spPr>
        <a:xfrm flipV="1">
          <a:off x="1130300" y="12595447"/>
          <a:ext cx="889000" cy="5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61578</xdr:rowOff>
    </xdr:from>
    <xdr:to>
      <xdr:col>3</xdr:col>
      <xdr:colOff>3175</xdr:colOff>
      <xdr:row>77</xdr:row>
      <xdr:rowOff>163178</xdr:rowOff>
    </xdr:to>
    <xdr:sp macro="" textlink="">
      <xdr:nvSpPr>
        <xdr:cNvPr id="187" name="フローチャート : 判断 186"/>
        <xdr:cNvSpPr/>
      </xdr:nvSpPr>
      <xdr:spPr>
        <a:xfrm>
          <a:off x="1968500" y="132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154305</xdr:rowOff>
    </xdr:from>
    <xdr:ext cx="599010" cy="259045"/>
    <xdr:sp macro="" textlink="">
      <xdr:nvSpPr>
        <xdr:cNvPr id="188" name="テキスト ボックス 187"/>
        <xdr:cNvSpPr txBox="1"/>
      </xdr:nvSpPr>
      <xdr:spPr>
        <a:xfrm>
          <a:off x="1719794" y="13355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77434</xdr:rowOff>
    </xdr:from>
    <xdr:to>
      <xdr:col>1</xdr:col>
      <xdr:colOff>485775</xdr:colOff>
      <xdr:row>78</xdr:row>
      <xdr:rowOff>7584</xdr:rowOff>
    </xdr:to>
    <xdr:sp macro="" textlink="">
      <xdr:nvSpPr>
        <xdr:cNvPr id="189" name="フローチャート : 判断 188"/>
        <xdr:cNvSpPr/>
      </xdr:nvSpPr>
      <xdr:spPr>
        <a:xfrm>
          <a:off x="1079500" y="132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170161</xdr:rowOff>
    </xdr:from>
    <xdr:ext cx="599010" cy="259045"/>
    <xdr:sp macro="" textlink="">
      <xdr:nvSpPr>
        <xdr:cNvPr id="190" name="テキスト ボックス 189"/>
        <xdr:cNvSpPr txBox="1"/>
      </xdr:nvSpPr>
      <xdr:spPr>
        <a:xfrm>
          <a:off x="830794" y="13371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69</xdr:row>
      <xdr:rowOff>126582</xdr:rowOff>
    </xdr:from>
    <xdr:to>
      <xdr:col>6</xdr:col>
      <xdr:colOff>561975</xdr:colOff>
      <xdr:row>70</xdr:row>
      <xdr:rowOff>56732</xdr:rowOff>
    </xdr:to>
    <xdr:sp macro="" textlink="">
      <xdr:nvSpPr>
        <xdr:cNvPr id="196" name="円/楕円 195"/>
        <xdr:cNvSpPr/>
      </xdr:nvSpPr>
      <xdr:spPr>
        <a:xfrm>
          <a:off x="4584700" y="1195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69</xdr:row>
      <xdr:rowOff>79609</xdr:rowOff>
    </xdr:from>
    <xdr:ext cx="599010" cy="259045"/>
    <xdr:sp macro="" textlink="">
      <xdr:nvSpPr>
        <xdr:cNvPr id="197" name="民生費該当値テキスト"/>
        <xdr:cNvSpPr txBox="1"/>
      </xdr:nvSpPr>
      <xdr:spPr>
        <a:xfrm>
          <a:off x="4686300" y="1190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429,258</a:t>
          </a:r>
          <a:endParaRPr kumimoji="1" lang="ja-JP" altLang="en-US" sz="1000" b="1">
            <a:solidFill>
              <a:srgbClr val="FF0000"/>
            </a:solidFill>
            <a:latin typeface="ＭＳ Ｐゴシック"/>
          </a:endParaRPr>
        </a:p>
      </xdr:txBody>
    </xdr:sp>
    <xdr:clientData/>
  </xdr:oneCellAnchor>
  <xdr:twoCellAnchor>
    <xdr:from>
      <xdr:col>5</xdr:col>
      <xdr:colOff>307975</xdr:colOff>
      <xdr:row>70</xdr:row>
      <xdr:rowOff>46522</xdr:rowOff>
    </xdr:from>
    <xdr:to>
      <xdr:col>5</xdr:col>
      <xdr:colOff>409575</xdr:colOff>
      <xdr:row>70</xdr:row>
      <xdr:rowOff>148122</xdr:rowOff>
    </xdr:to>
    <xdr:sp macro="" textlink="">
      <xdr:nvSpPr>
        <xdr:cNvPr id="198" name="円/楕円 197"/>
        <xdr:cNvSpPr/>
      </xdr:nvSpPr>
      <xdr:spPr>
        <a:xfrm>
          <a:off x="3746500" y="120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68</xdr:row>
      <xdr:rowOff>164649</xdr:rowOff>
    </xdr:from>
    <xdr:ext cx="599010" cy="259045"/>
    <xdr:sp macro="" textlink="">
      <xdr:nvSpPr>
        <xdr:cNvPr id="199" name="テキスト ボックス 198"/>
        <xdr:cNvSpPr txBox="1"/>
      </xdr:nvSpPr>
      <xdr:spPr>
        <a:xfrm>
          <a:off x="3497794" y="1182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409,269</a:t>
          </a:r>
          <a:endParaRPr kumimoji="1" lang="ja-JP" altLang="en-US" sz="1000" b="1">
            <a:solidFill>
              <a:srgbClr val="FF0000"/>
            </a:solidFill>
            <a:latin typeface="ＭＳ Ｐゴシック"/>
          </a:endParaRPr>
        </a:p>
      </xdr:txBody>
    </xdr:sp>
    <xdr:clientData/>
  </xdr:oneCellAnchor>
  <xdr:twoCellAnchor>
    <xdr:from>
      <xdr:col>4</xdr:col>
      <xdr:colOff>104775</xdr:colOff>
      <xdr:row>70</xdr:row>
      <xdr:rowOff>64577</xdr:rowOff>
    </xdr:from>
    <xdr:to>
      <xdr:col>4</xdr:col>
      <xdr:colOff>206375</xdr:colOff>
      <xdr:row>70</xdr:row>
      <xdr:rowOff>166177</xdr:rowOff>
    </xdr:to>
    <xdr:sp macro="" textlink="">
      <xdr:nvSpPr>
        <xdr:cNvPr id="200" name="円/楕円 199"/>
        <xdr:cNvSpPr/>
      </xdr:nvSpPr>
      <xdr:spPr>
        <a:xfrm>
          <a:off x="2857500" y="1206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69</xdr:row>
      <xdr:rowOff>11254</xdr:rowOff>
    </xdr:from>
    <xdr:ext cx="599010" cy="259045"/>
    <xdr:sp macro="" textlink="">
      <xdr:nvSpPr>
        <xdr:cNvPr id="201" name="テキスト ボックス 200"/>
        <xdr:cNvSpPr txBox="1"/>
      </xdr:nvSpPr>
      <xdr:spPr>
        <a:xfrm>
          <a:off x="2608794" y="1184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405,320</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28797</xdr:rowOff>
    </xdr:from>
    <xdr:to>
      <xdr:col>3</xdr:col>
      <xdr:colOff>3175</xdr:colOff>
      <xdr:row>73</xdr:row>
      <xdr:rowOff>130397</xdr:rowOff>
    </xdr:to>
    <xdr:sp macro="" textlink="">
      <xdr:nvSpPr>
        <xdr:cNvPr id="202" name="円/楕円 201"/>
        <xdr:cNvSpPr/>
      </xdr:nvSpPr>
      <xdr:spPr>
        <a:xfrm>
          <a:off x="1968500" y="1254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146924</xdr:rowOff>
    </xdr:from>
    <xdr:ext cx="599010" cy="259045"/>
    <xdr:sp macro="" textlink="">
      <xdr:nvSpPr>
        <xdr:cNvPr id="203" name="テキスト ボックス 202"/>
        <xdr:cNvSpPr txBox="1"/>
      </xdr:nvSpPr>
      <xdr:spPr>
        <a:xfrm>
          <a:off x="1719794" y="1231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300,646</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24636</xdr:rowOff>
    </xdr:from>
    <xdr:to>
      <xdr:col>1</xdr:col>
      <xdr:colOff>485775</xdr:colOff>
      <xdr:row>76</xdr:row>
      <xdr:rowOff>126236</xdr:rowOff>
    </xdr:to>
    <xdr:sp macro="" textlink="">
      <xdr:nvSpPr>
        <xdr:cNvPr id="204" name="円/楕円 203"/>
        <xdr:cNvSpPr/>
      </xdr:nvSpPr>
      <xdr:spPr>
        <a:xfrm>
          <a:off x="1079500" y="130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142763</xdr:rowOff>
    </xdr:from>
    <xdr:ext cx="599010" cy="259045"/>
    <xdr:sp macro="" textlink="">
      <xdr:nvSpPr>
        <xdr:cNvPr id="205" name="テキスト ボックス 204"/>
        <xdr:cNvSpPr txBox="1"/>
      </xdr:nvSpPr>
      <xdr:spPr>
        <a:xfrm>
          <a:off x="830794" y="1283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189,056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3569</xdr:rowOff>
    </xdr:from>
    <xdr:to>
      <xdr:col>6</xdr:col>
      <xdr:colOff>510540</xdr:colOff>
      <xdr:row>97</xdr:row>
      <xdr:rowOff>142291</xdr:rowOff>
    </xdr:to>
    <xdr:cxnSp macro="">
      <xdr:nvCxnSpPr>
        <xdr:cNvPr id="230" name="直線コネクタ 229"/>
        <xdr:cNvCxnSpPr/>
      </xdr:nvCxnSpPr>
      <xdr:spPr>
        <a:xfrm flipV="1">
          <a:off x="4633595" y="15605519"/>
          <a:ext cx="1270" cy="11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146118</xdr:rowOff>
    </xdr:from>
    <xdr:ext cx="534377" cy="259045"/>
    <xdr:sp macro="" textlink="">
      <xdr:nvSpPr>
        <xdr:cNvPr id="231" name="衛生費最小値テキスト"/>
        <xdr:cNvSpPr txBox="1"/>
      </xdr:nvSpPr>
      <xdr:spPr>
        <a:xfrm>
          <a:off x="4686300" y="167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16,432</a:t>
          </a:r>
          <a:endParaRPr kumimoji="1" lang="ja-JP" altLang="en-US" sz="1000" b="1">
            <a:latin typeface="ＭＳ Ｐゴシック"/>
          </a:endParaRPr>
        </a:p>
      </xdr:txBody>
    </xdr:sp>
    <xdr:clientData/>
  </xdr:oneCellAnchor>
  <xdr:twoCellAnchor>
    <xdr:from>
      <xdr:col>6</xdr:col>
      <xdr:colOff>422275</xdr:colOff>
      <xdr:row>97</xdr:row>
      <xdr:rowOff>142291</xdr:rowOff>
    </xdr:from>
    <xdr:to>
      <xdr:col>6</xdr:col>
      <xdr:colOff>600075</xdr:colOff>
      <xdr:row>97</xdr:row>
      <xdr:rowOff>142291</xdr:rowOff>
    </xdr:to>
    <xdr:cxnSp macro="">
      <xdr:nvCxnSpPr>
        <xdr:cNvPr id="232" name="直線コネクタ 231"/>
        <xdr:cNvCxnSpPr/>
      </xdr:nvCxnSpPr>
      <xdr:spPr>
        <a:xfrm>
          <a:off x="4546600" y="1677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121696</xdr:rowOff>
    </xdr:from>
    <xdr:ext cx="534377" cy="259045"/>
    <xdr:sp macro="" textlink="">
      <xdr:nvSpPr>
        <xdr:cNvPr id="233" name="衛生費最大値テキスト"/>
        <xdr:cNvSpPr txBox="1"/>
      </xdr:nvSpPr>
      <xdr:spPr>
        <a:xfrm>
          <a:off x="4686300" y="153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47,073</a:t>
          </a:r>
          <a:endParaRPr kumimoji="1" lang="ja-JP" altLang="en-US" sz="1000" b="1">
            <a:latin typeface="ＭＳ Ｐゴシック"/>
          </a:endParaRPr>
        </a:p>
      </xdr:txBody>
    </xdr:sp>
    <xdr:clientData/>
  </xdr:oneCellAnchor>
  <xdr:twoCellAnchor>
    <xdr:from>
      <xdr:col>6</xdr:col>
      <xdr:colOff>422275</xdr:colOff>
      <xdr:row>91</xdr:row>
      <xdr:rowOff>3569</xdr:rowOff>
    </xdr:from>
    <xdr:to>
      <xdr:col>6</xdr:col>
      <xdr:colOff>600075</xdr:colOff>
      <xdr:row>91</xdr:row>
      <xdr:rowOff>3569</xdr:rowOff>
    </xdr:to>
    <xdr:cxnSp macro="">
      <xdr:nvCxnSpPr>
        <xdr:cNvPr id="234" name="直線コネクタ 233"/>
        <xdr:cNvCxnSpPr/>
      </xdr:nvCxnSpPr>
      <xdr:spPr>
        <a:xfrm>
          <a:off x="4546600" y="15605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96343</xdr:rowOff>
    </xdr:from>
    <xdr:to>
      <xdr:col>6</xdr:col>
      <xdr:colOff>511175</xdr:colOff>
      <xdr:row>95</xdr:row>
      <xdr:rowOff>51727</xdr:rowOff>
    </xdr:to>
    <xdr:cxnSp macro="">
      <xdr:nvCxnSpPr>
        <xdr:cNvPr id="235" name="直線コネクタ 234"/>
        <xdr:cNvCxnSpPr/>
      </xdr:nvCxnSpPr>
      <xdr:spPr>
        <a:xfrm flipV="1">
          <a:off x="3797300" y="16212643"/>
          <a:ext cx="838200" cy="12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85768</xdr:rowOff>
    </xdr:from>
    <xdr:ext cx="534377" cy="259045"/>
    <xdr:sp macro="" textlink="">
      <xdr:nvSpPr>
        <xdr:cNvPr id="236" name="衛生費平均値テキスト"/>
        <xdr:cNvSpPr txBox="1"/>
      </xdr:nvSpPr>
      <xdr:spPr>
        <a:xfrm>
          <a:off x="4686300" y="16202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29,516</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107341</xdr:rowOff>
    </xdr:from>
    <xdr:to>
      <xdr:col>6</xdr:col>
      <xdr:colOff>561975</xdr:colOff>
      <xdr:row>95</xdr:row>
      <xdr:rowOff>37491</xdr:rowOff>
    </xdr:to>
    <xdr:sp macro="" textlink="">
      <xdr:nvSpPr>
        <xdr:cNvPr id="237" name="フローチャート : 判断 236"/>
        <xdr:cNvSpPr/>
      </xdr:nvSpPr>
      <xdr:spPr>
        <a:xfrm>
          <a:off x="45847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34810</xdr:rowOff>
    </xdr:from>
    <xdr:to>
      <xdr:col>5</xdr:col>
      <xdr:colOff>358775</xdr:colOff>
      <xdr:row>95</xdr:row>
      <xdr:rowOff>51727</xdr:rowOff>
    </xdr:to>
    <xdr:cxnSp macro="">
      <xdr:nvCxnSpPr>
        <xdr:cNvPr id="238" name="直線コネクタ 237"/>
        <xdr:cNvCxnSpPr/>
      </xdr:nvCxnSpPr>
      <xdr:spPr>
        <a:xfrm>
          <a:off x="2908300" y="16322560"/>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82575</xdr:rowOff>
    </xdr:from>
    <xdr:to>
      <xdr:col>5</xdr:col>
      <xdr:colOff>409575</xdr:colOff>
      <xdr:row>95</xdr:row>
      <xdr:rowOff>12725</xdr:rowOff>
    </xdr:to>
    <xdr:sp macro="" textlink="">
      <xdr:nvSpPr>
        <xdr:cNvPr id="239" name="フローチャート : 判断 238"/>
        <xdr:cNvSpPr/>
      </xdr:nvSpPr>
      <xdr:spPr>
        <a:xfrm>
          <a:off x="3746500" y="1619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29252</xdr:rowOff>
    </xdr:from>
    <xdr:ext cx="534377" cy="259045"/>
    <xdr:sp macro="" textlink="">
      <xdr:nvSpPr>
        <xdr:cNvPr id="240" name="テキスト ボックス 239"/>
        <xdr:cNvSpPr txBox="1"/>
      </xdr:nvSpPr>
      <xdr:spPr>
        <a:xfrm>
          <a:off x="3530111" y="1597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30,166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32868</xdr:rowOff>
    </xdr:from>
    <xdr:to>
      <xdr:col>4</xdr:col>
      <xdr:colOff>155575</xdr:colOff>
      <xdr:row>95</xdr:row>
      <xdr:rowOff>34810</xdr:rowOff>
    </xdr:to>
    <xdr:cxnSp macro="">
      <xdr:nvCxnSpPr>
        <xdr:cNvPr id="241" name="直線コネクタ 240"/>
        <xdr:cNvCxnSpPr/>
      </xdr:nvCxnSpPr>
      <xdr:spPr>
        <a:xfrm>
          <a:off x="2019300" y="16320618"/>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70765</xdr:rowOff>
    </xdr:from>
    <xdr:to>
      <xdr:col>4</xdr:col>
      <xdr:colOff>206375</xdr:colOff>
      <xdr:row>95</xdr:row>
      <xdr:rowOff>915</xdr:rowOff>
    </xdr:to>
    <xdr:sp macro="" textlink="">
      <xdr:nvSpPr>
        <xdr:cNvPr id="242" name="フローチャート : 判断 241"/>
        <xdr:cNvSpPr/>
      </xdr:nvSpPr>
      <xdr:spPr>
        <a:xfrm>
          <a:off x="2857500" y="1618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17442</xdr:rowOff>
    </xdr:from>
    <xdr:ext cx="534377" cy="259045"/>
    <xdr:sp macro="" textlink="">
      <xdr:nvSpPr>
        <xdr:cNvPr id="243" name="テキスト ボックス 242"/>
        <xdr:cNvSpPr txBox="1"/>
      </xdr:nvSpPr>
      <xdr:spPr>
        <a:xfrm>
          <a:off x="2641111" y="1596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32868</xdr:rowOff>
    </xdr:from>
    <xdr:to>
      <xdr:col>2</xdr:col>
      <xdr:colOff>638175</xdr:colOff>
      <xdr:row>95</xdr:row>
      <xdr:rowOff>146596</xdr:rowOff>
    </xdr:to>
    <xdr:cxnSp macro="">
      <xdr:nvCxnSpPr>
        <xdr:cNvPr id="244" name="直線コネクタ 243"/>
        <xdr:cNvCxnSpPr/>
      </xdr:nvCxnSpPr>
      <xdr:spPr>
        <a:xfrm flipV="1">
          <a:off x="1130300" y="16320618"/>
          <a:ext cx="889000" cy="1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117666</xdr:rowOff>
    </xdr:from>
    <xdr:to>
      <xdr:col>3</xdr:col>
      <xdr:colOff>3175</xdr:colOff>
      <xdr:row>95</xdr:row>
      <xdr:rowOff>47816</xdr:rowOff>
    </xdr:to>
    <xdr:sp macro="" textlink="">
      <xdr:nvSpPr>
        <xdr:cNvPr id="245" name="フローチャート : 判断 244"/>
        <xdr:cNvSpPr/>
      </xdr:nvSpPr>
      <xdr:spPr>
        <a:xfrm>
          <a:off x="1968500" y="162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64343</xdr:rowOff>
    </xdr:from>
    <xdr:ext cx="534377" cy="259045"/>
    <xdr:sp macro="" textlink="">
      <xdr:nvSpPr>
        <xdr:cNvPr id="246" name="テキスト ボックス 245"/>
        <xdr:cNvSpPr txBox="1"/>
      </xdr:nvSpPr>
      <xdr:spPr>
        <a:xfrm>
          <a:off x="1752111" y="160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111989</xdr:rowOff>
    </xdr:from>
    <xdr:to>
      <xdr:col>1</xdr:col>
      <xdr:colOff>485775</xdr:colOff>
      <xdr:row>95</xdr:row>
      <xdr:rowOff>42139</xdr:rowOff>
    </xdr:to>
    <xdr:sp macro="" textlink="">
      <xdr:nvSpPr>
        <xdr:cNvPr id="247" name="フローチャート : 判断 246"/>
        <xdr:cNvSpPr/>
      </xdr:nvSpPr>
      <xdr:spPr>
        <a:xfrm>
          <a:off x="1079500" y="1622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58666</xdr:rowOff>
    </xdr:from>
    <xdr:ext cx="534377" cy="259045"/>
    <xdr:sp macro="" textlink="">
      <xdr:nvSpPr>
        <xdr:cNvPr id="248" name="テキスト ボックス 247"/>
        <xdr:cNvSpPr txBox="1"/>
      </xdr:nvSpPr>
      <xdr:spPr>
        <a:xfrm>
          <a:off x="863111" y="160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45543</xdr:rowOff>
    </xdr:from>
    <xdr:to>
      <xdr:col>6</xdr:col>
      <xdr:colOff>561975</xdr:colOff>
      <xdr:row>94</xdr:row>
      <xdr:rowOff>147143</xdr:rowOff>
    </xdr:to>
    <xdr:sp macro="" textlink="">
      <xdr:nvSpPr>
        <xdr:cNvPr id="254" name="円/楕円 253"/>
        <xdr:cNvSpPr/>
      </xdr:nvSpPr>
      <xdr:spPr>
        <a:xfrm>
          <a:off x="4584700" y="161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68420</xdr:rowOff>
    </xdr:from>
    <xdr:ext cx="534377" cy="259045"/>
    <xdr:sp macro="" textlink="">
      <xdr:nvSpPr>
        <xdr:cNvPr id="255" name="衛生費該当値テキスト"/>
        <xdr:cNvSpPr txBox="1"/>
      </xdr:nvSpPr>
      <xdr:spPr>
        <a:xfrm>
          <a:off x="4686300" y="1601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31,138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927</xdr:rowOff>
    </xdr:from>
    <xdr:to>
      <xdr:col>5</xdr:col>
      <xdr:colOff>409575</xdr:colOff>
      <xdr:row>95</xdr:row>
      <xdr:rowOff>102527</xdr:rowOff>
    </xdr:to>
    <xdr:sp macro="" textlink="">
      <xdr:nvSpPr>
        <xdr:cNvPr id="256" name="円/楕円 255"/>
        <xdr:cNvSpPr/>
      </xdr:nvSpPr>
      <xdr:spPr>
        <a:xfrm>
          <a:off x="3746500" y="1628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93654</xdr:rowOff>
    </xdr:from>
    <xdr:ext cx="534377" cy="259045"/>
    <xdr:sp macro="" textlink="">
      <xdr:nvSpPr>
        <xdr:cNvPr id="257" name="テキスト ボックス 256"/>
        <xdr:cNvSpPr txBox="1"/>
      </xdr:nvSpPr>
      <xdr:spPr>
        <a:xfrm>
          <a:off x="3530111" y="1638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27,809</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155460</xdr:rowOff>
    </xdr:from>
    <xdr:to>
      <xdr:col>4</xdr:col>
      <xdr:colOff>206375</xdr:colOff>
      <xdr:row>95</xdr:row>
      <xdr:rowOff>85610</xdr:rowOff>
    </xdr:to>
    <xdr:sp macro="" textlink="">
      <xdr:nvSpPr>
        <xdr:cNvPr id="258" name="円/楕円 257"/>
        <xdr:cNvSpPr/>
      </xdr:nvSpPr>
      <xdr:spPr>
        <a:xfrm>
          <a:off x="2857500" y="16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76737</xdr:rowOff>
    </xdr:from>
    <xdr:ext cx="534377" cy="259045"/>
    <xdr:sp macro="" textlink="">
      <xdr:nvSpPr>
        <xdr:cNvPr id="259" name="テキスト ボックス 258"/>
        <xdr:cNvSpPr txBox="1"/>
      </xdr:nvSpPr>
      <xdr:spPr>
        <a:xfrm>
          <a:off x="2641111" y="1636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28,253</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153518</xdr:rowOff>
    </xdr:from>
    <xdr:to>
      <xdr:col>3</xdr:col>
      <xdr:colOff>3175</xdr:colOff>
      <xdr:row>95</xdr:row>
      <xdr:rowOff>83668</xdr:rowOff>
    </xdr:to>
    <xdr:sp macro="" textlink="">
      <xdr:nvSpPr>
        <xdr:cNvPr id="260" name="円/楕円 259"/>
        <xdr:cNvSpPr/>
      </xdr:nvSpPr>
      <xdr:spPr>
        <a:xfrm>
          <a:off x="1968500" y="1626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74795</xdr:rowOff>
    </xdr:from>
    <xdr:ext cx="534377" cy="259045"/>
    <xdr:sp macro="" textlink="">
      <xdr:nvSpPr>
        <xdr:cNvPr id="261" name="テキスト ボックス 260"/>
        <xdr:cNvSpPr txBox="1"/>
      </xdr:nvSpPr>
      <xdr:spPr>
        <a:xfrm>
          <a:off x="1752111" y="1636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28,304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95796</xdr:rowOff>
    </xdr:from>
    <xdr:to>
      <xdr:col>1</xdr:col>
      <xdr:colOff>485775</xdr:colOff>
      <xdr:row>96</xdr:row>
      <xdr:rowOff>25946</xdr:rowOff>
    </xdr:to>
    <xdr:sp macro="" textlink="">
      <xdr:nvSpPr>
        <xdr:cNvPr id="262" name="円/楕円 261"/>
        <xdr:cNvSpPr/>
      </xdr:nvSpPr>
      <xdr:spPr>
        <a:xfrm>
          <a:off x="1079500" y="1638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17073</xdr:rowOff>
    </xdr:from>
    <xdr:ext cx="534377" cy="259045"/>
    <xdr:sp macro="" textlink="">
      <xdr:nvSpPr>
        <xdr:cNvPr id="263" name="テキスト ボックス 262"/>
        <xdr:cNvSpPr txBox="1"/>
      </xdr:nvSpPr>
      <xdr:spPr>
        <a:xfrm>
          <a:off x="863111" y="1647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25,319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142443</xdr:rowOff>
    </xdr:from>
    <xdr:to>
      <xdr:col>15</xdr:col>
      <xdr:colOff>180340</xdr:colOff>
      <xdr:row>38</xdr:row>
      <xdr:rowOff>138329</xdr:rowOff>
    </xdr:to>
    <xdr:cxnSp macro="">
      <xdr:nvCxnSpPr>
        <xdr:cNvPr id="285" name="直線コネクタ 284"/>
        <xdr:cNvCxnSpPr/>
      </xdr:nvCxnSpPr>
      <xdr:spPr>
        <a:xfrm flipV="1">
          <a:off x="10475595" y="5285943"/>
          <a:ext cx="1270" cy="136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142156</xdr:rowOff>
    </xdr:from>
    <xdr:ext cx="249299" cy="259045"/>
    <xdr:sp macro="" textlink="">
      <xdr:nvSpPr>
        <xdr:cNvPr id="286" name="労働費最小値テキスト"/>
        <xdr:cNvSpPr txBox="1"/>
      </xdr:nvSpPr>
      <xdr:spPr>
        <a:xfrm>
          <a:off x="10528300" y="665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38</xdr:row>
      <xdr:rowOff>138329</xdr:rowOff>
    </xdr:from>
    <xdr:to>
      <xdr:col>15</xdr:col>
      <xdr:colOff>269875</xdr:colOff>
      <xdr:row>38</xdr:row>
      <xdr:rowOff>138329</xdr:rowOff>
    </xdr:to>
    <xdr:cxnSp macro="">
      <xdr:nvCxnSpPr>
        <xdr:cNvPr id="287" name="直線コネクタ 286"/>
        <xdr:cNvCxnSpPr/>
      </xdr:nvCxnSpPr>
      <xdr:spPr>
        <a:xfrm>
          <a:off x="10388600" y="665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89120</xdr:rowOff>
    </xdr:from>
    <xdr:ext cx="469744" cy="259045"/>
    <xdr:sp macro="" textlink="">
      <xdr:nvSpPr>
        <xdr:cNvPr id="288" name="労働費最大値テキスト"/>
        <xdr:cNvSpPr txBox="1"/>
      </xdr:nvSpPr>
      <xdr:spPr>
        <a:xfrm>
          <a:off x="10528300" y="506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2,994</a:t>
          </a:r>
          <a:endParaRPr kumimoji="1" lang="ja-JP" altLang="en-US" sz="1000" b="1">
            <a:latin typeface="ＭＳ Ｐゴシック"/>
          </a:endParaRPr>
        </a:p>
      </xdr:txBody>
    </xdr:sp>
    <xdr:clientData/>
  </xdr:oneCellAnchor>
  <xdr:twoCellAnchor>
    <xdr:from>
      <xdr:col>15</xdr:col>
      <xdr:colOff>92075</xdr:colOff>
      <xdr:row>30</xdr:row>
      <xdr:rowOff>142443</xdr:rowOff>
    </xdr:from>
    <xdr:to>
      <xdr:col>15</xdr:col>
      <xdr:colOff>269875</xdr:colOff>
      <xdr:row>30</xdr:row>
      <xdr:rowOff>142443</xdr:rowOff>
    </xdr:to>
    <xdr:cxnSp macro="">
      <xdr:nvCxnSpPr>
        <xdr:cNvPr id="289" name="直線コネクタ 288"/>
        <xdr:cNvCxnSpPr/>
      </xdr:nvCxnSpPr>
      <xdr:spPr>
        <a:xfrm>
          <a:off x="10388600" y="528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139700</xdr:rowOff>
    </xdr:from>
    <xdr:to>
      <xdr:col>15</xdr:col>
      <xdr:colOff>180975</xdr:colOff>
      <xdr:row>35</xdr:row>
      <xdr:rowOff>167132</xdr:rowOff>
    </xdr:to>
    <xdr:cxnSp macro="">
      <xdr:nvCxnSpPr>
        <xdr:cNvPr id="290" name="直線コネクタ 289"/>
        <xdr:cNvCxnSpPr/>
      </xdr:nvCxnSpPr>
      <xdr:spPr>
        <a:xfrm>
          <a:off x="9639300" y="5969000"/>
          <a:ext cx="8382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53611</xdr:rowOff>
    </xdr:from>
    <xdr:ext cx="378565" cy="259045"/>
    <xdr:sp macro="" textlink="">
      <xdr:nvSpPr>
        <xdr:cNvPr id="291" name="労働費平均値テキスト"/>
        <xdr:cNvSpPr txBox="1"/>
      </xdr:nvSpPr>
      <xdr:spPr>
        <a:xfrm>
          <a:off x="10528300" y="6225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75184</xdr:rowOff>
    </xdr:from>
    <xdr:to>
      <xdr:col>15</xdr:col>
      <xdr:colOff>231775</xdr:colOff>
      <xdr:row>37</xdr:row>
      <xdr:rowOff>5334</xdr:rowOff>
    </xdr:to>
    <xdr:sp macro="" textlink="">
      <xdr:nvSpPr>
        <xdr:cNvPr id="292" name="フローチャート : 判断 291"/>
        <xdr:cNvSpPr/>
      </xdr:nvSpPr>
      <xdr:spPr>
        <a:xfrm>
          <a:off x="104267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80264</xdr:rowOff>
    </xdr:from>
    <xdr:to>
      <xdr:col>14</xdr:col>
      <xdr:colOff>28575</xdr:colOff>
      <xdr:row>34</xdr:row>
      <xdr:rowOff>139700</xdr:rowOff>
    </xdr:to>
    <xdr:cxnSp macro="">
      <xdr:nvCxnSpPr>
        <xdr:cNvPr id="293" name="直線コネクタ 292"/>
        <xdr:cNvCxnSpPr/>
      </xdr:nvCxnSpPr>
      <xdr:spPr>
        <a:xfrm>
          <a:off x="8750300" y="5566664"/>
          <a:ext cx="8890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134163</xdr:rowOff>
    </xdr:from>
    <xdr:to>
      <xdr:col>14</xdr:col>
      <xdr:colOff>79375</xdr:colOff>
      <xdr:row>37</xdr:row>
      <xdr:rowOff>64313</xdr:rowOff>
    </xdr:to>
    <xdr:sp macro="" textlink="">
      <xdr:nvSpPr>
        <xdr:cNvPr id="294" name="フローチャート : 判断 293"/>
        <xdr:cNvSpPr/>
      </xdr:nvSpPr>
      <xdr:spPr>
        <a:xfrm>
          <a:off x="9588500" y="63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55440</xdr:rowOff>
    </xdr:from>
    <xdr:ext cx="378565" cy="259045"/>
    <xdr:sp macro="" textlink="">
      <xdr:nvSpPr>
        <xdr:cNvPr id="295" name="テキスト ボックス 294"/>
        <xdr:cNvSpPr txBox="1"/>
      </xdr:nvSpPr>
      <xdr:spPr>
        <a:xfrm>
          <a:off x="9450017" y="6399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73406</xdr:rowOff>
    </xdr:from>
    <xdr:to>
      <xdr:col>12</xdr:col>
      <xdr:colOff>511175</xdr:colOff>
      <xdr:row>32</xdr:row>
      <xdr:rowOff>80264</xdr:rowOff>
    </xdr:to>
    <xdr:cxnSp macro="">
      <xdr:nvCxnSpPr>
        <xdr:cNvPr id="296" name="直線コネクタ 295"/>
        <xdr:cNvCxnSpPr/>
      </xdr:nvCxnSpPr>
      <xdr:spPr>
        <a:xfrm>
          <a:off x="7861300" y="555980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151536</xdr:rowOff>
    </xdr:from>
    <xdr:to>
      <xdr:col>12</xdr:col>
      <xdr:colOff>561975</xdr:colOff>
      <xdr:row>36</xdr:row>
      <xdr:rowOff>81686</xdr:rowOff>
    </xdr:to>
    <xdr:sp macro="" textlink="">
      <xdr:nvSpPr>
        <xdr:cNvPr id="297" name="フローチャート : 判断 296"/>
        <xdr:cNvSpPr/>
      </xdr:nvSpPr>
      <xdr:spPr>
        <a:xfrm>
          <a:off x="8699500" y="61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72813</xdr:rowOff>
    </xdr:from>
    <xdr:ext cx="378565" cy="259045"/>
    <xdr:sp macro="" textlink="">
      <xdr:nvSpPr>
        <xdr:cNvPr id="298" name="テキスト ボックス 297"/>
        <xdr:cNvSpPr txBox="1"/>
      </xdr:nvSpPr>
      <xdr:spPr>
        <a:xfrm>
          <a:off x="8561017" y="6245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73406</xdr:rowOff>
    </xdr:from>
    <xdr:to>
      <xdr:col>11</xdr:col>
      <xdr:colOff>307975</xdr:colOff>
      <xdr:row>32</xdr:row>
      <xdr:rowOff>82093</xdr:rowOff>
    </xdr:to>
    <xdr:cxnSp macro="">
      <xdr:nvCxnSpPr>
        <xdr:cNvPr id="299" name="直線コネクタ 298"/>
        <xdr:cNvCxnSpPr/>
      </xdr:nvCxnSpPr>
      <xdr:spPr>
        <a:xfrm flipV="1">
          <a:off x="6972300" y="5559806"/>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157937</xdr:rowOff>
    </xdr:from>
    <xdr:to>
      <xdr:col>11</xdr:col>
      <xdr:colOff>358775</xdr:colOff>
      <xdr:row>35</xdr:row>
      <xdr:rowOff>88087</xdr:rowOff>
    </xdr:to>
    <xdr:sp macro="" textlink="">
      <xdr:nvSpPr>
        <xdr:cNvPr id="300" name="フローチャート : 判断 299"/>
        <xdr:cNvSpPr/>
      </xdr:nvSpPr>
      <xdr:spPr>
        <a:xfrm>
          <a:off x="7810500" y="598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79214</xdr:rowOff>
    </xdr:from>
    <xdr:ext cx="469744" cy="259045"/>
    <xdr:sp macro="" textlink="">
      <xdr:nvSpPr>
        <xdr:cNvPr id="301" name="テキスト ボックス 300"/>
        <xdr:cNvSpPr txBox="1"/>
      </xdr:nvSpPr>
      <xdr:spPr>
        <a:xfrm>
          <a:off x="7626427" y="607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77013</xdr:rowOff>
    </xdr:from>
    <xdr:to>
      <xdr:col>10</xdr:col>
      <xdr:colOff>155575</xdr:colOff>
      <xdr:row>35</xdr:row>
      <xdr:rowOff>7163</xdr:rowOff>
    </xdr:to>
    <xdr:sp macro="" textlink="">
      <xdr:nvSpPr>
        <xdr:cNvPr id="302" name="フローチャート : 判断 301"/>
        <xdr:cNvSpPr/>
      </xdr:nvSpPr>
      <xdr:spPr>
        <a:xfrm>
          <a:off x="6921500" y="590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169740</xdr:rowOff>
    </xdr:from>
    <xdr:ext cx="469744" cy="259045"/>
    <xdr:sp macro="" textlink="">
      <xdr:nvSpPr>
        <xdr:cNvPr id="303" name="テキスト ボックス 302"/>
        <xdr:cNvSpPr txBox="1"/>
      </xdr:nvSpPr>
      <xdr:spPr>
        <a:xfrm>
          <a:off x="6737427" y="599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116332</xdr:rowOff>
    </xdr:from>
    <xdr:to>
      <xdr:col>15</xdr:col>
      <xdr:colOff>231775</xdr:colOff>
      <xdr:row>36</xdr:row>
      <xdr:rowOff>46482</xdr:rowOff>
    </xdr:to>
    <xdr:sp macro="" textlink="">
      <xdr:nvSpPr>
        <xdr:cNvPr id="309" name="円/楕円 308"/>
        <xdr:cNvSpPr/>
      </xdr:nvSpPr>
      <xdr:spPr>
        <a:xfrm>
          <a:off x="104267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139209</xdr:rowOff>
    </xdr:from>
    <xdr:ext cx="469744" cy="259045"/>
    <xdr:sp macro="" textlink="">
      <xdr:nvSpPr>
        <xdr:cNvPr id="310" name="労働費該当値テキスト"/>
        <xdr:cNvSpPr txBox="1"/>
      </xdr:nvSpPr>
      <xdr:spPr>
        <a:xfrm>
          <a:off x="10528300" y="596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1,065</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88900</xdr:rowOff>
    </xdr:from>
    <xdr:to>
      <xdr:col>14</xdr:col>
      <xdr:colOff>79375</xdr:colOff>
      <xdr:row>35</xdr:row>
      <xdr:rowOff>19050</xdr:rowOff>
    </xdr:to>
    <xdr:sp macro="" textlink="">
      <xdr:nvSpPr>
        <xdr:cNvPr id="311" name="円/楕円 310"/>
        <xdr:cNvSpPr/>
      </xdr:nvSpPr>
      <xdr:spPr>
        <a:xfrm>
          <a:off x="9588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35577</xdr:rowOff>
    </xdr:from>
    <xdr:ext cx="469744" cy="259045"/>
    <xdr:sp macro="" textlink="">
      <xdr:nvSpPr>
        <xdr:cNvPr id="312" name="テキスト ボックス 311"/>
        <xdr:cNvSpPr txBox="1"/>
      </xdr:nvSpPr>
      <xdr:spPr>
        <a:xfrm>
          <a:off x="9404427"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1,500</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29464</xdr:rowOff>
    </xdr:from>
    <xdr:to>
      <xdr:col>12</xdr:col>
      <xdr:colOff>561975</xdr:colOff>
      <xdr:row>32</xdr:row>
      <xdr:rowOff>131064</xdr:rowOff>
    </xdr:to>
    <xdr:sp macro="" textlink="">
      <xdr:nvSpPr>
        <xdr:cNvPr id="313" name="円/楕円 312"/>
        <xdr:cNvSpPr/>
      </xdr:nvSpPr>
      <xdr:spPr>
        <a:xfrm>
          <a:off x="8699500" y="551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30</xdr:row>
      <xdr:rowOff>147591</xdr:rowOff>
    </xdr:from>
    <xdr:ext cx="469744" cy="259045"/>
    <xdr:sp macro="" textlink="">
      <xdr:nvSpPr>
        <xdr:cNvPr id="314" name="テキスト ボックス 313"/>
        <xdr:cNvSpPr txBox="1"/>
      </xdr:nvSpPr>
      <xdr:spPr>
        <a:xfrm>
          <a:off x="8515427" y="529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2,380</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22606</xdr:rowOff>
    </xdr:from>
    <xdr:to>
      <xdr:col>11</xdr:col>
      <xdr:colOff>358775</xdr:colOff>
      <xdr:row>32</xdr:row>
      <xdr:rowOff>124206</xdr:rowOff>
    </xdr:to>
    <xdr:sp macro="" textlink="">
      <xdr:nvSpPr>
        <xdr:cNvPr id="315" name="円/楕円 314"/>
        <xdr:cNvSpPr/>
      </xdr:nvSpPr>
      <xdr:spPr>
        <a:xfrm>
          <a:off x="7810500" y="550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140733</xdr:rowOff>
    </xdr:from>
    <xdr:ext cx="469744" cy="259045"/>
    <xdr:sp macro="" textlink="">
      <xdr:nvSpPr>
        <xdr:cNvPr id="316" name="テキスト ボックス 315"/>
        <xdr:cNvSpPr txBox="1"/>
      </xdr:nvSpPr>
      <xdr:spPr>
        <a:xfrm>
          <a:off x="7626427" y="528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2,395</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31293</xdr:rowOff>
    </xdr:from>
    <xdr:to>
      <xdr:col>10</xdr:col>
      <xdr:colOff>155575</xdr:colOff>
      <xdr:row>32</xdr:row>
      <xdr:rowOff>132893</xdr:rowOff>
    </xdr:to>
    <xdr:sp macro="" textlink="">
      <xdr:nvSpPr>
        <xdr:cNvPr id="317" name="円/楕円 316"/>
        <xdr:cNvSpPr/>
      </xdr:nvSpPr>
      <xdr:spPr>
        <a:xfrm>
          <a:off x="6921500" y="551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149420</xdr:rowOff>
    </xdr:from>
    <xdr:ext cx="469744" cy="259045"/>
    <xdr:sp macro="" textlink="">
      <xdr:nvSpPr>
        <xdr:cNvPr id="318" name="テキスト ボックス 317"/>
        <xdr:cNvSpPr txBox="1"/>
      </xdr:nvSpPr>
      <xdr:spPr>
        <a:xfrm>
          <a:off x="6737427" y="529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2" name="テキスト ボックス 331"/>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71806</xdr:rowOff>
    </xdr:from>
    <xdr:to>
      <xdr:col>15</xdr:col>
      <xdr:colOff>180340</xdr:colOff>
      <xdr:row>59</xdr:row>
      <xdr:rowOff>27229</xdr:rowOff>
    </xdr:to>
    <xdr:cxnSp macro="">
      <xdr:nvCxnSpPr>
        <xdr:cNvPr id="342" name="直線コネクタ 341"/>
        <xdr:cNvCxnSpPr/>
      </xdr:nvCxnSpPr>
      <xdr:spPr>
        <a:xfrm flipV="1">
          <a:off x="10475595" y="8815756"/>
          <a:ext cx="1270" cy="1327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31056</xdr:rowOff>
    </xdr:from>
    <xdr:ext cx="378565" cy="259045"/>
    <xdr:sp macro="" textlink="">
      <xdr:nvSpPr>
        <xdr:cNvPr id="343" name="農林水産業費最小値テキスト"/>
        <xdr:cNvSpPr txBox="1"/>
      </xdr:nvSpPr>
      <xdr:spPr>
        <a:xfrm>
          <a:off x="10528300" y="10146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15</xdr:col>
      <xdr:colOff>92075</xdr:colOff>
      <xdr:row>59</xdr:row>
      <xdr:rowOff>27229</xdr:rowOff>
    </xdr:from>
    <xdr:to>
      <xdr:col>15</xdr:col>
      <xdr:colOff>269875</xdr:colOff>
      <xdr:row>59</xdr:row>
      <xdr:rowOff>27229</xdr:rowOff>
    </xdr:to>
    <xdr:cxnSp macro="">
      <xdr:nvCxnSpPr>
        <xdr:cNvPr id="344" name="直線コネクタ 343"/>
        <xdr:cNvCxnSpPr/>
      </xdr:nvCxnSpPr>
      <xdr:spPr>
        <a:xfrm>
          <a:off x="10388600" y="1014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18483</xdr:rowOff>
    </xdr:from>
    <xdr:ext cx="534377" cy="259045"/>
    <xdr:sp macro="" textlink="">
      <xdr:nvSpPr>
        <xdr:cNvPr id="345" name="農林水産業費最大値テキスト"/>
        <xdr:cNvSpPr txBox="1"/>
      </xdr:nvSpPr>
      <xdr:spPr>
        <a:xfrm>
          <a:off x="10528300" y="859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17,641</a:t>
          </a:r>
          <a:endParaRPr kumimoji="1" lang="ja-JP" altLang="en-US" sz="1000" b="1">
            <a:latin typeface="ＭＳ Ｐゴシック"/>
          </a:endParaRPr>
        </a:p>
      </xdr:txBody>
    </xdr:sp>
    <xdr:clientData/>
  </xdr:oneCellAnchor>
  <xdr:twoCellAnchor>
    <xdr:from>
      <xdr:col>15</xdr:col>
      <xdr:colOff>92075</xdr:colOff>
      <xdr:row>51</xdr:row>
      <xdr:rowOff>71806</xdr:rowOff>
    </xdr:from>
    <xdr:to>
      <xdr:col>15</xdr:col>
      <xdr:colOff>269875</xdr:colOff>
      <xdr:row>51</xdr:row>
      <xdr:rowOff>71806</xdr:rowOff>
    </xdr:to>
    <xdr:cxnSp macro="">
      <xdr:nvCxnSpPr>
        <xdr:cNvPr id="346" name="直線コネクタ 345"/>
        <xdr:cNvCxnSpPr/>
      </xdr:nvCxnSpPr>
      <xdr:spPr>
        <a:xfrm>
          <a:off x="10388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121717</xdr:rowOff>
    </xdr:from>
    <xdr:to>
      <xdr:col>15</xdr:col>
      <xdr:colOff>180975</xdr:colOff>
      <xdr:row>56</xdr:row>
      <xdr:rowOff>2997</xdr:rowOff>
    </xdr:to>
    <xdr:cxnSp macro="">
      <xdr:nvCxnSpPr>
        <xdr:cNvPr id="347" name="直線コネクタ 346"/>
        <xdr:cNvCxnSpPr/>
      </xdr:nvCxnSpPr>
      <xdr:spPr>
        <a:xfrm>
          <a:off x="9639300" y="9551467"/>
          <a:ext cx="838200" cy="5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99407</xdr:rowOff>
    </xdr:from>
    <xdr:ext cx="469744" cy="259045"/>
    <xdr:sp macro="" textlink="">
      <xdr:nvSpPr>
        <xdr:cNvPr id="348" name="農林水産業費平均値テキスト"/>
        <xdr:cNvSpPr txBox="1"/>
      </xdr:nvSpPr>
      <xdr:spPr>
        <a:xfrm>
          <a:off x="10528300" y="9872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120980</xdr:rowOff>
    </xdr:from>
    <xdr:to>
      <xdr:col>15</xdr:col>
      <xdr:colOff>231775</xdr:colOff>
      <xdr:row>58</xdr:row>
      <xdr:rowOff>51130</xdr:rowOff>
    </xdr:to>
    <xdr:sp macro="" textlink="">
      <xdr:nvSpPr>
        <xdr:cNvPr id="349" name="フローチャート : 判断 348"/>
        <xdr:cNvSpPr/>
      </xdr:nvSpPr>
      <xdr:spPr>
        <a:xfrm>
          <a:off x="104267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99695</xdr:rowOff>
    </xdr:from>
    <xdr:to>
      <xdr:col>14</xdr:col>
      <xdr:colOff>28575</xdr:colOff>
      <xdr:row>55</xdr:row>
      <xdr:rowOff>121717</xdr:rowOff>
    </xdr:to>
    <xdr:cxnSp macro="">
      <xdr:nvCxnSpPr>
        <xdr:cNvPr id="350" name="直線コネクタ 349"/>
        <xdr:cNvCxnSpPr/>
      </xdr:nvCxnSpPr>
      <xdr:spPr>
        <a:xfrm>
          <a:off x="8750300" y="9357995"/>
          <a:ext cx="889000" cy="19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88747</xdr:rowOff>
    </xdr:from>
    <xdr:to>
      <xdr:col>14</xdr:col>
      <xdr:colOff>79375</xdr:colOff>
      <xdr:row>58</xdr:row>
      <xdr:rowOff>18897</xdr:rowOff>
    </xdr:to>
    <xdr:sp macro="" textlink="">
      <xdr:nvSpPr>
        <xdr:cNvPr id="351" name="フローチャート : 判断 350"/>
        <xdr:cNvSpPr/>
      </xdr:nvSpPr>
      <xdr:spPr>
        <a:xfrm>
          <a:off x="9588500" y="98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10024</xdr:rowOff>
    </xdr:from>
    <xdr:ext cx="469744" cy="259045"/>
    <xdr:sp macro="" textlink="">
      <xdr:nvSpPr>
        <xdr:cNvPr id="352" name="テキスト ボックス 351"/>
        <xdr:cNvSpPr txBox="1"/>
      </xdr:nvSpPr>
      <xdr:spPr>
        <a:xfrm>
          <a:off x="9404427" y="995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3,252</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99695</xdr:rowOff>
    </xdr:from>
    <xdr:to>
      <xdr:col>12</xdr:col>
      <xdr:colOff>511175</xdr:colOff>
      <xdr:row>56</xdr:row>
      <xdr:rowOff>95580</xdr:rowOff>
    </xdr:to>
    <xdr:cxnSp macro="">
      <xdr:nvCxnSpPr>
        <xdr:cNvPr id="353" name="直線コネクタ 352"/>
        <xdr:cNvCxnSpPr/>
      </xdr:nvCxnSpPr>
      <xdr:spPr>
        <a:xfrm flipV="1">
          <a:off x="7861300" y="9357995"/>
          <a:ext cx="889000" cy="33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116484</xdr:rowOff>
    </xdr:from>
    <xdr:to>
      <xdr:col>12</xdr:col>
      <xdr:colOff>561975</xdr:colOff>
      <xdr:row>57</xdr:row>
      <xdr:rowOff>46634</xdr:rowOff>
    </xdr:to>
    <xdr:sp macro="" textlink="">
      <xdr:nvSpPr>
        <xdr:cNvPr id="354" name="フローチャート : 判断 353"/>
        <xdr:cNvSpPr/>
      </xdr:nvSpPr>
      <xdr:spPr>
        <a:xfrm>
          <a:off x="8699500" y="971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37761</xdr:rowOff>
    </xdr:from>
    <xdr:ext cx="469744" cy="259045"/>
    <xdr:sp macro="" textlink="">
      <xdr:nvSpPr>
        <xdr:cNvPr id="355" name="テキスト ボックス 354"/>
        <xdr:cNvSpPr txBox="1"/>
      </xdr:nvSpPr>
      <xdr:spPr>
        <a:xfrm>
          <a:off x="8515427" y="981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97713</xdr:rowOff>
    </xdr:from>
    <xdr:to>
      <xdr:col>11</xdr:col>
      <xdr:colOff>307975</xdr:colOff>
      <xdr:row>56</xdr:row>
      <xdr:rowOff>95580</xdr:rowOff>
    </xdr:to>
    <xdr:cxnSp macro="">
      <xdr:nvCxnSpPr>
        <xdr:cNvPr id="356" name="直線コネクタ 355"/>
        <xdr:cNvCxnSpPr/>
      </xdr:nvCxnSpPr>
      <xdr:spPr>
        <a:xfrm>
          <a:off x="6972300" y="9356013"/>
          <a:ext cx="889000" cy="3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73203</xdr:rowOff>
    </xdr:from>
    <xdr:to>
      <xdr:col>11</xdr:col>
      <xdr:colOff>358775</xdr:colOff>
      <xdr:row>57</xdr:row>
      <xdr:rowOff>3353</xdr:rowOff>
    </xdr:to>
    <xdr:sp macro="" textlink="">
      <xdr:nvSpPr>
        <xdr:cNvPr id="357" name="フローチャート : 判断 356"/>
        <xdr:cNvSpPr/>
      </xdr:nvSpPr>
      <xdr:spPr>
        <a:xfrm>
          <a:off x="7810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165930</xdr:rowOff>
    </xdr:from>
    <xdr:ext cx="469744" cy="259045"/>
    <xdr:sp macro="" textlink="">
      <xdr:nvSpPr>
        <xdr:cNvPr id="358" name="テキスト ボックス 357"/>
        <xdr:cNvSpPr txBox="1"/>
      </xdr:nvSpPr>
      <xdr:spPr>
        <a:xfrm>
          <a:off x="7626427" y="976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115875</xdr:rowOff>
    </xdr:from>
    <xdr:to>
      <xdr:col>10</xdr:col>
      <xdr:colOff>155575</xdr:colOff>
      <xdr:row>57</xdr:row>
      <xdr:rowOff>46025</xdr:rowOff>
    </xdr:to>
    <xdr:sp macro="" textlink="">
      <xdr:nvSpPr>
        <xdr:cNvPr id="359" name="フローチャート : 判断 358"/>
        <xdr:cNvSpPr/>
      </xdr:nvSpPr>
      <xdr:spPr>
        <a:xfrm>
          <a:off x="6921500" y="97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37152</xdr:rowOff>
    </xdr:from>
    <xdr:ext cx="469744" cy="259045"/>
    <xdr:sp macro="" textlink="">
      <xdr:nvSpPr>
        <xdr:cNvPr id="360" name="テキスト ボックス 359"/>
        <xdr:cNvSpPr txBox="1"/>
      </xdr:nvSpPr>
      <xdr:spPr>
        <a:xfrm>
          <a:off x="6737427" y="980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123647</xdr:rowOff>
    </xdr:from>
    <xdr:to>
      <xdr:col>15</xdr:col>
      <xdr:colOff>231775</xdr:colOff>
      <xdr:row>56</xdr:row>
      <xdr:rowOff>53797</xdr:rowOff>
    </xdr:to>
    <xdr:sp macro="" textlink="">
      <xdr:nvSpPr>
        <xdr:cNvPr id="366" name="円/楕円 365"/>
        <xdr:cNvSpPr/>
      </xdr:nvSpPr>
      <xdr:spPr>
        <a:xfrm>
          <a:off x="10426700" y="955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146524</xdr:rowOff>
    </xdr:from>
    <xdr:ext cx="469744" cy="259045"/>
    <xdr:sp macro="" textlink="">
      <xdr:nvSpPr>
        <xdr:cNvPr id="367" name="農林水産業費該当値テキスト"/>
        <xdr:cNvSpPr txBox="1"/>
      </xdr:nvSpPr>
      <xdr:spPr>
        <a:xfrm>
          <a:off x="10528300" y="94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7,294</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70917</xdr:rowOff>
    </xdr:from>
    <xdr:to>
      <xdr:col>14</xdr:col>
      <xdr:colOff>79375</xdr:colOff>
      <xdr:row>56</xdr:row>
      <xdr:rowOff>1067</xdr:rowOff>
    </xdr:to>
    <xdr:sp macro="" textlink="">
      <xdr:nvSpPr>
        <xdr:cNvPr id="368" name="円/楕円 367"/>
        <xdr:cNvSpPr/>
      </xdr:nvSpPr>
      <xdr:spPr>
        <a:xfrm>
          <a:off x="9588500" y="95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17594</xdr:rowOff>
    </xdr:from>
    <xdr:ext cx="469744" cy="259045"/>
    <xdr:sp macro="" textlink="">
      <xdr:nvSpPr>
        <xdr:cNvPr id="369" name="テキスト ボックス 368"/>
        <xdr:cNvSpPr txBox="1"/>
      </xdr:nvSpPr>
      <xdr:spPr>
        <a:xfrm>
          <a:off x="9404427" y="927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7,986</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48895</xdr:rowOff>
    </xdr:from>
    <xdr:to>
      <xdr:col>12</xdr:col>
      <xdr:colOff>561975</xdr:colOff>
      <xdr:row>54</xdr:row>
      <xdr:rowOff>150495</xdr:rowOff>
    </xdr:to>
    <xdr:sp macro="" textlink="">
      <xdr:nvSpPr>
        <xdr:cNvPr id="370" name="円/楕円 369"/>
        <xdr:cNvSpPr/>
      </xdr:nvSpPr>
      <xdr:spPr>
        <a:xfrm>
          <a:off x="8699500" y="930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167022</xdr:rowOff>
    </xdr:from>
    <xdr:ext cx="534377" cy="259045"/>
    <xdr:sp macro="" textlink="">
      <xdr:nvSpPr>
        <xdr:cNvPr id="371" name="テキスト ボックス 370"/>
        <xdr:cNvSpPr txBox="1"/>
      </xdr:nvSpPr>
      <xdr:spPr>
        <a:xfrm>
          <a:off x="8483111" y="908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10,525</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44780</xdr:rowOff>
    </xdr:from>
    <xdr:to>
      <xdr:col>11</xdr:col>
      <xdr:colOff>358775</xdr:colOff>
      <xdr:row>56</xdr:row>
      <xdr:rowOff>146380</xdr:rowOff>
    </xdr:to>
    <xdr:sp macro="" textlink="">
      <xdr:nvSpPr>
        <xdr:cNvPr id="372" name="円/楕円 371"/>
        <xdr:cNvSpPr/>
      </xdr:nvSpPr>
      <xdr:spPr>
        <a:xfrm>
          <a:off x="7810500" y="96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54</xdr:row>
      <xdr:rowOff>162907</xdr:rowOff>
    </xdr:from>
    <xdr:ext cx="469744" cy="259045"/>
    <xdr:sp macro="" textlink="">
      <xdr:nvSpPr>
        <xdr:cNvPr id="373" name="テキスト ボックス 372"/>
        <xdr:cNvSpPr txBox="1"/>
      </xdr:nvSpPr>
      <xdr:spPr>
        <a:xfrm>
          <a:off x="7626427" y="94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6,079</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46913</xdr:rowOff>
    </xdr:from>
    <xdr:to>
      <xdr:col>10</xdr:col>
      <xdr:colOff>155575</xdr:colOff>
      <xdr:row>54</xdr:row>
      <xdr:rowOff>148513</xdr:rowOff>
    </xdr:to>
    <xdr:sp macro="" textlink="">
      <xdr:nvSpPr>
        <xdr:cNvPr id="374" name="円/楕円 373"/>
        <xdr:cNvSpPr/>
      </xdr:nvSpPr>
      <xdr:spPr>
        <a:xfrm>
          <a:off x="6921500" y="930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52</xdr:row>
      <xdr:rowOff>165040</xdr:rowOff>
    </xdr:from>
    <xdr:ext cx="534377" cy="259045"/>
    <xdr:sp macro="" textlink="">
      <xdr:nvSpPr>
        <xdr:cNvPr id="375" name="テキスト ボックス 374"/>
        <xdr:cNvSpPr txBox="1"/>
      </xdr:nvSpPr>
      <xdr:spPr>
        <a:xfrm>
          <a:off x="6705111" y="908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142519</xdr:rowOff>
    </xdr:from>
    <xdr:to>
      <xdr:col>15</xdr:col>
      <xdr:colOff>180340</xdr:colOff>
      <xdr:row>79</xdr:row>
      <xdr:rowOff>10161</xdr:rowOff>
    </xdr:to>
    <xdr:cxnSp macro="">
      <xdr:nvCxnSpPr>
        <xdr:cNvPr id="399" name="直線コネクタ 398"/>
        <xdr:cNvCxnSpPr/>
      </xdr:nvCxnSpPr>
      <xdr:spPr>
        <a:xfrm flipV="1">
          <a:off x="10475595" y="12144019"/>
          <a:ext cx="1270" cy="1410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13988</xdr:rowOff>
    </xdr:from>
    <xdr:ext cx="378565" cy="259045"/>
    <xdr:sp macro="" textlink="">
      <xdr:nvSpPr>
        <xdr:cNvPr id="400" name="商工費最小値テキスト"/>
        <xdr:cNvSpPr txBox="1"/>
      </xdr:nvSpPr>
      <xdr:spPr>
        <a:xfrm>
          <a:off x="10528300" y="13558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79</xdr:row>
      <xdr:rowOff>10161</xdr:rowOff>
    </xdr:from>
    <xdr:to>
      <xdr:col>15</xdr:col>
      <xdr:colOff>269875</xdr:colOff>
      <xdr:row>79</xdr:row>
      <xdr:rowOff>10161</xdr:rowOff>
    </xdr:to>
    <xdr:cxnSp macro="">
      <xdr:nvCxnSpPr>
        <xdr:cNvPr id="401" name="直線コネクタ 400"/>
        <xdr:cNvCxnSpPr/>
      </xdr:nvCxnSpPr>
      <xdr:spPr>
        <a:xfrm>
          <a:off x="10388600" y="1355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89196</xdr:rowOff>
    </xdr:from>
    <xdr:ext cx="534377" cy="259045"/>
    <xdr:sp macro="" textlink="">
      <xdr:nvSpPr>
        <xdr:cNvPr id="402" name="商工費最大値テキスト"/>
        <xdr:cNvSpPr txBox="1"/>
      </xdr:nvSpPr>
      <xdr:spPr>
        <a:xfrm>
          <a:off x="10528300" y="1191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37,926</a:t>
          </a:r>
          <a:endParaRPr kumimoji="1" lang="ja-JP" altLang="en-US" sz="1000" b="1">
            <a:latin typeface="ＭＳ Ｐゴシック"/>
          </a:endParaRPr>
        </a:p>
      </xdr:txBody>
    </xdr:sp>
    <xdr:clientData/>
  </xdr:oneCellAnchor>
  <xdr:twoCellAnchor>
    <xdr:from>
      <xdr:col>15</xdr:col>
      <xdr:colOff>92075</xdr:colOff>
      <xdr:row>70</xdr:row>
      <xdr:rowOff>142519</xdr:rowOff>
    </xdr:from>
    <xdr:to>
      <xdr:col>15</xdr:col>
      <xdr:colOff>269875</xdr:colOff>
      <xdr:row>70</xdr:row>
      <xdr:rowOff>142519</xdr:rowOff>
    </xdr:to>
    <xdr:cxnSp macro="">
      <xdr:nvCxnSpPr>
        <xdr:cNvPr id="403" name="直線コネクタ 402"/>
        <xdr:cNvCxnSpPr/>
      </xdr:nvCxnSpPr>
      <xdr:spPr>
        <a:xfrm>
          <a:off x="10388600" y="1214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126174</xdr:rowOff>
    </xdr:from>
    <xdr:to>
      <xdr:col>15</xdr:col>
      <xdr:colOff>180975</xdr:colOff>
      <xdr:row>75</xdr:row>
      <xdr:rowOff>152502</xdr:rowOff>
    </xdr:to>
    <xdr:cxnSp macro="">
      <xdr:nvCxnSpPr>
        <xdr:cNvPr id="404" name="直線コネクタ 403"/>
        <xdr:cNvCxnSpPr/>
      </xdr:nvCxnSpPr>
      <xdr:spPr>
        <a:xfrm>
          <a:off x="9639300" y="12813474"/>
          <a:ext cx="838200" cy="19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117085</xdr:rowOff>
    </xdr:from>
    <xdr:ext cx="469744" cy="259045"/>
    <xdr:sp macro="" textlink="">
      <xdr:nvSpPr>
        <xdr:cNvPr id="405" name="商工費平均値テキスト"/>
        <xdr:cNvSpPr txBox="1"/>
      </xdr:nvSpPr>
      <xdr:spPr>
        <a:xfrm>
          <a:off x="10528300" y="13318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138658</xdr:rowOff>
    </xdr:from>
    <xdr:to>
      <xdr:col>15</xdr:col>
      <xdr:colOff>231775</xdr:colOff>
      <xdr:row>78</xdr:row>
      <xdr:rowOff>68808</xdr:rowOff>
    </xdr:to>
    <xdr:sp macro="" textlink="">
      <xdr:nvSpPr>
        <xdr:cNvPr id="406" name="フローチャート : 判断 405"/>
        <xdr:cNvSpPr/>
      </xdr:nvSpPr>
      <xdr:spPr>
        <a:xfrm>
          <a:off x="104267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126174</xdr:rowOff>
    </xdr:from>
    <xdr:to>
      <xdr:col>14</xdr:col>
      <xdr:colOff>28575</xdr:colOff>
      <xdr:row>75</xdr:row>
      <xdr:rowOff>114402</xdr:rowOff>
    </xdr:to>
    <xdr:cxnSp macro="">
      <xdr:nvCxnSpPr>
        <xdr:cNvPr id="407" name="直線コネクタ 406"/>
        <xdr:cNvCxnSpPr/>
      </xdr:nvCxnSpPr>
      <xdr:spPr>
        <a:xfrm flipV="1">
          <a:off x="8750300" y="12813474"/>
          <a:ext cx="889000" cy="15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65278</xdr:rowOff>
    </xdr:from>
    <xdr:to>
      <xdr:col>14</xdr:col>
      <xdr:colOff>79375</xdr:colOff>
      <xdr:row>77</xdr:row>
      <xdr:rowOff>166878</xdr:rowOff>
    </xdr:to>
    <xdr:sp macro="" textlink="">
      <xdr:nvSpPr>
        <xdr:cNvPr id="408" name="フローチャート : 判断 407"/>
        <xdr:cNvSpPr/>
      </xdr:nvSpPr>
      <xdr:spPr>
        <a:xfrm>
          <a:off x="95885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158005</xdr:rowOff>
    </xdr:from>
    <xdr:ext cx="469744" cy="259045"/>
    <xdr:sp macro="" textlink="">
      <xdr:nvSpPr>
        <xdr:cNvPr id="409" name="テキスト ボックス 408"/>
        <xdr:cNvSpPr txBox="1"/>
      </xdr:nvSpPr>
      <xdr:spPr>
        <a:xfrm>
          <a:off x="9404427" y="1335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7,120</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114402</xdr:rowOff>
    </xdr:from>
    <xdr:to>
      <xdr:col>12</xdr:col>
      <xdr:colOff>511175</xdr:colOff>
      <xdr:row>75</xdr:row>
      <xdr:rowOff>116497</xdr:rowOff>
    </xdr:to>
    <xdr:cxnSp macro="">
      <xdr:nvCxnSpPr>
        <xdr:cNvPr id="410" name="直線コネクタ 409"/>
        <xdr:cNvCxnSpPr/>
      </xdr:nvCxnSpPr>
      <xdr:spPr>
        <a:xfrm flipV="1">
          <a:off x="7861300" y="12973152"/>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19177</xdr:rowOff>
    </xdr:from>
    <xdr:to>
      <xdr:col>12</xdr:col>
      <xdr:colOff>561975</xdr:colOff>
      <xdr:row>77</xdr:row>
      <xdr:rowOff>120777</xdr:rowOff>
    </xdr:to>
    <xdr:sp macro="" textlink="">
      <xdr:nvSpPr>
        <xdr:cNvPr id="411" name="フローチャート : 判断 410"/>
        <xdr:cNvSpPr/>
      </xdr:nvSpPr>
      <xdr:spPr>
        <a:xfrm>
          <a:off x="8699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111904</xdr:rowOff>
    </xdr:from>
    <xdr:ext cx="469744" cy="259045"/>
    <xdr:sp macro="" textlink="">
      <xdr:nvSpPr>
        <xdr:cNvPr id="412" name="テキスト ボックス 411"/>
        <xdr:cNvSpPr txBox="1"/>
      </xdr:nvSpPr>
      <xdr:spPr>
        <a:xfrm>
          <a:off x="8515427" y="1331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94780</xdr:rowOff>
    </xdr:from>
    <xdr:to>
      <xdr:col>11</xdr:col>
      <xdr:colOff>307975</xdr:colOff>
      <xdr:row>75</xdr:row>
      <xdr:rowOff>116497</xdr:rowOff>
    </xdr:to>
    <xdr:cxnSp macro="">
      <xdr:nvCxnSpPr>
        <xdr:cNvPr id="413" name="直線コネクタ 412"/>
        <xdr:cNvCxnSpPr/>
      </xdr:nvCxnSpPr>
      <xdr:spPr>
        <a:xfrm>
          <a:off x="6972300" y="12953530"/>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31217</xdr:rowOff>
    </xdr:from>
    <xdr:to>
      <xdr:col>11</xdr:col>
      <xdr:colOff>358775</xdr:colOff>
      <xdr:row>77</xdr:row>
      <xdr:rowOff>132817</xdr:rowOff>
    </xdr:to>
    <xdr:sp macro="" textlink="">
      <xdr:nvSpPr>
        <xdr:cNvPr id="414" name="フローチャート : 判断 413"/>
        <xdr:cNvSpPr/>
      </xdr:nvSpPr>
      <xdr:spPr>
        <a:xfrm>
          <a:off x="7810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123944</xdr:rowOff>
    </xdr:from>
    <xdr:ext cx="469744" cy="259045"/>
    <xdr:sp macro="" textlink="">
      <xdr:nvSpPr>
        <xdr:cNvPr id="415" name="テキスト ボックス 414"/>
        <xdr:cNvSpPr txBox="1"/>
      </xdr:nvSpPr>
      <xdr:spPr>
        <a:xfrm>
          <a:off x="7626427" y="1332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36664</xdr:rowOff>
    </xdr:from>
    <xdr:to>
      <xdr:col>10</xdr:col>
      <xdr:colOff>155575</xdr:colOff>
      <xdr:row>77</xdr:row>
      <xdr:rowOff>138264</xdr:rowOff>
    </xdr:to>
    <xdr:sp macro="" textlink="">
      <xdr:nvSpPr>
        <xdr:cNvPr id="416" name="フローチャート : 判断 415"/>
        <xdr:cNvSpPr/>
      </xdr:nvSpPr>
      <xdr:spPr>
        <a:xfrm>
          <a:off x="6921500" y="132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129391</xdr:rowOff>
    </xdr:from>
    <xdr:ext cx="469744" cy="259045"/>
    <xdr:sp macro="" textlink="">
      <xdr:nvSpPr>
        <xdr:cNvPr id="417" name="テキスト ボックス 416"/>
        <xdr:cNvSpPr txBox="1"/>
      </xdr:nvSpPr>
      <xdr:spPr>
        <a:xfrm>
          <a:off x="6737427" y="1333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101702</xdr:rowOff>
    </xdr:from>
    <xdr:to>
      <xdr:col>15</xdr:col>
      <xdr:colOff>231775</xdr:colOff>
      <xdr:row>76</xdr:row>
      <xdr:rowOff>31852</xdr:rowOff>
    </xdr:to>
    <xdr:sp macro="" textlink="">
      <xdr:nvSpPr>
        <xdr:cNvPr id="423" name="円/楕円 422"/>
        <xdr:cNvSpPr/>
      </xdr:nvSpPr>
      <xdr:spPr>
        <a:xfrm>
          <a:off x="10426700" y="1296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124579</xdr:rowOff>
    </xdr:from>
    <xdr:ext cx="534377" cy="259045"/>
    <xdr:sp macro="" textlink="">
      <xdr:nvSpPr>
        <xdr:cNvPr id="424" name="商工費該当値テキスト"/>
        <xdr:cNvSpPr txBox="1"/>
      </xdr:nvSpPr>
      <xdr:spPr>
        <a:xfrm>
          <a:off x="10528300" y="1281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15,164</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75374</xdr:rowOff>
    </xdr:from>
    <xdr:to>
      <xdr:col>14</xdr:col>
      <xdr:colOff>79375</xdr:colOff>
      <xdr:row>75</xdr:row>
      <xdr:rowOff>5524</xdr:rowOff>
    </xdr:to>
    <xdr:sp macro="" textlink="">
      <xdr:nvSpPr>
        <xdr:cNvPr id="425" name="円/楕円 424"/>
        <xdr:cNvSpPr/>
      </xdr:nvSpPr>
      <xdr:spPr>
        <a:xfrm>
          <a:off x="9588500" y="1276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22051</xdr:rowOff>
    </xdr:from>
    <xdr:ext cx="534377" cy="259045"/>
    <xdr:sp macro="" textlink="">
      <xdr:nvSpPr>
        <xdr:cNvPr id="426" name="テキスト ボックス 425"/>
        <xdr:cNvSpPr txBox="1"/>
      </xdr:nvSpPr>
      <xdr:spPr>
        <a:xfrm>
          <a:off x="9372111" y="1253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20,355</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63602</xdr:rowOff>
    </xdr:from>
    <xdr:to>
      <xdr:col>12</xdr:col>
      <xdr:colOff>561975</xdr:colOff>
      <xdr:row>75</xdr:row>
      <xdr:rowOff>165202</xdr:rowOff>
    </xdr:to>
    <xdr:sp macro="" textlink="">
      <xdr:nvSpPr>
        <xdr:cNvPr id="427" name="円/楕円 426"/>
        <xdr:cNvSpPr/>
      </xdr:nvSpPr>
      <xdr:spPr>
        <a:xfrm>
          <a:off x="8699500" y="129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10279</xdr:rowOff>
    </xdr:from>
    <xdr:ext cx="534377" cy="259045"/>
    <xdr:sp macro="" textlink="">
      <xdr:nvSpPr>
        <xdr:cNvPr id="428" name="テキスト ボックス 427"/>
        <xdr:cNvSpPr txBox="1"/>
      </xdr:nvSpPr>
      <xdr:spPr>
        <a:xfrm>
          <a:off x="8483111" y="1269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16,164</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65697</xdr:rowOff>
    </xdr:from>
    <xdr:to>
      <xdr:col>11</xdr:col>
      <xdr:colOff>358775</xdr:colOff>
      <xdr:row>75</xdr:row>
      <xdr:rowOff>167297</xdr:rowOff>
    </xdr:to>
    <xdr:sp macro="" textlink="">
      <xdr:nvSpPr>
        <xdr:cNvPr id="429" name="円/楕円 428"/>
        <xdr:cNvSpPr/>
      </xdr:nvSpPr>
      <xdr:spPr>
        <a:xfrm>
          <a:off x="7810500" y="129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12374</xdr:rowOff>
    </xdr:from>
    <xdr:ext cx="534377" cy="259045"/>
    <xdr:sp macro="" textlink="">
      <xdr:nvSpPr>
        <xdr:cNvPr id="430" name="テキスト ボックス 429"/>
        <xdr:cNvSpPr txBox="1"/>
      </xdr:nvSpPr>
      <xdr:spPr>
        <a:xfrm>
          <a:off x="7594111" y="1269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16,109</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43980</xdr:rowOff>
    </xdr:from>
    <xdr:to>
      <xdr:col>10</xdr:col>
      <xdr:colOff>155575</xdr:colOff>
      <xdr:row>75</xdr:row>
      <xdr:rowOff>145580</xdr:rowOff>
    </xdr:to>
    <xdr:sp macro="" textlink="">
      <xdr:nvSpPr>
        <xdr:cNvPr id="431" name="円/楕円 430"/>
        <xdr:cNvSpPr/>
      </xdr:nvSpPr>
      <xdr:spPr>
        <a:xfrm>
          <a:off x="6921500" y="129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162107</xdr:rowOff>
    </xdr:from>
    <xdr:ext cx="534377" cy="259045"/>
    <xdr:sp macro="" textlink="">
      <xdr:nvSpPr>
        <xdr:cNvPr id="432" name="テキスト ボックス 431"/>
        <xdr:cNvSpPr txBox="1"/>
      </xdr:nvSpPr>
      <xdr:spPr>
        <a:xfrm>
          <a:off x="6705111" y="1267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96152</xdr:rowOff>
    </xdr:from>
    <xdr:to>
      <xdr:col>15</xdr:col>
      <xdr:colOff>180340</xdr:colOff>
      <xdr:row>99</xdr:row>
      <xdr:rowOff>48626</xdr:rowOff>
    </xdr:to>
    <xdr:cxnSp macro="">
      <xdr:nvCxnSpPr>
        <xdr:cNvPr id="455" name="直線コネクタ 454"/>
        <xdr:cNvCxnSpPr/>
      </xdr:nvCxnSpPr>
      <xdr:spPr>
        <a:xfrm flipV="1">
          <a:off x="10475595" y="15869552"/>
          <a:ext cx="1270" cy="115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52453</xdr:rowOff>
    </xdr:from>
    <xdr:ext cx="534377" cy="259045"/>
    <xdr:sp macro="" textlink="">
      <xdr:nvSpPr>
        <xdr:cNvPr id="456" name="土木費最小値テキスト"/>
        <xdr:cNvSpPr txBox="1"/>
      </xdr:nvSpPr>
      <xdr:spPr>
        <a:xfrm>
          <a:off x="10528300" y="1702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16,484</a:t>
          </a:r>
          <a:endParaRPr kumimoji="1" lang="ja-JP" altLang="en-US" sz="1000" b="1">
            <a:latin typeface="ＭＳ Ｐゴシック"/>
          </a:endParaRPr>
        </a:p>
      </xdr:txBody>
    </xdr:sp>
    <xdr:clientData/>
  </xdr:oneCellAnchor>
  <xdr:twoCellAnchor>
    <xdr:from>
      <xdr:col>15</xdr:col>
      <xdr:colOff>92075</xdr:colOff>
      <xdr:row>99</xdr:row>
      <xdr:rowOff>48626</xdr:rowOff>
    </xdr:from>
    <xdr:to>
      <xdr:col>15</xdr:col>
      <xdr:colOff>269875</xdr:colOff>
      <xdr:row>99</xdr:row>
      <xdr:rowOff>48626</xdr:rowOff>
    </xdr:to>
    <xdr:cxnSp macro="">
      <xdr:nvCxnSpPr>
        <xdr:cNvPr id="457" name="直線コネクタ 456"/>
        <xdr:cNvCxnSpPr/>
      </xdr:nvCxnSpPr>
      <xdr:spPr>
        <a:xfrm>
          <a:off x="10388600" y="1702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42829</xdr:rowOff>
    </xdr:from>
    <xdr:ext cx="534377" cy="259045"/>
    <xdr:sp macro="" textlink="">
      <xdr:nvSpPr>
        <xdr:cNvPr id="458" name="土木費最大値テキスト"/>
        <xdr:cNvSpPr txBox="1"/>
      </xdr:nvSpPr>
      <xdr:spPr>
        <a:xfrm>
          <a:off x="10528300" y="1564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66,905</a:t>
          </a:r>
          <a:endParaRPr kumimoji="1" lang="ja-JP" altLang="en-US" sz="1000" b="1">
            <a:latin typeface="ＭＳ Ｐゴシック"/>
          </a:endParaRPr>
        </a:p>
      </xdr:txBody>
    </xdr:sp>
    <xdr:clientData/>
  </xdr:oneCellAnchor>
  <xdr:twoCellAnchor>
    <xdr:from>
      <xdr:col>15</xdr:col>
      <xdr:colOff>92075</xdr:colOff>
      <xdr:row>92</xdr:row>
      <xdr:rowOff>96152</xdr:rowOff>
    </xdr:from>
    <xdr:to>
      <xdr:col>15</xdr:col>
      <xdr:colOff>269875</xdr:colOff>
      <xdr:row>92</xdr:row>
      <xdr:rowOff>96152</xdr:rowOff>
    </xdr:to>
    <xdr:cxnSp macro="">
      <xdr:nvCxnSpPr>
        <xdr:cNvPr id="459" name="直線コネクタ 458"/>
        <xdr:cNvCxnSpPr/>
      </xdr:nvCxnSpPr>
      <xdr:spPr>
        <a:xfrm>
          <a:off x="10388600" y="1586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166103</xdr:rowOff>
    </xdr:from>
    <xdr:to>
      <xdr:col>15</xdr:col>
      <xdr:colOff>180975</xdr:colOff>
      <xdr:row>96</xdr:row>
      <xdr:rowOff>141026</xdr:rowOff>
    </xdr:to>
    <xdr:cxnSp macro="">
      <xdr:nvCxnSpPr>
        <xdr:cNvPr id="460" name="直線コネクタ 459"/>
        <xdr:cNvCxnSpPr/>
      </xdr:nvCxnSpPr>
      <xdr:spPr>
        <a:xfrm flipV="1">
          <a:off x="9639300" y="16453853"/>
          <a:ext cx="838200" cy="1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39369</xdr:rowOff>
    </xdr:from>
    <xdr:ext cx="534377" cy="259045"/>
    <xdr:sp macro="" textlink="">
      <xdr:nvSpPr>
        <xdr:cNvPr id="461" name="土木費平均値テキスト"/>
        <xdr:cNvSpPr txBox="1"/>
      </xdr:nvSpPr>
      <xdr:spPr>
        <a:xfrm>
          <a:off x="10528300" y="16498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36,223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60942</xdr:rowOff>
    </xdr:from>
    <xdr:to>
      <xdr:col>15</xdr:col>
      <xdr:colOff>231775</xdr:colOff>
      <xdr:row>96</xdr:row>
      <xdr:rowOff>162542</xdr:rowOff>
    </xdr:to>
    <xdr:sp macro="" textlink="">
      <xdr:nvSpPr>
        <xdr:cNvPr id="462" name="フローチャート : 判断 461"/>
        <xdr:cNvSpPr/>
      </xdr:nvSpPr>
      <xdr:spPr>
        <a:xfrm>
          <a:off x="104267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82550</xdr:rowOff>
    </xdr:from>
    <xdr:to>
      <xdr:col>14</xdr:col>
      <xdr:colOff>28575</xdr:colOff>
      <xdr:row>96</xdr:row>
      <xdr:rowOff>141026</xdr:rowOff>
    </xdr:to>
    <xdr:cxnSp macro="">
      <xdr:nvCxnSpPr>
        <xdr:cNvPr id="463" name="直線コネクタ 462"/>
        <xdr:cNvCxnSpPr/>
      </xdr:nvCxnSpPr>
      <xdr:spPr>
        <a:xfrm>
          <a:off x="8750300" y="16541750"/>
          <a:ext cx="889000" cy="5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29008</xdr:rowOff>
    </xdr:from>
    <xdr:to>
      <xdr:col>14</xdr:col>
      <xdr:colOff>79375</xdr:colOff>
      <xdr:row>96</xdr:row>
      <xdr:rowOff>130608</xdr:rowOff>
    </xdr:to>
    <xdr:sp macro="" textlink="">
      <xdr:nvSpPr>
        <xdr:cNvPr id="464" name="フローチャート : 判断 463"/>
        <xdr:cNvSpPr/>
      </xdr:nvSpPr>
      <xdr:spPr>
        <a:xfrm>
          <a:off x="9588500" y="1648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147135</xdr:rowOff>
    </xdr:from>
    <xdr:ext cx="534377" cy="259045"/>
    <xdr:sp macro="" textlink="">
      <xdr:nvSpPr>
        <xdr:cNvPr id="465" name="テキスト ボックス 464"/>
        <xdr:cNvSpPr txBox="1"/>
      </xdr:nvSpPr>
      <xdr:spPr>
        <a:xfrm>
          <a:off x="9372111" y="162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37,620</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20622</xdr:rowOff>
    </xdr:from>
    <xdr:to>
      <xdr:col>12</xdr:col>
      <xdr:colOff>511175</xdr:colOff>
      <xdr:row>96</xdr:row>
      <xdr:rowOff>82550</xdr:rowOff>
    </xdr:to>
    <xdr:cxnSp macro="">
      <xdr:nvCxnSpPr>
        <xdr:cNvPr id="466" name="直線コネクタ 465"/>
        <xdr:cNvCxnSpPr/>
      </xdr:nvCxnSpPr>
      <xdr:spPr>
        <a:xfrm>
          <a:off x="7861300" y="16479822"/>
          <a:ext cx="889000" cy="6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15931</xdr:rowOff>
    </xdr:from>
    <xdr:to>
      <xdr:col>12</xdr:col>
      <xdr:colOff>561975</xdr:colOff>
      <xdr:row>96</xdr:row>
      <xdr:rowOff>117531</xdr:rowOff>
    </xdr:to>
    <xdr:sp macro="" textlink="">
      <xdr:nvSpPr>
        <xdr:cNvPr id="467" name="フローチャート : 判断 466"/>
        <xdr:cNvSpPr/>
      </xdr:nvSpPr>
      <xdr:spPr>
        <a:xfrm>
          <a:off x="8699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134058</xdr:rowOff>
    </xdr:from>
    <xdr:ext cx="534377" cy="259045"/>
    <xdr:sp macro="" textlink="">
      <xdr:nvSpPr>
        <xdr:cNvPr id="468" name="テキスト ボックス 467"/>
        <xdr:cNvSpPr txBox="1"/>
      </xdr:nvSpPr>
      <xdr:spPr>
        <a:xfrm>
          <a:off x="8483111" y="1625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20622</xdr:rowOff>
    </xdr:from>
    <xdr:to>
      <xdr:col>11</xdr:col>
      <xdr:colOff>307975</xdr:colOff>
      <xdr:row>97</xdr:row>
      <xdr:rowOff>12255</xdr:rowOff>
    </xdr:to>
    <xdr:cxnSp macro="">
      <xdr:nvCxnSpPr>
        <xdr:cNvPr id="469" name="直線コネクタ 468"/>
        <xdr:cNvCxnSpPr/>
      </xdr:nvCxnSpPr>
      <xdr:spPr>
        <a:xfrm flipV="1">
          <a:off x="6972300" y="16479822"/>
          <a:ext cx="889000" cy="16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154942</xdr:rowOff>
    </xdr:from>
    <xdr:to>
      <xdr:col>11</xdr:col>
      <xdr:colOff>358775</xdr:colOff>
      <xdr:row>96</xdr:row>
      <xdr:rowOff>85092</xdr:rowOff>
    </xdr:to>
    <xdr:sp macro="" textlink="">
      <xdr:nvSpPr>
        <xdr:cNvPr id="470" name="フローチャート : 判断 469"/>
        <xdr:cNvSpPr/>
      </xdr:nvSpPr>
      <xdr:spPr>
        <a:xfrm>
          <a:off x="7810500" y="164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76219</xdr:rowOff>
    </xdr:from>
    <xdr:ext cx="534377" cy="259045"/>
    <xdr:sp macro="" textlink="">
      <xdr:nvSpPr>
        <xdr:cNvPr id="471" name="テキスト ボックス 470"/>
        <xdr:cNvSpPr txBox="1"/>
      </xdr:nvSpPr>
      <xdr:spPr>
        <a:xfrm>
          <a:off x="7594111" y="1653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203</xdr:rowOff>
    </xdr:from>
    <xdr:to>
      <xdr:col>10</xdr:col>
      <xdr:colOff>155575</xdr:colOff>
      <xdr:row>96</xdr:row>
      <xdr:rowOff>101803</xdr:rowOff>
    </xdr:to>
    <xdr:sp macro="" textlink="">
      <xdr:nvSpPr>
        <xdr:cNvPr id="472" name="フローチャート : 判断 471"/>
        <xdr:cNvSpPr/>
      </xdr:nvSpPr>
      <xdr:spPr>
        <a:xfrm>
          <a:off x="6921500" y="164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118330</xdr:rowOff>
    </xdr:from>
    <xdr:ext cx="534377" cy="259045"/>
    <xdr:sp macro="" textlink="">
      <xdr:nvSpPr>
        <xdr:cNvPr id="473" name="テキスト ボックス 472"/>
        <xdr:cNvSpPr txBox="1"/>
      </xdr:nvSpPr>
      <xdr:spPr>
        <a:xfrm>
          <a:off x="6705111" y="162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115303</xdr:rowOff>
    </xdr:from>
    <xdr:to>
      <xdr:col>15</xdr:col>
      <xdr:colOff>231775</xdr:colOff>
      <xdr:row>96</xdr:row>
      <xdr:rowOff>45453</xdr:rowOff>
    </xdr:to>
    <xdr:sp macro="" textlink="">
      <xdr:nvSpPr>
        <xdr:cNvPr id="479" name="円/楕円 478"/>
        <xdr:cNvSpPr/>
      </xdr:nvSpPr>
      <xdr:spPr>
        <a:xfrm>
          <a:off x="10426700" y="1640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138180</xdr:rowOff>
    </xdr:from>
    <xdr:ext cx="534377" cy="259045"/>
    <xdr:sp macro="" textlink="">
      <xdr:nvSpPr>
        <xdr:cNvPr id="480" name="土木費該当値テキスト"/>
        <xdr:cNvSpPr txBox="1"/>
      </xdr:nvSpPr>
      <xdr:spPr>
        <a:xfrm>
          <a:off x="10528300" y="1625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41,345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90226</xdr:rowOff>
    </xdr:from>
    <xdr:to>
      <xdr:col>14</xdr:col>
      <xdr:colOff>79375</xdr:colOff>
      <xdr:row>97</xdr:row>
      <xdr:rowOff>20376</xdr:rowOff>
    </xdr:to>
    <xdr:sp macro="" textlink="">
      <xdr:nvSpPr>
        <xdr:cNvPr id="481" name="円/楕円 480"/>
        <xdr:cNvSpPr/>
      </xdr:nvSpPr>
      <xdr:spPr>
        <a:xfrm>
          <a:off x="9588500" y="1654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11503</xdr:rowOff>
    </xdr:from>
    <xdr:ext cx="534377" cy="259045"/>
    <xdr:sp macro="" textlink="">
      <xdr:nvSpPr>
        <xdr:cNvPr id="482" name="テキスト ボックス 481"/>
        <xdr:cNvSpPr txBox="1"/>
      </xdr:nvSpPr>
      <xdr:spPr>
        <a:xfrm>
          <a:off x="9372111" y="166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34,942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31750</xdr:rowOff>
    </xdr:from>
    <xdr:to>
      <xdr:col>12</xdr:col>
      <xdr:colOff>561975</xdr:colOff>
      <xdr:row>96</xdr:row>
      <xdr:rowOff>133350</xdr:rowOff>
    </xdr:to>
    <xdr:sp macro="" textlink="">
      <xdr:nvSpPr>
        <xdr:cNvPr id="483" name="円/楕円 482"/>
        <xdr:cNvSpPr/>
      </xdr:nvSpPr>
      <xdr:spPr>
        <a:xfrm>
          <a:off x="8699500" y="164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124477</xdr:rowOff>
    </xdr:from>
    <xdr:ext cx="534377" cy="259045"/>
    <xdr:sp macro="" textlink="">
      <xdr:nvSpPr>
        <xdr:cNvPr id="484" name="テキスト ボックス 483"/>
        <xdr:cNvSpPr txBox="1"/>
      </xdr:nvSpPr>
      <xdr:spPr>
        <a:xfrm>
          <a:off x="8483111" y="1658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37,500</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141272</xdr:rowOff>
    </xdr:from>
    <xdr:to>
      <xdr:col>11</xdr:col>
      <xdr:colOff>358775</xdr:colOff>
      <xdr:row>96</xdr:row>
      <xdr:rowOff>71422</xdr:rowOff>
    </xdr:to>
    <xdr:sp macro="" textlink="">
      <xdr:nvSpPr>
        <xdr:cNvPr id="485" name="円/楕円 484"/>
        <xdr:cNvSpPr/>
      </xdr:nvSpPr>
      <xdr:spPr>
        <a:xfrm>
          <a:off x="7810500" y="1642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87949</xdr:rowOff>
    </xdr:from>
    <xdr:ext cx="534377" cy="259045"/>
    <xdr:sp macro="" textlink="">
      <xdr:nvSpPr>
        <xdr:cNvPr id="486" name="テキスト ボックス 485"/>
        <xdr:cNvSpPr txBox="1"/>
      </xdr:nvSpPr>
      <xdr:spPr>
        <a:xfrm>
          <a:off x="7594111" y="162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40,209</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132905</xdr:rowOff>
    </xdr:from>
    <xdr:to>
      <xdr:col>10</xdr:col>
      <xdr:colOff>155575</xdr:colOff>
      <xdr:row>97</xdr:row>
      <xdr:rowOff>63055</xdr:rowOff>
    </xdr:to>
    <xdr:sp macro="" textlink="">
      <xdr:nvSpPr>
        <xdr:cNvPr id="487" name="円/楕円 486"/>
        <xdr:cNvSpPr/>
      </xdr:nvSpPr>
      <xdr:spPr>
        <a:xfrm>
          <a:off x="6921500" y="1659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54182</xdr:rowOff>
    </xdr:from>
    <xdr:ext cx="534377" cy="259045"/>
    <xdr:sp macro="" textlink="">
      <xdr:nvSpPr>
        <xdr:cNvPr id="488" name="テキスト ボックス 487"/>
        <xdr:cNvSpPr txBox="1"/>
      </xdr:nvSpPr>
      <xdr:spPr>
        <a:xfrm>
          <a:off x="6705111" y="1668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33,075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1" name="テキスト ボックス 500"/>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28956</xdr:rowOff>
    </xdr:from>
    <xdr:to>
      <xdr:col>23</xdr:col>
      <xdr:colOff>516889</xdr:colOff>
      <xdr:row>39</xdr:row>
      <xdr:rowOff>34036</xdr:rowOff>
    </xdr:to>
    <xdr:cxnSp macro="">
      <xdr:nvCxnSpPr>
        <xdr:cNvPr id="513" name="直線コネクタ 512"/>
        <xdr:cNvCxnSpPr/>
      </xdr:nvCxnSpPr>
      <xdr:spPr>
        <a:xfrm flipV="1">
          <a:off x="16317595" y="5343906"/>
          <a:ext cx="1269" cy="13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37863</xdr:rowOff>
    </xdr:from>
    <xdr:ext cx="469744" cy="259045"/>
    <xdr:sp macro="" textlink="">
      <xdr:nvSpPr>
        <xdr:cNvPr id="514" name="消防費最小値テキスト"/>
        <xdr:cNvSpPr txBox="1"/>
      </xdr:nvSpPr>
      <xdr:spPr>
        <a:xfrm>
          <a:off x="16370300" y="672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9,082</a:t>
          </a:r>
          <a:endParaRPr kumimoji="1" lang="ja-JP" altLang="en-US" sz="1000" b="1">
            <a:latin typeface="ＭＳ Ｐゴシック"/>
          </a:endParaRPr>
        </a:p>
      </xdr:txBody>
    </xdr:sp>
    <xdr:clientData/>
  </xdr:oneCellAnchor>
  <xdr:twoCellAnchor>
    <xdr:from>
      <xdr:col>23</xdr:col>
      <xdr:colOff>428625</xdr:colOff>
      <xdr:row>39</xdr:row>
      <xdr:rowOff>34036</xdr:rowOff>
    </xdr:from>
    <xdr:to>
      <xdr:col>23</xdr:col>
      <xdr:colOff>606425</xdr:colOff>
      <xdr:row>39</xdr:row>
      <xdr:rowOff>34036</xdr:rowOff>
    </xdr:to>
    <xdr:cxnSp macro="">
      <xdr:nvCxnSpPr>
        <xdr:cNvPr id="515" name="直線コネクタ 514"/>
        <xdr:cNvCxnSpPr/>
      </xdr:nvCxnSpPr>
      <xdr:spPr>
        <a:xfrm>
          <a:off x="16230600" y="67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147083</xdr:rowOff>
    </xdr:from>
    <xdr:ext cx="534377" cy="259045"/>
    <xdr:sp macro="" textlink="">
      <xdr:nvSpPr>
        <xdr:cNvPr id="516" name="消防費最大値テキスト"/>
        <xdr:cNvSpPr txBox="1"/>
      </xdr:nvSpPr>
      <xdr:spPr>
        <a:xfrm>
          <a:off x="16370300" y="511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19,922</a:t>
          </a:r>
          <a:endParaRPr kumimoji="1" lang="ja-JP" altLang="en-US" sz="1000" b="1">
            <a:latin typeface="ＭＳ Ｐゴシック"/>
          </a:endParaRPr>
        </a:p>
      </xdr:txBody>
    </xdr:sp>
    <xdr:clientData/>
  </xdr:oneCellAnchor>
  <xdr:twoCellAnchor>
    <xdr:from>
      <xdr:col>23</xdr:col>
      <xdr:colOff>428625</xdr:colOff>
      <xdr:row>31</xdr:row>
      <xdr:rowOff>28956</xdr:rowOff>
    </xdr:from>
    <xdr:to>
      <xdr:col>23</xdr:col>
      <xdr:colOff>606425</xdr:colOff>
      <xdr:row>31</xdr:row>
      <xdr:rowOff>28956</xdr:rowOff>
    </xdr:to>
    <xdr:cxnSp macro="">
      <xdr:nvCxnSpPr>
        <xdr:cNvPr id="517" name="直線コネクタ 516"/>
        <xdr:cNvCxnSpPr/>
      </xdr:nvCxnSpPr>
      <xdr:spPr>
        <a:xfrm>
          <a:off x="16230600" y="534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165354</xdr:rowOff>
    </xdr:from>
    <xdr:to>
      <xdr:col>23</xdr:col>
      <xdr:colOff>517525</xdr:colOff>
      <xdr:row>38</xdr:row>
      <xdr:rowOff>120142</xdr:rowOff>
    </xdr:to>
    <xdr:cxnSp macro="">
      <xdr:nvCxnSpPr>
        <xdr:cNvPr id="518" name="直線コネクタ 517"/>
        <xdr:cNvCxnSpPr/>
      </xdr:nvCxnSpPr>
      <xdr:spPr>
        <a:xfrm flipV="1">
          <a:off x="15481300" y="6509004"/>
          <a:ext cx="838200" cy="12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83456</xdr:rowOff>
    </xdr:from>
    <xdr:ext cx="534377" cy="259045"/>
    <xdr:sp macro="" textlink="">
      <xdr:nvSpPr>
        <xdr:cNvPr id="519" name="消防費平均値テキスト"/>
        <xdr:cNvSpPr txBox="1"/>
      </xdr:nvSpPr>
      <xdr:spPr>
        <a:xfrm>
          <a:off x="16370300" y="6084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12,523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60579</xdr:rowOff>
    </xdr:from>
    <xdr:to>
      <xdr:col>23</xdr:col>
      <xdr:colOff>568325</xdr:colOff>
      <xdr:row>36</xdr:row>
      <xdr:rowOff>162179</xdr:rowOff>
    </xdr:to>
    <xdr:sp macro="" textlink="">
      <xdr:nvSpPr>
        <xdr:cNvPr id="520" name="フローチャート : 判断 519"/>
        <xdr:cNvSpPr/>
      </xdr:nvSpPr>
      <xdr:spPr>
        <a:xfrm>
          <a:off x="162687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10795</xdr:rowOff>
    </xdr:from>
    <xdr:to>
      <xdr:col>22</xdr:col>
      <xdr:colOff>365125</xdr:colOff>
      <xdr:row>38</xdr:row>
      <xdr:rowOff>120142</xdr:rowOff>
    </xdr:to>
    <xdr:cxnSp macro="">
      <xdr:nvCxnSpPr>
        <xdr:cNvPr id="521" name="直線コネクタ 520"/>
        <xdr:cNvCxnSpPr/>
      </xdr:nvCxnSpPr>
      <xdr:spPr>
        <a:xfrm>
          <a:off x="14592300" y="6354445"/>
          <a:ext cx="889000" cy="28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58928</xdr:rowOff>
    </xdr:from>
    <xdr:to>
      <xdr:col>22</xdr:col>
      <xdr:colOff>415925</xdr:colOff>
      <xdr:row>36</xdr:row>
      <xdr:rowOff>160528</xdr:rowOff>
    </xdr:to>
    <xdr:sp macro="" textlink="">
      <xdr:nvSpPr>
        <xdr:cNvPr id="522" name="フローチャート : 判断 521"/>
        <xdr:cNvSpPr/>
      </xdr:nvSpPr>
      <xdr:spPr>
        <a:xfrm>
          <a:off x="15430500" y="623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5605</xdr:rowOff>
    </xdr:from>
    <xdr:ext cx="534377" cy="259045"/>
    <xdr:sp macro="" textlink="">
      <xdr:nvSpPr>
        <xdr:cNvPr id="523" name="テキスト ボックス 522"/>
        <xdr:cNvSpPr txBox="1"/>
      </xdr:nvSpPr>
      <xdr:spPr>
        <a:xfrm>
          <a:off x="15214111" y="60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12,536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10795</xdr:rowOff>
    </xdr:from>
    <xdr:to>
      <xdr:col>21</xdr:col>
      <xdr:colOff>161925</xdr:colOff>
      <xdr:row>37</xdr:row>
      <xdr:rowOff>135636</xdr:rowOff>
    </xdr:to>
    <xdr:cxnSp macro="">
      <xdr:nvCxnSpPr>
        <xdr:cNvPr id="524" name="直線コネクタ 523"/>
        <xdr:cNvCxnSpPr/>
      </xdr:nvCxnSpPr>
      <xdr:spPr>
        <a:xfrm flipV="1">
          <a:off x="13703300" y="6354445"/>
          <a:ext cx="889000" cy="1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114554</xdr:rowOff>
    </xdr:from>
    <xdr:to>
      <xdr:col>21</xdr:col>
      <xdr:colOff>212725</xdr:colOff>
      <xdr:row>36</xdr:row>
      <xdr:rowOff>44704</xdr:rowOff>
    </xdr:to>
    <xdr:sp macro="" textlink="">
      <xdr:nvSpPr>
        <xdr:cNvPr id="525" name="フローチャート : 判断 524"/>
        <xdr:cNvSpPr/>
      </xdr:nvSpPr>
      <xdr:spPr>
        <a:xfrm>
          <a:off x="14541500" y="611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61231</xdr:rowOff>
    </xdr:from>
    <xdr:ext cx="534377" cy="259045"/>
    <xdr:sp macro="" textlink="">
      <xdr:nvSpPr>
        <xdr:cNvPr id="526" name="テキスト ボックス 525"/>
        <xdr:cNvSpPr txBox="1"/>
      </xdr:nvSpPr>
      <xdr:spPr>
        <a:xfrm>
          <a:off x="14325111" y="589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135636</xdr:rowOff>
    </xdr:from>
    <xdr:to>
      <xdr:col>19</xdr:col>
      <xdr:colOff>644525</xdr:colOff>
      <xdr:row>38</xdr:row>
      <xdr:rowOff>36449</xdr:rowOff>
    </xdr:to>
    <xdr:cxnSp macro="">
      <xdr:nvCxnSpPr>
        <xdr:cNvPr id="527" name="直線コネクタ 526"/>
        <xdr:cNvCxnSpPr/>
      </xdr:nvCxnSpPr>
      <xdr:spPr>
        <a:xfrm flipV="1">
          <a:off x="12814300" y="6479286"/>
          <a:ext cx="889000" cy="7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150876</xdr:rowOff>
    </xdr:from>
    <xdr:to>
      <xdr:col>20</xdr:col>
      <xdr:colOff>9525</xdr:colOff>
      <xdr:row>36</xdr:row>
      <xdr:rowOff>81026</xdr:rowOff>
    </xdr:to>
    <xdr:sp macro="" textlink="">
      <xdr:nvSpPr>
        <xdr:cNvPr id="528" name="フローチャート : 判断 527"/>
        <xdr:cNvSpPr/>
      </xdr:nvSpPr>
      <xdr:spPr>
        <a:xfrm>
          <a:off x="13652500" y="615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97553</xdr:rowOff>
    </xdr:from>
    <xdr:ext cx="534377" cy="259045"/>
    <xdr:sp macro="" textlink="">
      <xdr:nvSpPr>
        <xdr:cNvPr id="529" name="テキスト ボックス 528"/>
        <xdr:cNvSpPr txBox="1"/>
      </xdr:nvSpPr>
      <xdr:spPr>
        <a:xfrm>
          <a:off x="13436111" y="592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9652</xdr:rowOff>
    </xdr:from>
    <xdr:to>
      <xdr:col>18</xdr:col>
      <xdr:colOff>492125</xdr:colOff>
      <xdr:row>36</xdr:row>
      <xdr:rowOff>111252</xdr:rowOff>
    </xdr:to>
    <xdr:sp macro="" textlink="">
      <xdr:nvSpPr>
        <xdr:cNvPr id="530" name="フローチャート : 判断 529"/>
        <xdr:cNvSpPr/>
      </xdr:nvSpPr>
      <xdr:spPr>
        <a:xfrm>
          <a:off x="12763500" y="618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127779</xdr:rowOff>
    </xdr:from>
    <xdr:ext cx="534377" cy="259045"/>
    <xdr:sp macro="" textlink="">
      <xdr:nvSpPr>
        <xdr:cNvPr id="531" name="テキスト ボックス 530"/>
        <xdr:cNvSpPr txBox="1"/>
      </xdr:nvSpPr>
      <xdr:spPr>
        <a:xfrm>
          <a:off x="12547111" y="595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114554</xdr:rowOff>
    </xdr:from>
    <xdr:to>
      <xdr:col>23</xdr:col>
      <xdr:colOff>568325</xdr:colOff>
      <xdr:row>38</xdr:row>
      <xdr:rowOff>44704</xdr:rowOff>
    </xdr:to>
    <xdr:sp macro="" textlink="">
      <xdr:nvSpPr>
        <xdr:cNvPr id="537" name="円/楕円 536"/>
        <xdr:cNvSpPr/>
      </xdr:nvSpPr>
      <xdr:spPr>
        <a:xfrm>
          <a:off x="162687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92981</xdr:rowOff>
    </xdr:from>
    <xdr:ext cx="534377" cy="259045"/>
    <xdr:sp macro="" textlink="">
      <xdr:nvSpPr>
        <xdr:cNvPr id="538" name="消防費該当値テキスト"/>
        <xdr:cNvSpPr txBox="1"/>
      </xdr:nvSpPr>
      <xdr:spPr>
        <a:xfrm>
          <a:off x="16370300" y="643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10,748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69342</xdr:rowOff>
    </xdr:from>
    <xdr:to>
      <xdr:col>22</xdr:col>
      <xdr:colOff>415925</xdr:colOff>
      <xdr:row>38</xdr:row>
      <xdr:rowOff>170942</xdr:rowOff>
    </xdr:to>
    <xdr:sp macro="" textlink="">
      <xdr:nvSpPr>
        <xdr:cNvPr id="539" name="円/楕円 538"/>
        <xdr:cNvSpPr/>
      </xdr:nvSpPr>
      <xdr:spPr>
        <a:xfrm>
          <a:off x="15430500" y="65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162069</xdr:rowOff>
    </xdr:from>
    <xdr:ext cx="469744" cy="259045"/>
    <xdr:sp macro="" textlink="">
      <xdr:nvSpPr>
        <xdr:cNvPr id="540" name="テキスト ボックス 539"/>
        <xdr:cNvSpPr txBox="1"/>
      </xdr:nvSpPr>
      <xdr:spPr>
        <a:xfrm>
          <a:off x="15246427" y="667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9,754</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131445</xdr:rowOff>
    </xdr:from>
    <xdr:to>
      <xdr:col>21</xdr:col>
      <xdr:colOff>212725</xdr:colOff>
      <xdr:row>37</xdr:row>
      <xdr:rowOff>61595</xdr:rowOff>
    </xdr:to>
    <xdr:sp macro="" textlink="">
      <xdr:nvSpPr>
        <xdr:cNvPr id="541" name="円/楕円 540"/>
        <xdr:cNvSpPr/>
      </xdr:nvSpPr>
      <xdr:spPr>
        <a:xfrm>
          <a:off x="14541500" y="63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52722</xdr:rowOff>
    </xdr:from>
    <xdr:ext cx="534377" cy="259045"/>
    <xdr:sp macro="" textlink="">
      <xdr:nvSpPr>
        <xdr:cNvPr id="542" name="テキスト ボックス 541"/>
        <xdr:cNvSpPr txBox="1"/>
      </xdr:nvSpPr>
      <xdr:spPr>
        <a:xfrm>
          <a:off x="14325111" y="639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84836</xdr:rowOff>
    </xdr:from>
    <xdr:to>
      <xdr:col>20</xdr:col>
      <xdr:colOff>9525</xdr:colOff>
      <xdr:row>38</xdr:row>
      <xdr:rowOff>14986</xdr:rowOff>
    </xdr:to>
    <xdr:sp macro="" textlink="">
      <xdr:nvSpPr>
        <xdr:cNvPr id="543" name="円/楕円 542"/>
        <xdr:cNvSpPr/>
      </xdr:nvSpPr>
      <xdr:spPr>
        <a:xfrm>
          <a:off x="13652500" y="64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6113</xdr:rowOff>
    </xdr:from>
    <xdr:ext cx="534377" cy="259045"/>
    <xdr:sp macro="" textlink="">
      <xdr:nvSpPr>
        <xdr:cNvPr id="544" name="テキスト ボックス 543"/>
        <xdr:cNvSpPr txBox="1"/>
      </xdr:nvSpPr>
      <xdr:spPr>
        <a:xfrm>
          <a:off x="13436111" y="652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157099</xdr:rowOff>
    </xdr:from>
    <xdr:to>
      <xdr:col>18</xdr:col>
      <xdr:colOff>492125</xdr:colOff>
      <xdr:row>38</xdr:row>
      <xdr:rowOff>87249</xdr:rowOff>
    </xdr:to>
    <xdr:sp macro="" textlink="">
      <xdr:nvSpPr>
        <xdr:cNvPr id="545" name="円/楕円 544"/>
        <xdr:cNvSpPr/>
      </xdr:nvSpPr>
      <xdr:spPr>
        <a:xfrm>
          <a:off x="12763500" y="650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78376</xdr:rowOff>
    </xdr:from>
    <xdr:ext cx="534377" cy="259045"/>
    <xdr:sp macro="" textlink="">
      <xdr:nvSpPr>
        <xdr:cNvPr id="546" name="テキスト ボックス 545"/>
        <xdr:cNvSpPr txBox="1"/>
      </xdr:nvSpPr>
      <xdr:spPr>
        <a:xfrm>
          <a:off x="12547111" y="659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156216</xdr:rowOff>
    </xdr:from>
    <xdr:to>
      <xdr:col>23</xdr:col>
      <xdr:colOff>516889</xdr:colOff>
      <xdr:row>58</xdr:row>
      <xdr:rowOff>157855</xdr:rowOff>
    </xdr:to>
    <xdr:cxnSp macro="">
      <xdr:nvCxnSpPr>
        <xdr:cNvPr id="571" name="直線コネクタ 570"/>
        <xdr:cNvCxnSpPr/>
      </xdr:nvCxnSpPr>
      <xdr:spPr>
        <a:xfrm flipV="1">
          <a:off x="16317595" y="8900166"/>
          <a:ext cx="1269" cy="1201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161682</xdr:rowOff>
    </xdr:from>
    <xdr:ext cx="534377" cy="259045"/>
    <xdr:sp macro="" textlink="">
      <xdr:nvSpPr>
        <xdr:cNvPr id="572" name="教育費最小値テキスト"/>
        <xdr:cNvSpPr txBox="1"/>
      </xdr:nvSpPr>
      <xdr:spPr>
        <a:xfrm>
          <a:off x="16370300" y="1010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23,047</a:t>
          </a:r>
          <a:endParaRPr kumimoji="1" lang="ja-JP" altLang="en-US" sz="1000" b="1">
            <a:latin typeface="ＭＳ Ｐゴシック"/>
          </a:endParaRPr>
        </a:p>
      </xdr:txBody>
    </xdr:sp>
    <xdr:clientData/>
  </xdr:oneCellAnchor>
  <xdr:twoCellAnchor>
    <xdr:from>
      <xdr:col>23</xdr:col>
      <xdr:colOff>428625</xdr:colOff>
      <xdr:row>58</xdr:row>
      <xdr:rowOff>157855</xdr:rowOff>
    </xdr:from>
    <xdr:to>
      <xdr:col>23</xdr:col>
      <xdr:colOff>606425</xdr:colOff>
      <xdr:row>58</xdr:row>
      <xdr:rowOff>157855</xdr:rowOff>
    </xdr:to>
    <xdr:cxnSp macro="">
      <xdr:nvCxnSpPr>
        <xdr:cNvPr id="573" name="直線コネクタ 572"/>
        <xdr:cNvCxnSpPr/>
      </xdr:nvCxnSpPr>
      <xdr:spPr>
        <a:xfrm>
          <a:off x="16230600" y="1010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102893</xdr:rowOff>
    </xdr:from>
    <xdr:ext cx="534377" cy="259045"/>
    <xdr:sp macro="" textlink="">
      <xdr:nvSpPr>
        <xdr:cNvPr id="574" name="教育費最大値テキスト"/>
        <xdr:cNvSpPr txBox="1"/>
      </xdr:nvSpPr>
      <xdr:spPr>
        <a:xfrm>
          <a:off x="16370300" y="867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86,133</a:t>
          </a:r>
          <a:endParaRPr kumimoji="1" lang="ja-JP" altLang="en-US" sz="1000" b="1">
            <a:latin typeface="ＭＳ Ｐゴシック"/>
          </a:endParaRPr>
        </a:p>
      </xdr:txBody>
    </xdr:sp>
    <xdr:clientData/>
  </xdr:oneCellAnchor>
  <xdr:twoCellAnchor>
    <xdr:from>
      <xdr:col>23</xdr:col>
      <xdr:colOff>428625</xdr:colOff>
      <xdr:row>51</xdr:row>
      <xdr:rowOff>156216</xdr:rowOff>
    </xdr:from>
    <xdr:to>
      <xdr:col>23</xdr:col>
      <xdr:colOff>606425</xdr:colOff>
      <xdr:row>51</xdr:row>
      <xdr:rowOff>156216</xdr:rowOff>
    </xdr:to>
    <xdr:cxnSp macro="">
      <xdr:nvCxnSpPr>
        <xdr:cNvPr id="575" name="直線コネクタ 574"/>
        <xdr:cNvCxnSpPr/>
      </xdr:nvCxnSpPr>
      <xdr:spPr>
        <a:xfrm>
          <a:off x="16230600" y="890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110420</xdr:rowOff>
    </xdr:from>
    <xdr:to>
      <xdr:col>23</xdr:col>
      <xdr:colOff>517525</xdr:colOff>
      <xdr:row>57</xdr:row>
      <xdr:rowOff>39650</xdr:rowOff>
    </xdr:to>
    <xdr:cxnSp macro="">
      <xdr:nvCxnSpPr>
        <xdr:cNvPr id="576" name="直線コネクタ 575"/>
        <xdr:cNvCxnSpPr/>
      </xdr:nvCxnSpPr>
      <xdr:spPr>
        <a:xfrm>
          <a:off x="15481300" y="9540170"/>
          <a:ext cx="838200" cy="27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11707</xdr:rowOff>
    </xdr:from>
    <xdr:ext cx="534377" cy="259045"/>
    <xdr:sp macro="" textlink="">
      <xdr:nvSpPr>
        <xdr:cNvPr id="577" name="教育費平均値テキスト"/>
        <xdr:cNvSpPr txBox="1"/>
      </xdr:nvSpPr>
      <xdr:spPr>
        <a:xfrm>
          <a:off x="16370300" y="9612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160280</xdr:rowOff>
    </xdr:from>
    <xdr:to>
      <xdr:col>23</xdr:col>
      <xdr:colOff>568325</xdr:colOff>
      <xdr:row>57</xdr:row>
      <xdr:rowOff>90430</xdr:rowOff>
    </xdr:to>
    <xdr:sp macro="" textlink="">
      <xdr:nvSpPr>
        <xdr:cNvPr id="578" name="フローチャート : 判断 577"/>
        <xdr:cNvSpPr/>
      </xdr:nvSpPr>
      <xdr:spPr>
        <a:xfrm>
          <a:off x="16268700" y="9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110420</xdr:rowOff>
    </xdr:from>
    <xdr:to>
      <xdr:col>22</xdr:col>
      <xdr:colOff>365125</xdr:colOff>
      <xdr:row>56</xdr:row>
      <xdr:rowOff>124993</xdr:rowOff>
    </xdr:to>
    <xdr:cxnSp macro="">
      <xdr:nvCxnSpPr>
        <xdr:cNvPr id="579" name="直線コネクタ 578"/>
        <xdr:cNvCxnSpPr/>
      </xdr:nvCxnSpPr>
      <xdr:spPr>
        <a:xfrm flipV="1">
          <a:off x="14592300" y="9540170"/>
          <a:ext cx="889000" cy="18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160013</xdr:rowOff>
    </xdr:from>
    <xdr:to>
      <xdr:col>22</xdr:col>
      <xdr:colOff>415925</xdr:colOff>
      <xdr:row>57</xdr:row>
      <xdr:rowOff>90163</xdr:rowOff>
    </xdr:to>
    <xdr:sp macro="" textlink="">
      <xdr:nvSpPr>
        <xdr:cNvPr id="580" name="フローチャート : 判断 579"/>
        <xdr:cNvSpPr/>
      </xdr:nvSpPr>
      <xdr:spPr>
        <a:xfrm>
          <a:off x="15430500" y="976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81290</xdr:rowOff>
    </xdr:from>
    <xdr:ext cx="534377" cy="259045"/>
    <xdr:sp macro="" textlink="">
      <xdr:nvSpPr>
        <xdr:cNvPr id="581" name="テキスト ボックス 580"/>
        <xdr:cNvSpPr txBox="1"/>
      </xdr:nvSpPr>
      <xdr:spPr>
        <a:xfrm>
          <a:off x="15214111" y="985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38,267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124993</xdr:rowOff>
    </xdr:from>
    <xdr:to>
      <xdr:col>21</xdr:col>
      <xdr:colOff>161925</xdr:colOff>
      <xdr:row>57</xdr:row>
      <xdr:rowOff>91618</xdr:rowOff>
    </xdr:to>
    <xdr:cxnSp macro="">
      <xdr:nvCxnSpPr>
        <xdr:cNvPr id="582" name="直線コネクタ 581"/>
        <xdr:cNvCxnSpPr/>
      </xdr:nvCxnSpPr>
      <xdr:spPr>
        <a:xfrm flipV="1">
          <a:off x="13703300" y="9726193"/>
          <a:ext cx="889000" cy="13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125095</xdr:rowOff>
    </xdr:from>
    <xdr:to>
      <xdr:col>21</xdr:col>
      <xdr:colOff>212725</xdr:colOff>
      <xdr:row>57</xdr:row>
      <xdr:rowOff>55245</xdr:rowOff>
    </xdr:to>
    <xdr:sp macro="" textlink="">
      <xdr:nvSpPr>
        <xdr:cNvPr id="583" name="フローチャート : 判断 582"/>
        <xdr:cNvSpPr/>
      </xdr:nvSpPr>
      <xdr:spPr>
        <a:xfrm>
          <a:off x="14541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46372</xdr:rowOff>
    </xdr:from>
    <xdr:ext cx="534377" cy="259045"/>
    <xdr:sp macro="" textlink="">
      <xdr:nvSpPr>
        <xdr:cNvPr id="584" name="テキスト ボックス 583"/>
        <xdr:cNvSpPr txBox="1"/>
      </xdr:nvSpPr>
      <xdr:spPr>
        <a:xfrm>
          <a:off x="14325111" y="98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91618</xdr:rowOff>
    </xdr:from>
    <xdr:to>
      <xdr:col>19</xdr:col>
      <xdr:colOff>644525</xdr:colOff>
      <xdr:row>57</xdr:row>
      <xdr:rowOff>158788</xdr:rowOff>
    </xdr:to>
    <xdr:cxnSp macro="">
      <xdr:nvCxnSpPr>
        <xdr:cNvPr id="585" name="直線コネクタ 584"/>
        <xdr:cNvCxnSpPr/>
      </xdr:nvCxnSpPr>
      <xdr:spPr>
        <a:xfrm flipV="1">
          <a:off x="12814300" y="9864268"/>
          <a:ext cx="889000" cy="6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1918</xdr:rowOff>
    </xdr:from>
    <xdr:to>
      <xdr:col>20</xdr:col>
      <xdr:colOff>9525</xdr:colOff>
      <xdr:row>57</xdr:row>
      <xdr:rowOff>103518</xdr:rowOff>
    </xdr:to>
    <xdr:sp macro="" textlink="">
      <xdr:nvSpPr>
        <xdr:cNvPr id="586" name="フローチャート : 判断 585"/>
        <xdr:cNvSpPr/>
      </xdr:nvSpPr>
      <xdr:spPr>
        <a:xfrm>
          <a:off x="13652500" y="977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120045</xdr:rowOff>
    </xdr:from>
    <xdr:ext cx="534377" cy="259045"/>
    <xdr:sp macro="" textlink="">
      <xdr:nvSpPr>
        <xdr:cNvPr id="587" name="テキスト ボックス 586"/>
        <xdr:cNvSpPr txBox="1"/>
      </xdr:nvSpPr>
      <xdr:spPr>
        <a:xfrm>
          <a:off x="13436111" y="954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13481</xdr:rowOff>
    </xdr:from>
    <xdr:to>
      <xdr:col>18</xdr:col>
      <xdr:colOff>492125</xdr:colOff>
      <xdr:row>57</xdr:row>
      <xdr:rowOff>115081</xdr:rowOff>
    </xdr:to>
    <xdr:sp macro="" textlink="">
      <xdr:nvSpPr>
        <xdr:cNvPr id="588" name="フローチャート : 判断 587"/>
        <xdr:cNvSpPr/>
      </xdr:nvSpPr>
      <xdr:spPr>
        <a:xfrm>
          <a:off x="12763500" y="978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131608</xdr:rowOff>
    </xdr:from>
    <xdr:ext cx="534377" cy="259045"/>
    <xdr:sp macro="" textlink="">
      <xdr:nvSpPr>
        <xdr:cNvPr id="589" name="テキスト ボックス 588"/>
        <xdr:cNvSpPr txBox="1"/>
      </xdr:nvSpPr>
      <xdr:spPr>
        <a:xfrm>
          <a:off x="12547111" y="956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160300</xdr:rowOff>
    </xdr:from>
    <xdr:to>
      <xdr:col>23</xdr:col>
      <xdr:colOff>568325</xdr:colOff>
      <xdr:row>57</xdr:row>
      <xdr:rowOff>90450</xdr:rowOff>
    </xdr:to>
    <xdr:sp macro="" textlink="">
      <xdr:nvSpPr>
        <xdr:cNvPr id="595" name="円/楕円 594"/>
        <xdr:cNvSpPr/>
      </xdr:nvSpPr>
      <xdr:spPr>
        <a:xfrm>
          <a:off x="16268700" y="97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138727</xdr:rowOff>
    </xdr:from>
    <xdr:ext cx="534377" cy="259045"/>
    <xdr:sp macro="" textlink="">
      <xdr:nvSpPr>
        <xdr:cNvPr id="596" name="教育費該当値テキスト"/>
        <xdr:cNvSpPr txBox="1"/>
      </xdr:nvSpPr>
      <xdr:spPr>
        <a:xfrm>
          <a:off x="16370300" y="973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38,252</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59620</xdr:rowOff>
    </xdr:from>
    <xdr:to>
      <xdr:col>22</xdr:col>
      <xdr:colOff>415925</xdr:colOff>
      <xdr:row>55</xdr:row>
      <xdr:rowOff>161220</xdr:rowOff>
    </xdr:to>
    <xdr:sp macro="" textlink="">
      <xdr:nvSpPr>
        <xdr:cNvPr id="597" name="円/楕円 596"/>
        <xdr:cNvSpPr/>
      </xdr:nvSpPr>
      <xdr:spPr>
        <a:xfrm>
          <a:off x="15430500" y="94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6297</xdr:rowOff>
    </xdr:from>
    <xdr:ext cx="534377" cy="259045"/>
    <xdr:sp macro="" textlink="">
      <xdr:nvSpPr>
        <xdr:cNvPr id="598" name="テキスト ボックス 597"/>
        <xdr:cNvSpPr txBox="1"/>
      </xdr:nvSpPr>
      <xdr:spPr>
        <a:xfrm>
          <a:off x="15214111" y="926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52,537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74193</xdr:rowOff>
    </xdr:from>
    <xdr:to>
      <xdr:col>21</xdr:col>
      <xdr:colOff>212725</xdr:colOff>
      <xdr:row>57</xdr:row>
      <xdr:rowOff>4343</xdr:rowOff>
    </xdr:to>
    <xdr:sp macro="" textlink="">
      <xdr:nvSpPr>
        <xdr:cNvPr id="599" name="円/楕円 598"/>
        <xdr:cNvSpPr/>
      </xdr:nvSpPr>
      <xdr:spPr>
        <a:xfrm>
          <a:off x="14541500" y="967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20870</xdr:rowOff>
    </xdr:from>
    <xdr:ext cx="534377" cy="259045"/>
    <xdr:sp macro="" textlink="">
      <xdr:nvSpPr>
        <xdr:cNvPr id="600" name="テキスト ボックス 599"/>
        <xdr:cNvSpPr txBox="1"/>
      </xdr:nvSpPr>
      <xdr:spPr>
        <a:xfrm>
          <a:off x="14325111" y="945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42,772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40818</xdr:rowOff>
    </xdr:from>
    <xdr:to>
      <xdr:col>20</xdr:col>
      <xdr:colOff>9525</xdr:colOff>
      <xdr:row>57</xdr:row>
      <xdr:rowOff>142418</xdr:rowOff>
    </xdr:to>
    <xdr:sp macro="" textlink="">
      <xdr:nvSpPr>
        <xdr:cNvPr id="601" name="円/楕円 600"/>
        <xdr:cNvSpPr/>
      </xdr:nvSpPr>
      <xdr:spPr>
        <a:xfrm>
          <a:off x="13652500" y="981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133545</xdr:rowOff>
    </xdr:from>
    <xdr:ext cx="534377" cy="259045"/>
    <xdr:sp macro="" textlink="">
      <xdr:nvSpPr>
        <xdr:cNvPr id="602" name="テキスト ボックス 601"/>
        <xdr:cNvSpPr txBox="1"/>
      </xdr:nvSpPr>
      <xdr:spPr>
        <a:xfrm>
          <a:off x="13436111" y="990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35,524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107988</xdr:rowOff>
    </xdr:from>
    <xdr:to>
      <xdr:col>18</xdr:col>
      <xdr:colOff>492125</xdr:colOff>
      <xdr:row>58</xdr:row>
      <xdr:rowOff>38138</xdr:rowOff>
    </xdr:to>
    <xdr:sp macro="" textlink="">
      <xdr:nvSpPr>
        <xdr:cNvPr id="603" name="円/楕円 602"/>
        <xdr:cNvSpPr/>
      </xdr:nvSpPr>
      <xdr:spPr>
        <a:xfrm>
          <a:off x="12763500" y="988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29265</xdr:rowOff>
    </xdr:from>
    <xdr:ext cx="534377" cy="259045"/>
    <xdr:sp macro="" textlink="">
      <xdr:nvSpPr>
        <xdr:cNvPr id="604" name="テキスト ボックス 603"/>
        <xdr:cNvSpPr txBox="1"/>
      </xdr:nvSpPr>
      <xdr:spPr>
        <a:xfrm>
          <a:off x="12547111" y="997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31,998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140615</xdr:rowOff>
    </xdr:from>
    <xdr:to>
      <xdr:col>23</xdr:col>
      <xdr:colOff>516889</xdr:colOff>
      <xdr:row>78</xdr:row>
      <xdr:rowOff>139700</xdr:rowOff>
    </xdr:to>
    <xdr:cxnSp macro="">
      <xdr:nvCxnSpPr>
        <xdr:cNvPr id="626" name="直線コネクタ 625"/>
        <xdr:cNvCxnSpPr/>
      </xdr:nvCxnSpPr>
      <xdr:spPr>
        <a:xfrm flipV="1">
          <a:off x="16317595" y="12485015"/>
          <a:ext cx="1269" cy="10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87292</xdr:rowOff>
    </xdr:from>
    <xdr:ext cx="534377" cy="259045"/>
    <xdr:sp macro="" textlink="">
      <xdr:nvSpPr>
        <xdr:cNvPr id="629" name="災害復旧費最大値テキスト"/>
        <xdr:cNvSpPr txBox="1"/>
      </xdr:nvSpPr>
      <xdr:spPr>
        <a:xfrm>
          <a:off x="16370300" y="1226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44,960</a:t>
          </a:r>
          <a:endParaRPr kumimoji="1" lang="ja-JP" altLang="en-US" sz="1000" b="1">
            <a:latin typeface="ＭＳ Ｐゴシック"/>
          </a:endParaRPr>
        </a:p>
      </xdr:txBody>
    </xdr:sp>
    <xdr:clientData/>
  </xdr:oneCellAnchor>
  <xdr:twoCellAnchor>
    <xdr:from>
      <xdr:col>23</xdr:col>
      <xdr:colOff>428625</xdr:colOff>
      <xdr:row>72</xdr:row>
      <xdr:rowOff>140615</xdr:rowOff>
    </xdr:from>
    <xdr:to>
      <xdr:col>23</xdr:col>
      <xdr:colOff>606425</xdr:colOff>
      <xdr:row>72</xdr:row>
      <xdr:rowOff>140615</xdr:rowOff>
    </xdr:to>
    <xdr:cxnSp macro="">
      <xdr:nvCxnSpPr>
        <xdr:cNvPr id="630" name="直線コネクタ 629"/>
        <xdr:cNvCxnSpPr/>
      </xdr:nvCxnSpPr>
      <xdr:spPr>
        <a:xfrm>
          <a:off x="16230600" y="1248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159108</xdr:rowOff>
    </xdr:from>
    <xdr:to>
      <xdr:col>23</xdr:col>
      <xdr:colOff>517525</xdr:colOff>
      <xdr:row>74</xdr:row>
      <xdr:rowOff>41677</xdr:rowOff>
    </xdr:to>
    <xdr:cxnSp macro="">
      <xdr:nvCxnSpPr>
        <xdr:cNvPr id="631" name="直線コネクタ 630"/>
        <xdr:cNvCxnSpPr/>
      </xdr:nvCxnSpPr>
      <xdr:spPr>
        <a:xfrm>
          <a:off x="15481300" y="12332058"/>
          <a:ext cx="838200" cy="39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1216</xdr:rowOff>
    </xdr:from>
    <xdr:ext cx="469744" cy="259045"/>
    <xdr:sp macro="" textlink="">
      <xdr:nvSpPr>
        <xdr:cNvPr id="632" name="災害復旧費平均値テキスト"/>
        <xdr:cNvSpPr txBox="1"/>
      </xdr:nvSpPr>
      <xdr:spPr>
        <a:xfrm>
          <a:off x="16370300" y="13374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22789</xdr:rowOff>
    </xdr:from>
    <xdr:to>
      <xdr:col>23</xdr:col>
      <xdr:colOff>568325</xdr:colOff>
      <xdr:row>78</xdr:row>
      <xdr:rowOff>124389</xdr:rowOff>
    </xdr:to>
    <xdr:sp macro="" textlink="">
      <xdr:nvSpPr>
        <xdr:cNvPr id="633" name="フローチャート : 判断 632"/>
        <xdr:cNvSpPr/>
      </xdr:nvSpPr>
      <xdr:spPr>
        <a:xfrm>
          <a:off x="16268700" y="133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159108</xdr:rowOff>
    </xdr:from>
    <xdr:to>
      <xdr:col>22</xdr:col>
      <xdr:colOff>365125</xdr:colOff>
      <xdr:row>73</xdr:row>
      <xdr:rowOff>109844</xdr:rowOff>
    </xdr:to>
    <xdr:cxnSp macro="">
      <xdr:nvCxnSpPr>
        <xdr:cNvPr id="634" name="直線コネクタ 633"/>
        <xdr:cNvCxnSpPr/>
      </xdr:nvCxnSpPr>
      <xdr:spPr>
        <a:xfrm flipV="1">
          <a:off x="14592300" y="12332058"/>
          <a:ext cx="889000" cy="29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10559</xdr:rowOff>
    </xdr:from>
    <xdr:to>
      <xdr:col>22</xdr:col>
      <xdr:colOff>415925</xdr:colOff>
      <xdr:row>78</xdr:row>
      <xdr:rowOff>112159</xdr:rowOff>
    </xdr:to>
    <xdr:sp macro="" textlink="">
      <xdr:nvSpPr>
        <xdr:cNvPr id="635" name="フローチャート : 判断 634"/>
        <xdr:cNvSpPr/>
      </xdr:nvSpPr>
      <xdr:spPr>
        <a:xfrm>
          <a:off x="15430500" y="1338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103286</xdr:rowOff>
    </xdr:from>
    <xdr:ext cx="469744" cy="259045"/>
    <xdr:sp macro="" textlink="">
      <xdr:nvSpPr>
        <xdr:cNvPr id="636" name="テキスト ボックス 635"/>
        <xdr:cNvSpPr txBox="1"/>
      </xdr:nvSpPr>
      <xdr:spPr>
        <a:xfrm>
          <a:off x="15246427" y="1347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109844</xdr:rowOff>
    </xdr:from>
    <xdr:to>
      <xdr:col>21</xdr:col>
      <xdr:colOff>161925</xdr:colOff>
      <xdr:row>76</xdr:row>
      <xdr:rowOff>133505</xdr:rowOff>
    </xdr:to>
    <xdr:cxnSp macro="">
      <xdr:nvCxnSpPr>
        <xdr:cNvPr id="637" name="直線コネクタ 636"/>
        <xdr:cNvCxnSpPr/>
      </xdr:nvCxnSpPr>
      <xdr:spPr>
        <a:xfrm flipV="1">
          <a:off x="13703300" y="12625694"/>
          <a:ext cx="889000" cy="53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46197</xdr:rowOff>
    </xdr:from>
    <xdr:to>
      <xdr:col>21</xdr:col>
      <xdr:colOff>212725</xdr:colOff>
      <xdr:row>78</xdr:row>
      <xdr:rowOff>147797</xdr:rowOff>
    </xdr:to>
    <xdr:sp macro="" textlink="">
      <xdr:nvSpPr>
        <xdr:cNvPr id="638" name="フローチャート : 判断 637"/>
        <xdr:cNvSpPr/>
      </xdr:nvSpPr>
      <xdr:spPr>
        <a:xfrm>
          <a:off x="14541500" y="1341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138924</xdr:rowOff>
    </xdr:from>
    <xdr:ext cx="469744" cy="259045"/>
    <xdr:sp macro="" textlink="">
      <xdr:nvSpPr>
        <xdr:cNvPr id="639" name="テキスト ボックス 638"/>
        <xdr:cNvSpPr txBox="1"/>
      </xdr:nvSpPr>
      <xdr:spPr>
        <a:xfrm>
          <a:off x="14357427" y="1351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47803</xdr:rowOff>
    </xdr:from>
    <xdr:to>
      <xdr:col>19</xdr:col>
      <xdr:colOff>644525</xdr:colOff>
      <xdr:row>76</xdr:row>
      <xdr:rowOff>133505</xdr:rowOff>
    </xdr:to>
    <xdr:cxnSp macro="">
      <xdr:nvCxnSpPr>
        <xdr:cNvPr id="640" name="直線コネクタ 639"/>
        <xdr:cNvCxnSpPr/>
      </xdr:nvCxnSpPr>
      <xdr:spPr>
        <a:xfrm>
          <a:off x="12814300" y="13078003"/>
          <a:ext cx="889000" cy="8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16046</xdr:rowOff>
    </xdr:from>
    <xdr:to>
      <xdr:col>20</xdr:col>
      <xdr:colOff>9525</xdr:colOff>
      <xdr:row>78</xdr:row>
      <xdr:rowOff>117646</xdr:rowOff>
    </xdr:to>
    <xdr:sp macro="" textlink="">
      <xdr:nvSpPr>
        <xdr:cNvPr id="641" name="フローチャート : 判断 640"/>
        <xdr:cNvSpPr/>
      </xdr:nvSpPr>
      <xdr:spPr>
        <a:xfrm>
          <a:off x="13652500" y="1338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108773</xdr:rowOff>
    </xdr:from>
    <xdr:ext cx="469744" cy="259045"/>
    <xdr:sp macro="" textlink="">
      <xdr:nvSpPr>
        <xdr:cNvPr id="642" name="テキスト ボックス 641"/>
        <xdr:cNvSpPr txBox="1"/>
      </xdr:nvSpPr>
      <xdr:spPr>
        <a:xfrm>
          <a:off x="13468427" y="1348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16571</xdr:rowOff>
    </xdr:from>
    <xdr:to>
      <xdr:col>18</xdr:col>
      <xdr:colOff>492125</xdr:colOff>
      <xdr:row>78</xdr:row>
      <xdr:rowOff>118171</xdr:rowOff>
    </xdr:to>
    <xdr:sp macro="" textlink="">
      <xdr:nvSpPr>
        <xdr:cNvPr id="643" name="フローチャート : 判断 642"/>
        <xdr:cNvSpPr/>
      </xdr:nvSpPr>
      <xdr:spPr>
        <a:xfrm>
          <a:off x="12763500" y="1338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109298</xdr:rowOff>
    </xdr:from>
    <xdr:ext cx="469744" cy="259045"/>
    <xdr:sp macro="" textlink="">
      <xdr:nvSpPr>
        <xdr:cNvPr id="644" name="テキスト ボックス 643"/>
        <xdr:cNvSpPr txBox="1"/>
      </xdr:nvSpPr>
      <xdr:spPr>
        <a:xfrm>
          <a:off x="12579427" y="1348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162327</xdr:rowOff>
    </xdr:from>
    <xdr:to>
      <xdr:col>23</xdr:col>
      <xdr:colOff>568325</xdr:colOff>
      <xdr:row>74</xdr:row>
      <xdr:rowOff>92477</xdr:rowOff>
    </xdr:to>
    <xdr:sp macro="" textlink="">
      <xdr:nvSpPr>
        <xdr:cNvPr id="650" name="円/楕円 649"/>
        <xdr:cNvSpPr/>
      </xdr:nvSpPr>
      <xdr:spPr>
        <a:xfrm>
          <a:off x="16268700" y="1267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13754</xdr:rowOff>
    </xdr:from>
    <xdr:ext cx="534377" cy="259045"/>
    <xdr:sp macro="" textlink="">
      <xdr:nvSpPr>
        <xdr:cNvPr id="651" name="災害復旧費該当値テキスト"/>
        <xdr:cNvSpPr txBox="1"/>
      </xdr:nvSpPr>
      <xdr:spPr>
        <a:xfrm>
          <a:off x="16370300" y="1252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34,288</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108308</xdr:rowOff>
    </xdr:from>
    <xdr:to>
      <xdr:col>22</xdr:col>
      <xdr:colOff>415925</xdr:colOff>
      <xdr:row>72</xdr:row>
      <xdr:rowOff>38458</xdr:rowOff>
    </xdr:to>
    <xdr:sp macro="" textlink="">
      <xdr:nvSpPr>
        <xdr:cNvPr id="652" name="円/楕円 651"/>
        <xdr:cNvSpPr/>
      </xdr:nvSpPr>
      <xdr:spPr>
        <a:xfrm>
          <a:off x="15430500" y="1228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54985</xdr:rowOff>
    </xdr:from>
    <xdr:ext cx="534377" cy="259045"/>
    <xdr:sp macro="" textlink="">
      <xdr:nvSpPr>
        <xdr:cNvPr id="653" name="テキスト ボックス 652"/>
        <xdr:cNvSpPr txBox="1"/>
      </xdr:nvSpPr>
      <xdr:spPr>
        <a:xfrm>
          <a:off x="15214111" y="1205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51,651</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59044</xdr:rowOff>
    </xdr:from>
    <xdr:to>
      <xdr:col>21</xdr:col>
      <xdr:colOff>212725</xdr:colOff>
      <xdr:row>73</xdr:row>
      <xdr:rowOff>160644</xdr:rowOff>
    </xdr:to>
    <xdr:sp macro="" textlink="">
      <xdr:nvSpPr>
        <xdr:cNvPr id="654" name="円/楕円 653"/>
        <xdr:cNvSpPr/>
      </xdr:nvSpPr>
      <xdr:spPr>
        <a:xfrm>
          <a:off x="14541500" y="1257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5721</xdr:rowOff>
    </xdr:from>
    <xdr:ext cx="534377" cy="259045"/>
    <xdr:sp macro="" textlink="">
      <xdr:nvSpPr>
        <xdr:cNvPr id="655" name="テキスト ボックス 654"/>
        <xdr:cNvSpPr txBox="1"/>
      </xdr:nvSpPr>
      <xdr:spPr>
        <a:xfrm>
          <a:off x="14325111" y="1235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82705</xdr:rowOff>
    </xdr:from>
    <xdr:to>
      <xdr:col>20</xdr:col>
      <xdr:colOff>9525</xdr:colOff>
      <xdr:row>77</xdr:row>
      <xdr:rowOff>12855</xdr:rowOff>
    </xdr:to>
    <xdr:sp macro="" textlink="">
      <xdr:nvSpPr>
        <xdr:cNvPr id="656" name="円/楕円 655"/>
        <xdr:cNvSpPr/>
      </xdr:nvSpPr>
      <xdr:spPr>
        <a:xfrm>
          <a:off x="13652500" y="131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29382</xdr:rowOff>
    </xdr:from>
    <xdr:ext cx="534377" cy="259045"/>
    <xdr:sp macro="" textlink="">
      <xdr:nvSpPr>
        <xdr:cNvPr id="657" name="テキスト ボックス 656"/>
        <xdr:cNvSpPr txBox="1"/>
      </xdr:nvSpPr>
      <xdr:spPr>
        <a:xfrm>
          <a:off x="13436111" y="1288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168453</xdr:rowOff>
    </xdr:from>
    <xdr:to>
      <xdr:col>18</xdr:col>
      <xdr:colOff>492125</xdr:colOff>
      <xdr:row>76</xdr:row>
      <xdr:rowOff>98603</xdr:rowOff>
    </xdr:to>
    <xdr:sp macro="" textlink="">
      <xdr:nvSpPr>
        <xdr:cNvPr id="658" name="円/楕円 657"/>
        <xdr:cNvSpPr/>
      </xdr:nvSpPr>
      <xdr:spPr>
        <a:xfrm>
          <a:off x="12763500" y="1302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115130</xdr:rowOff>
    </xdr:from>
    <xdr:ext cx="534377" cy="259045"/>
    <xdr:sp macro="" textlink="">
      <xdr:nvSpPr>
        <xdr:cNvPr id="659" name="テキスト ボックス 658"/>
        <xdr:cNvSpPr txBox="1"/>
      </xdr:nvSpPr>
      <xdr:spPr>
        <a:xfrm>
          <a:off x="12547111" y="1280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19,020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28981</xdr:rowOff>
    </xdr:from>
    <xdr:to>
      <xdr:col>23</xdr:col>
      <xdr:colOff>516889</xdr:colOff>
      <xdr:row>97</xdr:row>
      <xdr:rowOff>110782</xdr:rowOff>
    </xdr:to>
    <xdr:cxnSp macro="">
      <xdr:nvCxnSpPr>
        <xdr:cNvPr id="683" name="直線コネクタ 682"/>
        <xdr:cNvCxnSpPr/>
      </xdr:nvCxnSpPr>
      <xdr:spPr>
        <a:xfrm flipV="1">
          <a:off x="16317595" y="15630931"/>
          <a:ext cx="1269" cy="111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114609</xdr:rowOff>
    </xdr:from>
    <xdr:ext cx="534377" cy="259045"/>
    <xdr:sp macro="" textlink="">
      <xdr:nvSpPr>
        <xdr:cNvPr id="684" name="公債費最小値テキスト"/>
        <xdr:cNvSpPr txBox="1"/>
      </xdr:nvSpPr>
      <xdr:spPr>
        <a:xfrm>
          <a:off x="16370300" y="1674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14,518</a:t>
          </a:r>
          <a:endParaRPr kumimoji="1" lang="ja-JP" altLang="en-US" sz="1000" b="1">
            <a:latin typeface="ＭＳ Ｐゴシック"/>
          </a:endParaRPr>
        </a:p>
      </xdr:txBody>
    </xdr:sp>
    <xdr:clientData/>
  </xdr:oneCellAnchor>
  <xdr:twoCellAnchor>
    <xdr:from>
      <xdr:col>23</xdr:col>
      <xdr:colOff>428625</xdr:colOff>
      <xdr:row>97</xdr:row>
      <xdr:rowOff>110782</xdr:rowOff>
    </xdr:from>
    <xdr:to>
      <xdr:col>23</xdr:col>
      <xdr:colOff>606425</xdr:colOff>
      <xdr:row>97</xdr:row>
      <xdr:rowOff>110782</xdr:rowOff>
    </xdr:to>
    <xdr:cxnSp macro="">
      <xdr:nvCxnSpPr>
        <xdr:cNvPr id="685" name="直線コネクタ 684"/>
        <xdr:cNvCxnSpPr/>
      </xdr:nvCxnSpPr>
      <xdr:spPr>
        <a:xfrm>
          <a:off x="16230600" y="1674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147108</xdr:rowOff>
    </xdr:from>
    <xdr:ext cx="534377" cy="259045"/>
    <xdr:sp macro="" textlink="">
      <xdr:nvSpPr>
        <xdr:cNvPr id="686" name="公債費最大値テキスト"/>
        <xdr:cNvSpPr txBox="1"/>
      </xdr:nvSpPr>
      <xdr:spPr>
        <a:xfrm>
          <a:off x="16370300" y="1540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72,812</a:t>
          </a:r>
          <a:endParaRPr kumimoji="1" lang="ja-JP" altLang="en-US" sz="1000" b="1">
            <a:latin typeface="ＭＳ Ｐゴシック"/>
          </a:endParaRPr>
        </a:p>
      </xdr:txBody>
    </xdr:sp>
    <xdr:clientData/>
  </xdr:oneCellAnchor>
  <xdr:twoCellAnchor>
    <xdr:from>
      <xdr:col>23</xdr:col>
      <xdr:colOff>428625</xdr:colOff>
      <xdr:row>91</xdr:row>
      <xdr:rowOff>28981</xdr:rowOff>
    </xdr:from>
    <xdr:to>
      <xdr:col>23</xdr:col>
      <xdr:colOff>606425</xdr:colOff>
      <xdr:row>91</xdr:row>
      <xdr:rowOff>28981</xdr:rowOff>
    </xdr:to>
    <xdr:cxnSp macro="">
      <xdr:nvCxnSpPr>
        <xdr:cNvPr id="687" name="直線コネクタ 686"/>
        <xdr:cNvCxnSpPr/>
      </xdr:nvCxnSpPr>
      <xdr:spPr>
        <a:xfrm>
          <a:off x="16230600" y="15630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151701</xdr:rowOff>
    </xdr:from>
    <xdr:to>
      <xdr:col>23</xdr:col>
      <xdr:colOff>517525</xdr:colOff>
      <xdr:row>95</xdr:row>
      <xdr:rowOff>159913</xdr:rowOff>
    </xdr:to>
    <xdr:cxnSp macro="">
      <xdr:nvCxnSpPr>
        <xdr:cNvPr id="688" name="直線コネクタ 687"/>
        <xdr:cNvCxnSpPr/>
      </xdr:nvCxnSpPr>
      <xdr:spPr>
        <a:xfrm>
          <a:off x="15481300" y="16439451"/>
          <a:ext cx="838200" cy="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144536</xdr:rowOff>
    </xdr:from>
    <xdr:ext cx="534377" cy="259045"/>
    <xdr:sp macro="" textlink="">
      <xdr:nvSpPr>
        <xdr:cNvPr id="689" name="公債費平均値テキスト"/>
        <xdr:cNvSpPr txBox="1"/>
      </xdr:nvSpPr>
      <xdr:spPr>
        <a:xfrm>
          <a:off x="16370300" y="16432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26,947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166109</xdr:rowOff>
    </xdr:from>
    <xdr:to>
      <xdr:col>23</xdr:col>
      <xdr:colOff>568325</xdr:colOff>
      <xdr:row>96</xdr:row>
      <xdr:rowOff>96259</xdr:rowOff>
    </xdr:to>
    <xdr:sp macro="" textlink="">
      <xdr:nvSpPr>
        <xdr:cNvPr id="690" name="フローチャート : 判断 689"/>
        <xdr:cNvSpPr/>
      </xdr:nvSpPr>
      <xdr:spPr>
        <a:xfrm>
          <a:off x="162687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117450</xdr:rowOff>
    </xdr:from>
    <xdr:to>
      <xdr:col>22</xdr:col>
      <xdr:colOff>365125</xdr:colOff>
      <xdr:row>95</xdr:row>
      <xdr:rowOff>151701</xdr:rowOff>
    </xdr:to>
    <xdr:cxnSp macro="">
      <xdr:nvCxnSpPr>
        <xdr:cNvPr id="691" name="直線コネクタ 690"/>
        <xdr:cNvCxnSpPr/>
      </xdr:nvCxnSpPr>
      <xdr:spPr>
        <a:xfrm>
          <a:off x="14592300" y="16405200"/>
          <a:ext cx="889000" cy="3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135516</xdr:rowOff>
    </xdr:from>
    <xdr:to>
      <xdr:col>22</xdr:col>
      <xdr:colOff>415925</xdr:colOff>
      <xdr:row>96</xdr:row>
      <xdr:rowOff>65666</xdr:rowOff>
    </xdr:to>
    <xdr:sp macro="" textlink="">
      <xdr:nvSpPr>
        <xdr:cNvPr id="692" name="フローチャート : 判断 691"/>
        <xdr:cNvSpPr/>
      </xdr:nvSpPr>
      <xdr:spPr>
        <a:xfrm>
          <a:off x="15430500" y="1642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56793</xdr:rowOff>
    </xdr:from>
    <xdr:ext cx="534377" cy="259045"/>
    <xdr:sp macro="" textlink="">
      <xdr:nvSpPr>
        <xdr:cNvPr id="693" name="テキスト ボックス 692"/>
        <xdr:cNvSpPr txBox="1"/>
      </xdr:nvSpPr>
      <xdr:spPr>
        <a:xfrm>
          <a:off x="15214111" y="1651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28,553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82683</xdr:rowOff>
    </xdr:from>
    <xdr:to>
      <xdr:col>21</xdr:col>
      <xdr:colOff>161925</xdr:colOff>
      <xdr:row>95</xdr:row>
      <xdr:rowOff>117450</xdr:rowOff>
    </xdr:to>
    <xdr:cxnSp macro="">
      <xdr:nvCxnSpPr>
        <xdr:cNvPr id="694" name="直線コネクタ 693"/>
        <xdr:cNvCxnSpPr/>
      </xdr:nvCxnSpPr>
      <xdr:spPr>
        <a:xfrm>
          <a:off x="13703300" y="16370433"/>
          <a:ext cx="889000" cy="3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64536</xdr:rowOff>
    </xdr:from>
    <xdr:to>
      <xdr:col>21</xdr:col>
      <xdr:colOff>212725</xdr:colOff>
      <xdr:row>95</xdr:row>
      <xdr:rowOff>166136</xdr:rowOff>
    </xdr:to>
    <xdr:sp macro="" textlink="">
      <xdr:nvSpPr>
        <xdr:cNvPr id="695" name="フローチャート : 判断 694"/>
        <xdr:cNvSpPr/>
      </xdr:nvSpPr>
      <xdr:spPr>
        <a:xfrm>
          <a:off x="14541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11213</xdr:rowOff>
    </xdr:from>
    <xdr:ext cx="534377" cy="259045"/>
    <xdr:sp macro="" textlink="">
      <xdr:nvSpPr>
        <xdr:cNvPr id="696" name="テキスト ボックス 695"/>
        <xdr:cNvSpPr txBox="1"/>
      </xdr:nvSpPr>
      <xdr:spPr>
        <a:xfrm>
          <a:off x="14325111" y="1612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52812</xdr:rowOff>
    </xdr:from>
    <xdr:to>
      <xdr:col>19</xdr:col>
      <xdr:colOff>644525</xdr:colOff>
      <xdr:row>95</xdr:row>
      <xdr:rowOff>82683</xdr:rowOff>
    </xdr:to>
    <xdr:cxnSp macro="">
      <xdr:nvCxnSpPr>
        <xdr:cNvPr id="697" name="直線コネクタ 696"/>
        <xdr:cNvCxnSpPr/>
      </xdr:nvCxnSpPr>
      <xdr:spPr>
        <a:xfrm>
          <a:off x="12814300" y="16340562"/>
          <a:ext cx="8890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47676</xdr:rowOff>
    </xdr:from>
    <xdr:to>
      <xdr:col>20</xdr:col>
      <xdr:colOff>9525</xdr:colOff>
      <xdr:row>95</xdr:row>
      <xdr:rowOff>149276</xdr:rowOff>
    </xdr:to>
    <xdr:sp macro="" textlink="">
      <xdr:nvSpPr>
        <xdr:cNvPr id="698" name="フローチャート : 判断 697"/>
        <xdr:cNvSpPr/>
      </xdr:nvSpPr>
      <xdr:spPr>
        <a:xfrm>
          <a:off x="13652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140403</xdr:rowOff>
    </xdr:from>
    <xdr:ext cx="534377" cy="259045"/>
    <xdr:sp macro="" textlink="">
      <xdr:nvSpPr>
        <xdr:cNvPr id="699" name="テキスト ボックス 698"/>
        <xdr:cNvSpPr txBox="1"/>
      </xdr:nvSpPr>
      <xdr:spPr>
        <a:xfrm>
          <a:off x="13436111" y="164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39255</xdr:rowOff>
    </xdr:from>
    <xdr:to>
      <xdr:col>18</xdr:col>
      <xdr:colOff>492125</xdr:colOff>
      <xdr:row>95</xdr:row>
      <xdr:rowOff>140855</xdr:rowOff>
    </xdr:to>
    <xdr:sp macro="" textlink="">
      <xdr:nvSpPr>
        <xdr:cNvPr id="700" name="フローチャート : 判断 699"/>
        <xdr:cNvSpPr/>
      </xdr:nvSpPr>
      <xdr:spPr>
        <a:xfrm>
          <a:off x="12763500" y="1632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131982</xdr:rowOff>
    </xdr:from>
    <xdr:ext cx="534377" cy="259045"/>
    <xdr:sp macro="" textlink="">
      <xdr:nvSpPr>
        <xdr:cNvPr id="701" name="テキスト ボックス 700"/>
        <xdr:cNvSpPr txBox="1"/>
      </xdr:nvSpPr>
      <xdr:spPr>
        <a:xfrm>
          <a:off x="12547111" y="1641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109113</xdr:rowOff>
    </xdr:from>
    <xdr:to>
      <xdr:col>23</xdr:col>
      <xdr:colOff>568325</xdr:colOff>
      <xdr:row>96</xdr:row>
      <xdr:rowOff>39263</xdr:rowOff>
    </xdr:to>
    <xdr:sp macro="" textlink="">
      <xdr:nvSpPr>
        <xdr:cNvPr id="707" name="円/楕円 706"/>
        <xdr:cNvSpPr/>
      </xdr:nvSpPr>
      <xdr:spPr>
        <a:xfrm>
          <a:off x="16268700" y="163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131990</xdr:rowOff>
    </xdr:from>
    <xdr:ext cx="534377" cy="259045"/>
    <xdr:sp macro="" textlink="">
      <xdr:nvSpPr>
        <xdr:cNvPr id="708" name="公債費該当値テキスト"/>
        <xdr:cNvSpPr txBox="1"/>
      </xdr:nvSpPr>
      <xdr:spPr>
        <a:xfrm>
          <a:off x="16370300" y="1624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29,939</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100901</xdr:rowOff>
    </xdr:from>
    <xdr:to>
      <xdr:col>22</xdr:col>
      <xdr:colOff>415925</xdr:colOff>
      <xdr:row>96</xdr:row>
      <xdr:rowOff>31051</xdr:rowOff>
    </xdr:to>
    <xdr:sp macro="" textlink="">
      <xdr:nvSpPr>
        <xdr:cNvPr id="709" name="円/楕円 708"/>
        <xdr:cNvSpPr/>
      </xdr:nvSpPr>
      <xdr:spPr>
        <a:xfrm>
          <a:off x="15430500" y="1638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47578</xdr:rowOff>
    </xdr:from>
    <xdr:ext cx="534377" cy="259045"/>
    <xdr:sp macro="" textlink="">
      <xdr:nvSpPr>
        <xdr:cNvPr id="710" name="テキスト ボックス 709"/>
        <xdr:cNvSpPr txBox="1"/>
      </xdr:nvSpPr>
      <xdr:spPr>
        <a:xfrm>
          <a:off x="15214111" y="1616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30,370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66650</xdr:rowOff>
    </xdr:from>
    <xdr:to>
      <xdr:col>21</xdr:col>
      <xdr:colOff>212725</xdr:colOff>
      <xdr:row>95</xdr:row>
      <xdr:rowOff>168250</xdr:rowOff>
    </xdr:to>
    <xdr:sp macro="" textlink="">
      <xdr:nvSpPr>
        <xdr:cNvPr id="711" name="円/楕円 710"/>
        <xdr:cNvSpPr/>
      </xdr:nvSpPr>
      <xdr:spPr>
        <a:xfrm>
          <a:off x="14541500" y="163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159377</xdr:rowOff>
    </xdr:from>
    <xdr:ext cx="534377" cy="259045"/>
    <xdr:sp macro="" textlink="">
      <xdr:nvSpPr>
        <xdr:cNvPr id="712" name="テキスト ボックス 711"/>
        <xdr:cNvSpPr txBox="1"/>
      </xdr:nvSpPr>
      <xdr:spPr>
        <a:xfrm>
          <a:off x="14325111" y="1644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32,168</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31883</xdr:rowOff>
    </xdr:from>
    <xdr:to>
      <xdr:col>20</xdr:col>
      <xdr:colOff>9525</xdr:colOff>
      <xdr:row>95</xdr:row>
      <xdr:rowOff>133483</xdr:rowOff>
    </xdr:to>
    <xdr:sp macro="" textlink="">
      <xdr:nvSpPr>
        <xdr:cNvPr id="713" name="円/楕円 712"/>
        <xdr:cNvSpPr/>
      </xdr:nvSpPr>
      <xdr:spPr>
        <a:xfrm>
          <a:off x="13652500" y="1631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150010</xdr:rowOff>
    </xdr:from>
    <xdr:ext cx="534377" cy="259045"/>
    <xdr:sp macro="" textlink="">
      <xdr:nvSpPr>
        <xdr:cNvPr id="714" name="テキスト ボックス 713"/>
        <xdr:cNvSpPr txBox="1"/>
      </xdr:nvSpPr>
      <xdr:spPr>
        <a:xfrm>
          <a:off x="13436111" y="1609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33,993</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2012</xdr:rowOff>
    </xdr:from>
    <xdr:to>
      <xdr:col>18</xdr:col>
      <xdr:colOff>492125</xdr:colOff>
      <xdr:row>95</xdr:row>
      <xdr:rowOff>103612</xdr:rowOff>
    </xdr:to>
    <xdr:sp macro="" textlink="">
      <xdr:nvSpPr>
        <xdr:cNvPr id="715" name="円/楕円 714"/>
        <xdr:cNvSpPr/>
      </xdr:nvSpPr>
      <xdr:spPr>
        <a:xfrm>
          <a:off x="12763500" y="1628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120139</xdr:rowOff>
    </xdr:from>
    <xdr:ext cx="534377" cy="259045"/>
    <xdr:sp macro="" textlink="">
      <xdr:nvSpPr>
        <xdr:cNvPr id="716" name="テキスト ボックス 715"/>
        <xdr:cNvSpPr txBox="1"/>
      </xdr:nvSpPr>
      <xdr:spPr>
        <a:xfrm>
          <a:off x="12547111" y="1606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35,561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0" name="テキスト ボックス 72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119126</xdr:rowOff>
    </xdr:from>
    <xdr:to>
      <xdr:col>32</xdr:col>
      <xdr:colOff>186689</xdr:colOff>
      <xdr:row>39</xdr:row>
      <xdr:rowOff>44450</xdr:rowOff>
    </xdr:to>
    <xdr:cxnSp macro="">
      <xdr:nvCxnSpPr>
        <xdr:cNvPr id="740" name="直線コネクタ 739"/>
        <xdr:cNvCxnSpPr/>
      </xdr:nvCxnSpPr>
      <xdr:spPr>
        <a:xfrm flipV="1">
          <a:off x="22159595" y="5262626"/>
          <a:ext cx="1269" cy="14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65803</xdr:rowOff>
    </xdr:from>
    <xdr:ext cx="469744" cy="259045"/>
    <xdr:sp macro="" textlink="">
      <xdr:nvSpPr>
        <xdr:cNvPr id="743" name="諸支出金最大値テキスト"/>
        <xdr:cNvSpPr txBox="1"/>
      </xdr:nvSpPr>
      <xdr:spPr>
        <a:xfrm>
          <a:off x="22212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1,927</a:t>
          </a:r>
          <a:endParaRPr kumimoji="1" lang="ja-JP" altLang="en-US" sz="1000" b="1">
            <a:latin typeface="ＭＳ Ｐゴシック"/>
          </a:endParaRPr>
        </a:p>
      </xdr:txBody>
    </xdr:sp>
    <xdr:clientData/>
  </xdr:oneCellAnchor>
  <xdr:twoCellAnchor>
    <xdr:from>
      <xdr:col>32</xdr:col>
      <xdr:colOff>98425</xdr:colOff>
      <xdr:row>30</xdr:row>
      <xdr:rowOff>119126</xdr:rowOff>
    </xdr:from>
    <xdr:to>
      <xdr:col>32</xdr:col>
      <xdr:colOff>276225</xdr:colOff>
      <xdr:row>30</xdr:row>
      <xdr:rowOff>119126</xdr:rowOff>
    </xdr:to>
    <xdr:cxnSp macro="">
      <xdr:nvCxnSpPr>
        <xdr:cNvPr id="744" name="直線コネクタ 743"/>
        <xdr:cNvCxnSpPr/>
      </xdr:nvCxnSpPr>
      <xdr:spPr>
        <a:xfrm>
          <a:off x="22072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66057</xdr:rowOff>
    </xdr:from>
    <xdr:ext cx="378565" cy="259045"/>
    <xdr:sp macro="" textlink="">
      <xdr:nvSpPr>
        <xdr:cNvPr id="746" name="諸支出金平均値テキスト"/>
        <xdr:cNvSpPr txBox="1"/>
      </xdr:nvSpPr>
      <xdr:spPr>
        <a:xfrm>
          <a:off x="22212300" y="64097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43180</xdr:rowOff>
    </xdr:from>
    <xdr:to>
      <xdr:col>32</xdr:col>
      <xdr:colOff>238125</xdr:colOff>
      <xdr:row>38</xdr:row>
      <xdr:rowOff>144780</xdr:rowOff>
    </xdr:to>
    <xdr:sp macro="" textlink="">
      <xdr:nvSpPr>
        <xdr:cNvPr id="747" name="フローチャート : 判断 746"/>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33274</xdr:rowOff>
    </xdr:from>
    <xdr:to>
      <xdr:col>31</xdr:col>
      <xdr:colOff>85725</xdr:colOff>
      <xdr:row>38</xdr:row>
      <xdr:rowOff>134874</xdr:rowOff>
    </xdr:to>
    <xdr:sp macro="" textlink="">
      <xdr:nvSpPr>
        <xdr:cNvPr id="749" name="フローチャート : 判断 748"/>
        <xdr:cNvSpPr/>
      </xdr:nvSpPr>
      <xdr:spPr>
        <a:xfrm>
          <a:off x="21272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151401</xdr:rowOff>
    </xdr:from>
    <xdr:ext cx="378565" cy="259045"/>
    <xdr:sp macro="" textlink="">
      <xdr:nvSpPr>
        <xdr:cNvPr id="750" name="テキスト ボックス 749"/>
        <xdr:cNvSpPr txBox="1"/>
      </xdr:nvSpPr>
      <xdr:spPr>
        <a:xfrm>
          <a:off x="21134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139192</xdr:rowOff>
    </xdr:from>
    <xdr:to>
      <xdr:col>29</xdr:col>
      <xdr:colOff>568325</xdr:colOff>
      <xdr:row>38</xdr:row>
      <xdr:rowOff>69342</xdr:rowOff>
    </xdr:to>
    <xdr:sp macro="" textlink="">
      <xdr:nvSpPr>
        <xdr:cNvPr id="752" name="フローチャート : 判断 751"/>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85869</xdr:rowOff>
    </xdr:from>
    <xdr:ext cx="378565" cy="259045"/>
    <xdr:sp macro="" textlink="">
      <xdr:nvSpPr>
        <xdr:cNvPr id="753" name="テキスト ボックス 752"/>
        <xdr:cNvSpPr txBox="1"/>
      </xdr:nvSpPr>
      <xdr:spPr>
        <a:xfrm>
          <a:off x="20245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17272</xdr:rowOff>
    </xdr:from>
    <xdr:to>
      <xdr:col>28</xdr:col>
      <xdr:colOff>365125</xdr:colOff>
      <xdr:row>38</xdr:row>
      <xdr:rowOff>118872</xdr:rowOff>
    </xdr:to>
    <xdr:sp macro="" textlink="">
      <xdr:nvSpPr>
        <xdr:cNvPr id="755" name="フローチャート : 判断 754"/>
        <xdr:cNvSpPr/>
      </xdr:nvSpPr>
      <xdr:spPr>
        <a:xfrm>
          <a:off x="194945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135399</xdr:rowOff>
    </xdr:from>
    <xdr:ext cx="378565" cy="259045"/>
    <xdr:sp macro="" textlink="">
      <xdr:nvSpPr>
        <xdr:cNvPr id="756" name="テキスト ボックス 755"/>
        <xdr:cNvSpPr txBox="1"/>
      </xdr:nvSpPr>
      <xdr:spPr>
        <a:xfrm>
          <a:off x="19356017" y="6307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508</xdr:rowOff>
    </xdr:from>
    <xdr:to>
      <xdr:col>27</xdr:col>
      <xdr:colOff>161925</xdr:colOff>
      <xdr:row>38</xdr:row>
      <xdr:rowOff>102108</xdr:rowOff>
    </xdr:to>
    <xdr:sp macro="" textlink="">
      <xdr:nvSpPr>
        <xdr:cNvPr id="757" name="フローチャート : 判断 756"/>
        <xdr:cNvSpPr/>
      </xdr:nvSpPr>
      <xdr:spPr>
        <a:xfrm>
          <a:off x="18605500" y="651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118635</xdr:rowOff>
    </xdr:from>
    <xdr:ext cx="378565" cy="259045"/>
    <xdr:sp macro="" textlink="">
      <xdr:nvSpPr>
        <xdr:cNvPr id="758" name="テキスト ボックス 757"/>
        <xdr:cNvSpPr txBox="1"/>
      </xdr:nvSpPr>
      <xdr:spPr>
        <a:xfrm>
          <a:off x="18467017" y="6290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65"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　民生費は、民有地の除染や児童福祉行政等に重点的に取り組んだことから、類似団体と比較して極めて高くなっている。</a:t>
          </a:r>
          <a:endParaRPr kumimoji="1" lang="en-US" altLang="ja-JP" sz="14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　災害復旧費は、公共土木施設や農業施設等の除染の実施により、類似団体と比較して極めて高くなっている。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交付税や地方消費税交付金等が減となったことに加え、環境基金や文化施設整備基金等の積立金の増等により実質単年度収支は赤字となっているが、経費の節減・合理化等の堅実な財政運営に努めた結果、財政調整基金残高は増加しており、実質収支額も引き続き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各会計とも赤字額はなく、厳しい歳入環境や東日本大震災及び原子力災害からの復旧・復興への対応を引き続き行いながらも、限られた財源の重点的かつ効率的な執行に努め、健全な財政運営に努めた。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196418713</v>
      </c>
      <c r="BO4" s="411"/>
      <c r="BP4" s="411"/>
      <c r="BQ4" s="411"/>
      <c r="BR4" s="411"/>
      <c r="BS4" s="411"/>
      <c r="BT4" s="411"/>
      <c r="BU4" s="412"/>
      <c r="BV4" s="410">
        <v>201162031</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7</v>
      </c>
      <c r="CU4" s="588"/>
      <c r="CV4" s="588"/>
      <c r="CW4" s="588"/>
      <c r="CX4" s="588"/>
      <c r="CY4" s="588"/>
      <c r="CZ4" s="588"/>
      <c r="DA4" s="589"/>
      <c r="DB4" s="587">
        <v>10.4</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191792734</v>
      </c>
      <c r="BO5" s="416"/>
      <c r="BP5" s="416"/>
      <c r="BQ5" s="416"/>
      <c r="BR5" s="416"/>
      <c r="BS5" s="416"/>
      <c r="BT5" s="416"/>
      <c r="BU5" s="417"/>
      <c r="BV5" s="415">
        <v>194742740</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87.5</v>
      </c>
      <c r="CU5" s="386"/>
      <c r="CV5" s="386"/>
      <c r="CW5" s="386"/>
      <c r="CX5" s="386"/>
      <c r="CY5" s="386"/>
      <c r="CZ5" s="386"/>
      <c r="DA5" s="387"/>
      <c r="DB5" s="385">
        <v>83.9</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4625979</v>
      </c>
      <c r="BO6" s="416"/>
      <c r="BP6" s="416"/>
      <c r="BQ6" s="416"/>
      <c r="BR6" s="416"/>
      <c r="BS6" s="416"/>
      <c r="BT6" s="416"/>
      <c r="BU6" s="417"/>
      <c r="BV6" s="415">
        <v>6419291</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93</v>
      </c>
      <c r="CU6" s="562"/>
      <c r="CV6" s="562"/>
      <c r="CW6" s="562"/>
      <c r="CX6" s="562"/>
      <c r="CY6" s="562"/>
      <c r="CZ6" s="562"/>
      <c r="DA6" s="563"/>
      <c r="DB6" s="561">
        <v>90</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582704</v>
      </c>
      <c r="BO7" s="416"/>
      <c r="BP7" s="416"/>
      <c r="BQ7" s="416"/>
      <c r="BR7" s="416"/>
      <c r="BS7" s="416"/>
      <c r="BT7" s="416"/>
      <c r="BU7" s="417"/>
      <c r="BV7" s="415">
        <v>475505</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57602506</v>
      </c>
      <c r="CU7" s="416"/>
      <c r="CV7" s="416"/>
      <c r="CW7" s="416"/>
      <c r="CX7" s="416"/>
      <c r="CY7" s="416"/>
      <c r="CZ7" s="416"/>
      <c r="DA7" s="417"/>
      <c r="DB7" s="415">
        <v>57377814</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4043275</v>
      </c>
      <c r="BO8" s="416"/>
      <c r="BP8" s="416"/>
      <c r="BQ8" s="416"/>
      <c r="BR8" s="416"/>
      <c r="BS8" s="416"/>
      <c r="BT8" s="416"/>
      <c r="BU8" s="417"/>
      <c r="BV8" s="415">
        <v>5943786</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0.75</v>
      </c>
      <c r="CU8" s="525"/>
      <c r="CV8" s="525"/>
      <c r="CW8" s="525"/>
      <c r="CX8" s="525"/>
      <c r="CY8" s="525"/>
      <c r="CZ8" s="525"/>
      <c r="DA8" s="526"/>
      <c r="DB8" s="524">
        <v>0.73</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294247</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-1900511</v>
      </c>
      <c r="BO9" s="416"/>
      <c r="BP9" s="416"/>
      <c r="BQ9" s="416"/>
      <c r="BR9" s="416"/>
      <c r="BS9" s="416"/>
      <c r="BT9" s="416"/>
      <c r="BU9" s="417"/>
      <c r="BV9" s="415">
        <v>1053787</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11.9</v>
      </c>
      <c r="CU9" s="386"/>
      <c r="CV9" s="386"/>
      <c r="CW9" s="386"/>
      <c r="CX9" s="386"/>
      <c r="CY9" s="386"/>
      <c r="CZ9" s="386"/>
      <c r="DA9" s="387"/>
      <c r="DB9" s="385">
        <v>11.7</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292590</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501084</v>
      </c>
      <c r="BO10" s="416"/>
      <c r="BP10" s="416"/>
      <c r="BQ10" s="416"/>
      <c r="BR10" s="416"/>
      <c r="BS10" s="416"/>
      <c r="BT10" s="416"/>
      <c r="BU10" s="417"/>
      <c r="BV10" s="415">
        <v>2644</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283493</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281746</v>
      </c>
      <c r="S13" s="517"/>
      <c r="T13" s="517"/>
      <c r="U13" s="517"/>
      <c r="V13" s="518"/>
      <c r="W13" s="504" t="s">
        <v>124</v>
      </c>
      <c r="X13" s="428"/>
      <c r="Y13" s="428"/>
      <c r="Z13" s="428"/>
      <c r="AA13" s="428"/>
      <c r="AB13" s="429"/>
      <c r="AC13" s="391">
        <v>5644</v>
      </c>
      <c r="AD13" s="392"/>
      <c r="AE13" s="392"/>
      <c r="AF13" s="392"/>
      <c r="AG13" s="393"/>
      <c r="AH13" s="391">
        <v>6161</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-1399427</v>
      </c>
      <c r="BO13" s="416"/>
      <c r="BP13" s="416"/>
      <c r="BQ13" s="416"/>
      <c r="BR13" s="416"/>
      <c r="BS13" s="416"/>
      <c r="BT13" s="416"/>
      <c r="BU13" s="417"/>
      <c r="BV13" s="415">
        <v>1056431</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1.7</v>
      </c>
      <c r="CU13" s="386"/>
      <c r="CV13" s="386"/>
      <c r="CW13" s="386"/>
      <c r="CX13" s="386"/>
      <c r="CY13" s="386"/>
      <c r="CZ13" s="386"/>
      <c r="DA13" s="387"/>
      <c r="DB13" s="385">
        <v>2.7</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285026</v>
      </c>
      <c r="S14" s="517"/>
      <c r="T14" s="517"/>
      <c r="U14" s="517"/>
      <c r="V14" s="518"/>
      <c r="W14" s="519"/>
      <c r="X14" s="431"/>
      <c r="Y14" s="431"/>
      <c r="Z14" s="431"/>
      <c r="AA14" s="431"/>
      <c r="AB14" s="432"/>
      <c r="AC14" s="509">
        <v>4.2</v>
      </c>
      <c r="AD14" s="510"/>
      <c r="AE14" s="510"/>
      <c r="AF14" s="510"/>
      <c r="AG14" s="511"/>
      <c r="AH14" s="509">
        <v>4.9000000000000004</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15.3</v>
      </c>
      <c r="CU14" s="488"/>
      <c r="CV14" s="488"/>
      <c r="CW14" s="488"/>
      <c r="CX14" s="488"/>
      <c r="CY14" s="488"/>
      <c r="CZ14" s="488"/>
      <c r="DA14" s="489"/>
      <c r="DB14" s="520">
        <v>22.3</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283360</v>
      </c>
      <c r="S15" s="517"/>
      <c r="T15" s="517"/>
      <c r="U15" s="517"/>
      <c r="V15" s="518"/>
      <c r="W15" s="504" t="s">
        <v>131</v>
      </c>
      <c r="X15" s="428"/>
      <c r="Y15" s="428"/>
      <c r="Z15" s="428"/>
      <c r="AA15" s="428"/>
      <c r="AB15" s="429"/>
      <c r="AC15" s="391">
        <v>32308</v>
      </c>
      <c r="AD15" s="392"/>
      <c r="AE15" s="392"/>
      <c r="AF15" s="392"/>
      <c r="AG15" s="393"/>
      <c r="AH15" s="391">
        <v>29906</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34116512</v>
      </c>
      <c r="BO15" s="411"/>
      <c r="BP15" s="411"/>
      <c r="BQ15" s="411"/>
      <c r="BR15" s="411"/>
      <c r="BS15" s="411"/>
      <c r="BT15" s="411"/>
      <c r="BU15" s="412"/>
      <c r="BV15" s="410">
        <v>33062813</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24</v>
      </c>
      <c r="AD16" s="510"/>
      <c r="AE16" s="510"/>
      <c r="AF16" s="510"/>
      <c r="AG16" s="511"/>
      <c r="AH16" s="509">
        <v>23.7</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44366425</v>
      </c>
      <c r="BO16" s="416"/>
      <c r="BP16" s="416"/>
      <c r="BQ16" s="416"/>
      <c r="BR16" s="416"/>
      <c r="BS16" s="416"/>
      <c r="BT16" s="416"/>
      <c r="BU16" s="417"/>
      <c r="BV16" s="415">
        <v>43827156</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96449</v>
      </c>
      <c r="AD17" s="392"/>
      <c r="AE17" s="392"/>
      <c r="AF17" s="392"/>
      <c r="AG17" s="393"/>
      <c r="AH17" s="391">
        <v>90159</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43680896</v>
      </c>
      <c r="BO17" s="416"/>
      <c r="BP17" s="416"/>
      <c r="BQ17" s="416"/>
      <c r="BR17" s="416"/>
      <c r="BS17" s="416"/>
      <c r="BT17" s="416"/>
      <c r="BU17" s="417"/>
      <c r="BV17" s="415">
        <v>42235273</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141</v>
      </c>
      <c r="C18" s="478"/>
      <c r="D18" s="478"/>
      <c r="E18" s="479"/>
      <c r="F18" s="479"/>
      <c r="G18" s="479"/>
      <c r="H18" s="479"/>
      <c r="I18" s="479"/>
      <c r="J18" s="479"/>
      <c r="K18" s="479"/>
      <c r="L18" s="480">
        <v>767.72</v>
      </c>
      <c r="M18" s="480"/>
      <c r="N18" s="480"/>
      <c r="O18" s="480"/>
      <c r="P18" s="480"/>
      <c r="Q18" s="480"/>
      <c r="R18" s="481"/>
      <c r="S18" s="481"/>
      <c r="T18" s="481"/>
      <c r="U18" s="481"/>
      <c r="V18" s="482"/>
      <c r="W18" s="496"/>
      <c r="X18" s="497"/>
      <c r="Y18" s="497"/>
      <c r="Z18" s="497"/>
      <c r="AA18" s="497"/>
      <c r="AB18" s="505"/>
      <c r="AC18" s="379">
        <v>71.8</v>
      </c>
      <c r="AD18" s="380"/>
      <c r="AE18" s="380"/>
      <c r="AF18" s="380"/>
      <c r="AG18" s="483"/>
      <c r="AH18" s="379">
        <v>71.400000000000006</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49700184</v>
      </c>
      <c r="BO18" s="416"/>
      <c r="BP18" s="416"/>
      <c r="BQ18" s="416"/>
      <c r="BR18" s="416"/>
      <c r="BS18" s="416"/>
      <c r="BT18" s="416"/>
      <c r="BU18" s="417"/>
      <c r="BV18" s="415">
        <v>49408880</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143</v>
      </c>
      <c r="C19" s="478"/>
      <c r="D19" s="478"/>
      <c r="E19" s="479"/>
      <c r="F19" s="479"/>
      <c r="G19" s="479"/>
      <c r="H19" s="479"/>
      <c r="I19" s="479"/>
      <c r="J19" s="479"/>
      <c r="K19" s="479"/>
      <c r="L19" s="485">
        <v>383</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68140445</v>
      </c>
      <c r="BO19" s="416"/>
      <c r="BP19" s="416"/>
      <c r="BQ19" s="416"/>
      <c r="BR19" s="416"/>
      <c r="BS19" s="416"/>
      <c r="BT19" s="416"/>
      <c r="BU19" s="417"/>
      <c r="BV19" s="415">
        <v>70436893</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145</v>
      </c>
      <c r="C20" s="478"/>
      <c r="D20" s="478"/>
      <c r="E20" s="479"/>
      <c r="F20" s="479"/>
      <c r="G20" s="479"/>
      <c r="H20" s="479"/>
      <c r="I20" s="479"/>
      <c r="J20" s="479"/>
      <c r="K20" s="479"/>
      <c r="L20" s="485">
        <v>122269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81735126</v>
      </c>
      <c r="BO23" s="416"/>
      <c r="BP23" s="416"/>
      <c r="BQ23" s="416"/>
      <c r="BR23" s="416"/>
      <c r="BS23" s="416"/>
      <c r="BT23" s="416"/>
      <c r="BU23" s="417"/>
      <c r="BV23" s="415">
        <v>83098288</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154</v>
      </c>
      <c r="F24" s="389"/>
      <c r="G24" s="389"/>
      <c r="H24" s="389"/>
      <c r="I24" s="389"/>
      <c r="J24" s="389"/>
      <c r="K24" s="390"/>
      <c r="L24" s="391">
        <v>1</v>
      </c>
      <c r="M24" s="392"/>
      <c r="N24" s="392"/>
      <c r="O24" s="392"/>
      <c r="P24" s="393"/>
      <c r="Q24" s="391">
        <v>10476</v>
      </c>
      <c r="R24" s="392"/>
      <c r="S24" s="392"/>
      <c r="T24" s="392"/>
      <c r="U24" s="392"/>
      <c r="V24" s="393"/>
      <c r="W24" s="457"/>
      <c r="X24" s="448"/>
      <c r="Y24" s="449"/>
      <c r="Z24" s="388" t="s">
        <v>155</v>
      </c>
      <c r="AA24" s="389"/>
      <c r="AB24" s="389"/>
      <c r="AC24" s="389"/>
      <c r="AD24" s="389"/>
      <c r="AE24" s="389"/>
      <c r="AF24" s="389"/>
      <c r="AG24" s="390"/>
      <c r="AH24" s="391">
        <v>1798</v>
      </c>
      <c r="AI24" s="392"/>
      <c r="AJ24" s="392"/>
      <c r="AK24" s="392"/>
      <c r="AL24" s="393"/>
      <c r="AM24" s="391">
        <v>5767984</v>
      </c>
      <c r="AN24" s="392"/>
      <c r="AO24" s="392"/>
      <c r="AP24" s="392"/>
      <c r="AQ24" s="392"/>
      <c r="AR24" s="393"/>
      <c r="AS24" s="391">
        <v>3208</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75166927</v>
      </c>
      <c r="BO24" s="416"/>
      <c r="BP24" s="416"/>
      <c r="BQ24" s="416"/>
      <c r="BR24" s="416"/>
      <c r="BS24" s="416"/>
      <c r="BT24" s="416"/>
      <c r="BU24" s="417"/>
      <c r="BV24" s="415">
        <v>76815124</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157</v>
      </c>
      <c r="F25" s="389"/>
      <c r="G25" s="389"/>
      <c r="H25" s="389"/>
      <c r="I25" s="389"/>
      <c r="J25" s="389"/>
      <c r="K25" s="390"/>
      <c r="L25" s="391">
        <v>1</v>
      </c>
      <c r="M25" s="392"/>
      <c r="N25" s="392"/>
      <c r="O25" s="392"/>
      <c r="P25" s="393"/>
      <c r="Q25" s="391">
        <v>8657</v>
      </c>
      <c r="R25" s="392"/>
      <c r="S25" s="392"/>
      <c r="T25" s="392"/>
      <c r="U25" s="392"/>
      <c r="V25" s="393"/>
      <c r="W25" s="457"/>
      <c r="X25" s="448"/>
      <c r="Y25" s="449"/>
      <c r="Z25" s="388" t="s">
        <v>158</v>
      </c>
      <c r="AA25" s="389"/>
      <c r="AB25" s="389"/>
      <c r="AC25" s="389"/>
      <c r="AD25" s="389"/>
      <c r="AE25" s="389"/>
      <c r="AF25" s="389"/>
      <c r="AG25" s="390"/>
      <c r="AH25" s="391">
        <v>259</v>
      </c>
      <c r="AI25" s="392"/>
      <c r="AJ25" s="392"/>
      <c r="AK25" s="392"/>
      <c r="AL25" s="393"/>
      <c r="AM25" s="391">
        <v>827505</v>
      </c>
      <c r="AN25" s="392"/>
      <c r="AO25" s="392"/>
      <c r="AP25" s="392"/>
      <c r="AQ25" s="392"/>
      <c r="AR25" s="393"/>
      <c r="AS25" s="391">
        <v>3195</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10861782</v>
      </c>
      <c r="BO25" s="411"/>
      <c r="BP25" s="411"/>
      <c r="BQ25" s="411"/>
      <c r="BR25" s="411"/>
      <c r="BS25" s="411"/>
      <c r="BT25" s="411"/>
      <c r="BU25" s="412"/>
      <c r="BV25" s="410">
        <v>41125779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160</v>
      </c>
      <c r="F26" s="389"/>
      <c r="G26" s="389"/>
      <c r="H26" s="389"/>
      <c r="I26" s="389"/>
      <c r="J26" s="389"/>
      <c r="K26" s="390"/>
      <c r="L26" s="391">
        <v>1</v>
      </c>
      <c r="M26" s="392"/>
      <c r="N26" s="392"/>
      <c r="O26" s="392"/>
      <c r="P26" s="393"/>
      <c r="Q26" s="391">
        <v>7833</v>
      </c>
      <c r="R26" s="392"/>
      <c r="S26" s="392"/>
      <c r="T26" s="392"/>
      <c r="U26" s="392"/>
      <c r="V26" s="393"/>
      <c r="W26" s="457"/>
      <c r="X26" s="448"/>
      <c r="Y26" s="449"/>
      <c r="Z26" s="388" t="s">
        <v>161</v>
      </c>
      <c r="AA26" s="470"/>
      <c r="AB26" s="470"/>
      <c r="AC26" s="470"/>
      <c r="AD26" s="470"/>
      <c r="AE26" s="470"/>
      <c r="AF26" s="470"/>
      <c r="AG26" s="471"/>
      <c r="AH26" s="391">
        <v>260</v>
      </c>
      <c r="AI26" s="392"/>
      <c r="AJ26" s="392"/>
      <c r="AK26" s="392"/>
      <c r="AL26" s="393"/>
      <c r="AM26" s="391">
        <v>902460</v>
      </c>
      <c r="AN26" s="392"/>
      <c r="AO26" s="392"/>
      <c r="AP26" s="392"/>
      <c r="AQ26" s="392"/>
      <c r="AR26" s="393"/>
      <c r="AS26" s="391">
        <v>3471</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163</v>
      </c>
      <c r="F27" s="389"/>
      <c r="G27" s="389"/>
      <c r="H27" s="389"/>
      <c r="I27" s="389"/>
      <c r="J27" s="389"/>
      <c r="K27" s="390"/>
      <c r="L27" s="391">
        <v>1</v>
      </c>
      <c r="M27" s="392"/>
      <c r="N27" s="392"/>
      <c r="O27" s="392"/>
      <c r="P27" s="393"/>
      <c r="Q27" s="391">
        <v>6820</v>
      </c>
      <c r="R27" s="392"/>
      <c r="S27" s="392"/>
      <c r="T27" s="392"/>
      <c r="U27" s="392"/>
      <c r="V27" s="393"/>
      <c r="W27" s="457"/>
      <c r="X27" s="448"/>
      <c r="Y27" s="449"/>
      <c r="Z27" s="388" t="s">
        <v>164</v>
      </c>
      <c r="AA27" s="389"/>
      <c r="AB27" s="389"/>
      <c r="AC27" s="389"/>
      <c r="AD27" s="389"/>
      <c r="AE27" s="389"/>
      <c r="AF27" s="389"/>
      <c r="AG27" s="390"/>
      <c r="AH27" s="391">
        <v>62</v>
      </c>
      <c r="AI27" s="392"/>
      <c r="AJ27" s="392"/>
      <c r="AK27" s="392"/>
      <c r="AL27" s="393"/>
      <c r="AM27" s="391">
        <v>216688</v>
      </c>
      <c r="AN27" s="392"/>
      <c r="AO27" s="392"/>
      <c r="AP27" s="392"/>
      <c r="AQ27" s="392"/>
      <c r="AR27" s="393"/>
      <c r="AS27" s="391">
        <v>3495</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3233059</v>
      </c>
      <c r="BO27" s="419"/>
      <c r="BP27" s="419"/>
      <c r="BQ27" s="419"/>
      <c r="BR27" s="419"/>
      <c r="BS27" s="419"/>
      <c r="BT27" s="419"/>
      <c r="BU27" s="420"/>
      <c r="BV27" s="418">
        <v>3225800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166</v>
      </c>
      <c r="F28" s="389"/>
      <c r="G28" s="389"/>
      <c r="H28" s="389"/>
      <c r="I28" s="389"/>
      <c r="J28" s="389"/>
      <c r="K28" s="390"/>
      <c r="L28" s="391">
        <v>1</v>
      </c>
      <c r="M28" s="392"/>
      <c r="N28" s="392"/>
      <c r="O28" s="392"/>
      <c r="P28" s="393"/>
      <c r="Q28" s="391">
        <v>6359</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8743814</v>
      </c>
      <c r="BO28" s="411"/>
      <c r="BP28" s="411"/>
      <c r="BQ28" s="411"/>
      <c r="BR28" s="411"/>
      <c r="BS28" s="411"/>
      <c r="BT28" s="411"/>
      <c r="BU28" s="412"/>
      <c r="BV28" s="410">
        <v>8242730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170</v>
      </c>
      <c r="F29" s="389"/>
      <c r="G29" s="389"/>
      <c r="H29" s="389"/>
      <c r="I29" s="389"/>
      <c r="J29" s="389"/>
      <c r="K29" s="390"/>
      <c r="L29" s="391">
        <v>33</v>
      </c>
      <c r="M29" s="392"/>
      <c r="N29" s="392"/>
      <c r="O29" s="392"/>
      <c r="P29" s="393"/>
      <c r="Q29" s="391">
        <v>5990</v>
      </c>
      <c r="R29" s="392"/>
      <c r="S29" s="392"/>
      <c r="T29" s="392"/>
      <c r="U29" s="392"/>
      <c r="V29" s="393"/>
      <c r="W29" s="458"/>
      <c r="X29" s="459"/>
      <c r="Y29" s="460"/>
      <c r="Z29" s="388" t="s">
        <v>171</v>
      </c>
      <c r="AA29" s="389"/>
      <c r="AB29" s="389"/>
      <c r="AC29" s="389"/>
      <c r="AD29" s="389"/>
      <c r="AE29" s="389"/>
      <c r="AF29" s="389"/>
      <c r="AG29" s="390"/>
      <c r="AH29" s="391">
        <v>1860</v>
      </c>
      <c r="AI29" s="392"/>
      <c r="AJ29" s="392"/>
      <c r="AK29" s="392"/>
      <c r="AL29" s="393"/>
      <c r="AM29" s="391">
        <v>5984672</v>
      </c>
      <c r="AN29" s="392"/>
      <c r="AO29" s="392"/>
      <c r="AP29" s="392"/>
      <c r="AQ29" s="392"/>
      <c r="AR29" s="393"/>
      <c r="AS29" s="391">
        <v>3218</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2755126</v>
      </c>
      <c r="BO29" s="416"/>
      <c r="BP29" s="416"/>
      <c r="BQ29" s="416"/>
      <c r="BR29" s="416"/>
      <c r="BS29" s="416"/>
      <c r="BT29" s="416"/>
      <c r="BU29" s="417"/>
      <c r="BV29" s="415">
        <v>2354596</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102.6</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11935024</v>
      </c>
      <c r="BO30" s="419"/>
      <c r="BP30" s="419"/>
      <c r="BQ30" s="419"/>
      <c r="BR30" s="419"/>
      <c r="BS30" s="419"/>
      <c r="BT30" s="419"/>
      <c r="BU30" s="420"/>
      <c r="BV30" s="418">
        <v>11267576</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国民健康保険事業費特別会計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9</v>
      </c>
      <c r="BF34" s="375"/>
      <c r="BG34" s="374" t="str">
        <f>IF('各会計、関係団体の財政状況及び健全化判断比率'!B34="","",'各会計、関係団体の財政状況及び健全化判断比率'!B34)</f>
        <v>公設地方卸売市場事業費特別会計</v>
      </c>
      <c r="BH34" s="374"/>
      <c r="BI34" s="374"/>
      <c r="BJ34" s="374"/>
      <c r="BK34" s="374"/>
      <c r="BL34" s="374"/>
      <c r="BM34" s="374"/>
      <c r="BN34" s="374"/>
      <c r="BO34" s="374"/>
      <c r="BP34" s="374"/>
      <c r="BQ34" s="374"/>
      <c r="BR34" s="374"/>
      <c r="BS34" s="374"/>
      <c r="BT34" s="374"/>
      <c r="BU34" s="374"/>
      <c r="BV34" s="167"/>
      <c r="BW34" s="375">
        <f>IF(BY34="","",MAX(C34:D43,U34:V43,AM34:AN43,BE34:BF43)+1)</f>
        <v>11</v>
      </c>
      <c r="BX34" s="375"/>
      <c r="BY34" s="374" t="str">
        <f>IF('各会計、関係団体の財政状況及び健全化判断比率'!B68="","",'各会計、関係団体の財政状況及び健全化判断比率'!B68)</f>
        <v>伊達地方衛生処理組合　一般会計</v>
      </c>
      <c r="BZ34" s="374"/>
      <c r="CA34" s="374"/>
      <c r="CB34" s="374"/>
      <c r="CC34" s="374"/>
      <c r="CD34" s="374"/>
      <c r="CE34" s="374"/>
      <c r="CF34" s="374"/>
      <c r="CG34" s="374"/>
      <c r="CH34" s="374"/>
      <c r="CI34" s="374"/>
      <c r="CJ34" s="374"/>
      <c r="CK34" s="374"/>
      <c r="CL34" s="374"/>
      <c r="CM34" s="374"/>
      <c r="CN34" s="167"/>
      <c r="CO34" s="375">
        <f>IF(CQ34="","",MAX(C34:D43,U34:V43,AM34:AN43,BE34:BF43,BW34:BX43)+1)</f>
        <v>21</v>
      </c>
      <c r="CP34" s="375"/>
      <c r="CQ34" s="374" t="str">
        <f>IF('各会計、関係団体の財政状況及び健全化判断比率'!BS7="","",'各会計、関係団体の財政状況及び健全化判断比率'!BS7)</f>
        <v>（公財）福島市振興公社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庁舎整備基金運用特別会計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介護保険事業費特別会計</v>
      </c>
      <c r="X35" s="374"/>
      <c r="Y35" s="374"/>
      <c r="Z35" s="374"/>
      <c r="AA35" s="374"/>
      <c r="AB35" s="374"/>
      <c r="AC35" s="374"/>
      <c r="AD35" s="374"/>
      <c r="AE35" s="374"/>
      <c r="AF35" s="374"/>
      <c r="AG35" s="374"/>
      <c r="AH35" s="374"/>
      <c r="AI35" s="374"/>
      <c r="AJ35" s="374"/>
      <c r="AK35" s="374"/>
      <c r="AL35" s="167"/>
      <c r="AM35" s="375">
        <f t="shared" ref="AM35:AM43" si="0">IF(AO35="","",AM34+1)</f>
        <v>7</v>
      </c>
      <c r="AN35" s="375"/>
      <c r="AO35" s="374" t="str">
        <f>IF('各会計、関係団体の財政状況及び健全化判断比率'!B32="","",'各会計、関係団体の財政状況及び健全化判断比率'!B32)</f>
        <v>下水道事業会計</v>
      </c>
      <c r="AP35" s="374"/>
      <c r="AQ35" s="374"/>
      <c r="AR35" s="374"/>
      <c r="AS35" s="374"/>
      <c r="AT35" s="374"/>
      <c r="AU35" s="374"/>
      <c r="AV35" s="374"/>
      <c r="AW35" s="374"/>
      <c r="AX35" s="374"/>
      <c r="AY35" s="374"/>
      <c r="AZ35" s="374"/>
      <c r="BA35" s="374"/>
      <c r="BB35" s="374"/>
      <c r="BC35" s="374"/>
      <c r="BD35" s="167"/>
      <c r="BE35" s="375">
        <f t="shared" ref="BE35:BE43" si="1">IF(BG35="","",BE34+1)</f>
        <v>10</v>
      </c>
      <c r="BF35" s="375"/>
      <c r="BG35" s="374" t="str">
        <f>IF('各会計、関係団体の財政状況及び健全化判断比率'!B35="","",'各会計、関係団体の財政状況及び健全化判断比率'!B35)</f>
        <v>土地区画整理事業費特別会計</v>
      </c>
      <c r="BH35" s="374"/>
      <c r="BI35" s="374"/>
      <c r="BJ35" s="374"/>
      <c r="BK35" s="374"/>
      <c r="BL35" s="374"/>
      <c r="BM35" s="374"/>
      <c r="BN35" s="374"/>
      <c r="BO35" s="374"/>
      <c r="BP35" s="374"/>
      <c r="BQ35" s="374"/>
      <c r="BR35" s="374"/>
      <c r="BS35" s="374"/>
      <c r="BT35" s="374"/>
      <c r="BU35" s="374"/>
      <c r="BV35" s="167"/>
      <c r="BW35" s="375">
        <f t="shared" ref="BW35:BW43" si="2">IF(BY35="","",BW34+1)</f>
        <v>12</v>
      </c>
      <c r="BX35" s="375"/>
      <c r="BY35" s="374" t="str">
        <f>IF('各会計、関係団体の財政状況及び健全化判断比率'!B69="","",'各会計、関係団体の財政状況及び健全化判断比率'!B69)</f>
        <v>伊達地方衛生処理組合　し尿処理事業費特別会計</v>
      </c>
      <c r="BZ35" s="374"/>
      <c r="CA35" s="374"/>
      <c r="CB35" s="374"/>
      <c r="CC35" s="374"/>
      <c r="CD35" s="374"/>
      <c r="CE35" s="374"/>
      <c r="CF35" s="374"/>
      <c r="CG35" s="374"/>
      <c r="CH35" s="374"/>
      <c r="CI35" s="374"/>
      <c r="CJ35" s="374"/>
      <c r="CK35" s="374"/>
      <c r="CL35" s="374"/>
      <c r="CM35" s="374"/>
      <c r="CN35" s="167"/>
      <c r="CO35" s="375">
        <f t="shared" ref="CO35:CO43" si="3">IF(CQ35="","",CO34+1)</f>
        <v>22</v>
      </c>
      <c r="CP35" s="375"/>
      <c r="CQ35" s="374" t="str">
        <f>IF('各会計、関係団体の財政状況及び健全化判断比率'!BS8="","",'各会計、関係団体の財政状況及び健全化判断比率'!BS8)</f>
        <v>（一財）福島市中小企業福祉サポートセンター</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後期高齢者医療事業費特別会計</v>
      </c>
      <c r="X36" s="374"/>
      <c r="Y36" s="374"/>
      <c r="Z36" s="374"/>
      <c r="AA36" s="374"/>
      <c r="AB36" s="374"/>
      <c r="AC36" s="374"/>
      <c r="AD36" s="374"/>
      <c r="AE36" s="374"/>
      <c r="AF36" s="374"/>
      <c r="AG36" s="374"/>
      <c r="AH36" s="374"/>
      <c r="AI36" s="374"/>
      <c r="AJ36" s="374"/>
      <c r="AK36" s="374"/>
      <c r="AL36" s="167"/>
      <c r="AM36" s="375">
        <f t="shared" si="0"/>
        <v>8</v>
      </c>
      <c r="AN36" s="375"/>
      <c r="AO36" s="374" t="str">
        <f>IF('各会計、関係団体の財政状況及び健全化判断比率'!B33="","",'各会計、関係団体の財政状況及び健全化判断比率'!B33)</f>
        <v>農業集落排水事業会計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13</v>
      </c>
      <c r="BX36" s="375"/>
      <c r="BY36" s="374" t="str">
        <f>IF('各会計、関係団体の財政状況及び健全化判断比率'!B70="","",'各会計、関係団体の財政状況及び健全化判断比率'!B70)</f>
        <v>伊達地方衛生処理組合　ごみ処理事業費特別会計</v>
      </c>
      <c r="BZ36" s="374"/>
      <c r="CA36" s="374"/>
      <c r="CB36" s="374"/>
      <c r="CC36" s="374"/>
      <c r="CD36" s="374"/>
      <c r="CE36" s="374"/>
      <c r="CF36" s="374"/>
      <c r="CG36" s="374"/>
      <c r="CH36" s="374"/>
      <c r="CI36" s="374"/>
      <c r="CJ36" s="374"/>
      <c r="CK36" s="374"/>
      <c r="CL36" s="374"/>
      <c r="CM36" s="374"/>
      <c r="CN36" s="167"/>
      <c r="CO36" s="375">
        <f t="shared" si="3"/>
        <v>23</v>
      </c>
      <c r="CP36" s="375"/>
      <c r="CQ36" s="374" t="str">
        <f>IF('各会計、関係団体の財政状況及び健全化判断比率'!BS9="","",'各会計、関係団体の財政状況及び健全化判断比率'!BS9)</f>
        <v>（公財）福島市スポーツ振興公社</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14</v>
      </c>
      <c r="BX37" s="375"/>
      <c r="BY37" s="374" t="str">
        <f>IF('各会計、関係団体の財政状況及び健全化判断比率'!B71="","",'各会計、関係団体の財政状況及び健全化判断比率'!B71)</f>
        <v>川俣方部衛生処理組合　一般会計</v>
      </c>
      <c r="BZ37" s="374"/>
      <c r="CA37" s="374"/>
      <c r="CB37" s="374"/>
      <c r="CC37" s="374"/>
      <c r="CD37" s="374"/>
      <c r="CE37" s="374"/>
      <c r="CF37" s="374"/>
      <c r="CG37" s="374"/>
      <c r="CH37" s="374"/>
      <c r="CI37" s="374"/>
      <c r="CJ37" s="374"/>
      <c r="CK37" s="374"/>
      <c r="CL37" s="374"/>
      <c r="CM37" s="374"/>
      <c r="CN37" s="167"/>
      <c r="CO37" s="375">
        <f t="shared" si="3"/>
        <v>24</v>
      </c>
      <c r="CP37" s="375"/>
      <c r="CQ37" s="374" t="str">
        <f>IF('各会計、関係団体の財政状況及び健全化判断比率'!BS10="","",'各会計、関係団体の財政状況及び健全化判断比率'!BS10)</f>
        <v>福島市観光開発（株）</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15</v>
      </c>
      <c r="BX38" s="375"/>
      <c r="BY38" s="374" t="str">
        <f>IF('各会計、関係団体の財政状況及び健全化判断比率'!B72="","",'各会計、関係団体の財政状況及び健全化判断比率'!B72)</f>
        <v>福島県市民交通災害共済組合　一般会計</v>
      </c>
      <c r="BZ38" s="374"/>
      <c r="CA38" s="374"/>
      <c r="CB38" s="374"/>
      <c r="CC38" s="374"/>
      <c r="CD38" s="374"/>
      <c r="CE38" s="374"/>
      <c r="CF38" s="374"/>
      <c r="CG38" s="374"/>
      <c r="CH38" s="374"/>
      <c r="CI38" s="374"/>
      <c r="CJ38" s="374"/>
      <c r="CK38" s="374"/>
      <c r="CL38" s="374"/>
      <c r="CM38" s="374"/>
      <c r="CN38" s="167"/>
      <c r="CO38" s="375">
        <f t="shared" si="3"/>
        <v>25</v>
      </c>
      <c r="CP38" s="375"/>
      <c r="CQ38" s="374" t="str">
        <f>IF('各会計、関係団体の財政状況及び健全化判断比率'!BS11="","",'各会計、関係団体の財政状況及び健全化判断比率'!BS11)</f>
        <v>福島地方土地開発公社</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16</v>
      </c>
      <c r="BX39" s="375"/>
      <c r="BY39" s="374" t="str">
        <f>IF('各会計、関係団体の財政状況及び健全化判断比率'!B73="","",'各会計、関係団体の財政状況及び健全化判断比率'!B73)</f>
        <v>福島県市町村総合事務組合　一般会計</v>
      </c>
      <c r="BZ39" s="374"/>
      <c r="CA39" s="374"/>
      <c r="CB39" s="374"/>
      <c r="CC39" s="374"/>
      <c r="CD39" s="374"/>
      <c r="CE39" s="374"/>
      <c r="CF39" s="374"/>
      <c r="CG39" s="374"/>
      <c r="CH39" s="374"/>
      <c r="CI39" s="374"/>
      <c r="CJ39" s="374"/>
      <c r="CK39" s="374"/>
      <c r="CL39" s="374"/>
      <c r="CM39" s="374"/>
      <c r="CN39" s="167"/>
      <c r="CO39" s="375">
        <f t="shared" si="3"/>
        <v>26</v>
      </c>
      <c r="CP39" s="375"/>
      <c r="CQ39" s="374" t="str">
        <f>IF('各会計、関係団体の財政状況及び健全化判断比率'!BS12="","",'各会計、関係団体の財政状況及び健全化判断比率'!BS12)</f>
        <v>（株）福島まちづくりセンター</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17</v>
      </c>
      <c r="BX40" s="375"/>
      <c r="BY40" s="374" t="str">
        <f>IF('各会計、関係団体の財政状況及び健全化判断比率'!B74="","",'各会計、関係団体の財政状況及び健全化判断比率'!B74)</f>
        <v>福島県市町村総合事務組合　消防補償等特別会計</v>
      </c>
      <c r="BZ40" s="374"/>
      <c r="CA40" s="374"/>
      <c r="CB40" s="374"/>
      <c r="CC40" s="374"/>
      <c r="CD40" s="374"/>
      <c r="CE40" s="374"/>
      <c r="CF40" s="374"/>
      <c r="CG40" s="374"/>
      <c r="CH40" s="374"/>
      <c r="CI40" s="374"/>
      <c r="CJ40" s="374"/>
      <c r="CK40" s="374"/>
      <c r="CL40" s="374"/>
      <c r="CM40" s="374"/>
      <c r="CN40" s="167"/>
      <c r="CO40" s="375">
        <f t="shared" si="3"/>
        <v>27</v>
      </c>
      <c r="CP40" s="375"/>
      <c r="CQ40" s="374" t="str">
        <f>IF('各会計、関係団体の財政状況及び健全化判断比率'!BS13="","",'各会計、関係団体の財政状況及び健全化判断比率'!BS13)</f>
        <v>（株）福島テクノサービスセンター</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18</v>
      </c>
      <c r="BX41" s="375"/>
      <c r="BY41" s="374" t="str">
        <f>IF('各会計、関係団体の財政状況及び健全化判断比率'!B75="","",'各会計、関係団体の財政状況及び健全化判断比率'!B75)</f>
        <v>福島県市町村総合事務組合　消防賞じゅつ金特別会計</v>
      </c>
      <c r="BZ41" s="374"/>
      <c r="CA41" s="374"/>
      <c r="CB41" s="374"/>
      <c r="CC41" s="374"/>
      <c r="CD41" s="374"/>
      <c r="CE41" s="374"/>
      <c r="CF41" s="374"/>
      <c r="CG41" s="374"/>
      <c r="CH41" s="374"/>
      <c r="CI41" s="374"/>
      <c r="CJ41" s="374"/>
      <c r="CK41" s="374"/>
      <c r="CL41" s="374"/>
      <c r="CM41" s="374"/>
      <c r="CN41" s="167"/>
      <c r="CO41" s="375">
        <f t="shared" si="3"/>
        <v>28</v>
      </c>
      <c r="CP41" s="375"/>
      <c r="CQ41" s="374" t="str">
        <f>IF('各会計、関係団体の財政状況及び健全化判断比率'!BS14="","",'各会計、関係団体の財政状況及び健全化判断比率'!BS14)</f>
        <v>（株）飯野町振興公社</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19</v>
      </c>
      <c r="BX42" s="375"/>
      <c r="BY42" s="374" t="str">
        <f>IF('各会計、関係団体の財政状況及び健全化判断比率'!B76="","",'各会計、関係団体の財政状況及び健全化判断比率'!B76)</f>
        <v>福島県市町村総合事務組合　非常勤職員公務災害補償特別会計</v>
      </c>
      <c r="BZ42" s="374"/>
      <c r="CA42" s="374"/>
      <c r="CB42" s="374"/>
      <c r="CC42" s="374"/>
      <c r="CD42" s="374"/>
      <c r="CE42" s="374"/>
      <c r="CF42" s="374"/>
      <c r="CG42" s="374"/>
      <c r="CH42" s="374"/>
      <c r="CI42" s="374"/>
      <c r="CJ42" s="374"/>
      <c r="CK42" s="374"/>
      <c r="CL42" s="374"/>
      <c r="CM42" s="374"/>
      <c r="CN42" s="167"/>
      <c r="CO42" s="375">
        <f t="shared" si="3"/>
        <v>29</v>
      </c>
      <c r="CP42" s="375"/>
      <c r="CQ42" s="374" t="str">
        <f>IF('各会計、関係団体の財政状況及び健全化判断比率'!BS15="","",'各会計、関係団体の財政状況及び健全化判断比率'!BS15)</f>
        <v>（公財）福島県青少年育成・男女共生推進機構</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20</v>
      </c>
      <c r="BX43" s="375"/>
      <c r="BY43" s="374" t="str">
        <f>IF('各会計、関係団体の財政状況及び健全化判断比率'!B77="","",'各会計、関係団体の財政状況及び健全化判断比率'!B77)</f>
        <v>福島県市町村総合事務組合　自治会館管理特別会計</v>
      </c>
      <c r="BZ43" s="374"/>
      <c r="CA43" s="374"/>
      <c r="CB43" s="374"/>
      <c r="CC43" s="374"/>
      <c r="CD43" s="374"/>
      <c r="CE43" s="374"/>
      <c r="CF43" s="374"/>
      <c r="CG43" s="374"/>
      <c r="CH43" s="374"/>
      <c r="CI43" s="374"/>
      <c r="CJ43" s="374"/>
      <c r="CK43" s="374"/>
      <c r="CL43" s="374"/>
      <c r="CM43" s="374"/>
      <c r="CN43" s="167"/>
      <c r="CO43" s="375">
        <f t="shared" si="3"/>
        <v>30</v>
      </c>
      <c r="CP43" s="375"/>
      <c r="CQ43" s="374" t="str">
        <f>IF('各会計、関係団体の財政状況及び健全化判断比率'!BS16="","",'各会計、関係団体の財政状況及び健全化判断比率'!BS16)</f>
        <v>阿武隈急行（株）</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84" t="s">
        <v>527</v>
      </c>
      <c r="D34" s="1184"/>
      <c r="E34" s="1185"/>
      <c r="F34" s="32">
        <v>8.69</v>
      </c>
      <c r="G34" s="33">
        <v>8.07</v>
      </c>
      <c r="H34" s="33">
        <v>8.5399999999999991</v>
      </c>
      <c r="I34" s="33">
        <v>10.15</v>
      </c>
      <c r="J34" s="34">
        <v>6.89</v>
      </c>
      <c r="K34" s="22"/>
      <c r="L34" s="22"/>
      <c r="M34" s="22"/>
      <c r="N34" s="22"/>
      <c r="O34" s="22"/>
      <c r="P34" s="22"/>
    </row>
    <row r="35" spans="1:16" ht="39" customHeight="1">
      <c r="A35" s="22"/>
      <c r="B35" s="35"/>
      <c r="C35" s="1178" t="s">
        <v>528</v>
      </c>
      <c r="D35" s="1179"/>
      <c r="E35" s="1180"/>
      <c r="F35" s="36">
        <v>5.14</v>
      </c>
      <c r="G35" s="37">
        <v>5.52</v>
      </c>
      <c r="H35" s="37">
        <v>6.1</v>
      </c>
      <c r="I35" s="37">
        <v>6.79</v>
      </c>
      <c r="J35" s="38">
        <v>6.53</v>
      </c>
      <c r="K35" s="22"/>
      <c r="L35" s="22"/>
      <c r="M35" s="22"/>
      <c r="N35" s="22"/>
      <c r="O35" s="22"/>
      <c r="P35" s="22"/>
    </row>
    <row r="36" spans="1:16" ht="39" customHeight="1">
      <c r="A36" s="22"/>
      <c r="B36" s="35"/>
      <c r="C36" s="1178" t="s">
        <v>529</v>
      </c>
      <c r="D36" s="1179"/>
      <c r="E36" s="1180"/>
      <c r="F36" s="36">
        <v>2.39</v>
      </c>
      <c r="G36" s="37">
        <v>2.27</v>
      </c>
      <c r="H36" s="37">
        <v>2.91</v>
      </c>
      <c r="I36" s="37">
        <v>2.2400000000000002</v>
      </c>
      <c r="J36" s="38">
        <v>2.69</v>
      </c>
      <c r="K36" s="22"/>
      <c r="L36" s="22"/>
      <c r="M36" s="22"/>
      <c r="N36" s="22"/>
      <c r="O36" s="22"/>
      <c r="P36" s="22"/>
    </row>
    <row r="37" spans="1:16" ht="39" customHeight="1">
      <c r="A37" s="22"/>
      <c r="B37" s="35"/>
      <c r="C37" s="1178" t="s">
        <v>530</v>
      </c>
      <c r="D37" s="1179"/>
      <c r="E37" s="1180"/>
      <c r="F37" s="36" t="s">
        <v>481</v>
      </c>
      <c r="G37" s="37" t="s">
        <v>481</v>
      </c>
      <c r="H37" s="37" t="s">
        <v>481</v>
      </c>
      <c r="I37" s="37" t="s">
        <v>481</v>
      </c>
      <c r="J37" s="38">
        <v>1.53</v>
      </c>
      <c r="K37" s="22"/>
      <c r="L37" s="22"/>
      <c r="M37" s="22"/>
      <c r="N37" s="22"/>
      <c r="O37" s="22"/>
      <c r="P37" s="22"/>
    </row>
    <row r="38" spans="1:16" ht="39" customHeight="1">
      <c r="A38" s="22"/>
      <c r="B38" s="35"/>
      <c r="C38" s="1178" t="s">
        <v>531</v>
      </c>
      <c r="D38" s="1179"/>
      <c r="E38" s="1180"/>
      <c r="F38" s="36">
        <v>0.5</v>
      </c>
      <c r="G38" s="37">
        <v>0.36</v>
      </c>
      <c r="H38" s="37">
        <v>0.31</v>
      </c>
      <c r="I38" s="37">
        <v>0.63</v>
      </c>
      <c r="J38" s="38">
        <v>0.91</v>
      </c>
      <c r="K38" s="22"/>
      <c r="L38" s="22"/>
      <c r="M38" s="22"/>
      <c r="N38" s="22"/>
      <c r="O38" s="22"/>
      <c r="P38" s="22"/>
    </row>
    <row r="39" spans="1:16" ht="39" customHeight="1">
      <c r="A39" s="22"/>
      <c r="B39" s="35"/>
      <c r="C39" s="1178" t="s">
        <v>532</v>
      </c>
      <c r="D39" s="1179"/>
      <c r="E39" s="1180"/>
      <c r="F39" s="36">
        <v>0.46</v>
      </c>
      <c r="G39" s="37">
        <v>0.11</v>
      </c>
      <c r="H39" s="37">
        <v>0.12</v>
      </c>
      <c r="I39" s="37">
        <v>0.12</v>
      </c>
      <c r="J39" s="38">
        <v>0.13</v>
      </c>
      <c r="K39" s="22"/>
      <c r="L39" s="22"/>
      <c r="M39" s="22"/>
      <c r="N39" s="22"/>
      <c r="O39" s="22"/>
      <c r="P39" s="22"/>
    </row>
    <row r="40" spans="1:16" ht="39" customHeight="1">
      <c r="A40" s="22"/>
      <c r="B40" s="35"/>
      <c r="C40" s="1178" t="s">
        <v>533</v>
      </c>
      <c r="D40" s="1179"/>
      <c r="E40" s="1180"/>
      <c r="F40" s="36" t="s">
        <v>481</v>
      </c>
      <c r="G40" s="37" t="s">
        <v>481</v>
      </c>
      <c r="H40" s="37" t="s">
        <v>481</v>
      </c>
      <c r="I40" s="37" t="s">
        <v>481</v>
      </c>
      <c r="J40" s="38">
        <v>0.1</v>
      </c>
      <c r="K40" s="22"/>
      <c r="L40" s="22"/>
      <c r="M40" s="22"/>
      <c r="N40" s="22"/>
      <c r="O40" s="22"/>
      <c r="P40" s="22"/>
    </row>
    <row r="41" spans="1:16" ht="39" customHeight="1">
      <c r="A41" s="22"/>
      <c r="B41" s="35"/>
      <c r="C41" s="1178" t="s">
        <v>534</v>
      </c>
      <c r="D41" s="1179"/>
      <c r="E41" s="1180"/>
      <c r="F41" s="36">
        <v>0.01</v>
      </c>
      <c r="G41" s="37">
        <v>0.03</v>
      </c>
      <c r="H41" s="37">
        <v>0.04</v>
      </c>
      <c r="I41" s="37">
        <v>0.08</v>
      </c>
      <c r="J41" s="38">
        <v>0.08</v>
      </c>
      <c r="K41" s="22"/>
      <c r="L41" s="22"/>
      <c r="M41" s="22"/>
      <c r="N41" s="22"/>
      <c r="O41" s="22"/>
      <c r="P41" s="22"/>
    </row>
    <row r="42" spans="1:16" ht="39" customHeight="1">
      <c r="A42" s="22"/>
      <c r="B42" s="39"/>
      <c r="C42" s="1178" t="s">
        <v>535</v>
      </c>
      <c r="D42" s="1179"/>
      <c r="E42" s="1180"/>
      <c r="F42" s="36" t="s">
        <v>481</v>
      </c>
      <c r="G42" s="37" t="s">
        <v>481</v>
      </c>
      <c r="H42" s="37" t="s">
        <v>481</v>
      </c>
      <c r="I42" s="37" t="s">
        <v>481</v>
      </c>
      <c r="J42" s="38" t="s">
        <v>481</v>
      </c>
      <c r="K42" s="22"/>
      <c r="L42" s="22"/>
      <c r="M42" s="22"/>
      <c r="N42" s="22"/>
      <c r="O42" s="22"/>
      <c r="P42" s="22"/>
    </row>
    <row r="43" spans="1:16" ht="39" customHeight="1" thickBot="1">
      <c r="A43" s="22"/>
      <c r="B43" s="40"/>
      <c r="C43" s="1181" t="s">
        <v>536</v>
      </c>
      <c r="D43" s="1182"/>
      <c r="E43" s="1183"/>
      <c r="F43" s="41">
        <v>2.2000000000000002</v>
      </c>
      <c r="G43" s="42">
        <v>2.63</v>
      </c>
      <c r="H43" s="42">
        <v>2.0299999999999998</v>
      </c>
      <c r="I43" s="42">
        <v>1.5</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94" t="s">
        <v>11</v>
      </c>
      <c r="C45" s="1195"/>
      <c r="D45" s="58"/>
      <c r="E45" s="1200" t="s">
        <v>12</v>
      </c>
      <c r="F45" s="1200"/>
      <c r="G45" s="1200"/>
      <c r="H45" s="1200"/>
      <c r="I45" s="1200"/>
      <c r="J45" s="1201"/>
      <c r="K45" s="59">
        <v>9590</v>
      </c>
      <c r="L45" s="60">
        <v>9096</v>
      </c>
      <c r="M45" s="60">
        <v>8783</v>
      </c>
      <c r="N45" s="60">
        <v>8311</v>
      </c>
      <c r="O45" s="61">
        <v>8162</v>
      </c>
      <c r="P45" s="48"/>
      <c r="Q45" s="48"/>
      <c r="R45" s="48"/>
      <c r="S45" s="48"/>
      <c r="T45" s="48"/>
      <c r="U45" s="48"/>
    </row>
    <row r="46" spans="1:21" ht="30.75" customHeight="1">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c r="A47" s="48"/>
      <c r="B47" s="1196"/>
      <c r="C47" s="1197"/>
      <c r="D47" s="62"/>
      <c r="E47" s="1188" t="s">
        <v>14</v>
      </c>
      <c r="F47" s="1188"/>
      <c r="G47" s="1188"/>
      <c r="H47" s="1188"/>
      <c r="I47" s="1188"/>
      <c r="J47" s="1189"/>
      <c r="K47" s="63">
        <v>17</v>
      </c>
      <c r="L47" s="64">
        <v>17</v>
      </c>
      <c r="M47" s="64" t="s">
        <v>481</v>
      </c>
      <c r="N47" s="64" t="s">
        <v>481</v>
      </c>
      <c r="O47" s="65" t="s">
        <v>481</v>
      </c>
      <c r="P47" s="48"/>
      <c r="Q47" s="48"/>
      <c r="R47" s="48"/>
      <c r="S47" s="48"/>
      <c r="T47" s="48"/>
      <c r="U47" s="48"/>
    </row>
    <row r="48" spans="1:21" ht="30.75" customHeight="1">
      <c r="A48" s="48"/>
      <c r="B48" s="1196"/>
      <c r="C48" s="1197"/>
      <c r="D48" s="62"/>
      <c r="E48" s="1188" t="s">
        <v>15</v>
      </c>
      <c r="F48" s="1188"/>
      <c r="G48" s="1188"/>
      <c r="H48" s="1188"/>
      <c r="I48" s="1188"/>
      <c r="J48" s="1189"/>
      <c r="K48" s="63">
        <v>3382</v>
      </c>
      <c r="L48" s="64">
        <v>3259</v>
      </c>
      <c r="M48" s="64">
        <v>3098</v>
      </c>
      <c r="N48" s="64">
        <v>3526</v>
      </c>
      <c r="O48" s="65">
        <v>2484</v>
      </c>
      <c r="P48" s="48"/>
      <c r="Q48" s="48"/>
      <c r="R48" s="48"/>
      <c r="S48" s="48"/>
      <c r="T48" s="48"/>
      <c r="U48" s="48"/>
    </row>
    <row r="49" spans="1:21" ht="30.75" customHeight="1">
      <c r="A49" s="48"/>
      <c r="B49" s="1196"/>
      <c r="C49" s="1197"/>
      <c r="D49" s="62"/>
      <c r="E49" s="1188" t="s">
        <v>16</v>
      </c>
      <c r="F49" s="1188"/>
      <c r="G49" s="1188"/>
      <c r="H49" s="1188"/>
      <c r="I49" s="1188"/>
      <c r="J49" s="1189"/>
      <c r="K49" s="63">
        <v>21</v>
      </c>
      <c r="L49" s="64">
        <v>20</v>
      </c>
      <c r="M49" s="64">
        <v>20</v>
      </c>
      <c r="N49" s="64">
        <v>20</v>
      </c>
      <c r="O49" s="65">
        <v>20</v>
      </c>
      <c r="P49" s="48"/>
      <c r="Q49" s="48"/>
      <c r="R49" s="48"/>
      <c r="S49" s="48"/>
      <c r="T49" s="48"/>
      <c r="U49" s="48"/>
    </row>
    <row r="50" spans="1:21" ht="30.75" customHeight="1">
      <c r="A50" s="48"/>
      <c r="B50" s="1196"/>
      <c r="C50" s="1197"/>
      <c r="D50" s="62"/>
      <c r="E50" s="1188" t="s">
        <v>17</v>
      </c>
      <c r="F50" s="1188"/>
      <c r="G50" s="1188"/>
      <c r="H50" s="1188"/>
      <c r="I50" s="1188"/>
      <c r="J50" s="1189"/>
      <c r="K50" s="63">
        <v>254</v>
      </c>
      <c r="L50" s="64">
        <v>61</v>
      </c>
      <c r="M50" s="64">
        <v>58</v>
      </c>
      <c r="N50" s="64">
        <v>22</v>
      </c>
      <c r="O50" s="65">
        <v>20</v>
      </c>
      <c r="P50" s="48"/>
      <c r="Q50" s="48"/>
      <c r="R50" s="48"/>
      <c r="S50" s="48"/>
      <c r="T50" s="48"/>
      <c r="U50" s="48"/>
    </row>
    <row r="51" spans="1:21" ht="30.75" customHeight="1">
      <c r="A51" s="48"/>
      <c r="B51" s="1198"/>
      <c r="C51" s="1199"/>
      <c r="D51" s="66"/>
      <c r="E51" s="1188" t="s">
        <v>18</v>
      </c>
      <c r="F51" s="1188"/>
      <c r="G51" s="1188"/>
      <c r="H51" s="1188"/>
      <c r="I51" s="1188"/>
      <c r="J51" s="1189"/>
      <c r="K51" s="63">
        <v>0</v>
      </c>
      <c r="L51" s="64" t="s">
        <v>481</v>
      </c>
      <c r="M51" s="64" t="s">
        <v>481</v>
      </c>
      <c r="N51" s="64" t="s">
        <v>481</v>
      </c>
      <c r="O51" s="65" t="s">
        <v>481</v>
      </c>
      <c r="P51" s="48"/>
      <c r="Q51" s="48"/>
      <c r="R51" s="48"/>
      <c r="S51" s="48"/>
      <c r="T51" s="48"/>
      <c r="U51" s="48"/>
    </row>
    <row r="52" spans="1:21" ht="30.75" customHeight="1">
      <c r="A52" s="48"/>
      <c r="B52" s="1186" t="s">
        <v>19</v>
      </c>
      <c r="C52" s="1187"/>
      <c r="D52" s="66"/>
      <c r="E52" s="1188" t="s">
        <v>20</v>
      </c>
      <c r="F52" s="1188"/>
      <c r="G52" s="1188"/>
      <c r="H52" s="1188"/>
      <c r="I52" s="1188"/>
      <c r="J52" s="1189"/>
      <c r="K52" s="63">
        <v>10836</v>
      </c>
      <c r="L52" s="64">
        <v>10687</v>
      </c>
      <c r="M52" s="64">
        <v>11048</v>
      </c>
      <c r="N52" s="64">
        <v>10585</v>
      </c>
      <c r="O52" s="65">
        <v>10371</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2428</v>
      </c>
      <c r="L53" s="69">
        <v>1766</v>
      </c>
      <c r="M53" s="69">
        <v>911</v>
      </c>
      <c r="N53" s="69">
        <v>1294</v>
      </c>
      <c r="O53" s="70">
        <v>315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521</v>
      </c>
      <c r="J40" s="79" t="s">
        <v>522</v>
      </c>
      <c r="K40" s="79" t="s">
        <v>523</v>
      </c>
      <c r="L40" s="79" t="s">
        <v>524</v>
      </c>
      <c r="M40" s="80" t="s">
        <v>525</v>
      </c>
    </row>
    <row r="41" spans="2:13" ht="27.75" customHeight="1">
      <c r="B41" s="1214" t="s">
        <v>24</v>
      </c>
      <c r="C41" s="1215"/>
      <c r="D41" s="81"/>
      <c r="E41" s="1216" t="s">
        <v>25</v>
      </c>
      <c r="F41" s="1216"/>
      <c r="G41" s="1216"/>
      <c r="H41" s="1217"/>
      <c r="I41" s="82">
        <v>85724</v>
      </c>
      <c r="J41" s="83">
        <v>83961</v>
      </c>
      <c r="K41" s="83">
        <v>83690</v>
      </c>
      <c r="L41" s="83">
        <v>82024</v>
      </c>
      <c r="M41" s="84">
        <v>80970</v>
      </c>
    </row>
    <row r="42" spans="2:13" ht="27.75" customHeight="1">
      <c r="B42" s="1204"/>
      <c r="C42" s="1205"/>
      <c r="D42" s="85"/>
      <c r="E42" s="1208" t="s">
        <v>26</v>
      </c>
      <c r="F42" s="1208"/>
      <c r="G42" s="1208"/>
      <c r="H42" s="1209"/>
      <c r="I42" s="86">
        <v>145</v>
      </c>
      <c r="J42" s="87">
        <v>103</v>
      </c>
      <c r="K42" s="87">
        <v>66</v>
      </c>
      <c r="L42" s="87">
        <v>60</v>
      </c>
      <c r="M42" s="88">
        <v>51</v>
      </c>
    </row>
    <row r="43" spans="2:13" ht="27.75" customHeight="1">
      <c r="B43" s="1204"/>
      <c r="C43" s="1205"/>
      <c r="D43" s="85"/>
      <c r="E43" s="1208" t="s">
        <v>27</v>
      </c>
      <c r="F43" s="1208"/>
      <c r="G43" s="1208"/>
      <c r="H43" s="1209"/>
      <c r="I43" s="86">
        <v>42944</v>
      </c>
      <c r="J43" s="87">
        <v>40759</v>
      </c>
      <c r="K43" s="87">
        <v>36066</v>
      </c>
      <c r="L43" s="87">
        <v>34060</v>
      </c>
      <c r="M43" s="88">
        <v>28931</v>
      </c>
    </row>
    <row r="44" spans="2:13" ht="27.75" customHeight="1">
      <c r="B44" s="1204"/>
      <c r="C44" s="1205"/>
      <c r="D44" s="85"/>
      <c r="E44" s="1208" t="s">
        <v>28</v>
      </c>
      <c r="F44" s="1208"/>
      <c r="G44" s="1208"/>
      <c r="H44" s="1209"/>
      <c r="I44" s="86">
        <v>307</v>
      </c>
      <c r="J44" s="87">
        <v>278</v>
      </c>
      <c r="K44" s="87">
        <v>248</v>
      </c>
      <c r="L44" s="87">
        <v>219</v>
      </c>
      <c r="M44" s="88">
        <v>189</v>
      </c>
    </row>
    <row r="45" spans="2:13" ht="27.75" customHeight="1">
      <c r="B45" s="1204"/>
      <c r="C45" s="1205"/>
      <c r="D45" s="85"/>
      <c r="E45" s="1208" t="s">
        <v>29</v>
      </c>
      <c r="F45" s="1208"/>
      <c r="G45" s="1208"/>
      <c r="H45" s="1209"/>
      <c r="I45" s="86">
        <v>19176</v>
      </c>
      <c r="J45" s="87">
        <v>18440</v>
      </c>
      <c r="K45" s="87">
        <v>16879</v>
      </c>
      <c r="L45" s="87">
        <v>16185</v>
      </c>
      <c r="M45" s="88">
        <v>16028</v>
      </c>
    </row>
    <row r="46" spans="2:13" ht="27.75" customHeight="1">
      <c r="B46" s="1204"/>
      <c r="C46" s="1205"/>
      <c r="D46" s="89"/>
      <c r="E46" s="1208" t="s">
        <v>30</v>
      </c>
      <c r="F46" s="1208"/>
      <c r="G46" s="1208"/>
      <c r="H46" s="1209"/>
      <c r="I46" s="86">
        <v>6791</v>
      </c>
      <c r="J46" s="87">
        <v>5784</v>
      </c>
      <c r="K46" s="87">
        <v>5306</v>
      </c>
      <c r="L46" s="87">
        <v>4520</v>
      </c>
      <c r="M46" s="88">
        <v>4354</v>
      </c>
    </row>
    <row r="47" spans="2:13" ht="27.75" customHeight="1">
      <c r="B47" s="1204"/>
      <c r="C47" s="1205"/>
      <c r="D47" s="90"/>
      <c r="E47" s="1218" t="s">
        <v>31</v>
      </c>
      <c r="F47" s="1219"/>
      <c r="G47" s="1219"/>
      <c r="H47" s="1220"/>
      <c r="I47" s="86" t="s">
        <v>481</v>
      </c>
      <c r="J47" s="87" t="s">
        <v>481</v>
      </c>
      <c r="K47" s="87" t="s">
        <v>481</v>
      </c>
      <c r="L47" s="87" t="s">
        <v>481</v>
      </c>
      <c r="M47" s="88" t="s">
        <v>481</v>
      </c>
    </row>
    <row r="48" spans="2:13" ht="27.75" customHeight="1">
      <c r="B48" s="1204"/>
      <c r="C48" s="1205"/>
      <c r="D48" s="85"/>
      <c r="E48" s="1208" t="s">
        <v>32</v>
      </c>
      <c r="F48" s="1208"/>
      <c r="G48" s="1208"/>
      <c r="H48" s="1209"/>
      <c r="I48" s="86" t="s">
        <v>481</v>
      </c>
      <c r="J48" s="87" t="s">
        <v>481</v>
      </c>
      <c r="K48" s="87" t="s">
        <v>481</v>
      </c>
      <c r="L48" s="87" t="s">
        <v>481</v>
      </c>
      <c r="M48" s="88" t="s">
        <v>481</v>
      </c>
    </row>
    <row r="49" spans="2:13" ht="27.75" customHeight="1">
      <c r="B49" s="1206"/>
      <c r="C49" s="1207"/>
      <c r="D49" s="85"/>
      <c r="E49" s="1208" t="s">
        <v>33</v>
      </c>
      <c r="F49" s="1208"/>
      <c r="G49" s="1208"/>
      <c r="H49" s="1209"/>
      <c r="I49" s="86" t="s">
        <v>481</v>
      </c>
      <c r="J49" s="87" t="s">
        <v>481</v>
      </c>
      <c r="K49" s="87" t="s">
        <v>481</v>
      </c>
      <c r="L49" s="87" t="s">
        <v>481</v>
      </c>
      <c r="M49" s="88" t="s">
        <v>481</v>
      </c>
    </row>
    <row r="50" spans="2:13" ht="27.75" customHeight="1">
      <c r="B50" s="1202" t="s">
        <v>34</v>
      </c>
      <c r="C50" s="1203"/>
      <c r="D50" s="91"/>
      <c r="E50" s="1208" t="s">
        <v>35</v>
      </c>
      <c r="F50" s="1208"/>
      <c r="G50" s="1208"/>
      <c r="H50" s="1209"/>
      <c r="I50" s="86">
        <v>12545</v>
      </c>
      <c r="J50" s="87">
        <v>13839</v>
      </c>
      <c r="K50" s="87">
        <v>13223</v>
      </c>
      <c r="L50" s="87">
        <v>15423</v>
      </c>
      <c r="M50" s="88">
        <v>16531</v>
      </c>
    </row>
    <row r="51" spans="2:13" ht="27.75" customHeight="1">
      <c r="B51" s="1204"/>
      <c r="C51" s="1205"/>
      <c r="D51" s="85"/>
      <c r="E51" s="1208" t="s">
        <v>36</v>
      </c>
      <c r="F51" s="1208"/>
      <c r="G51" s="1208"/>
      <c r="H51" s="1209"/>
      <c r="I51" s="86">
        <v>22724</v>
      </c>
      <c r="J51" s="87">
        <v>19148</v>
      </c>
      <c r="K51" s="87">
        <v>16899</v>
      </c>
      <c r="L51" s="87">
        <v>15988</v>
      </c>
      <c r="M51" s="88">
        <v>14701</v>
      </c>
    </row>
    <row r="52" spans="2:13" ht="27.75" customHeight="1">
      <c r="B52" s="1206"/>
      <c r="C52" s="1207"/>
      <c r="D52" s="85"/>
      <c r="E52" s="1208" t="s">
        <v>37</v>
      </c>
      <c r="F52" s="1208"/>
      <c r="G52" s="1208"/>
      <c r="H52" s="1209"/>
      <c r="I52" s="86">
        <v>99327</v>
      </c>
      <c r="J52" s="87">
        <v>98481</v>
      </c>
      <c r="K52" s="87">
        <v>96832</v>
      </c>
      <c r="L52" s="87">
        <v>94731</v>
      </c>
      <c r="M52" s="88">
        <v>91769</v>
      </c>
    </row>
    <row r="53" spans="2:13" ht="27.75" customHeight="1" thickBot="1">
      <c r="B53" s="1210" t="s">
        <v>21</v>
      </c>
      <c r="C53" s="1211"/>
      <c r="D53" s="92"/>
      <c r="E53" s="1212" t="s">
        <v>38</v>
      </c>
      <c r="F53" s="1212"/>
      <c r="G53" s="1212"/>
      <c r="H53" s="1213"/>
      <c r="I53" s="93">
        <v>20489</v>
      </c>
      <c r="J53" s="94">
        <v>17857</v>
      </c>
      <c r="K53" s="94">
        <v>15302</v>
      </c>
      <c r="L53" s="94">
        <v>10928</v>
      </c>
      <c r="M53" s="95">
        <v>7520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0" zoomScaleNormal="8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560</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560</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561</v>
      </c>
      <c r="C41" s="248"/>
      <c r="D41" s="248"/>
      <c r="E41" s="248"/>
      <c r="F41" s="248"/>
      <c r="G41" s="248"/>
      <c r="H41" s="248"/>
      <c r="I41" s="248"/>
      <c r="J41" s="248"/>
      <c r="K41" s="248"/>
      <c r="L41" s="248"/>
      <c r="M41" s="248"/>
      <c r="N41" s="248"/>
      <c r="O41" s="248"/>
      <c r="P41" s="249"/>
    </row>
    <row r="42" spans="2:17">
      <c r="B42" s="250"/>
      <c r="C42" s="246"/>
      <c r="D42" s="246"/>
      <c r="E42" s="246"/>
      <c r="F42" s="246"/>
      <c r="G42" s="353" t="s">
        <v>562</v>
      </c>
      <c r="I42" s="354"/>
      <c r="J42" s="354"/>
      <c r="K42" s="354"/>
      <c r="L42" s="246"/>
      <c r="M42" s="246"/>
      <c r="N42" s="246"/>
      <c r="O42" s="246"/>
    </row>
    <row r="43" spans="2:17">
      <c r="B43" s="250"/>
      <c r="C43" s="246"/>
      <c r="D43" s="246"/>
      <c r="E43" s="246"/>
      <c r="F43" s="246"/>
      <c r="G43" s="1221"/>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563</v>
      </c>
    </row>
    <row r="50" spans="1:17">
      <c r="B50" s="250"/>
      <c r="C50" s="246"/>
      <c r="D50" s="246"/>
      <c r="E50" s="246"/>
      <c r="F50" s="246"/>
      <c r="G50" s="1230"/>
      <c r="H50" s="1231"/>
      <c r="I50" s="1231"/>
      <c r="J50" s="1232"/>
      <c r="K50" s="356" t="s">
        <v>521</v>
      </c>
      <c r="L50" s="356" t="s">
        <v>522</v>
      </c>
      <c r="M50" s="356" t="s">
        <v>523</v>
      </c>
      <c r="N50" s="356" t="s">
        <v>524</v>
      </c>
      <c r="O50" s="356" t="s">
        <v>525</v>
      </c>
    </row>
    <row r="51" spans="1:17">
      <c r="B51" s="250"/>
      <c r="C51" s="246"/>
      <c r="D51" s="246"/>
      <c r="E51" s="246"/>
      <c r="F51" s="246"/>
      <c r="G51" s="1233" t="s">
        <v>564</v>
      </c>
      <c r="H51" s="1234"/>
      <c r="I51" s="1239" t="s">
        <v>565</v>
      </c>
      <c r="J51" s="1239"/>
      <c r="K51" s="1241"/>
      <c r="L51" s="1241"/>
      <c r="M51" s="1241"/>
      <c r="N51" s="1241"/>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570</v>
      </c>
      <c r="J53" s="1243"/>
      <c r="K53" s="1250"/>
      <c r="L53" s="1250"/>
      <c r="M53" s="1250"/>
      <c r="N53" s="1250"/>
      <c r="O53" s="1250"/>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566</v>
      </c>
      <c r="H55" s="1245"/>
      <c r="I55" s="1243" t="s">
        <v>565</v>
      </c>
      <c r="J55" s="1243"/>
      <c r="K55" s="1241"/>
      <c r="L55" s="1241"/>
      <c r="M55" s="1241"/>
      <c r="N55" s="1241"/>
      <c r="O55" s="1241"/>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2" t="s">
        <v>570</v>
      </c>
      <c r="J57" s="1252"/>
      <c r="K57" s="1250"/>
      <c r="L57" s="1250"/>
      <c r="M57" s="1250"/>
      <c r="N57" s="1250"/>
      <c r="O57" s="1250"/>
      <c r="P57" s="359"/>
      <c r="Q57" s="358"/>
    </row>
    <row r="58" spans="1:17" s="357" customFormat="1">
      <c r="A58" s="245"/>
      <c r="B58" s="358"/>
      <c r="C58" s="354"/>
      <c r="D58" s="354"/>
      <c r="E58" s="354"/>
      <c r="F58" s="354"/>
      <c r="G58" s="1248"/>
      <c r="H58" s="1249"/>
      <c r="I58" s="1252"/>
      <c r="J58" s="1252"/>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567</v>
      </c>
      <c r="C63" s="246"/>
      <c r="D63" s="246"/>
      <c r="E63" s="246"/>
      <c r="F63" s="246"/>
      <c r="G63" s="246"/>
      <c r="H63" s="246"/>
      <c r="I63" s="246"/>
      <c r="J63" s="246"/>
      <c r="K63" s="246"/>
      <c r="L63" s="246"/>
      <c r="M63" s="246"/>
      <c r="N63" s="246"/>
      <c r="O63" s="246"/>
    </row>
    <row r="64" spans="1:17">
      <c r="B64" s="250"/>
      <c r="C64" s="246"/>
      <c r="D64" s="246"/>
      <c r="E64" s="246"/>
      <c r="F64" s="246"/>
      <c r="G64" s="353" t="s">
        <v>562</v>
      </c>
      <c r="I64" s="354"/>
      <c r="J64" s="354"/>
      <c r="K64" s="354"/>
      <c r="L64" s="246"/>
      <c r="M64" s="246"/>
      <c r="N64" s="246"/>
      <c r="O64" s="246"/>
    </row>
    <row r="65" spans="2:30">
      <c r="B65" s="250"/>
      <c r="C65" s="246"/>
      <c r="D65" s="246"/>
      <c r="E65" s="246"/>
      <c r="F65" s="246"/>
      <c r="G65" s="1221" t="s">
        <v>571</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568</v>
      </c>
      <c r="I71" s="370"/>
      <c r="J71" s="366"/>
      <c r="K71" s="366"/>
      <c r="L71" s="367"/>
      <c r="M71" s="366"/>
      <c r="N71" s="367"/>
      <c r="O71" s="368"/>
    </row>
    <row r="72" spans="2:30">
      <c r="B72" s="250"/>
      <c r="C72" s="246"/>
      <c r="D72" s="246"/>
      <c r="E72" s="246"/>
      <c r="F72" s="246"/>
      <c r="G72" s="1230"/>
      <c r="H72" s="1231"/>
      <c r="I72" s="1231"/>
      <c r="J72" s="1232"/>
      <c r="K72" s="356" t="s">
        <v>521</v>
      </c>
      <c r="L72" s="356" t="s">
        <v>522</v>
      </c>
      <c r="M72" s="356" t="s">
        <v>523</v>
      </c>
      <c r="N72" s="356" t="s">
        <v>524</v>
      </c>
      <c r="O72" s="356" t="s">
        <v>525</v>
      </c>
    </row>
    <row r="73" spans="2:30">
      <c r="B73" s="250"/>
      <c r="C73" s="246"/>
      <c r="D73" s="246"/>
      <c r="E73" s="246"/>
      <c r="F73" s="246"/>
      <c r="G73" s="1233" t="s">
        <v>564</v>
      </c>
      <c r="H73" s="1234"/>
      <c r="I73" s="1239" t="s">
        <v>565</v>
      </c>
      <c r="J73" s="1239"/>
      <c r="K73" s="1253">
        <v>42.6</v>
      </c>
      <c r="L73" s="1253">
        <v>36.5</v>
      </c>
      <c r="M73" s="1242">
        <v>31.7</v>
      </c>
      <c r="N73" s="1242">
        <v>22.3</v>
      </c>
      <c r="O73" s="1242">
        <v>15.3</v>
      </c>
      <c r="S73" s="245">
        <v>9.9</v>
      </c>
    </row>
    <row r="74" spans="2:30">
      <c r="B74" s="250"/>
      <c r="C74" s="246"/>
      <c r="D74" s="246"/>
      <c r="E74" s="246"/>
      <c r="F74" s="246"/>
      <c r="G74" s="1235"/>
      <c r="H74" s="1236"/>
      <c r="I74" s="1240"/>
      <c r="J74" s="1240"/>
      <c r="K74" s="1253"/>
      <c r="L74" s="1253"/>
      <c r="M74" s="1242"/>
      <c r="N74" s="1242"/>
      <c r="O74" s="1242"/>
    </row>
    <row r="75" spans="2:30">
      <c r="B75" s="250"/>
      <c r="C75" s="246"/>
      <c r="D75" s="246"/>
      <c r="E75" s="246"/>
      <c r="F75" s="246"/>
      <c r="G75" s="1235"/>
      <c r="H75" s="1236"/>
      <c r="I75" s="1243" t="s">
        <v>569</v>
      </c>
      <c r="J75" s="1243"/>
      <c r="K75" s="1254">
        <v>4.9000000000000004</v>
      </c>
      <c r="L75" s="1254">
        <v>4.5</v>
      </c>
      <c r="M75" s="1254">
        <v>3.5</v>
      </c>
      <c r="N75" s="1254">
        <v>2.7</v>
      </c>
      <c r="O75" s="1254">
        <v>1.7</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566</v>
      </c>
      <c r="H77" s="1245"/>
      <c r="I77" s="1243" t="s">
        <v>565</v>
      </c>
      <c r="J77" s="1243"/>
      <c r="K77" s="1253">
        <v>42</v>
      </c>
      <c r="L77" s="1253">
        <v>32.6</v>
      </c>
      <c r="M77" s="1242">
        <v>30.5</v>
      </c>
      <c r="N77" s="1242">
        <v>25.4</v>
      </c>
      <c r="O77" s="1242">
        <v>16.600000000000001</v>
      </c>
      <c r="R77" s="245">
        <v>12.3</v>
      </c>
      <c r="T77" s="245">
        <v>11.1</v>
      </c>
    </row>
    <row r="78" spans="2:30">
      <c r="B78" s="250"/>
      <c r="C78" s="246"/>
      <c r="D78" s="246"/>
      <c r="E78" s="246"/>
      <c r="F78" s="246"/>
      <c r="G78" s="1246"/>
      <c r="H78" s="1247"/>
      <c r="I78" s="1243"/>
      <c r="J78" s="1243"/>
      <c r="K78" s="1253"/>
      <c r="L78" s="1253"/>
      <c r="M78" s="1242"/>
      <c r="N78" s="1242"/>
      <c r="O78" s="1242"/>
    </row>
    <row r="79" spans="2:30">
      <c r="B79" s="250"/>
      <c r="C79" s="246"/>
      <c r="D79" s="246"/>
      <c r="E79" s="246"/>
      <c r="F79" s="246"/>
      <c r="G79" s="1246"/>
      <c r="H79" s="1247"/>
      <c r="I79" s="1255" t="s">
        <v>569</v>
      </c>
      <c r="J79" s="1252"/>
      <c r="K79" s="1256">
        <v>6.8</v>
      </c>
      <c r="L79" s="1256">
        <v>5.9</v>
      </c>
      <c r="M79" s="1256">
        <v>5.2</v>
      </c>
      <c r="N79" s="1256">
        <v>4.8</v>
      </c>
      <c r="O79" s="1256">
        <v>3.6</v>
      </c>
      <c r="V79" s="245">
        <v>53.5</v>
      </c>
      <c r="X79" s="245">
        <v>48.2</v>
      </c>
      <c r="Z79" s="245">
        <v>34.200000000000003</v>
      </c>
      <c r="AB79" s="245">
        <v>30.3</v>
      </c>
      <c r="AD79" s="245">
        <v>28.9</v>
      </c>
    </row>
    <row r="80" spans="2:30">
      <c r="B80" s="250"/>
      <c r="C80" s="246"/>
      <c r="D80" s="246"/>
      <c r="E80" s="246"/>
      <c r="F80" s="246"/>
      <c r="G80" s="1248"/>
      <c r="H80" s="1249"/>
      <c r="I80" s="1252"/>
      <c r="J80" s="1252"/>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0" zoomScaleNormal="8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0" zoomScaleNormal="8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520</v>
      </c>
      <c r="G2" s="113"/>
      <c r="H2" s="114"/>
    </row>
    <row r="3" spans="1:8">
      <c r="A3" s="110" t="s">
        <v>513</v>
      </c>
      <c r="B3" s="115"/>
      <c r="C3" s="116"/>
      <c r="D3" s="117">
        <v>27531</v>
      </c>
      <c r="E3" s="118"/>
      <c r="F3" s="119">
        <v>39425</v>
      </c>
      <c r="G3" s="120"/>
      <c r="H3" s="121"/>
    </row>
    <row r="4" spans="1:8">
      <c r="A4" s="122"/>
      <c r="B4" s="123"/>
      <c r="C4" s="124"/>
      <c r="D4" s="125">
        <v>12491</v>
      </c>
      <c r="E4" s="126"/>
      <c r="F4" s="127">
        <v>22414</v>
      </c>
      <c r="G4" s="128"/>
      <c r="H4" s="129"/>
    </row>
    <row r="5" spans="1:8">
      <c r="A5" s="110" t="s">
        <v>515</v>
      </c>
      <c r="B5" s="115"/>
      <c r="C5" s="116"/>
      <c r="D5" s="117">
        <v>33788</v>
      </c>
      <c r="E5" s="118"/>
      <c r="F5" s="119">
        <v>43141</v>
      </c>
      <c r="G5" s="120"/>
      <c r="H5" s="121"/>
    </row>
    <row r="6" spans="1:8">
      <c r="A6" s="122"/>
      <c r="B6" s="123"/>
      <c r="C6" s="124"/>
      <c r="D6" s="125">
        <v>13985</v>
      </c>
      <c r="E6" s="126"/>
      <c r="F6" s="127">
        <v>21887</v>
      </c>
      <c r="G6" s="128"/>
      <c r="H6" s="129"/>
    </row>
    <row r="7" spans="1:8">
      <c r="A7" s="110" t="s">
        <v>516</v>
      </c>
      <c r="B7" s="115"/>
      <c r="C7" s="116"/>
      <c r="D7" s="117">
        <v>51431</v>
      </c>
      <c r="E7" s="118"/>
      <c r="F7" s="119">
        <v>45117</v>
      </c>
      <c r="G7" s="120"/>
      <c r="H7" s="121"/>
    </row>
    <row r="8" spans="1:8">
      <c r="A8" s="122"/>
      <c r="B8" s="123"/>
      <c r="C8" s="124"/>
      <c r="D8" s="125">
        <v>18144</v>
      </c>
      <c r="E8" s="126"/>
      <c r="F8" s="127">
        <v>25589</v>
      </c>
      <c r="G8" s="128"/>
      <c r="H8" s="129"/>
    </row>
    <row r="9" spans="1:8">
      <c r="A9" s="110" t="s">
        <v>517</v>
      </c>
      <c r="B9" s="115"/>
      <c r="C9" s="116"/>
      <c r="D9" s="117">
        <v>45995</v>
      </c>
      <c r="E9" s="118"/>
      <c r="F9" s="119">
        <v>39951</v>
      </c>
      <c r="G9" s="120"/>
      <c r="H9" s="121"/>
    </row>
    <row r="10" spans="1:8">
      <c r="A10" s="122"/>
      <c r="B10" s="123"/>
      <c r="C10" s="124"/>
      <c r="D10" s="125">
        <v>14985</v>
      </c>
      <c r="E10" s="126"/>
      <c r="F10" s="127">
        <v>22555</v>
      </c>
      <c r="G10" s="128"/>
      <c r="H10" s="129"/>
    </row>
    <row r="11" spans="1:8">
      <c r="A11" s="110" t="s">
        <v>518</v>
      </c>
      <c r="B11" s="115"/>
      <c r="C11" s="116"/>
      <c r="D11" s="117">
        <v>43541</v>
      </c>
      <c r="E11" s="118"/>
      <c r="F11" s="119">
        <v>39893</v>
      </c>
      <c r="G11" s="120"/>
      <c r="H11" s="121"/>
    </row>
    <row r="12" spans="1:8">
      <c r="A12" s="122"/>
      <c r="B12" s="123"/>
      <c r="C12" s="130"/>
      <c r="D12" s="125">
        <v>14723</v>
      </c>
      <c r="E12" s="126"/>
      <c r="F12" s="127">
        <v>26170</v>
      </c>
      <c r="G12" s="128"/>
      <c r="H12" s="129"/>
    </row>
    <row r="13" spans="1:8">
      <c r="A13" s="110"/>
      <c r="B13" s="115"/>
      <c r="C13" s="131"/>
      <c r="D13" s="132">
        <v>40457</v>
      </c>
      <c r="E13" s="133"/>
      <c r="F13" s="134">
        <v>41505</v>
      </c>
      <c r="G13" s="135"/>
      <c r="H13" s="121"/>
    </row>
    <row r="14" spans="1:8">
      <c r="A14" s="122"/>
      <c r="B14" s="123"/>
      <c r="C14" s="124"/>
      <c r="D14" s="125">
        <v>14866</v>
      </c>
      <c r="E14" s="126"/>
      <c r="F14" s="127">
        <v>23723</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8.7100000000000009</v>
      </c>
      <c r="C19" s="136">
        <f>ROUND(VALUE(SUBSTITUTE(実質収支比率等に係る経年分析!G$48,"▲","-")),2)</f>
        <v>8.07</v>
      </c>
      <c r="D19" s="136">
        <f>ROUND(VALUE(SUBSTITUTE(実質収支比率等に係る経年分析!H$48,"▲","-")),2)</f>
        <v>8.5500000000000007</v>
      </c>
      <c r="E19" s="136">
        <f>ROUND(VALUE(SUBSTITUTE(実質収支比率等に係る経年分析!I$48,"▲","-")),2)</f>
        <v>10.36</v>
      </c>
      <c r="F19" s="136">
        <f>ROUND(VALUE(SUBSTITUTE(実質収支比率等に係る経年分析!J$48,"▲","-")),2)</f>
        <v>7.02</v>
      </c>
    </row>
    <row r="20" spans="1:11">
      <c r="A20" s="136" t="s">
        <v>43</v>
      </c>
      <c r="B20" s="136">
        <f>ROUND(VALUE(SUBSTITUTE(実質収支比率等に係る経年分析!F$47,"▲","-")),2)</f>
        <v>13.6</v>
      </c>
      <c r="C20" s="136">
        <f>ROUND(VALUE(SUBSTITUTE(実質収支比率等に係る経年分析!G$47,"▲","-")),2)</f>
        <v>14.28</v>
      </c>
      <c r="D20" s="136">
        <f>ROUND(VALUE(SUBSTITUTE(実質収支比率等に係る経年分析!H$47,"▲","-")),2)</f>
        <v>14.4</v>
      </c>
      <c r="E20" s="136">
        <f>ROUND(VALUE(SUBSTITUTE(実質収支比率等に係る経年分析!I$47,"▲","-")),2)</f>
        <v>14.37</v>
      </c>
      <c r="F20" s="136">
        <f>ROUND(VALUE(SUBSTITUTE(実質収支比率等に係る経年分析!J$47,"▲","-")),2)</f>
        <v>15.18</v>
      </c>
    </row>
    <row r="21" spans="1:11">
      <c r="A21" s="136" t="s">
        <v>44</v>
      </c>
      <c r="B21" s="136">
        <f>IF(ISNUMBER(VALUE(SUBSTITUTE(実質収支比率等に係る経年分析!F$49,"▲","-"))),ROUND(VALUE(SUBSTITUTE(実質収支比率等に係る経年分析!F$49,"▲","-")),2),NA())</f>
        <v>3.42</v>
      </c>
      <c r="C21" s="136">
        <f>IF(ISNUMBER(VALUE(SUBSTITUTE(実質収支比率等に係る経年分析!G$49,"▲","-"))),ROUND(VALUE(SUBSTITUTE(実質収支比率等に係る経年分析!G$49,"▲","-")),2),NA())</f>
        <v>0.5</v>
      </c>
      <c r="D21" s="136">
        <f>IF(ISNUMBER(VALUE(SUBSTITUTE(実質収支比率等に係る経年分析!H$49,"▲","-"))),ROUND(VALUE(SUBSTITUTE(実質収支比率等に係る経年分析!H$49,"▲","-")),2),NA())</f>
        <v>0.42</v>
      </c>
      <c r="E21" s="136">
        <f>IF(ISNUMBER(VALUE(SUBSTITUTE(実質収支比率等に係る経年分析!I$49,"▲","-"))),ROUND(VALUE(SUBSTITUTE(実質収支比率等に係る経年分析!I$49,"▲","-")),2),NA())</f>
        <v>1.84</v>
      </c>
      <c r="F21" s="136">
        <f>IF(ISNUMBER(VALUE(SUBSTITUTE(実質収支比率等に係る経年分析!J$49,"▲","-"))),ROUND(VALUE(SUBSTITUTE(実質収支比率等に係る経年分析!J$49,"▲","-")),2),NA())</f>
        <v>-2.4300000000000002</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2.2000000000000002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2.63</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2.0299999999999998</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1.5</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0.01</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公設地方卸売市場事業費特別会計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0.03</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0.04</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0.08</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0.08</v>
      </c>
    </row>
    <row r="30" spans="1:11">
      <c r="A30" s="137" t="str">
        <f>IF(連結実質赤字比率に係る赤字・黒字の構成分析!C$40="",NA(),連結実質赤字比率に係る赤字・黒字の構成分析!C$40)</f>
        <v>農業集落排水事業会計</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v>
      </c>
    </row>
    <row r="31" spans="1:11">
      <c r="A31" s="137" t="str">
        <f>IF(連結実質赤字比率に係る赤字・黒字の構成分析!C$39="",NA(),連結実質赤字比率に係る赤字・黒字の構成分析!C$39)</f>
        <v>土地区画整理事業費特別会計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0.46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0.13</v>
      </c>
    </row>
    <row r="32" spans="1:11">
      <c r="A32" s="137" t="str">
        <f>IF(連結実質赤字比率に係る赤字・黒字の構成分析!C$38="",NA(),連結実質赤字比率に係る赤字・黒字の構成分析!C$38)</f>
        <v>介護保険事業費特別会計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0.63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0.91</v>
      </c>
    </row>
    <row r="33" spans="1:16">
      <c r="A33" s="137" t="str">
        <f>IF(連結実質赤字比率に係る赤字・黒字の構成分析!C$37="",NA(),連結実質赤字比率に係る赤字・黒字の構成分析!C$37)</f>
        <v>下水道事業会計</v>
      </c>
      <c r="B33" s="137" t="e">
        <f>IF(ROUND(VALUE(SUBSTITUTE(連結実質赤字比率に係る赤字・黒字の構成分析!F$37,"▲", "-")), 2) &lt; 0, ABS(ROUND(VALUE(SUBSTITUTE(連結実質赤字比率に係る赤字・黒字の構成分析!F$37,"▲", "-")), 2)), NA())</f>
        <v>#VALUE!</v>
      </c>
      <c r="C33" s="137" t="e">
        <f>IF(ROUND(VALUE(SUBSTITUTE(連結実質赤字比率に係る赤字・黒字の構成分析!F$37,"▲", "-")), 2) &gt;= 0, ABS(ROUND(VALUE(SUBSTITUTE(連結実質赤字比率に係る赤字・黒字の構成分析!F$37,"▲", "-")), 2)), NA())</f>
        <v>#VALUE!</v>
      </c>
      <c r="D33" s="137" t="e">
        <f>IF(ROUND(VALUE(SUBSTITUTE(連結実質赤字比率に係る赤字・黒字の構成分析!G$37,"▲", "-")), 2) &lt; 0, ABS(ROUND(VALUE(SUBSTITUTE(連結実質赤字比率に係る赤字・黒字の構成分析!G$37,"▲", "-")), 2)), NA())</f>
        <v>#VALUE!</v>
      </c>
      <c r="E33" s="137" t="e">
        <f>IF(ROUND(VALUE(SUBSTITUTE(連結実質赤字比率に係る赤字・黒字の構成分析!G$37,"▲", "-")), 2) &gt;= 0, ABS(ROUND(VALUE(SUBSTITUTE(連結実質赤字比率に係る赤字・黒字の構成分析!G$37,"▲", "-")), 2)), NA())</f>
        <v>#VALUE!</v>
      </c>
      <c r="F33" s="137" t="e">
        <f>IF(ROUND(VALUE(SUBSTITUTE(連結実質赤字比率に係る赤字・黒字の構成分析!H$37,"▲", "-")), 2) &lt; 0, ABS(ROUND(VALUE(SUBSTITUTE(連結実質赤字比率に係る赤字・黒字の構成分析!H$37,"▲", "-")), 2)), NA())</f>
        <v>#VALUE!</v>
      </c>
      <c r="G33" s="137" t="e">
        <f>IF(ROUND(VALUE(SUBSTITUTE(連結実質赤字比率に係る赤字・黒字の構成分析!H$37,"▲", "-")), 2) &gt;= 0, ABS(ROUND(VALUE(SUBSTITUTE(連結実質赤字比率に係る赤字・黒字の構成分析!H$37,"▲", "-")), 2)), NA())</f>
        <v>#VALUE!</v>
      </c>
      <c r="H33" s="137" t="e">
        <f>IF(ROUND(VALUE(SUBSTITUTE(連結実質赤字比率に係る赤字・黒字の構成分析!I$37,"▲", "-")), 2) &lt; 0, ABS(ROUND(VALUE(SUBSTITUTE(連結実質赤字比率に係る赤字・黒字の構成分析!I$37,"▲", "-")), 2)), NA())</f>
        <v>#VALUE!</v>
      </c>
      <c r="I33" s="137" t="e">
        <f>IF(ROUND(VALUE(SUBSTITUTE(連結実質赤字比率に係る赤字・黒字の構成分析!I$37,"▲", "-")), 2) &gt;= 0, ABS(ROUND(VALUE(SUBSTITUTE(連結実質赤字比率に係る赤字・黒字の構成分析!I$37,"▲", "-")), 2)), NA())</f>
        <v>#VALUE!</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1.53</v>
      </c>
    </row>
    <row r="34" spans="1:16">
      <c r="A34" s="137" t="str">
        <f>IF(連結実質赤字比率に係る赤字・黒字の構成分析!C$36="",NA(),連結実質赤字比率に係る赤字・黒字の構成分析!C$36)</f>
        <v>国民健康保険事業費特別会計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2.39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2.27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2.91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2.2400000000000002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2.69</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5.14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5.52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6.79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6.53</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8.69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8.07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8.5399999999999991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10.15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6.89</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10836</v>
      </c>
      <c r="E42" s="138"/>
      <c r="F42" s="138"/>
      <c r="G42" s="138">
        <f>'実質公債費比率（分子）の構造'!L$52</f>
        <v>10687</v>
      </c>
      <c r="H42" s="138"/>
      <c r="I42" s="138"/>
      <c r="J42" s="138">
        <f>'実質公債費比率（分子）の構造'!M$52</f>
        <v>11048</v>
      </c>
      <c r="K42" s="138"/>
      <c r="L42" s="138"/>
      <c r="M42" s="138">
        <f>'実質公債費比率（分子）の構造'!N$52</f>
        <v>10585</v>
      </c>
      <c r="N42" s="138"/>
      <c r="O42" s="138"/>
      <c r="P42" s="138">
        <f>'実質公債費比率（分子）の構造'!O$52</f>
        <v>10371</v>
      </c>
    </row>
    <row r="43" spans="1:16">
      <c r="A43" s="138" t="s">
        <v>52</v>
      </c>
      <c r="B43" s="138">
        <f>'実質公債費比率（分子）の構造'!K$51</f>
        <v>0</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254</v>
      </c>
      <c r="C44" s="138"/>
      <c r="D44" s="138"/>
      <c r="E44" s="138">
        <f>'実質公債費比率（分子）の構造'!L$50</f>
        <v>61</v>
      </c>
      <c r="F44" s="138"/>
      <c r="G44" s="138"/>
      <c r="H44" s="138">
        <f>'実質公債費比率（分子）の構造'!M$50</f>
        <v>58</v>
      </c>
      <c r="I44" s="138"/>
      <c r="J44" s="138"/>
      <c r="K44" s="138">
        <f>'実質公債費比率（分子）の構造'!N$50</f>
        <v>22</v>
      </c>
      <c r="L44" s="138"/>
      <c r="M44" s="138"/>
      <c r="N44" s="138">
        <f>'実質公債費比率（分子）の構造'!O$50</f>
        <v>20</v>
      </c>
      <c r="O44" s="138"/>
      <c r="P44" s="138"/>
    </row>
    <row r="45" spans="1:16">
      <c r="A45" s="138" t="s">
        <v>54</v>
      </c>
      <c r="B45" s="138">
        <f>'実質公債費比率（分子）の構造'!K$49</f>
        <v>21</v>
      </c>
      <c r="C45" s="138"/>
      <c r="D45" s="138"/>
      <c r="E45" s="138">
        <f>'実質公債費比率（分子）の構造'!L$49</f>
        <v>20</v>
      </c>
      <c r="F45" s="138"/>
      <c r="G45" s="138"/>
      <c r="H45" s="138">
        <f>'実質公債費比率（分子）の構造'!M$49</f>
        <v>20</v>
      </c>
      <c r="I45" s="138"/>
      <c r="J45" s="138"/>
      <c r="K45" s="138">
        <f>'実質公債費比率（分子）の構造'!N$49</f>
        <v>20</v>
      </c>
      <c r="L45" s="138"/>
      <c r="M45" s="138"/>
      <c r="N45" s="138">
        <f>'実質公債費比率（分子）の構造'!O$49</f>
        <v>20</v>
      </c>
      <c r="O45" s="138"/>
      <c r="P45" s="138"/>
    </row>
    <row r="46" spans="1:16">
      <c r="A46" s="138" t="s">
        <v>55</v>
      </c>
      <c r="B46" s="138">
        <f>'実質公債費比率（分子）の構造'!K$48</f>
        <v>3382</v>
      </c>
      <c r="C46" s="138"/>
      <c r="D46" s="138"/>
      <c r="E46" s="138">
        <f>'実質公債費比率（分子）の構造'!L$48</f>
        <v>3259</v>
      </c>
      <c r="F46" s="138"/>
      <c r="G46" s="138"/>
      <c r="H46" s="138">
        <f>'実質公債費比率（分子）の構造'!M$48</f>
        <v>3098</v>
      </c>
      <c r="I46" s="138"/>
      <c r="J46" s="138"/>
      <c r="K46" s="138">
        <f>'実質公債費比率（分子）の構造'!N$48</f>
        <v>3526</v>
      </c>
      <c r="L46" s="138"/>
      <c r="M46" s="138"/>
      <c r="N46" s="138">
        <f>'実質公債費比率（分子）の構造'!O$48</f>
        <v>2484</v>
      </c>
      <c r="O46" s="138"/>
      <c r="P46" s="138"/>
    </row>
    <row r="47" spans="1:16">
      <c r="A47" s="138" t="s">
        <v>56</v>
      </c>
      <c r="B47" s="138">
        <f>'実質公債費比率（分子）の構造'!K$47</f>
        <v>17</v>
      </c>
      <c r="C47" s="138"/>
      <c r="D47" s="138"/>
      <c r="E47" s="138">
        <f>'実質公債費比率（分子）の構造'!L$47</f>
        <v>17</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9590</v>
      </c>
      <c r="C49" s="138"/>
      <c r="D49" s="138"/>
      <c r="E49" s="138">
        <f>'実質公債費比率（分子）の構造'!L$45</f>
        <v>9096</v>
      </c>
      <c r="F49" s="138"/>
      <c r="G49" s="138"/>
      <c r="H49" s="138">
        <f>'実質公債費比率（分子）の構造'!M$45</f>
        <v>8783</v>
      </c>
      <c r="I49" s="138"/>
      <c r="J49" s="138"/>
      <c r="K49" s="138">
        <f>'実質公債費比率（分子）の構造'!N$45</f>
        <v>8311</v>
      </c>
      <c r="L49" s="138"/>
      <c r="M49" s="138"/>
      <c r="N49" s="138">
        <f>'実質公債費比率（分子）の構造'!O$45</f>
        <v>8162</v>
      </c>
      <c r="O49" s="138"/>
      <c r="P49" s="138"/>
    </row>
    <row r="50" spans="1:16">
      <c r="A50" s="138" t="s">
        <v>59</v>
      </c>
      <c r="B50" s="138" t="e">
        <f>NA()</f>
        <v>#N/A</v>
      </c>
      <c r="C50" s="138">
        <f>IF(ISNUMBER('実質公債費比率（分子）の構造'!K$53),'実質公債費比率（分子）の構造'!K$53,NA())</f>
        <v>2428</v>
      </c>
      <c r="D50" s="138" t="e">
        <f>NA()</f>
        <v>#N/A</v>
      </c>
      <c r="E50" s="138" t="e">
        <f>NA()</f>
        <v>#N/A</v>
      </c>
      <c r="F50" s="138">
        <f>IF(ISNUMBER('実質公債費比率（分子）の構造'!L$53),'実質公債費比率（分子）の構造'!L$53,NA())</f>
        <v>1766</v>
      </c>
      <c r="G50" s="138" t="e">
        <f>NA()</f>
        <v>#N/A</v>
      </c>
      <c r="H50" s="138" t="e">
        <f>NA()</f>
        <v>#N/A</v>
      </c>
      <c r="I50" s="138">
        <f>IF(ISNUMBER('実質公債費比率（分子）の構造'!M$53),'実質公債費比率（分子）の構造'!M$53,NA())</f>
        <v>911</v>
      </c>
      <c r="J50" s="138" t="e">
        <f>NA()</f>
        <v>#N/A</v>
      </c>
      <c r="K50" s="138" t="e">
        <f>NA()</f>
        <v>#N/A</v>
      </c>
      <c r="L50" s="138">
        <f>IF(ISNUMBER('実質公債費比率（分子）の構造'!N$53),'実質公債費比率（分子）の構造'!N$53,NA())</f>
        <v>1294</v>
      </c>
      <c r="M50" s="138" t="e">
        <f>NA()</f>
        <v>#N/A</v>
      </c>
      <c r="N50" s="138" t="e">
        <f>NA()</f>
        <v>#N/A</v>
      </c>
      <c r="O50" s="138">
        <f>IF(ISNUMBER('実質公債費比率（分子）の構造'!O$53),'実質公債費比率（分子）の構造'!O$53,NA())</f>
        <v>315</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99327</v>
      </c>
      <c r="E56" s="137"/>
      <c r="F56" s="137"/>
      <c r="G56" s="137">
        <f>'将来負担比率（分子）の構造'!J$52</f>
        <v>98481</v>
      </c>
      <c r="H56" s="137"/>
      <c r="I56" s="137"/>
      <c r="J56" s="137">
        <f>'将来負担比率（分子）の構造'!K$52</f>
        <v>96832</v>
      </c>
      <c r="K56" s="137"/>
      <c r="L56" s="137"/>
      <c r="M56" s="137">
        <f>'将来負担比率（分子）の構造'!L$52</f>
        <v>94731</v>
      </c>
      <c r="N56" s="137"/>
      <c r="O56" s="137"/>
      <c r="P56" s="137">
        <f>'将来負担比率（分子）の構造'!M$52</f>
        <v>91769</v>
      </c>
    </row>
    <row r="57" spans="1:16">
      <c r="A57" s="137" t="s">
        <v>36</v>
      </c>
      <c r="B57" s="137"/>
      <c r="C57" s="137"/>
      <c r="D57" s="137">
        <f>'将来負担比率（分子）の構造'!I$51</f>
        <v>22724</v>
      </c>
      <c r="E57" s="137"/>
      <c r="F57" s="137"/>
      <c r="G57" s="137">
        <f>'将来負担比率（分子）の構造'!J$51</f>
        <v>19148</v>
      </c>
      <c r="H57" s="137"/>
      <c r="I57" s="137"/>
      <c r="J57" s="137">
        <f>'将来負担比率（分子）の構造'!K$51</f>
        <v>16899</v>
      </c>
      <c r="K57" s="137"/>
      <c r="L57" s="137"/>
      <c r="M57" s="137">
        <f>'将来負担比率（分子）の構造'!L$51</f>
        <v>15988</v>
      </c>
      <c r="N57" s="137"/>
      <c r="O57" s="137"/>
      <c r="P57" s="137">
        <f>'将来負担比率（分子）の構造'!M$51</f>
        <v>14701</v>
      </c>
    </row>
    <row r="58" spans="1:16">
      <c r="A58" s="137" t="s">
        <v>35</v>
      </c>
      <c r="B58" s="137"/>
      <c r="C58" s="137"/>
      <c r="D58" s="137">
        <f>'将来負担比率（分子）の構造'!I$50</f>
        <v>12545</v>
      </c>
      <c r="E58" s="137"/>
      <c r="F58" s="137"/>
      <c r="G58" s="137">
        <f>'将来負担比率（分子）の構造'!J$50</f>
        <v>13839</v>
      </c>
      <c r="H58" s="137"/>
      <c r="I58" s="137"/>
      <c r="J58" s="137">
        <f>'将来負担比率（分子）の構造'!K$50</f>
        <v>13223</v>
      </c>
      <c r="K58" s="137"/>
      <c r="L58" s="137"/>
      <c r="M58" s="137">
        <f>'将来負担比率（分子）の構造'!L$50</f>
        <v>15423</v>
      </c>
      <c r="N58" s="137"/>
      <c r="O58" s="137"/>
      <c r="P58" s="137">
        <f>'将来負担比率（分子）の構造'!M$50</f>
        <v>16531</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6791</v>
      </c>
      <c r="C61" s="137"/>
      <c r="D61" s="137"/>
      <c r="E61" s="137">
        <f>'将来負担比率（分子）の構造'!J$46</f>
        <v>5784</v>
      </c>
      <c r="F61" s="137"/>
      <c r="G61" s="137"/>
      <c r="H61" s="137">
        <f>'将来負担比率（分子）の構造'!K$46</f>
        <v>5306</v>
      </c>
      <c r="I61" s="137"/>
      <c r="J61" s="137"/>
      <c r="K61" s="137">
        <f>'将来負担比率（分子）の構造'!L$46</f>
        <v>4520</v>
      </c>
      <c r="L61" s="137"/>
      <c r="M61" s="137"/>
      <c r="N61" s="137">
        <f>'将来負担比率（分子）の構造'!M$46</f>
        <v>4354</v>
      </c>
      <c r="O61" s="137"/>
      <c r="P61" s="137"/>
    </row>
    <row r="62" spans="1:16">
      <c r="A62" s="137" t="s">
        <v>29</v>
      </c>
      <c r="B62" s="137">
        <f>'将来負担比率（分子）の構造'!I$45</f>
        <v>19176</v>
      </c>
      <c r="C62" s="137"/>
      <c r="D62" s="137"/>
      <c r="E62" s="137">
        <f>'将来負担比率（分子）の構造'!J$45</f>
        <v>18440</v>
      </c>
      <c r="F62" s="137"/>
      <c r="G62" s="137"/>
      <c r="H62" s="137">
        <f>'将来負担比率（分子）の構造'!K$45</f>
        <v>16879</v>
      </c>
      <c r="I62" s="137"/>
      <c r="J62" s="137"/>
      <c r="K62" s="137">
        <f>'将来負担比率（分子）の構造'!L$45</f>
        <v>16185</v>
      </c>
      <c r="L62" s="137"/>
      <c r="M62" s="137"/>
      <c r="N62" s="137">
        <f>'将来負担比率（分子）の構造'!M$45</f>
        <v>16028</v>
      </c>
      <c r="O62" s="137"/>
      <c r="P62" s="137"/>
    </row>
    <row r="63" spans="1:16">
      <c r="A63" s="137" t="s">
        <v>28</v>
      </c>
      <c r="B63" s="137">
        <f>'将来負担比率（分子）の構造'!I$44</f>
        <v>307</v>
      </c>
      <c r="C63" s="137"/>
      <c r="D63" s="137"/>
      <c r="E63" s="137">
        <f>'将来負担比率（分子）の構造'!J$44</f>
        <v>278</v>
      </c>
      <c r="F63" s="137"/>
      <c r="G63" s="137"/>
      <c r="H63" s="137">
        <f>'将来負担比率（分子）の構造'!K$44</f>
        <v>248</v>
      </c>
      <c r="I63" s="137"/>
      <c r="J63" s="137"/>
      <c r="K63" s="137">
        <f>'将来負担比率（分子）の構造'!L$44</f>
        <v>219</v>
      </c>
      <c r="L63" s="137"/>
      <c r="M63" s="137"/>
      <c r="N63" s="137">
        <f>'将来負担比率（分子）の構造'!M$44</f>
        <v>189</v>
      </c>
      <c r="O63" s="137"/>
      <c r="P63" s="137"/>
    </row>
    <row r="64" spans="1:16">
      <c r="A64" s="137" t="s">
        <v>27</v>
      </c>
      <c r="B64" s="137">
        <f>'将来負担比率（分子）の構造'!I$43</f>
        <v>42944</v>
      </c>
      <c r="C64" s="137"/>
      <c r="D64" s="137"/>
      <c r="E64" s="137">
        <f>'将来負担比率（分子）の構造'!J$43</f>
        <v>40759</v>
      </c>
      <c r="F64" s="137"/>
      <c r="G64" s="137"/>
      <c r="H64" s="137">
        <f>'将来負担比率（分子）の構造'!K$43</f>
        <v>36066</v>
      </c>
      <c r="I64" s="137"/>
      <c r="J64" s="137"/>
      <c r="K64" s="137">
        <f>'将来負担比率（分子）の構造'!L$43</f>
        <v>34060</v>
      </c>
      <c r="L64" s="137"/>
      <c r="M64" s="137"/>
      <c r="N64" s="137">
        <f>'将来負担比率（分子）の構造'!M$43</f>
        <v>28931</v>
      </c>
      <c r="O64" s="137"/>
      <c r="P64" s="137"/>
    </row>
    <row r="65" spans="1:16">
      <c r="A65" s="137" t="s">
        <v>26</v>
      </c>
      <c r="B65" s="137">
        <f>'将来負担比率（分子）の構造'!I$42</f>
        <v>145</v>
      </c>
      <c r="C65" s="137"/>
      <c r="D65" s="137"/>
      <c r="E65" s="137">
        <f>'将来負担比率（分子）の構造'!J$42</f>
        <v>103</v>
      </c>
      <c r="F65" s="137"/>
      <c r="G65" s="137"/>
      <c r="H65" s="137">
        <f>'将来負担比率（分子）の構造'!K$42</f>
        <v>66</v>
      </c>
      <c r="I65" s="137"/>
      <c r="J65" s="137"/>
      <c r="K65" s="137">
        <f>'将来負担比率（分子）の構造'!L$42</f>
        <v>60</v>
      </c>
      <c r="L65" s="137"/>
      <c r="M65" s="137"/>
      <c r="N65" s="137">
        <f>'将来負担比率（分子）の構造'!M$42</f>
        <v>51</v>
      </c>
      <c r="O65" s="137"/>
      <c r="P65" s="137"/>
    </row>
    <row r="66" spans="1:16">
      <c r="A66" s="137" t="s">
        <v>25</v>
      </c>
      <c r="B66" s="137">
        <f>'将来負担比率（分子）の構造'!I$41</f>
        <v>85724</v>
      </c>
      <c r="C66" s="137"/>
      <c r="D66" s="137"/>
      <c r="E66" s="137">
        <f>'将来負担比率（分子）の構造'!J$41</f>
        <v>83961</v>
      </c>
      <c r="F66" s="137"/>
      <c r="G66" s="137"/>
      <c r="H66" s="137">
        <f>'将来負担比率（分子）の構造'!K$41</f>
        <v>83690</v>
      </c>
      <c r="I66" s="137"/>
      <c r="J66" s="137"/>
      <c r="K66" s="137">
        <f>'将来負担比率（分子）の構造'!L$41</f>
        <v>82024</v>
      </c>
      <c r="L66" s="137"/>
      <c r="M66" s="137"/>
      <c r="N66" s="137">
        <f>'将来負担比率（分子）の構造'!M$41</f>
        <v>80970</v>
      </c>
      <c r="O66" s="137"/>
      <c r="P66" s="137"/>
    </row>
    <row r="67" spans="1:16">
      <c r="A67" s="137" t="s">
        <v>63</v>
      </c>
      <c r="B67" s="137" t="e">
        <f>NA()</f>
        <v>#N/A</v>
      </c>
      <c r="C67" s="137">
        <f>IF(ISNUMBER('将来負担比率（分子）の構造'!I$53), IF('将来負担比率（分子）の構造'!I$53 &lt; 0, 0, '将来負担比率（分子）の構造'!I$53), NA())</f>
        <v>20489</v>
      </c>
      <c r="D67" s="137" t="e">
        <f>NA()</f>
        <v>#N/A</v>
      </c>
      <c r="E67" s="137" t="e">
        <f>NA()</f>
        <v>#N/A</v>
      </c>
      <c r="F67" s="137">
        <f>IF(ISNUMBER('将来負担比率（分子）の構造'!J$53), IF('将来負担比率（分子）の構造'!J$53 &lt; 0, 0, '将来負担比率（分子）の構造'!J$53), NA())</f>
        <v>17857</v>
      </c>
      <c r="G67" s="137" t="e">
        <f>NA()</f>
        <v>#N/A</v>
      </c>
      <c r="H67" s="137" t="e">
        <f>NA()</f>
        <v>#N/A</v>
      </c>
      <c r="I67" s="137">
        <f>IF(ISNUMBER('将来負担比率（分子）の構造'!K$53), IF('将来負担比率（分子）の構造'!K$53 &lt; 0, 0, '将来負担比率（分子）の構造'!K$53), NA())</f>
        <v>15302</v>
      </c>
      <c r="J67" s="137" t="e">
        <f>NA()</f>
        <v>#N/A</v>
      </c>
      <c r="K67" s="137" t="e">
        <f>NA()</f>
        <v>#N/A</v>
      </c>
      <c r="L67" s="137">
        <f>IF(ISNUMBER('将来負担比率（分子）の構造'!L$53), IF('将来負担比率（分子）の構造'!L$53 &lt; 0, 0, '将来負担比率（分子）の構造'!L$53), NA())</f>
        <v>10928</v>
      </c>
      <c r="M67" s="137" t="e">
        <f>NA()</f>
        <v>#N/A</v>
      </c>
      <c r="N67" s="137" t="e">
        <f>NA()</f>
        <v>#N/A</v>
      </c>
      <c r="O67" s="137">
        <f>IF(ISNUMBER('将来負担比率（分子）の構造'!M$53), IF('将来負担比率（分子）の構造'!M$53 &lt; 0, 0, '将来負担比率（分子）の構造'!M$53), NA())</f>
        <v>7520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209</v>
      </c>
      <c r="C5" s="708"/>
      <c r="D5" s="708"/>
      <c r="E5" s="708"/>
      <c r="F5" s="708"/>
      <c r="G5" s="708"/>
      <c r="H5" s="708"/>
      <c r="I5" s="708"/>
      <c r="J5" s="708"/>
      <c r="K5" s="708"/>
      <c r="L5" s="708"/>
      <c r="M5" s="708"/>
      <c r="N5" s="708"/>
      <c r="O5" s="708"/>
      <c r="P5" s="708"/>
      <c r="Q5" s="709"/>
      <c r="R5" s="670">
        <v>38302319</v>
      </c>
      <c r="S5" s="671"/>
      <c r="T5" s="671"/>
      <c r="U5" s="671"/>
      <c r="V5" s="671"/>
      <c r="W5" s="671"/>
      <c r="X5" s="671"/>
      <c r="Y5" s="718"/>
      <c r="Z5" s="731">
        <v>19.5</v>
      </c>
      <c r="AA5" s="731"/>
      <c r="AB5" s="731"/>
      <c r="AC5" s="731"/>
      <c r="AD5" s="732">
        <v>36126176</v>
      </c>
      <c r="AE5" s="732"/>
      <c r="AF5" s="732"/>
      <c r="AG5" s="732"/>
      <c r="AH5" s="732"/>
      <c r="AI5" s="732"/>
      <c r="AJ5" s="732"/>
      <c r="AK5" s="732"/>
      <c r="AL5" s="719">
        <v>67.599999999999994</v>
      </c>
      <c r="AM5" s="688"/>
      <c r="AN5" s="688"/>
      <c r="AO5" s="720"/>
      <c r="AP5" s="707" t="s">
        <v>210</v>
      </c>
      <c r="AQ5" s="708"/>
      <c r="AR5" s="708"/>
      <c r="AS5" s="708"/>
      <c r="AT5" s="708"/>
      <c r="AU5" s="708"/>
      <c r="AV5" s="708"/>
      <c r="AW5" s="708"/>
      <c r="AX5" s="708"/>
      <c r="AY5" s="708"/>
      <c r="AZ5" s="708"/>
      <c r="BA5" s="708"/>
      <c r="BB5" s="708"/>
      <c r="BC5" s="708"/>
      <c r="BD5" s="708"/>
      <c r="BE5" s="708"/>
      <c r="BF5" s="709"/>
      <c r="BG5" s="620">
        <v>36005660</v>
      </c>
      <c r="BH5" s="621"/>
      <c r="BI5" s="621"/>
      <c r="BJ5" s="621"/>
      <c r="BK5" s="621"/>
      <c r="BL5" s="621"/>
      <c r="BM5" s="621"/>
      <c r="BN5" s="622"/>
      <c r="BO5" s="673">
        <v>94</v>
      </c>
      <c r="BP5" s="673"/>
      <c r="BQ5" s="673"/>
      <c r="BR5" s="673"/>
      <c r="BS5" s="674">
        <v>250130</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c r="B6" s="617" t="s">
        <v>214</v>
      </c>
      <c r="C6" s="618"/>
      <c r="D6" s="618"/>
      <c r="E6" s="618"/>
      <c r="F6" s="618"/>
      <c r="G6" s="618"/>
      <c r="H6" s="618"/>
      <c r="I6" s="618"/>
      <c r="J6" s="618"/>
      <c r="K6" s="618"/>
      <c r="L6" s="618"/>
      <c r="M6" s="618"/>
      <c r="N6" s="618"/>
      <c r="O6" s="618"/>
      <c r="P6" s="618"/>
      <c r="Q6" s="619"/>
      <c r="R6" s="620">
        <v>1005835</v>
      </c>
      <c r="S6" s="621"/>
      <c r="T6" s="621"/>
      <c r="U6" s="621"/>
      <c r="V6" s="621"/>
      <c r="W6" s="621"/>
      <c r="X6" s="621"/>
      <c r="Y6" s="622"/>
      <c r="Z6" s="673">
        <v>0.5</v>
      </c>
      <c r="AA6" s="673"/>
      <c r="AB6" s="673"/>
      <c r="AC6" s="673"/>
      <c r="AD6" s="674">
        <v>1005835</v>
      </c>
      <c r="AE6" s="674"/>
      <c r="AF6" s="674"/>
      <c r="AG6" s="674"/>
      <c r="AH6" s="674"/>
      <c r="AI6" s="674"/>
      <c r="AJ6" s="674"/>
      <c r="AK6" s="674"/>
      <c r="AL6" s="643">
        <v>1.9</v>
      </c>
      <c r="AM6" s="675"/>
      <c r="AN6" s="675"/>
      <c r="AO6" s="676"/>
      <c r="AP6" s="617" t="s">
        <v>215</v>
      </c>
      <c r="AQ6" s="618"/>
      <c r="AR6" s="618"/>
      <c r="AS6" s="618"/>
      <c r="AT6" s="618"/>
      <c r="AU6" s="618"/>
      <c r="AV6" s="618"/>
      <c r="AW6" s="618"/>
      <c r="AX6" s="618"/>
      <c r="AY6" s="618"/>
      <c r="AZ6" s="618"/>
      <c r="BA6" s="618"/>
      <c r="BB6" s="618"/>
      <c r="BC6" s="618"/>
      <c r="BD6" s="618"/>
      <c r="BE6" s="618"/>
      <c r="BF6" s="619"/>
      <c r="BG6" s="620">
        <v>36005660</v>
      </c>
      <c r="BH6" s="621"/>
      <c r="BI6" s="621"/>
      <c r="BJ6" s="621"/>
      <c r="BK6" s="621"/>
      <c r="BL6" s="621"/>
      <c r="BM6" s="621"/>
      <c r="BN6" s="622"/>
      <c r="BO6" s="673">
        <v>94</v>
      </c>
      <c r="BP6" s="673"/>
      <c r="BQ6" s="673"/>
      <c r="BR6" s="673"/>
      <c r="BS6" s="674">
        <v>250130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651907</v>
      </c>
      <c r="CS6" s="621"/>
      <c r="CT6" s="621"/>
      <c r="CU6" s="621"/>
      <c r="CV6" s="621"/>
      <c r="CW6" s="621"/>
      <c r="CX6" s="621"/>
      <c r="CY6" s="622"/>
      <c r="CZ6" s="673">
        <v>0.3</v>
      </c>
      <c r="DA6" s="673"/>
      <c r="DB6" s="673"/>
      <c r="DC6" s="673"/>
      <c r="DD6" s="626">
        <v>4960</v>
      </c>
      <c r="DE6" s="621"/>
      <c r="DF6" s="621"/>
      <c r="DG6" s="621"/>
      <c r="DH6" s="621"/>
      <c r="DI6" s="621"/>
      <c r="DJ6" s="621"/>
      <c r="DK6" s="621"/>
      <c r="DL6" s="621"/>
      <c r="DM6" s="621"/>
      <c r="DN6" s="621"/>
      <c r="DO6" s="621"/>
      <c r="DP6" s="622"/>
      <c r="DQ6" s="626">
        <v>651907</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40998</v>
      </c>
      <c r="S7" s="621"/>
      <c r="T7" s="621"/>
      <c r="U7" s="621"/>
      <c r="V7" s="621"/>
      <c r="W7" s="621"/>
      <c r="X7" s="621"/>
      <c r="Y7" s="622"/>
      <c r="Z7" s="673">
        <v>0</v>
      </c>
      <c r="AA7" s="673"/>
      <c r="AB7" s="673"/>
      <c r="AC7" s="673"/>
      <c r="AD7" s="674">
        <v>40998</v>
      </c>
      <c r="AE7" s="674"/>
      <c r="AF7" s="674"/>
      <c r="AG7" s="674"/>
      <c r="AH7" s="674"/>
      <c r="AI7" s="674"/>
      <c r="AJ7" s="674"/>
      <c r="AK7" s="674"/>
      <c r="AL7" s="643">
        <v>0.1</v>
      </c>
      <c r="AM7" s="675"/>
      <c r="AN7" s="675"/>
      <c r="AO7" s="676"/>
      <c r="AP7" s="617" t="s">
        <v>218</v>
      </c>
      <c r="AQ7" s="618"/>
      <c r="AR7" s="618"/>
      <c r="AS7" s="618"/>
      <c r="AT7" s="618"/>
      <c r="AU7" s="618"/>
      <c r="AV7" s="618"/>
      <c r="AW7" s="618"/>
      <c r="AX7" s="618"/>
      <c r="AY7" s="618"/>
      <c r="AZ7" s="618"/>
      <c r="BA7" s="618"/>
      <c r="BB7" s="618"/>
      <c r="BC7" s="618"/>
      <c r="BD7" s="618"/>
      <c r="BE7" s="618"/>
      <c r="BF7" s="619"/>
      <c r="BG7" s="620">
        <v>19368205</v>
      </c>
      <c r="BH7" s="621"/>
      <c r="BI7" s="621"/>
      <c r="BJ7" s="621"/>
      <c r="BK7" s="621"/>
      <c r="BL7" s="621"/>
      <c r="BM7" s="621"/>
      <c r="BN7" s="622"/>
      <c r="BO7" s="673">
        <v>50.6</v>
      </c>
      <c r="BP7" s="673"/>
      <c r="BQ7" s="673"/>
      <c r="BR7" s="673"/>
      <c r="BS7" s="674">
        <v>250130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10132848</v>
      </c>
      <c r="CS7" s="621"/>
      <c r="CT7" s="621"/>
      <c r="CU7" s="621"/>
      <c r="CV7" s="621"/>
      <c r="CW7" s="621"/>
      <c r="CX7" s="621"/>
      <c r="CY7" s="622"/>
      <c r="CZ7" s="673">
        <v>5.3</v>
      </c>
      <c r="DA7" s="673"/>
      <c r="DB7" s="673"/>
      <c r="DC7" s="673"/>
      <c r="DD7" s="626">
        <v>184329</v>
      </c>
      <c r="DE7" s="621"/>
      <c r="DF7" s="621"/>
      <c r="DG7" s="621"/>
      <c r="DH7" s="621"/>
      <c r="DI7" s="621"/>
      <c r="DJ7" s="621"/>
      <c r="DK7" s="621"/>
      <c r="DL7" s="621"/>
      <c r="DM7" s="621"/>
      <c r="DN7" s="621"/>
      <c r="DO7" s="621"/>
      <c r="DP7" s="622"/>
      <c r="DQ7" s="626">
        <v>9192816</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113807</v>
      </c>
      <c r="S8" s="621"/>
      <c r="T8" s="621"/>
      <c r="U8" s="621"/>
      <c r="V8" s="621"/>
      <c r="W8" s="621"/>
      <c r="X8" s="621"/>
      <c r="Y8" s="622"/>
      <c r="Z8" s="673">
        <v>0.1</v>
      </c>
      <c r="AA8" s="673"/>
      <c r="AB8" s="673"/>
      <c r="AC8" s="673"/>
      <c r="AD8" s="674">
        <v>113807</v>
      </c>
      <c r="AE8" s="674"/>
      <c r="AF8" s="674"/>
      <c r="AG8" s="674"/>
      <c r="AH8" s="674"/>
      <c r="AI8" s="674"/>
      <c r="AJ8" s="674"/>
      <c r="AK8" s="674"/>
      <c r="AL8" s="643">
        <v>0.2</v>
      </c>
      <c r="AM8" s="675"/>
      <c r="AN8" s="675"/>
      <c r="AO8" s="676"/>
      <c r="AP8" s="617" t="s">
        <v>221</v>
      </c>
      <c r="AQ8" s="618"/>
      <c r="AR8" s="618"/>
      <c r="AS8" s="618"/>
      <c r="AT8" s="618"/>
      <c r="AU8" s="618"/>
      <c r="AV8" s="618"/>
      <c r="AW8" s="618"/>
      <c r="AX8" s="618"/>
      <c r="AY8" s="618"/>
      <c r="AZ8" s="618"/>
      <c r="BA8" s="618"/>
      <c r="BB8" s="618"/>
      <c r="BC8" s="618"/>
      <c r="BD8" s="618"/>
      <c r="BE8" s="618"/>
      <c r="BF8" s="619"/>
      <c r="BG8" s="620">
        <v>488105</v>
      </c>
      <c r="BH8" s="621"/>
      <c r="BI8" s="621"/>
      <c r="BJ8" s="621"/>
      <c r="BK8" s="621"/>
      <c r="BL8" s="621"/>
      <c r="BM8" s="621"/>
      <c r="BN8" s="622"/>
      <c r="BO8" s="673">
        <v>1.3</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121691736</v>
      </c>
      <c r="CS8" s="621"/>
      <c r="CT8" s="621"/>
      <c r="CU8" s="621"/>
      <c r="CV8" s="621"/>
      <c r="CW8" s="621"/>
      <c r="CX8" s="621"/>
      <c r="CY8" s="622"/>
      <c r="CZ8" s="673">
        <v>63.4</v>
      </c>
      <c r="DA8" s="673"/>
      <c r="DB8" s="673"/>
      <c r="DC8" s="673"/>
      <c r="DD8" s="626">
        <v>2896554</v>
      </c>
      <c r="DE8" s="621"/>
      <c r="DF8" s="621"/>
      <c r="DG8" s="621"/>
      <c r="DH8" s="621"/>
      <c r="DI8" s="621"/>
      <c r="DJ8" s="621"/>
      <c r="DK8" s="621"/>
      <c r="DL8" s="621"/>
      <c r="DM8" s="621"/>
      <c r="DN8" s="621"/>
      <c r="DO8" s="621"/>
      <c r="DP8" s="622"/>
      <c r="DQ8" s="626">
        <v>16995877</v>
      </c>
      <c r="DR8" s="621"/>
      <c r="DS8" s="621"/>
      <c r="DT8" s="621"/>
      <c r="DU8" s="621"/>
      <c r="DV8" s="621"/>
      <c r="DW8" s="621"/>
      <c r="DX8" s="621"/>
      <c r="DY8" s="621"/>
      <c r="DZ8" s="621"/>
      <c r="EA8" s="621"/>
      <c r="EB8" s="621"/>
      <c r="EC8" s="656"/>
    </row>
    <row r="9" spans="2:143" ht="11.25" customHeight="1">
      <c r="B9" s="617" t="s">
        <v>223</v>
      </c>
      <c r="C9" s="618"/>
      <c r="D9" s="618"/>
      <c r="E9" s="618"/>
      <c r="F9" s="618"/>
      <c r="G9" s="618"/>
      <c r="H9" s="618"/>
      <c r="I9" s="618"/>
      <c r="J9" s="618"/>
      <c r="K9" s="618"/>
      <c r="L9" s="618"/>
      <c r="M9" s="618"/>
      <c r="N9" s="618"/>
      <c r="O9" s="618"/>
      <c r="P9" s="618"/>
      <c r="Q9" s="619"/>
      <c r="R9" s="620">
        <v>60425</v>
      </c>
      <c r="S9" s="621"/>
      <c r="T9" s="621"/>
      <c r="U9" s="621"/>
      <c r="V9" s="621"/>
      <c r="W9" s="621"/>
      <c r="X9" s="621"/>
      <c r="Y9" s="622"/>
      <c r="Z9" s="673">
        <v>0</v>
      </c>
      <c r="AA9" s="673"/>
      <c r="AB9" s="673"/>
      <c r="AC9" s="673"/>
      <c r="AD9" s="674">
        <v>60425</v>
      </c>
      <c r="AE9" s="674"/>
      <c r="AF9" s="674"/>
      <c r="AG9" s="674"/>
      <c r="AH9" s="674"/>
      <c r="AI9" s="674"/>
      <c r="AJ9" s="674"/>
      <c r="AK9" s="674"/>
      <c r="AL9" s="643">
        <v>0.1</v>
      </c>
      <c r="AM9" s="675"/>
      <c r="AN9" s="675"/>
      <c r="AO9" s="676"/>
      <c r="AP9" s="617" t="s">
        <v>224</v>
      </c>
      <c r="AQ9" s="618"/>
      <c r="AR9" s="618"/>
      <c r="AS9" s="618"/>
      <c r="AT9" s="618"/>
      <c r="AU9" s="618"/>
      <c r="AV9" s="618"/>
      <c r="AW9" s="618"/>
      <c r="AX9" s="618"/>
      <c r="AY9" s="618"/>
      <c r="AZ9" s="618"/>
      <c r="BA9" s="618"/>
      <c r="BB9" s="618"/>
      <c r="BC9" s="618"/>
      <c r="BD9" s="618"/>
      <c r="BE9" s="618"/>
      <c r="BF9" s="619"/>
      <c r="BG9" s="620">
        <v>15010942</v>
      </c>
      <c r="BH9" s="621"/>
      <c r="BI9" s="621"/>
      <c r="BJ9" s="621"/>
      <c r="BK9" s="621"/>
      <c r="BL9" s="621"/>
      <c r="BM9" s="621"/>
      <c r="BN9" s="622"/>
      <c r="BO9" s="673">
        <v>39.200000000000003</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8827527</v>
      </c>
      <c r="CS9" s="621"/>
      <c r="CT9" s="621"/>
      <c r="CU9" s="621"/>
      <c r="CV9" s="621"/>
      <c r="CW9" s="621"/>
      <c r="CX9" s="621"/>
      <c r="CY9" s="622"/>
      <c r="CZ9" s="673">
        <v>4.5999999999999996</v>
      </c>
      <c r="DA9" s="673"/>
      <c r="DB9" s="673"/>
      <c r="DC9" s="673"/>
      <c r="DD9" s="626">
        <v>1221180</v>
      </c>
      <c r="DE9" s="621"/>
      <c r="DF9" s="621"/>
      <c r="DG9" s="621"/>
      <c r="DH9" s="621"/>
      <c r="DI9" s="621"/>
      <c r="DJ9" s="621"/>
      <c r="DK9" s="621"/>
      <c r="DL9" s="621"/>
      <c r="DM9" s="621"/>
      <c r="DN9" s="621"/>
      <c r="DO9" s="621"/>
      <c r="DP9" s="622"/>
      <c r="DQ9" s="626">
        <v>6961861</v>
      </c>
      <c r="DR9" s="621"/>
      <c r="DS9" s="621"/>
      <c r="DT9" s="621"/>
      <c r="DU9" s="621"/>
      <c r="DV9" s="621"/>
      <c r="DW9" s="621"/>
      <c r="DX9" s="621"/>
      <c r="DY9" s="621"/>
      <c r="DZ9" s="621"/>
      <c r="EA9" s="621"/>
      <c r="EB9" s="621"/>
      <c r="EC9" s="656"/>
    </row>
    <row r="10" spans="2:143" ht="11.25" customHeight="1">
      <c r="B10" s="617" t="s">
        <v>226</v>
      </c>
      <c r="C10" s="618"/>
      <c r="D10" s="618"/>
      <c r="E10" s="618"/>
      <c r="F10" s="618"/>
      <c r="G10" s="618"/>
      <c r="H10" s="618"/>
      <c r="I10" s="618"/>
      <c r="J10" s="618"/>
      <c r="K10" s="618"/>
      <c r="L10" s="618"/>
      <c r="M10" s="618"/>
      <c r="N10" s="618"/>
      <c r="O10" s="618"/>
      <c r="P10" s="618"/>
      <c r="Q10" s="619"/>
      <c r="R10" s="620">
        <v>5004277</v>
      </c>
      <c r="S10" s="621"/>
      <c r="T10" s="621"/>
      <c r="U10" s="621"/>
      <c r="V10" s="621"/>
      <c r="W10" s="621"/>
      <c r="X10" s="621"/>
      <c r="Y10" s="622"/>
      <c r="Z10" s="673">
        <v>2.5</v>
      </c>
      <c r="AA10" s="673"/>
      <c r="AB10" s="673"/>
      <c r="AC10" s="673"/>
      <c r="AD10" s="674">
        <v>5004277</v>
      </c>
      <c r="AE10" s="674"/>
      <c r="AF10" s="674"/>
      <c r="AG10" s="674"/>
      <c r="AH10" s="674"/>
      <c r="AI10" s="674"/>
      <c r="AJ10" s="674"/>
      <c r="AK10" s="674"/>
      <c r="AL10" s="643">
        <v>9.4</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849905</v>
      </c>
      <c r="BH10" s="621"/>
      <c r="BI10" s="621"/>
      <c r="BJ10" s="621"/>
      <c r="BK10" s="621"/>
      <c r="BL10" s="621"/>
      <c r="BM10" s="621"/>
      <c r="BN10" s="622"/>
      <c r="BO10" s="673">
        <v>2.2000000000000002</v>
      </c>
      <c r="BP10" s="673"/>
      <c r="BQ10" s="673"/>
      <c r="BR10" s="673"/>
      <c r="BS10" s="626" t="s">
        <v>112</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301783</v>
      </c>
      <c r="CS10" s="621"/>
      <c r="CT10" s="621"/>
      <c r="CU10" s="621"/>
      <c r="CV10" s="621"/>
      <c r="CW10" s="621"/>
      <c r="CX10" s="621"/>
      <c r="CY10" s="622"/>
      <c r="CZ10" s="673">
        <v>0.2</v>
      </c>
      <c r="DA10" s="673"/>
      <c r="DB10" s="673"/>
      <c r="DC10" s="673"/>
      <c r="DD10" s="626">
        <v>3835</v>
      </c>
      <c r="DE10" s="621"/>
      <c r="DF10" s="621"/>
      <c r="DG10" s="621"/>
      <c r="DH10" s="621"/>
      <c r="DI10" s="621"/>
      <c r="DJ10" s="621"/>
      <c r="DK10" s="621"/>
      <c r="DL10" s="621"/>
      <c r="DM10" s="621"/>
      <c r="DN10" s="621"/>
      <c r="DO10" s="621"/>
      <c r="DP10" s="622"/>
      <c r="DQ10" s="626">
        <v>223540</v>
      </c>
      <c r="DR10" s="621"/>
      <c r="DS10" s="621"/>
      <c r="DT10" s="621"/>
      <c r="DU10" s="621"/>
      <c r="DV10" s="621"/>
      <c r="DW10" s="621"/>
      <c r="DX10" s="621"/>
      <c r="DY10" s="621"/>
      <c r="DZ10" s="621"/>
      <c r="EA10" s="621"/>
      <c r="EB10" s="621"/>
      <c r="EC10" s="656"/>
    </row>
    <row r="11" spans="2:143" ht="11.25" customHeight="1">
      <c r="B11" s="617" t="s">
        <v>229</v>
      </c>
      <c r="C11" s="618"/>
      <c r="D11" s="618"/>
      <c r="E11" s="618"/>
      <c r="F11" s="618"/>
      <c r="G11" s="618"/>
      <c r="H11" s="618"/>
      <c r="I11" s="618"/>
      <c r="J11" s="618"/>
      <c r="K11" s="618"/>
      <c r="L11" s="618"/>
      <c r="M11" s="618"/>
      <c r="N11" s="618"/>
      <c r="O11" s="618"/>
      <c r="P11" s="618"/>
      <c r="Q11" s="619"/>
      <c r="R11" s="620">
        <v>13548</v>
      </c>
      <c r="S11" s="621"/>
      <c r="T11" s="621"/>
      <c r="U11" s="621"/>
      <c r="V11" s="621"/>
      <c r="W11" s="621"/>
      <c r="X11" s="621"/>
      <c r="Y11" s="622"/>
      <c r="Z11" s="673">
        <v>0</v>
      </c>
      <c r="AA11" s="673"/>
      <c r="AB11" s="673"/>
      <c r="AC11" s="673"/>
      <c r="AD11" s="674">
        <v>12381</v>
      </c>
      <c r="AE11" s="674"/>
      <c r="AF11" s="674"/>
      <c r="AG11" s="674"/>
      <c r="AH11" s="674"/>
      <c r="AI11" s="674"/>
      <c r="AJ11" s="674"/>
      <c r="AK11" s="674"/>
      <c r="AL11" s="643">
        <v>0</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3019253</v>
      </c>
      <c r="BH11" s="621"/>
      <c r="BI11" s="621"/>
      <c r="BJ11" s="621"/>
      <c r="BK11" s="621"/>
      <c r="BL11" s="621"/>
      <c r="BM11" s="621"/>
      <c r="BN11" s="622"/>
      <c r="BO11" s="673">
        <v>7.9</v>
      </c>
      <c r="BP11" s="673"/>
      <c r="BQ11" s="673"/>
      <c r="BR11" s="673"/>
      <c r="BS11" s="626">
        <v>250130</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2067850</v>
      </c>
      <c r="CS11" s="621"/>
      <c r="CT11" s="621"/>
      <c r="CU11" s="621"/>
      <c r="CV11" s="621"/>
      <c r="CW11" s="621"/>
      <c r="CX11" s="621"/>
      <c r="CY11" s="622"/>
      <c r="CZ11" s="673">
        <v>1.1000000000000001</v>
      </c>
      <c r="DA11" s="673"/>
      <c r="DB11" s="673"/>
      <c r="DC11" s="673"/>
      <c r="DD11" s="626">
        <v>430625</v>
      </c>
      <c r="DE11" s="621"/>
      <c r="DF11" s="621"/>
      <c r="DG11" s="621"/>
      <c r="DH11" s="621"/>
      <c r="DI11" s="621"/>
      <c r="DJ11" s="621"/>
      <c r="DK11" s="621"/>
      <c r="DL11" s="621"/>
      <c r="DM11" s="621"/>
      <c r="DN11" s="621"/>
      <c r="DO11" s="621"/>
      <c r="DP11" s="622"/>
      <c r="DQ11" s="626">
        <v>1305462</v>
      </c>
      <c r="DR11" s="621"/>
      <c r="DS11" s="621"/>
      <c r="DT11" s="621"/>
      <c r="DU11" s="621"/>
      <c r="DV11" s="621"/>
      <c r="DW11" s="621"/>
      <c r="DX11" s="621"/>
      <c r="DY11" s="621"/>
      <c r="DZ11" s="621"/>
      <c r="EA11" s="621"/>
      <c r="EB11" s="621"/>
      <c r="EC11" s="656"/>
    </row>
    <row r="12" spans="2:143" ht="11.25" customHeight="1">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13740373</v>
      </c>
      <c r="BH12" s="621"/>
      <c r="BI12" s="621"/>
      <c r="BJ12" s="621"/>
      <c r="BK12" s="621"/>
      <c r="BL12" s="621"/>
      <c r="BM12" s="621"/>
      <c r="BN12" s="622"/>
      <c r="BO12" s="673">
        <v>35.9</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4298771</v>
      </c>
      <c r="CS12" s="621"/>
      <c r="CT12" s="621"/>
      <c r="CU12" s="621"/>
      <c r="CV12" s="621"/>
      <c r="CW12" s="621"/>
      <c r="CX12" s="621"/>
      <c r="CY12" s="622"/>
      <c r="CZ12" s="673">
        <v>2.2000000000000002</v>
      </c>
      <c r="DA12" s="673"/>
      <c r="DB12" s="673"/>
      <c r="DC12" s="673"/>
      <c r="DD12" s="626">
        <v>241169</v>
      </c>
      <c r="DE12" s="621"/>
      <c r="DF12" s="621"/>
      <c r="DG12" s="621"/>
      <c r="DH12" s="621"/>
      <c r="DI12" s="621"/>
      <c r="DJ12" s="621"/>
      <c r="DK12" s="621"/>
      <c r="DL12" s="621"/>
      <c r="DM12" s="621"/>
      <c r="DN12" s="621"/>
      <c r="DO12" s="621"/>
      <c r="DP12" s="622"/>
      <c r="DQ12" s="626">
        <v>1544470</v>
      </c>
      <c r="DR12" s="621"/>
      <c r="DS12" s="621"/>
      <c r="DT12" s="621"/>
      <c r="DU12" s="621"/>
      <c r="DV12" s="621"/>
      <c r="DW12" s="621"/>
      <c r="DX12" s="621"/>
      <c r="DY12" s="621"/>
      <c r="DZ12" s="621"/>
      <c r="EA12" s="621"/>
      <c r="EB12" s="621"/>
      <c r="EC12" s="656"/>
    </row>
    <row r="13" spans="2:143" ht="11.25" customHeight="1">
      <c r="B13" s="617" t="s">
        <v>235</v>
      </c>
      <c r="C13" s="618"/>
      <c r="D13" s="618"/>
      <c r="E13" s="618"/>
      <c r="F13" s="618"/>
      <c r="G13" s="618"/>
      <c r="H13" s="618"/>
      <c r="I13" s="618"/>
      <c r="J13" s="618"/>
      <c r="K13" s="618"/>
      <c r="L13" s="618"/>
      <c r="M13" s="618"/>
      <c r="N13" s="618"/>
      <c r="O13" s="618"/>
      <c r="P13" s="618"/>
      <c r="Q13" s="619"/>
      <c r="R13" s="620">
        <v>170378</v>
      </c>
      <c r="S13" s="621"/>
      <c r="T13" s="621"/>
      <c r="U13" s="621"/>
      <c r="V13" s="621"/>
      <c r="W13" s="621"/>
      <c r="X13" s="621"/>
      <c r="Y13" s="622"/>
      <c r="Z13" s="673">
        <v>0.1</v>
      </c>
      <c r="AA13" s="673"/>
      <c r="AB13" s="673"/>
      <c r="AC13" s="673"/>
      <c r="AD13" s="674">
        <v>170378</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13489048</v>
      </c>
      <c r="BH13" s="621"/>
      <c r="BI13" s="621"/>
      <c r="BJ13" s="621"/>
      <c r="BK13" s="621"/>
      <c r="BL13" s="621"/>
      <c r="BM13" s="621"/>
      <c r="BN13" s="622"/>
      <c r="BO13" s="673">
        <v>35.200000000000003</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11720990</v>
      </c>
      <c r="CS13" s="621"/>
      <c r="CT13" s="621"/>
      <c r="CU13" s="621"/>
      <c r="CV13" s="621"/>
      <c r="CW13" s="621"/>
      <c r="CX13" s="621"/>
      <c r="CY13" s="622"/>
      <c r="CZ13" s="673">
        <v>6.1</v>
      </c>
      <c r="DA13" s="673"/>
      <c r="DB13" s="673"/>
      <c r="DC13" s="673"/>
      <c r="DD13" s="626">
        <v>4800213</v>
      </c>
      <c r="DE13" s="621"/>
      <c r="DF13" s="621"/>
      <c r="DG13" s="621"/>
      <c r="DH13" s="621"/>
      <c r="DI13" s="621"/>
      <c r="DJ13" s="621"/>
      <c r="DK13" s="621"/>
      <c r="DL13" s="621"/>
      <c r="DM13" s="621"/>
      <c r="DN13" s="621"/>
      <c r="DO13" s="621"/>
      <c r="DP13" s="622"/>
      <c r="DQ13" s="626">
        <v>7431330</v>
      </c>
      <c r="DR13" s="621"/>
      <c r="DS13" s="621"/>
      <c r="DT13" s="621"/>
      <c r="DU13" s="621"/>
      <c r="DV13" s="621"/>
      <c r="DW13" s="621"/>
      <c r="DX13" s="621"/>
      <c r="DY13" s="621"/>
      <c r="DZ13" s="621"/>
      <c r="EA13" s="621"/>
      <c r="EB13" s="621"/>
      <c r="EC13" s="656"/>
    </row>
    <row r="14" spans="2:143" ht="11.25" customHeight="1">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683698</v>
      </c>
      <c r="BH14" s="621"/>
      <c r="BI14" s="621"/>
      <c r="BJ14" s="621"/>
      <c r="BK14" s="621"/>
      <c r="BL14" s="621"/>
      <c r="BM14" s="621"/>
      <c r="BN14" s="622"/>
      <c r="BO14" s="673">
        <v>1.8</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3046975</v>
      </c>
      <c r="CS14" s="621"/>
      <c r="CT14" s="621"/>
      <c r="CU14" s="621"/>
      <c r="CV14" s="621"/>
      <c r="CW14" s="621"/>
      <c r="CX14" s="621"/>
      <c r="CY14" s="622"/>
      <c r="CZ14" s="673">
        <v>1.6</v>
      </c>
      <c r="DA14" s="673"/>
      <c r="DB14" s="673"/>
      <c r="DC14" s="673"/>
      <c r="DD14" s="626">
        <v>456210</v>
      </c>
      <c r="DE14" s="621"/>
      <c r="DF14" s="621"/>
      <c r="DG14" s="621"/>
      <c r="DH14" s="621"/>
      <c r="DI14" s="621"/>
      <c r="DJ14" s="621"/>
      <c r="DK14" s="621"/>
      <c r="DL14" s="621"/>
      <c r="DM14" s="621"/>
      <c r="DN14" s="621"/>
      <c r="DO14" s="621"/>
      <c r="DP14" s="622"/>
      <c r="DQ14" s="626">
        <v>2617819</v>
      </c>
      <c r="DR14" s="621"/>
      <c r="DS14" s="621"/>
      <c r="DT14" s="621"/>
      <c r="DU14" s="621"/>
      <c r="DV14" s="621"/>
      <c r="DW14" s="621"/>
      <c r="DX14" s="621"/>
      <c r="DY14" s="621"/>
      <c r="DZ14" s="621"/>
      <c r="EA14" s="621"/>
      <c r="EB14" s="621"/>
      <c r="EC14" s="656"/>
    </row>
    <row r="15" spans="2:143" ht="11.25" customHeight="1">
      <c r="B15" s="617" t="s">
        <v>241</v>
      </c>
      <c r="C15" s="618"/>
      <c r="D15" s="618"/>
      <c r="E15" s="618"/>
      <c r="F15" s="618"/>
      <c r="G15" s="618"/>
      <c r="H15" s="618"/>
      <c r="I15" s="618"/>
      <c r="J15" s="618"/>
      <c r="K15" s="618"/>
      <c r="L15" s="618"/>
      <c r="M15" s="618"/>
      <c r="N15" s="618"/>
      <c r="O15" s="618"/>
      <c r="P15" s="618"/>
      <c r="Q15" s="619"/>
      <c r="R15" s="620">
        <v>123266</v>
      </c>
      <c r="S15" s="621"/>
      <c r="T15" s="621"/>
      <c r="U15" s="621"/>
      <c r="V15" s="621"/>
      <c r="W15" s="621"/>
      <c r="X15" s="621"/>
      <c r="Y15" s="622"/>
      <c r="Z15" s="673">
        <v>0.1</v>
      </c>
      <c r="AA15" s="673"/>
      <c r="AB15" s="673"/>
      <c r="AC15" s="673"/>
      <c r="AD15" s="674">
        <v>123266</v>
      </c>
      <c r="AE15" s="674"/>
      <c r="AF15" s="674"/>
      <c r="AG15" s="674"/>
      <c r="AH15" s="674"/>
      <c r="AI15" s="674"/>
      <c r="AJ15" s="674"/>
      <c r="AK15" s="674"/>
      <c r="AL15" s="643">
        <v>0.2</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2213384</v>
      </c>
      <c r="BH15" s="621"/>
      <c r="BI15" s="621"/>
      <c r="BJ15" s="621"/>
      <c r="BK15" s="621"/>
      <c r="BL15" s="621"/>
      <c r="BM15" s="621"/>
      <c r="BN15" s="622"/>
      <c r="BO15" s="673">
        <v>5.8</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10844283</v>
      </c>
      <c r="CS15" s="621"/>
      <c r="CT15" s="621"/>
      <c r="CU15" s="621"/>
      <c r="CV15" s="621"/>
      <c r="CW15" s="621"/>
      <c r="CX15" s="621"/>
      <c r="CY15" s="622"/>
      <c r="CZ15" s="673">
        <v>5.7</v>
      </c>
      <c r="DA15" s="673"/>
      <c r="DB15" s="673"/>
      <c r="DC15" s="673"/>
      <c r="DD15" s="626">
        <v>2104479</v>
      </c>
      <c r="DE15" s="621"/>
      <c r="DF15" s="621"/>
      <c r="DG15" s="621"/>
      <c r="DH15" s="621"/>
      <c r="DI15" s="621"/>
      <c r="DJ15" s="621"/>
      <c r="DK15" s="621"/>
      <c r="DL15" s="621"/>
      <c r="DM15" s="621"/>
      <c r="DN15" s="621"/>
      <c r="DO15" s="621"/>
      <c r="DP15" s="622"/>
      <c r="DQ15" s="626">
        <v>8251109</v>
      </c>
      <c r="DR15" s="621"/>
      <c r="DS15" s="621"/>
      <c r="DT15" s="621"/>
      <c r="DU15" s="621"/>
      <c r="DV15" s="621"/>
      <c r="DW15" s="621"/>
      <c r="DX15" s="621"/>
      <c r="DY15" s="621"/>
      <c r="DZ15" s="621"/>
      <c r="EA15" s="621"/>
      <c r="EB15" s="621"/>
      <c r="EC15" s="656"/>
    </row>
    <row r="16" spans="2:143" ht="11.25" customHeight="1">
      <c r="B16" s="617" t="s">
        <v>244</v>
      </c>
      <c r="C16" s="618"/>
      <c r="D16" s="618"/>
      <c r="E16" s="618"/>
      <c r="F16" s="618"/>
      <c r="G16" s="618"/>
      <c r="H16" s="618"/>
      <c r="I16" s="618"/>
      <c r="J16" s="618"/>
      <c r="K16" s="618"/>
      <c r="L16" s="618"/>
      <c r="M16" s="618"/>
      <c r="N16" s="618"/>
      <c r="O16" s="618"/>
      <c r="P16" s="618"/>
      <c r="Q16" s="619"/>
      <c r="R16" s="620">
        <v>12445475</v>
      </c>
      <c r="S16" s="621"/>
      <c r="T16" s="621"/>
      <c r="U16" s="621"/>
      <c r="V16" s="621"/>
      <c r="W16" s="621"/>
      <c r="X16" s="621"/>
      <c r="Y16" s="622"/>
      <c r="Z16" s="673">
        <v>6.3</v>
      </c>
      <c r="AA16" s="673"/>
      <c r="AB16" s="673"/>
      <c r="AC16" s="673"/>
      <c r="AD16" s="674">
        <v>10558028</v>
      </c>
      <c r="AE16" s="674"/>
      <c r="AF16" s="674"/>
      <c r="AG16" s="674"/>
      <c r="AH16" s="674"/>
      <c r="AI16" s="674"/>
      <c r="AJ16" s="674"/>
      <c r="AK16" s="674"/>
      <c r="AL16" s="643">
        <v>19.8</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9720440</v>
      </c>
      <c r="CS16" s="621"/>
      <c r="CT16" s="621"/>
      <c r="CU16" s="621"/>
      <c r="CV16" s="621"/>
      <c r="CW16" s="621"/>
      <c r="CX16" s="621"/>
      <c r="CY16" s="622"/>
      <c r="CZ16" s="673">
        <v>5.0999999999999996</v>
      </c>
      <c r="DA16" s="673"/>
      <c r="DB16" s="673"/>
      <c r="DC16" s="673"/>
      <c r="DD16" s="626" t="s">
        <v>112</v>
      </c>
      <c r="DE16" s="621"/>
      <c r="DF16" s="621"/>
      <c r="DG16" s="621"/>
      <c r="DH16" s="621"/>
      <c r="DI16" s="621"/>
      <c r="DJ16" s="621"/>
      <c r="DK16" s="621"/>
      <c r="DL16" s="621"/>
      <c r="DM16" s="621"/>
      <c r="DN16" s="621"/>
      <c r="DO16" s="621"/>
      <c r="DP16" s="622"/>
      <c r="DQ16" s="626">
        <v>260574</v>
      </c>
      <c r="DR16" s="621"/>
      <c r="DS16" s="621"/>
      <c r="DT16" s="621"/>
      <c r="DU16" s="621"/>
      <c r="DV16" s="621"/>
      <c r="DW16" s="621"/>
      <c r="DX16" s="621"/>
      <c r="DY16" s="621"/>
      <c r="DZ16" s="621"/>
      <c r="EA16" s="621"/>
      <c r="EB16" s="621"/>
      <c r="EC16" s="656"/>
    </row>
    <row r="17" spans="2:133" ht="11.25" customHeight="1">
      <c r="B17" s="617" t="s">
        <v>247</v>
      </c>
      <c r="C17" s="618"/>
      <c r="D17" s="618"/>
      <c r="E17" s="618"/>
      <c r="F17" s="618"/>
      <c r="G17" s="618"/>
      <c r="H17" s="618"/>
      <c r="I17" s="618"/>
      <c r="J17" s="618"/>
      <c r="K17" s="618"/>
      <c r="L17" s="618"/>
      <c r="M17" s="618"/>
      <c r="N17" s="618"/>
      <c r="O17" s="618"/>
      <c r="P17" s="618"/>
      <c r="Q17" s="619"/>
      <c r="R17" s="620">
        <v>10558028</v>
      </c>
      <c r="S17" s="621"/>
      <c r="T17" s="621"/>
      <c r="U17" s="621"/>
      <c r="V17" s="621"/>
      <c r="W17" s="621"/>
      <c r="X17" s="621"/>
      <c r="Y17" s="622"/>
      <c r="Z17" s="673">
        <v>5.4</v>
      </c>
      <c r="AA17" s="673"/>
      <c r="AB17" s="673"/>
      <c r="AC17" s="673"/>
      <c r="AD17" s="674">
        <v>10558028</v>
      </c>
      <c r="AE17" s="674"/>
      <c r="AF17" s="674"/>
      <c r="AG17" s="674"/>
      <c r="AH17" s="674"/>
      <c r="AI17" s="674"/>
      <c r="AJ17" s="674"/>
      <c r="AK17" s="674"/>
      <c r="AL17" s="643">
        <v>19.8</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8487624</v>
      </c>
      <c r="CS17" s="621"/>
      <c r="CT17" s="621"/>
      <c r="CU17" s="621"/>
      <c r="CV17" s="621"/>
      <c r="CW17" s="621"/>
      <c r="CX17" s="621"/>
      <c r="CY17" s="622"/>
      <c r="CZ17" s="673">
        <v>4.4000000000000004</v>
      </c>
      <c r="DA17" s="673"/>
      <c r="DB17" s="673"/>
      <c r="DC17" s="673"/>
      <c r="DD17" s="626" t="s">
        <v>112</v>
      </c>
      <c r="DE17" s="621"/>
      <c r="DF17" s="621"/>
      <c r="DG17" s="621"/>
      <c r="DH17" s="621"/>
      <c r="DI17" s="621"/>
      <c r="DJ17" s="621"/>
      <c r="DK17" s="621"/>
      <c r="DL17" s="621"/>
      <c r="DM17" s="621"/>
      <c r="DN17" s="621"/>
      <c r="DO17" s="621"/>
      <c r="DP17" s="622"/>
      <c r="DQ17" s="626">
        <v>8077701</v>
      </c>
      <c r="DR17" s="621"/>
      <c r="DS17" s="621"/>
      <c r="DT17" s="621"/>
      <c r="DU17" s="621"/>
      <c r="DV17" s="621"/>
      <c r="DW17" s="621"/>
      <c r="DX17" s="621"/>
      <c r="DY17" s="621"/>
      <c r="DZ17" s="621"/>
      <c r="EA17" s="621"/>
      <c r="EB17" s="621"/>
      <c r="EC17" s="656"/>
    </row>
    <row r="18" spans="2:133" ht="11.25" customHeight="1">
      <c r="B18" s="617" t="s">
        <v>250</v>
      </c>
      <c r="C18" s="618"/>
      <c r="D18" s="618"/>
      <c r="E18" s="618"/>
      <c r="F18" s="618"/>
      <c r="G18" s="618"/>
      <c r="H18" s="618"/>
      <c r="I18" s="618"/>
      <c r="J18" s="618"/>
      <c r="K18" s="618"/>
      <c r="L18" s="618"/>
      <c r="M18" s="618"/>
      <c r="N18" s="618"/>
      <c r="O18" s="618"/>
      <c r="P18" s="618"/>
      <c r="Q18" s="619"/>
      <c r="R18" s="620">
        <v>1009848</v>
      </c>
      <c r="S18" s="621"/>
      <c r="T18" s="621"/>
      <c r="U18" s="621"/>
      <c r="V18" s="621"/>
      <c r="W18" s="621"/>
      <c r="X18" s="621"/>
      <c r="Y18" s="622"/>
      <c r="Z18" s="673">
        <v>0.5</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253</v>
      </c>
      <c r="C19" s="618"/>
      <c r="D19" s="618"/>
      <c r="E19" s="618"/>
      <c r="F19" s="618"/>
      <c r="G19" s="618"/>
      <c r="H19" s="618"/>
      <c r="I19" s="618"/>
      <c r="J19" s="618"/>
      <c r="K19" s="618"/>
      <c r="L19" s="618"/>
      <c r="M19" s="618"/>
      <c r="N19" s="618"/>
      <c r="O19" s="618"/>
      <c r="P19" s="618"/>
      <c r="Q19" s="619"/>
      <c r="R19" s="620">
        <v>877599</v>
      </c>
      <c r="S19" s="621"/>
      <c r="T19" s="621"/>
      <c r="U19" s="621"/>
      <c r="V19" s="621"/>
      <c r="W19" s="621"/>
      <c r="X19" s="621"/>
      <c r="Y19" s="622"/>
      <c r="Z19" s="673">
        <v>0.4</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2296659</v>
      </c>
      <c r="BH19" s="621"/>
      <c r="BI19" s="621"/>
      <c r="BJ19" s="621"/>
      <c r="BK19" s="621"/>
      <c r="BL19" s="621"/>
      <c r="BM19" s="621"/>
      <c r="BN19" s="622"/>
      <c r="BO19" s="673">
        <v>6</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256</v>
      </c>
      <c r="C20" s="618"/>
      <c r="D20" s="618"/>
      <c r="E20" s="618"/>
      <c r="F20" s="618"/>
      <c r="G20" s="618"/>
      <c r="H20" s="618"/>
      <c r="I20" s="618"/>
      <c r="J20" s="618"/>
      <c r="K20" s="618"/>
      <c r="L20" s="618"/>
      <c r="M20" s="618"/>
      <c r="N20" s="618"/>
      <c r="O20" s="618"/>
      <c r="P20" s="618"/>
      <c r="Q20" s="619"/>
      <c r="R20" s="620">
        <v>57280328</v>
      </c>
      <c r="S20" s="621"/>
      <c r="T20" s="621"/>
      <c r="U20" s="621"/>
      <c r="V20" s="621"/>
      <c r="W20" s="621"/>
      <c r="X20" s="621"/>
      <c r="Y20" s="622"/>
      <c r="Z20" s="673">
        <v>29.2</v>
      </c>
      <c r="AA20" s="673"/>
      <c r="AB20" s="673"/>
      <c r="AC20" s="673"/>
      <c r="AD20" s="674">
        <v>53215571</v>
      </c>
      <c r="AE20" s="674"/>
      <c r="AF20" s="674"/>
      <c r="AG20" s="674"/>
      <c r="AH20" s="674"/>
      <c r="AI20" s="674"/>
      <c r="AJ20" s="674"/>
      <c r="AK20" s="674"/>
      <c r="AL20" s="643">
        <v>99.6</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2296659</v>
      </c>
      <c r="BH20" s="621"/>
      <c r="BI20" s="621"/>
      <c r="BJ20" s="621"/>
      <c r="BK20" s="621"/>
      <c r="BL20" s="621"/>
      <c r="BM20" s="621"/>
      <c r="BN20" s="622"/>
      <c r="BO20" s="673">
        <v>6</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191792734</v>
      </c>
      <c r="CS20" s="621"/>
      <c r="CT20" s="621"/>
      <c r="CU20" s="621"/>
      <c r="CV20" s="621"/>
      <c r="CW20" s="621"/>
      <c r="CX20" s="621"/>
      <c r="CY20" s="622"/>
      <c r="CZ20" s="673">
        <v>100</v>
      </c>
      <c r="DA20" s="673"/>
      <c r="DB20" s="673"/>
      <c r="DC20" s="673"/>
      <c r="DD20" s="626">
        <v>12343554</v>
      </c>
      <c r="DE20" s="621"/>
      <c r="DF20" s="621"/>
      <c r="DG20" s="621"/>
      <c r="DH20" s="621"/>
      <c r="DI20" s="621"/>
      <c r="DJ20" s="621"/>
      <c r="DK20" s="621"/>
      <c r="DL20" s="621"/>
      <c r="DM20" s="621"/>
      <c r="DN20" s="621"/>
      <c r="DO20" s="621"/>
      <c r="DP20" s="622"/>
      <c r="DQ20" s="626">
        <v>63514466</v>
      </c>
      <c r="DR20" s="621"/>
      <c r="DS20" s="621"/>
      <c r="DT20" s="621"/>
      <c r="DU20" s="621"/>
      <c r="DV20" s="621"/>
      <c r="DW20" s="621"/>
      <c r="DX20" s="621"/>
      <c r="DY20" s="621"/>
      <c r="DZ20" s="621"/>
      <c r="EA20" s="621"/>
      <c r="EB20" s="621"/>
      <c r="EC20" s="656"/>
    </row>
    <row r="21" spans="2:133" ht="11.25" customHeight="1">
      <c r="B21" s="617" t="s">
        <v>259</v>
      </c>
      <c r="C21" s="618"/>
      <c r="D21" s="618"/>
      <c r="E21" s="618"/>
      <c r="F21" s="618"/>
      <c r="G21" s="618"/>
      <c r="H21" s="618"/>
      <c r="I21" s="618"/>
      <c r="J21" s="618"/>
      <c r="K21" s="618"/>
      <c r="L21" s="618"/>
      <c r="M21" s="618"/>
      <c r="N21" s="618"/>
      <c r="O21" s="618"/>
      <c r="P21" s="618"/>
      <c r="Q21" s="619"/>
      <c r="R21" s="620">
        <v>48847</v>
      </c>
      <c r="S21" s="621"/>
      <c r="T21" s="621"/>
      <c r="U21" s="621"/>
      <c r="V21" s="621"/>
      <c r="W21" s="621"/>
      <c r="X21" s="621"/>
      <c r="Y21" s="622"/>
      <c r="Z21" s="673">
        <v>0</v>
      </c>
      <c r="AA21" s="673"/>
      <c r="AB21" s="673"/>
      <c r="AC21" s="673"/>
      <c r="AD21" s="674">
        <v>48847</v>
      </c>
      <c r="AE21" s="674"/>
      <c r="AF21" s="674"/>
      <c r="AG21" s="674"/>
      <c r="AH21" s="674"/>
      <c r="AI21" s="674"/>
      <c r="AJ21" s="674"/>
      <c r="AK21" s="674"/>
      <c r="AL21" s="643">
        <v>0.1</v>
      </c>
      <c r="AM21" s="675"/>
      <c r="AN21" s="675"/>
      <c r="AO21" s="676"/>
      <c r="AP21" s="714" t="s">
        <v>260</v>
      </c>
      <c r="AQ21" s="721"/>
      <c r="AR21" s="721"/>
      <c r="AS21" s="721"/>
      <c r="AT21" s="721"/>
      <c r="AU21" s="721"/>
      <c r="AV21" s="721"/>
      <c r="AW21" s="721"/>
      <c r="AX21" s="721"/>
      <c r="AY21" s="721"/>
      <c r="AZ21" s="721"/>
      <c r="BA21" s="721"/>
      <c r="BB21" s="721"/>
      <c r="BC21" s="721"/>
      <c r="BD21" s="721"/>
      <c r="BE21" s="721"/>
      <c r="BF21" s="716"/>
      <c r="BG21" s="620">
        <v>120517</v>
      </c>
      <c r="BH21" s="621"/>
      <c r="BI21" s="621"/>
      <c r="BJ21" s="621"/>
      <c r="BK21" s="621"/>
      <c r="BL21" s="621"/>
      <c r="BM21" s="621"/>
      <c r="BN21" s="622"/>
      <c r="BO21" s="673">
        <v>0.3</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261</v>
      </c>
      <c r="C22" s="618"/>
      <c r="D22" s="618"/>
      <c r="E22" s="618"/>
      <c r="F22" s="618"/>
      <c r="G22" s="618"/>
      <c r="H22" s="618"/>
      <c r="I22" s="618"/>
      <c r="J22" s="618"/>
      <c r="K22" s="618"/>
      <c r="L22" s="618"/>
      <c r="M22" s="618"/>
      <c r="N22" s="618"/>
      <c r="O22" s="618"/>
      <c r="P22" s="618"/>
      <c r="Q22" s="619"/>
      <c r="R22" s="620">
        <v>985324</v>
      </c>
      <c r="S22" s="621"/>
      <c r="T22" s="621"/>
      <c r="U22" s="621"/>
      <c r="V22" s="621"/>
      <c r="W22" s="621"/>
      <c r="X22" s="621"/>
      <c r="Y22" s="622"/>
      <c r="Z22" s="673">
        <v>0.5</v>
      </c>
      <c r="AA22" s="673"/>
      <c r="AB22" s="673"/>
      <c r="AC22" s="673"/>
      <c r="AD22" s="674" t="s">
        <v>112</v>
      </c>
      <c r="AE22" s="674"/>
      <c r="AF22" s="674"/>
      <c r="AG22" s="674"/>
      <c r="AH22" s="674"/>
      <c r="AI22" s="674"/>
      <c r="AJ22" s="674"/>
      <c r="AK22" s="674"/>
      <c r="AL22" s="643" t="s">
        <v>112</v>
      </c>
      <c r="AM22" s="675"/>
      <c r="AN22" s="675"/>
      <c r="AO22" s="676"/>
      <c r="AP22" s="714" t="s">
        <v>262</v>
      </c>
      <c r="AQ22" s="721"/>
      <c r="AR22" s="721"/>
      <c r="AS22" s="721"/>
      <c r="AT22" s="721"/>
      <c r="AU22" s="721"/>
      <c r="AV22" s="721"/>
      <c r="AW22" s="721"/>
      <c r="AX22" s="721"/>
      <c r="AY22" s="721"/>
      <c r="AZ22" s="721"/>
      <c r="BA22" s="721"/>
      <c r="BB22" s="721"/>
      <c r="BC22" s="721"/>
      <c r="BD22" s="721"/>
      <c r="BE22" s="721"/>
      <c r="BF22" s="716"/>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264</v>
      </c>
      <c r="C23" s="618"/>
      <c r="D23" s="618"/>
      <c r="E23" s="618"/>
      <c r="F23" s="618"/>
      <c r="G23" s="618"/>
      <c r="H23" s="618"/>
      <c r="I23" s="618"/>
      <c r="J23" s="618"/>
      <c r="K23" s="618"/>
      <c r="L23" s="618"/>
      <c r="M23" s="618"/>
      <c r="N23" s="618"/>
      <c r="O23" s="618"/>
      <c r="P23" s="618"/>
      <c r="Q23" s="619"/>
      <c r="R23" s="620">
        <v>1463444</v>
      </c>
      <c r="S23" s="621"/>
      <c r="T23" s="621"/>
      <c r="U23" s="621"/>
      <c r="V23" s="621"/>
      <c r="W23" s="621"/>
      <c r="X23" s="621"/>
      <c r="Y23" s="622"/>
      <c r="Z23" s="673">
        <v>0.7</v>
      </c>
      <c r="AA23" s="673"/>
      <c r="AB23" s="673"/>
      <c r="AC23" s="673"/>
      <c r="AD23" s="674">
        <v>76738</v>
      </c>
      <c r="AE23" s="674"/>
      <c r="AF23" s="674"/>
      <c r="AG23" s="674"/>
      <c r="AH23" s="674"/>
      <c r="AI23" s="674"/>
      <c r="AJ23" s="674"/>
      <c r="AK23" s="674"/>
      <c r="AL23" s="643">
        <v>0.1</v>
      </c>
      <c r="AM23" s="675"/>
      <c r="AN23" s="675"/>
      <c r="AO23" s="676"/>
      <c r="AP23" s="714" t="s">
        <v>265</v>
      </c>
      <c r="AQ23" s="721"/>
      <c r="AR23" s="721"/>
      <c r="AS23" s="721"/>
      <c r="AT23" s="721"/>
      <c r="AU23" s="721"/>
      <c r="AV23" s="721"/>
      <c r="AW23" s="721"/>
      <c r="AX23" s="721"/>
      <c r="AY23" s="721"/>
      <c r="AZ23" s="721"/>
      <c r="BA23" s="721"/>
      <c r="BB23" s="721"/>
      <c r="BC23" s="721"/>
      <c r="BD23" s="721"/>
      <c r="BE23" s="721"/>
      <c r="BF23" s="716"/>
      <c r="BG23" s="620">
        <v>2176142</v>
      </c>
      <c r="BH23" s="621"/>
      <c r="BI23" s="621"/>
      <c r="BJ23" s="621"/>
      <c r="BK23" s="621"/>
      <c r="BL23" s="621"/>
      <c r="BM23" s="621"/>
      <c r="BN23" s="622"/>
      <c r="BO23" s="673">
        <v>5.7</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c r="B24" s="617" t="s">
        <v>271</v>
      </c>
      <c r="C24" s="618"/>
      <c r="D24" s="618"/>
      <c r="E24" s="618"/>
      <c r="F24" s="618"/>
      <c r="G24" s="618"/>
      <c r="H24" s="618"/>
      <c r="I24" s="618"/>
      <c r="J24" s="618"/>
      <c r="K24" s="618"/>
      <c r="L24" s="618"/>
      <c r="M24" s="618"/>
      <c r="N24" s="618"/>
      <c r="O24" s="618"/>
      <c r="P24" s="618"/>
      <c r="Q24" s="619"/>
      <c r="R24" s="620">
        <v>506913</v>
      </c>
      <c r="S24" s="621"/>
      <c r="T24" s="621"/>
      <c r="U24" s="621"/>
      <c r="V24" s="621"/>
      <c r="W24" s="621"/>
      <c r="X24" s="621"/>
      <c r="Y24" s="622"/>
      <c r="Z24" s="673">
        <v>0.3</v>
      </c>
      <c r="AA24" s="673"/>
      <c r="AB24" s="673"/>
      <c r="AC24" s="673"/>
      <c r="AD24" s="674" t="s">
        <v>112</v>
      </c>
      <c r="AE24" s="674"/>
      <c r="AF24" s="674"/>
      <c r="AG24" s="674"/>
      <c r="AH24" s="674"/>
      <c r="AI24" s="674"/>
      <c r="AJ24" s="674"/>
      <c r="AK24" s="674"/>
      <c r="AL24" s="643" t="s">
        <v>112</v>
      </c>
      <c r="AM24" s="675"/>
      <c r="AN24" s="675"/>
      <c r="AO24" s="676"/>
      <c r="AP24" s="714" t="s">
        <v>272</v>
      </c>
      <c r="AQ24" s="721"/>
      <c r="AR24" s="721"/>
      <c r="AS24" s="721"/>
      <c r="AT24" s="721"/>
      <c r="AU24" s="721"/>
      <c r="AV24" s="721"/>
      <c r="AW24" s="721"/>
      <c r="AX24" s="721"/>
      <c r="AY24" s="721"/>
      <c r="AZ24" s="721"/>
      <c r="BA24" s="721"/>
      <c r="BB24" s="721"/>
      <c r="BC24" s="721"/>
      <c r="BD24" s="721"/>
      <c r="BE24" s="721"/>
      <c r="BF24" s="716"/>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46554247</v>
      </c>
      <c r="CS24" s="671"/>
      <c r="CT24" s="671"/>
      <c r="CU24" s="671"/>
      <c r="CV24" s="671"/>
      <c r="CW24" s="671"/>
      <c r="CX24" s="671"/>
      <c r="CY24" s="718"/>
      <c r="CZ24" s="722">
        <v>24.3</v>
      </c>
      <c r="DA24" s="723"/>
      <c r="DB24" s="723"/>
      <c r="DC24" s="724"/>
      <c r="DD24" s="717">
        <v>29339305</v>
      </c>
      <c r="DE24" s="671"/>
      <c r="DF24" s="671"/>
      <c r="DG24" s="671"/>
      <c r="DH24" s="671"/>
      <c r="DI24" s="671"/>
      <c r="DJ24" s="671"/>
      <c r="DK24" s="718"/>
      <c r="DL24" s="717">
        <v>28240481</v>
      </c>
      <c r="DM24" s="671"/>
      <c r="DN24" s="671"/>
      <c r="DO24" s="671"/>
      <c r="DP24" s="671"/>
      <c r="DQ24" s="671"/>
      <c r="DR24" s="671"/>
      <c r="DS24" s="671"/>
      <c r="DT24" s="671"/>
      <c r="DU24" s="671"/>
      <c r="DV24" s="718"/>
      <c r="DW24" s="719">
        <v>49.7</v>
      </c>
      <c r="DX24" s="688"/>
      <c r="DY24" s="688"/>
      <c r="DZ24" s="688"/>
      <c r="EA24" s="688"/>
      <c r="EB24" s="688"/>
      <c r="EC24" s="720"/>
    </row>
    <row r="25" spans="2:133" ht="11.25" customHeight="1">
      <c r="B25" s="617" t="s">
        <v>274</v>
      </c>
      <c r="C25" s="618"/>
      <c r="D25" s="618"/>
      <c r="E25" s="618"/>
      <c r="F25" s="618"/>
      <c r="G25" s="618"/>
      <c r="H25" s="618"/>
      <c r="I25" s="618"/>
      <c r="J25" s="618"/>
      <c r="K25" s="618"/>
      <c r="L25" s="618"/>
      <c r="M25" s="618"/>
      <c r="N25" s="618"/>
      <c r="O25" s="618"/>
      <c r="P25" s="618"/>
      <c r="Q25" s="619"/>
      <c r="R25" s="620">
        <v>15033658</v>
      </c>
      <c r="S25" s="621"/>
      <c r="T25" s="621"/>
      <c r="U25" s="621"/>
      <c r="V25" s="621"/>
      <c r="W25" s="621"/>
      <c r="X25" s="621"/>
      <c r="Y25" s="622"/>
      <c r="Z25" s="673">
        <v>7.7</v>
      </c>
      <c r="AA25" s="673"/>
      <c r="AB25" s="673"/>
      <c r="AC25" s="673"/>
      <c r="AD25" s="674" t="s">
        <v>112</v>
      </c>
      <c r="AE25" s="674"/>
      <c r="AF25" s="674"/>
      <c r="AG25" s="674"/>
      <c r="AH25" s="674"/>
      <c r="AI25" s="674"/>
      <c r="AJ25" s="674"/>
      <c r="AK25" s="674"/>
      <c r="AL25" s="643" t="s">
        <v>112</v>
      </c>
      <c r="AM25" s="675"/>
      <c r="AN25" s="675"/>
      <c r="AO25" s="676"/>
      <c r="AP25" s="714" t="s">
        <v>275</v>
      </c>
      <c r="AQ25" s="721"/>
      <c r="AR25" s="721"/>
      <c r="AS25" s="721"/>
      <c r="AT25" s="721"/>
      <c r="AU25" s="721"/>
      <c r="AV25" s="721"/>
      <c r="AW25" s="721"/>
      <c r="AX25" s="721"/>
      <c r="AY25" s="721"/>
      <c r="AZ25" s="721"/>
      <c r="BA25" s="721"/>
      <c r="BB25" s="721"/>
      <c r="BC25" s="721"/>
      <c r="BD25" s="721"/>
      <c r="BE25" s="721"/>
      <c r="BF25" s="716"/>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15696197</v>
      </c>
      <c r="CS25" s="639"/>
      <c r="CT25" s="639"/>
      <c r="CU25" s="639"/>
      <c r="CV25" s="639"/>
      <c r="CW25" s="639"/>
      <c r="CX25" s="639"/>
      <c r="CY25" s="640"/>
      <c r="CZ25" s="623">
        <v>8.1999999999999993</v>
      </c>
      <c r="DA25" s="641"/>
      <c r="DB25" s="641"/>
      <c r="DC25" s="642"/>
      <c r="DD25" s="626">
        <v>14929019</v>
      </c>
      <c r="DE25" s="639"/>
      <c r="DF25" s="639"/>
      <c r="DG25" s="639"/>
      <c r="DH25" s="639"/>
      <c r="DI25" s="639"/>
      <c r="DJ25" s="639"/>
      <c r="DK25" s="640"/>
      <c r="DL25" s="626">
        <v>14692238</v>
      </c>
      <c r="DM25" s="639"/>
      <c r="DN25" s="639"/>
      <c r="DO25" s="639"/>
      <c r="DP25" s="639"/>
      <c r="DQ25" s="639"/>
      <c r="DR25" s="639"/>
      <c r="DS25" s="639"/>
      <c r="DT25" s="639"/>
      <c r="DU25" s="639"/>
      <c r="DV25" s="640"/>
      <c r="DW25" s="643">
        <v>25.9</v>
      </c>
      <c r="DX25" s="644"/>
      <c r="DY25" s="644"/>
      <c r="DZ25" s="644"/>
      <c r="EA25" s="644"/>
      <c r="EB25" s="644"/>
      <c r="EC25" s="645"/>
    </row>
    <row r="26" spans="2:133" ht="11.25" customHeight="1">
      <c r="B26" s="711" t="s">
        <v>277</v>
      </c>
      <c r="C26" s="712"/>
      <c r="D26" s="712"/>
      <c r="E26" s="712"/>
      <c r="F26" s="712"/>
      <c r="G26" s="712"/>
      <c r="H26" s="712"/>
      <c r="I26" s="712"/>
      <c r="J26" s="712"/>
      <c r="K26" s="712"/>
      <c r="L26" s="712"/>
      <c r="M26" s="712"/>
      <c r="N26" s="712"/>
      <c r="O26" s="712"/>
      <c r="P26" s="712"/>
      <c r="Q26" s="713"/>
      <c r="R26" s="620">
        <v>2011</v>
      </c>
      <c r="S26" s="621"/>
      <c r="T26" s="621"/>
      <c r="U26" s="621"/>
      <c r="V26" s="621"/>
      <c r="W26" s="621"/>
      <c r="X26" s="621"/>
      <c r="Y26" s="622"/>
      <c r="Z26" s="673">
        <v>0</v>
      </c>
      <c r="AA26" s="673"/>
      <c r="AB26" s="673"/>
      <c r="AC26" s="673"/>
      <c r="AD26" s="674">
        <v>2011</v>
      </c>
      <c r="AE26" s="674"/>
      <c r="AF26" s="674"/>
      <c r="AG26" s="674"/>
      <c r="AH26" s="674"/>
      <c r="AI26" s="674"/>
      <c r="AJ26" s="674"/>
      <c r="AK26" s="674"/>
      <c r="AL26" s="643">
        <v>0</v>
      </c>
      <c r="AM26" s="675"/>
      <c r="AN26" s="675"/>
      <c r="AO26" s="676"/>
      <c r="AP26" s="714" t="s">
        <v>278</v>
      </c>
      <c r="AQ26" s="715"/>
      <c r="AR26" s="715"/>
      <c r="AS26" s="715"/>
      <c r="AT26" s="715"/>
      <c r="AU26" s="715"/>
      <c r="AV26" s="715"/>
      <c r="AW26" s="715"/>
      <c r="AX26" s="715"/>
      <c r="AY26" s="715"/>
      <c r="AZ26" s="715"/>
      <c r="BA26" s="715"/>
      <c r="BB26" s="715"/>
      <c r="BC26" s="715"/>
      <c r="BD26" s="715"/>
      <c r="BE26" s="715"/>
      <c r="BF26" s="716"/>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11375084</v>
      </c>
      <c r="CS26" s="621"/>
      <c r="CT26" s="621"/>
      <c r="CU26" s="621"/>
      <c r="CV26" s="621"/>
      <c r="CW26" s="621"/>
      <c r="CX26" s="621"/>
      <c r="CY26" s="622"/>
      <c r="CZ26" s="623">
        <v>5.9</v>
      </c>
      <c r="DA26" s="641"/>
      <c r="DB26" s="641"/>
      <c r="DC26" s="642"/>
      <c r="DD26" s="626">
        <v>10658487</v>
      </c>
      <c r="DE26" s="621"/>
      <c r="DF26" s="621"/>
      <c r="DG26" s="621"/>
      <c r="DH26" s="621"/>
      <c r="DI26" s="621"/>
      <c r="DJ26" s="621"/>
      <c r="DK26" s="622"/>
      <c r="DL26" s="626" t="s">
        <v>280</v>
      </c>
      <c r="DM26" s="621"/>
      <c r="DN26" s="621"/>
      <c r="DO26" s="621"/>
      <c r="DP26" s="621"/>
      <c r="DQ26" s="621"/>
      <c r="DR26" s="621"/>
      <c r="DS26" s="621"/>
      <c r="DT26" s="621"/>
      <c r="DU26" s="621"/>
      <c r="DV26" s="622"/>
      <c r="DW26" s="643" t="s">
        <v>280</v>
      </c>
      <c r="DX26" s="644"/>
      <c r="DY26" s="644"/>
      <c r="DZ26" s="644"/>
      <c r="EA26" s="644"/>
      <c r="EB26" s="644"/>
      <c r="EC26" s="645"/>
    </row>
    <row r="27" spans="2:133" ht="11.25" customHeight="1">
      <c r="B27" s="617" t="s">
        <v>281</v>
      </c>
      <c r="C27" s="618"/>
      <c r="D27" s="618"/>
      <c r="E27" s="618"/>
      <c r="F27" s="618"/>
      <c r="G27" s="618"/>
      <c r="H27" s="618"/>
      <c r="I27" s="618"/>
      <c r="J27" s="618"/>
      <c r="K27" s="618"/>
      <c r="L27" s="618"/>
      <c r="M27" s="618"/>
      <c r="N27" s="618"/>
      <c r="O27" s="618"/>
      <c r="P27" s="618"/>
      <c r="Q27" s="619"/>
      <c r="R27" s="620">
        <v>102247866</v>
      </c>
      <c r="S27" s="621"/>
      <c r="T27" s="621"/>
      <c r="U27" s="621"/>
      <c r="V27" s="621"/>
      <c r="W27" s="621"/>
      <c r="X27" s="621"/>
      <c r="Y27" s="622"/>
      <c r="Z27" s="673">
        <v>52.1</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38302319</v>
      </c>
      <c r="BH27" s="621"/>
      <c r="BI27" s="621"/>
      <c r="BJ27" s="621"/>
      <c r="BK27" s="621"/>
      <c r="BL27" s="621"/>
      <c r="BM27" s="621"/>
      <c r="BN27" s="622"/>
      <c r="BO27" s="673">
        <v>100</v>
      </c>
      <c r="BP27" s="673"/>
      <c r="BQ27" s="673"/>
      <c r="BR27" s="673"/>
      <c r="BS27" s="626">
        <v>250130</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22370426</v>
      </c>
      <c r="CS27" s="639"/>
      <c r="CT27" s="639"/>
      <c r="CU27" s="639"/>
      <c r="CV27" s="639"/>
      <c r="CW27" s="639"/>
      <c r="CX27" s="639"/>
      <c r="CY27" s="640"/>
      <c r="CZ27" s="623">
        <v>11.7</v>
      </c>
      <c r="DA27" s="641"/>
      <c r="DB27" s="641"/>
      <c r="DC27" s="642"/>
      <c r="DD27" s="626">
        <v>6332585</v>
      </c>
      <c r="DE27" s="639"/>
      <c r="DF27" s="639"/>
      <c r="DG27" s="639"/>
      <c r="DH27" s="639"/>
      <c r="DI27" s="639"/>
      <c r="DJ27" s="639"/>
      <c r="DK27" s="640"/>
      <c r="DL27" s="626">
        <v>5470542</v>
      </c>
      <c r="DM27" s="639"/>
      <c r="DN27" s="639"/>
      <c r="DO27" s="639"/>
      <c r="DP27" s="639"/>
      <c r="DQ27" s="639"/>
      <c r="DR27" s="639"/>
      <c r="DS27" s="639"/>
      <c r="DT27" s="639"/>
      <c r="DU27" s="639"/>
      <c r="DV27" s="640"/>
      <c r="DW27" s="643">
        <v>9.6</v>
      </c>
      <c r="DX27" s="644"/>
      <c r="DY27" s="644"/>
      <c r="DZ27" s="644"/>
      <c r="EA27" s="644"/>
      <c r="EB27" s="644"/>
      <c r="EC27" s="645"/>
    </row>
    <row r="28" spans="2:133" ht="11.25" customHeight="1">
      <c r="B28" s="617" t="s">
        <v>284</v>
      </c>
      <c r="C28" s="618"/>
      <c r="D28" s="618"/>
      <c r="E28" s="618"/>
      <c r="F28" s="618"/>
      <c r="G28" s="618"/>
      <c r="H28" s="618"/>
      <c r="I28" s="618"/>
      <c r="J28" s="618"/>
      <c r="K28" s="618"/>
      <c r="L28" s="618"/>
      <c r="M28" s="618"/>
      <c r="N28" s="618"/>
      <c r="O28" s="618"/>
      <c r="P28" s="618"/>
      <c r="Q28" s="619"/>
      <c r="R28" s="620">
        <v>161346</v>
      </c>
      <c r="S28" s="621"/>
      <c r="T28" s="621"/>
      <c r="U28" s="621"/>
      <c r="V28" s="621"/>
      <c r="W28" s="621"/>
      <c r="X28" s="621"/>
      <c r="Y28" s="622"/>
      <c r="Z28" s="673">
        <v>0.1</v>
      </c>
      <c r="AA28" s="673"/>
      <c r="AB28" s="673"/>
      <c r="AC28" s="673"/>
      <c r="AD28" s="674">
        <v>71870</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8487624</v>
      </c>
      <c r="CS28" s="621"/>
      <c r="CT28" s="621"/>
      <c r="CU28" s="621"/>
      <c r="CV28" s="621"/>
      <c r="CW28" s="621"/>
      <c r="CX28" s="621"/>
      <c r="CY28" s="622"/>
      <c r="CZ28" s="623">
        <v>4.4000000000000004</v>
      </c>
      <c r="DA28" s="641"/>
      <c r="DB28" s="641"/>
      <c r="DC28" s="642"/>
      <c r="DD28" s="626">
        <v>8077701</v>
      </c>
      <c r="DE28" s="621"/>
      <c r="DF28" s="621"/>
      <c r="DG28" s="621"/>
      <c r="DH28" s="621"/>
      <c r="DI28" s="621"/>
      <c r="DJ28" s="621"/>
      <c r="DK28" s="622"/>
      <c r="DL28" s="626">
        <v>8077701</v>
      </c>
      <c r="DM28" s="621"/>
      <c r="DN28" s="621"/>
      <c r="DO28" s="621"/>
      <c r="DP28" s="621"/>
      <c r="DQ28" s="621"/>
      <c r="DR28" s="621"/>
      <c r="DS28" s="621"/>
      <c r="DT28" s="621"/>
      <c r="DU28" s="621"/>
      <c r="DV28" s="622"/>
      <c r="DW28" s="643">
        <v>14.2</v>
      </c>
      <c r="DX28" s="644"/>
      <c r="DY28" s="644"/>
      <c r="DZ28" s="644"/>
      <c r="EA28" s="644"/>
      <c r="EB28" s="644"/>
      <c r="EC28" s="645"/>
    </row>
    <row r="29" spans="2:133" ht="11.25" customHeight="1">
      <c r="B29" s="617" t="s">
        <v>286</v>
      </c>
      <c r="C29" s="618"/>
      <c r="D29" s="618"/>
      <c r="E29" s="618"/>
      <c r="F29" s="618"/>
      <c r="G29" s="618"/>
      <c r="H29" s="618"/>
      <c r="I29" s="618"/>
      <c r="J29" s="618"/>
      <c r="K29" s="618"/>
      <c r="L29" s="618"/>
      <c r="M29" s="618"/>
      <c r="N29" s="618"/>
      <c r="O29" s="618"/>
      <c r="P29" s="618"/>
      <c r="Q29" s="619"/>
      <c r="R29" s="620">
        <v>363921</v>
      </c>
      <c r="S29" s="621"/>
      <c r="T29" s="621"/>
      <c r="U29" s="621"/>
      <c r="V29" s="621"/>
      <c r="W29" s="621"/>
      <c r="X29" s="621"/>
      <c r="Y29" s="622"/>
      <c r="Z29" s="673">
        <v>0.2</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8487624</v>
      </c>
      <c r="CS29" s="639"/>
      <c r="CT29" s="639"/>
      <c r="CU29" s="639"/>
      <c r="CV29" s="639"/>
      <c r="CW29" s="639"/>
      <c r="CX29" s="639"/>
      <c r="CY29" s="640"/>
      <c r="CZ29" s="623">
        <v>4.4000000000000004</v>
      </c>
      <c r="DA29" s="641"/>
      <c r="DB29" s="641"/>
      <c r="DC29" s="642"/>
      <c r="DD29" s="626">
        <v>8077701</v>
      </c>
      <c r="DE29" s="639"/>
      <c r="DF29" s="639"/>
      <c r="DG29" s="639"/>
      <c r="DH29" s="639"/>
      <c r="DI29" s="639"/>
      <c r="DJ29" s="639"/>
      <c r="DK29" s="640"/>
      <c r="DL29" s="626">
        <v>8077701</v>
      </c>
      <c r="DM29" s="639"/>
      <c r="DN29" s="639"/>
      <c r="DO29" s="639"/>
      <c r="DP29" s="639"/>
      <c r="DQ29" s="639"/>
      <c r="DR29" s="639"/>
      <c r="DS29" s="639"/>
      <c r="DT29" s="639"/>
      <c r="DU29" s="639"/>
      <c r="DV29" s="640"/>
      <c r="DW29" s="643">
        <v>14.2</v>
      </c>
      <c r="DX29" s="644"/>
      <c r="DY29" s="644"/>
      <c r="DZ29" s="644"/>
      <c r="EA29" s="644"/>
      <c r="EB29" s="644"/>
      <c r="EC29" s="645"/>
    </row>
    <row r="30" spans="2:133" ht="11.25" customHeight="1">
      <c r="B30" s="617" t="s">
        <v>290</v>
      </c>
      <c r="C30" s="618"/>
      <c r="D30" s="618"/>
      <c r="E30" s="618"/>
      <c r="F30" s="618"/>
      <c r="G30" s="618"/>
      <c r="H30" s="618"/>
      <c r="I30" s="618"/>
      <c r="J30" s="618"/>
      <c r="K30" s="618"/>
      <c r="L30" s="618"/>
      <c r="M30" s="618"/>
      <c r="N30" s="618"/>
      <c r="O30" s="618"/>
      <c r="P30" s="618"/>
      <c r="Q30" s="619"/>
      <c r="R30" s="620">
        <v>1315793</v>
      </c>
      <c r="S30" s="621"/>
      <c r="T30" s="621"/>
      <c r="U30" s="621"/>
      <c r="V30" s="621"/>
      <c r="W30" s="621"/>
      <c r="X30" s="621"/>
      <c r="Y30" s="622"/>
      <c r="Z30" s="673">
        <v>0.7</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99.1</v>
      </c>
      <c r="BH30" s="687"/>
      <c r="BI30" s="687"/>
      <c r="BJ30" s="687"/>
      <c r="BK30" s="687"/>
      <c r="BL30" s="687"/>
      <c r="BM30" s="688">
        <v>96</v>
      </c>
      <c r="BN30" s="687"/>
      <c r="BO30" s="687"/>
      <c r="BP30" s="687"/>
      <c r="BQ30" s="689"/>
      <c r="BR30" s="686">
        <v>99</v>
      </c>
      <c r="BS30" s="687"/>
      <c r="BT30" s="687"/>
      <c r="BU30" s="687"/>
      <c r="BV30" s="687"/>
      <c r="BW30" s="687"/>
      <c r="BX30" s="688">
        <v>95.6</v>
      </c>
      <c r="BY30" s="687"/>
      <c r="BZ30" s="687"/>
      <c r="CA30" s="687"/>
      <c r="CB30" s="689"/>
      <c r="CD30" s="692"/>
      <c r="CE30" s="693"/>
      <c r="CF30" s="657" t="s">
        <v>293</v>
      </c>
      <c r="CG30" s="654"/>
      <c r="CH30" s="654"/>
      <c r="CI30" s="654"/>
      <c r="CJ30" s="654"/>
      <c r="CK30" s="654"/>
      <c r="CL30" s="654"/>
      <c r="CM30" s="654"/>
      <c r="CN30" s="654"/>
      <c r="CO30" s="654"/>
      <c r="CP30" s="654"/>
      <c r="CQ30" s="655"/>
      <c r="CR30" s="620">
        <v>7553962</v>
      </c>
      <c r="CS30" s="621"/>
      <c r="CT30" s="621"/>
      <c r="CU30" s="621"/>
      <c r="CV30" s="621"/>
      <c r="CW30" s="621"/>
      <c r="CX30" s="621"/>
      <c r="CY30" s="622"/>
      <c r="CZ30" s="623">
        <v>3.9</v>
      </c>
      <c r="DA30" s="641"/>
      <c r="DB30" s="641"/>
      <c r="DC30" s="642"/>
      <c r="DD30" s="626">
        <v>7144039</v>
      </c>
      <c r="DE30" s="621"/>
      <c r="DF30" s="621"/>
      <c r="DG30" s="621"/>
      <c r="DH30" s="621"/>
      <c r="DI30" s="621"/>
      <c r="DJ30" s="621"/>
      <c r="DK30" s="622"/>
      <c r="DL30" s="626">
        <v>7144039</v>
      </c>
      <c r="DM30" s="621"/>
      <c r="DN30" s="621"/>
      <c r="DO30" s="621"/>
      <c r="DP30" s="621"/>
      <c r="DQ30" s="621"/>
      <c r="DR30" s="621"/>
      <c r="DS30" s="621"/>
      <c r="DT30" s="621"/>
      <c r="DU30" s="621"/>
      <c r="DV30" s="622"/>
      <c r="DW30" s="643">
        <v>12.6</v>
      </c>
      <c r="DX30" s="644"/>
      <c r="DY30" s="644"/>
      <c r="DZ30" s="644"/>
      <c r="EA30" s="644"/>
      <c r="EB30" s="644"/>
      <c r="EC30" s="645"/>
    </row>
    <row r="31" spans="2:133" ht="11.25" customHeight="1">
      <c r="B31" s="617" t="s">
        <v>294</v>
      </c>
      <c r="C31" s="618"/>
      <c r="D31" s="618"/>
      <c r="E31" s="618"/>
      <c r="F31" s="618"/>
      <c r="G31" s="618"/>
      <c r="H31" s="618"/>
      <c r="I31" s="618"/>
      <c r="J31" s="618"/>
      <c r="K31" s="618"/>
      <c r="L31" s="618"/>
      <c r="M31" s="618"/>
      <c r="N31" s="618"/>
      <c r="O31" s="618"/>
      <c r="P31" s="618"/>
      <c r="Q31" s="619"/>
      <c r="R31" s="620">
        <v>6419291</v>
      </c>
      <c r="S31" s="621"/>
      <c r="T31" s="621"/>
      <c r="U31" s="621"/>
      <c r="V31" s="621"/>
      <c r="W31" s="621"/>
      <c r="X31" s="621"/>
      <c r="Y31" s="622"/>
      <c r="Z31" s="673">
        <v>3.3</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98.9</v>
      </c>
      <c r="BH31" s="639"/>
      <c r="BI31" s="639"/>
      <c r="BJ31" s="639"/>
      <c r="BK31" s="639"/>
      <c r="BL31" s="639"/>
      <c r="BM31" s="675">
        <v>96.2</v>
      </c>
      <c r="BN31" s="685"/>
      <c r="BO31" s="685"/>
      <c r="BP31" s="685"/>
      <c r="BQ31" s="649"/>
      <c r="BR31" s="684">
        <v>98.9</v>
      </c>
      <c r="BS31" s="639"/>
      <c r="BT31" s="639"/>
      <c r="BU31" s="639"/>
      <c r="BV31" s="639"/>
      <c r="BW31" s="639"/>
      <c r="BX31" s="675">
        <v>96.2</v>
      </c>
      <c r="BY31" s="685"/>
      <c r="BZ31" s="685"/>
      <c r="CA31" s="685"/>
      <c r="CB31" s="649"/>
      <c r="CD31" s="692"/>
      <c r="CE31" s="693"/>
      <c r="CF31" s="657" t="s">
        <v>297</v>
      </c>
      <c r="CG31" s="654"/>
      <c r="CH31" s="654"/>
      <c r="CI31" s="654"/>
      <c r="CJ31" s="654"/>
      <c r="CK31" s="654"/>
      <c r="CL31" s="654"/>
      <c r="CM31" s="654"/>
      <c r="CN31" s="654"/>
      <c r="CO31" s="654"/>
      <c r="CP31" s="654"/>
      <c r="CQ31" s="655"/>
      <c r="CR31" s="620">
        <v>933662</v>
      </c>
      <c r="CS31" s="639"/>
      <c r="CT31" s="639"/>
      <c r="CU31" s="639"/>
      <c r="CV31" s="639"/>
      <c r="CW31" s="639"/>
      <c r="CX31" s="639"/>
      <c r="CY31" s="640"/>
      <c r="CZ31" s="623">
        <v>0.5</v>
      </c>
      <c r="DA31" s="641"/>
      <c r="DB31" s="641"/>
      <c r="DC31" s="642"/>
      <c r="DD31" s="626">
        <v>933662</v>
      </c>
      <c r="DE31" s="639"/>
      <c r="DF31" s="639"/>
      <c r="DG31" s="639"/>
      <c r="DH31" s="639"/>
      <c r="DI31" s="639"/>
      <c r="DJ31" s="639"/>
      <c r="DK31" s="640"/>
      <c r="DL31" s="626">
        <v>933662</v>
      </c>
      <c r="DM31" s="639"/>
      <c r="DN31" s="639"/>
      <c r="DO31" s="639"/>
      <c r="DP31" s="639"/>
      <c r="DQ31" s="639"/>
      <c r="DR31" s="639"/>
      <c r="DS31" s="639"/>
      <c r="DT31" s="639"/>
      <c r="DU31" s="639"/>
      <c r="DV31" s="640"/>
      <c r="DW31" s="643">
        <v>1.6</v>
      </c>
      <c r="DX31" s="644"/>
      <c r="DY31" s="644"/>
      <c r="DZ31" s="644"/>
      <c r="EA31" s="644"/>
      <c r="EB31" s="644"/>
      <c r="EC31" s="645"/>
    </row>
    <row r="32" spans="2:133" ht="11.25" customHeight="1">
      <c r="B32" s="617" t="s">
        <v>298</v>
      </c>
      <c r="C32" s="618"/>
      <c r="D32" s="618"/>
      <c r="E32" s="618"/>
      <c r="F32" s="618"/>
      <c r="G32" s="618"/>
      <c r="H32" s="618"/>
      <c r="I32" s="618"/>
      <c r="J32" s="618"/>
      <c r="K32" s="618"/>
      <c r="L32" s="618"/>
      <c r="M32" s="618"/>
      <c r="N32" s="618"/>
      <c r="O32" s="618"/>
      <c r="P32" s="618"/>
      <c r="Q32" s="619"/>
      <c r="R32" s="620">
        <v>4399171</v>
      </c>
      <c r="S32" s="621"/>
      <c r="T32" s="621"/>
      <c r="U32" s="621"/>
      <c r="V32" s="621"/>
      <c r="W32" s="621"/>
      <c r="X32" s="621"/>
      <c r="Y32" s="622"/>
      <c r="Z32" s="673">
        <v>2.2000000000000002</v>
      </c>
      <c r="AA32" s="673"/>
      <c r="AB32" s="673"/>
      <c r="AC32" s="673"/>
      <c r="AD32" s="674">
        <v>2078</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99.2</v>
      </c>
      <c r="BH32" s="605"/>
      <c r="BI32" s="605"/>
      <c r="BJ32" s="605"/>
      <c r="BK32" s="605"/>
      <c r="BL32" s="605"/>
      <c r="BM32" s="668">
        <v>95.2</v>
      </c>
      <c r="BN32" s="605"/>
      <c r="BO32" s="605"/>
      <c r="BP32" s="605"/>
      <c r="BQ32" s="662"/>
      <c r="BR32" s="683">
        <v>99.1</v>
      </c>
      <c r="BS32" s="605"/>
      <c r="BT32" s="605"/>
      <c r="BU32" s="605"/>
      <c r="BV32" s="605"/>
      <c r="BW32" s="605"/>
      <c r="BX32" s="668">
        <v>94.2</v>
      </c>
      <c r="BY32" s="605"/>
      <c r="BZ32" s="605"/>
      <c r="CA32" s="605"/>
      <c r="CB32" s="662"/>
      <c r="CD32" s="694"/>
      <c r="CE32" s="695"/>
      <c r="CF32" s="657" t="s">
        <v>300</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c r="B33" s="617" t="s">
        <v>301</v>
      </c>
      <c r="C33" s="618"/>
      <c r="D33" s="618"/>
      <c r="E33" s="618"/>
      <c r="F33" s="618"/>
      <c r="G33" s="618"/>
      <c r="H33" s="618"/>
      <c r="I33" s="618"/>
      <c r="J33" s="618"/>
      <c r="K33" s="618"/>
      <c r="L33" s="618"/>
      <c r="M33" s="618"/>
      <c r="N33" s="618"/>
      <c r="O33" s="618"/>
      <c r="P33" s="618"/>
      <c r="Q33" s="619"/>
      <c r="R33" s="620">
        <v>6190800</v>
      </c>
      <c r="S33" s="621"/>
      <c r="T33" s="621"/>
      <c r="U33" s="621"/>
      <c r="V33" s="621"/>
      <c r="W33" s="621"/>
      <c r="X33" s="621"/>
      <c r="Y33" s="622"/>
      <c r="Z33" s="673">
        <v>3.2</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123174493</v>
      </c>
      <c r="CS33" s="639"/>
      <c r="CT33" s="639"/>
      <c r="CU33" s="639"/>
      <c r="CV33" s="639"/>
      <c r="CW33" s="639"/>
      <c r="CX33" s="639"/>
      <c r="CY33" s="640"/>
      <c r="CZ33" s="623">
        <v>64.2</v>
      </c>
      <c r="DA33" s="641"/>
      <c r="DB33" s="641"/>
      <c r="DC33" s="642"/>
      <c r="DD33" s="626">
        <v>31217871</v>
      </c>
      <c r="DE33" s="639"/>
      <c r="DF33" s="639"/>
      <c r="DG33" s="639"/>
      <c r="DH33" s="639"/>
      <c r="DI33" s="639"/>
      <c r="DJ33" s="639"/>
      <c r="DK33" s="640"/>
      <c r="DL33" s="626">
        <v>21459703</v>
      </c>
      <c r="DM33" s="639"/>
      <c r="DN33" s="639"/>
      <c r="DO33" s="639"/>
      <c r="DP33" s="639"/>
      <c r="DQ33" s="639"/>
      <c r="DR33" s="639"/>
      <c r="DS33" s="639"/>
      <c r="DT33" s="639"/>
      <c r="DU33" s="639"/>
      <c r="DV33" s="640"/>
      <c r="DW33" s="643">
        <v>37.799999999999997</v>
      </c>
      <c r="DX33" s="644"/>
      <c r="DY33" s="644"/>
      <c r="DZ33" s="644"/>
      <c r="EA33" s="644"/>
      <c r="EB33" s="644"/>
      <c r="EC33" s="645"/>
    </row>
    <row r="34" spans="2:133" ht="11.25" customHeight="1">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99150716</v>
      </c>
      <c r="CS34" s="621"/>
      <c r="CT34" s="621"/>
      <c r="CU34" s="621"/>
      <c r="CV34" s="621"/>
      <c r="CW34" s="621"/>
      <c r="CX34" s="621"/>
      <c r="CY34" s="622"/>
      <c r="CZ34" s="623">
        <v>51.7</v>
      </c>
      <c r="DA34" s="641"/>
      <c r="DB34" s="641"/>
      <c r="DC34" s="642"/>
      <c r="DD34" s="626">
        <v>12089458</v>
      </c>
      <c r="DE34" s="621"/>
      <c r="DF34" s="621"/>
      <c r="DG34" s="621"/>
      <c r="DH34" s="621"/>
      <c r="DI34" s="621"/>
      <c r="DJ34" s="621"/>
      <c r="DK34" s="622"/>
      <c r="DL34" s="626">
        <v>9528855</v>
      </c>
      <c r="DM34" s="621"/>
      <c r="DN34" s="621"/>
      <c r="DO34" s="621"/>
      <c r="DP34" s="621"/>
      <c r="DQ34" s="621"/>
      <c r="DR34" s="621"/>
      <c r="DS34" s="621"/>
      <c r="DT34" s="621"/>
      <c r="DU34" s="621"/>
      <c r="DV34" s="622"/>
      <c r="DW34" s="643">
        <v>16.8</v>
      </c>
      <c r="DX34" s="644"/>
      <c r="DY34" s="644"/>
      <c r="DZ34" s="644"/>
      <c r="EA34" s="644"/>
      <c r="EB34" s="644"/>
      <c r="EC34" s="645"/>
    </row>
    <row r="35" spans="2:133" ht="11.25" customHeight="1">
      <c r="B35" s="617" t="s">
        <v>307</v>
      </c>
      <c r="C35" s="618"/>
      <c r="D35" s="618"/>
      <c r="E35" s="618"/>
      <c r="F35" s="618"/>
      <c r="G35" s="618"/>
      <c r="H35" s="618"/>
      <c r="I35" s="618"/>
      <c r="J35" s="618"/>
      <c r="K35" s="618"/>
      <c r="L35" s="618"/>
      <c r="M35" s="618"/>
      <c r="N35" s="618"/>
      <c r="O35" s="618"/>
      <c r="P35" s="618"/>
      <c r="Q35" s="619"/>
      <c r="R35" s="620">
        <v>3360000</v>
      </c>
      <c r="S35" s="621"/>
      <c r="T35" s="621"/>
      <c r="U35" s="621"/>
      <c r="V35" s="621"/>
      <c r="W35" s="621"/>
      <c r="X35" s="621"/>
      <c r="Y35" s="622"/>
      <c r="Z35" s="673">
        <v>1.7</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12505433</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1552299</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1727083</v>
      </c>
      <c r="CS35" s="639"/>
      <c r="CT35" s="639"/>
      <c r="CU35" s="639"/>
      <c r="CV35" s="639"/>
      <c r="CW35" s="639"/>
      <c r="CX35" s="639"/>
      <c r="CY35" s="640"/>
      <c r="CZ35" s="623">
        <v>0.9</v>
      </c>
      <c r="DA35" s="641"/>
      <c r="DB35" s="641"/>
      <c r="DC35" s="642"/>
      <c r="DD35" s="626">
        <v>1577717</v>
      </c>
      <c r="DE35" s="639"/>
      <c r="DF35" s="639"/>
      <c r="DG35" s="639"/>
      <c r="DH35" s="639"/>
      <c r="DI35" s="639"/>
      <c r="DJ35" s="639"/>
      <c r="DK35" s="640"/>
      <c r="DL35" s="626">
        <v>1577717</v>
      </c>
      <c r="DM35" s="639"/>
      <c r="DN35" s="639"/>
      <c r="DO35" s="639"/>
      <c r="DP35" s="639"/>
      <c r="DQ35" s="639"/>
      <c r="DR35" s="639"/>
      <c r="DS35" s="639"/>
      <c r="DT35" s="639"/>
      <c r="DU35" s="639"/>
      <c r="DV35" s="640"/>
      <c r="DW35" s="643">
        <v>2.8</v>
      </c>
      <c r="DX35" s="644"/>
      <c r="DY35" s="644"/>
      <c r="DZ35" s="644"/>
      <c r="EA35" s="644"/>
      <c r="EB35" s="644"/>
      <c r="EC35" s="645"/>
    </row>
    <row r="36" spans="2:133" ht="11.25" customHeight="1">
      <c r="B36" s="601" t="s">
        <v>311</v>
      </c>
      <c r="C36" s="602"/>
      <c r="D36" s="602"/>
      <c r="E36" s="602"/>
      <c r="F36" s="602"/>
      <c r="G36" s="602"/>
      <c r="H36" s="602"/>
      <c r="I36" s="602"/>
      <c r="J36" s="602"/>
      <c r="K36" s="602"/>
      <c r="L36" s="602"/>
      <c r="M36" s="602"/>
      <c r="N36" s="602"/>
      <c r="O36" s="602"/>
      <c r="P36" s="602"/>
      <c r="Q36" s="603"/>
      <c r="R36" s="604">
        <v>196418713</v>
      </c>
      <c r="S36" s="661"/>
      <c r="T36" s="661"/>
      <c r="U36" s="661"/>
      <c r="V36" s="661"/>
      <c r="W36" s="661"/>
      <c r="X36" s="661"/>
      <c r="Y36" s="664"/>
      <c r="Z36" s="665">
        <v>100</v>
      </c>
      <c r="AA36" s="665"/>
      <c r="AB36" s="665"/>
      <c r="AC36" s="665"/>
      <c r="AD36" s="666">
        <v>53417115</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3523298</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1283661</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8272912</v>
      </c>
      <c r="CS36" s="621"/>
      <c r="CT36" s="621"/>
      <c r="CU36" s="621"/>
      <c r="CV36" s="621"/>
      <c r="CW36" s="621"/>
      <c r="CX36" s="621"/>
      <c r="CY36" s="622"/>
      <c r="CZ36" s="623">
        <v>4.3</v>
      </c>
      <c r="DA36" s="641"/>
      <c r="DB36" s="641"/>
      <c r="DC36" s="642"/>
      <c r="DD36" s="626">
        <v>7422356</v>
      </c>
      <c r="DE36" s="621"/>
      <c r="DF36" s="621"/>
      <c r="DG36" s="621"/>
      <c r="DH36" s="621"/>
      <c r="DI36" s="621"/>
      <c r="DJ36" s="621"/>
      <c r="DK36" s="622"/>
      <c r="DL36" s="626">
        <v>3505797</v>
      </c>
      <c r="DM36" s="621"/>
      <c r="DN36" s="621"/>
      <c r="DO36" s="621"/>
      <c r="DP36" s="621"/>
      <c r="DQ36" s="621"/>
      <c r="DR36" s="621"/>
      <c r="DS36" s="621"/>
      <c r="DT36" s="621"/>
      <c r="DU36" s="621"/>
      <c r="DV36" s="622"/>
      <c r="DW36" s="643">
        <v>6.2</v>
      </c>
      <c r="DX36" s="644"/>
      <c r="DY36" s="644"/>
      <c r="DZ36" s="644"/>
      <c r="EA36" s="644"/>
      <c r="EB36" s="644"/>
      <c r="EC36" s="645"/>
    </row>
    <row r="37" spans="2:133" ht="11.25" customHeight="1">
      <c r="AQ37" s="646" t="s">
        <v>315</v>
      </c>
      <c r="AR37" s="647"/>
      <c r="AS37" s="647"/>
      <c r="AT37" s="647"/>
      <c r="AU37" s="647"/>
      <c r="AV37" s="647"/>
      <c r="AW37" s="647"/>
      <c r="AX37" s="647"/>
      <c r="AY37" s="648"/>
      <c r="AZ37" s="620">
        <v>159811</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38235</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201377</v>
      </c>
      <c r="CS37" s="639"/>
      <c r="CT37" s="639"/>
      <c r="CU37" s="639"/>
      <c r="CV37" s="639"/>
      <c r="CW37" s="639"/>
      <c r="CX37" s="639"/>
      <c r="CY37" s="640"/>
      <c r="CZ37" s="623">
        <v>0.1</v>
      </c>
      <c r="DA37" s="641"/>
      <c r="DB37" s="641"/>
      <c r="DC37" s="642"/>
      <c r="DD37" s="626">
        <v>201377</v>
      </c>
      <c r="DE37" s="639"/>
      <c r="DF37" s="639"/>
      <c r="DG37" s="639"/>
      <c r="DH37" s="639"/>
      <c r="DI37" s="639"/>
      <c r="DJ37" s="639"/>
      <c r="DK37" s="640"/>
      <c r="DL37" s="626">
        <v>164062</v>
      </c>
      <c r="DM37" s="639"/>
      <c r="DN37" s="639"/>
      <c r="DO37" s="639"/>
      <c r="DP37" s="639"/>
      <c r="DQ37" s="639"/>
      <c r="DR37" s="639"/>
      <c r="DS37" s="639"/>
      <c r="DT37" s="639"/>
      <c r="DU37" s="639"/>
      <c r="DV37" s="640"/>
      <c r="DW37" s="643">
        <v>0.3</v>
      </c>
      <c r="DX37" s="644"/>
      <c r="DY37" s="644"/>
      <c r="DZ37" s="644"/>
      <c r="EA37" s="644"/>
      <c r="EB37" s="644"/>
      <c r="EC37" s="645"/>
    </row>
    <row r="38" spans="2:133" ht="11.25" customHeight="1">
      <c r="AQ38" s="646" t="s">
        <v>318</v>
      </c>
      <c r="AR38" s="647"/>
      <c r="AS38" s="647"/>
      <c r="AT38" s="647"/>
      <c r="AU38" s="647"/>
      <c r="AV38" s="647"/>
      <c r="AW38" s="647"/>
      <c r="AX38" s="647"/>
      <c r="AY38" s="648"/>
      <c r="AZ38" s="620">
        <v>104671</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60764</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8717653</v>
      </c>
      <c r="CS38" s="621"/>
      <c r="CT38" s="621"/>
      <c r="CU38" s="621"/>
      <c r="CV38" s="621"/>
      <c r="CW38" s="621"/>
      <c r="CX38" s="621"/>
      <c r="CY38" s="622"/>
      <c r="CZ38" s="623">
        <v>4.5</v>
      </c>
      <c r="DA38" s="641"/>
      <c r="DB38" s="641"/>
      <c r="DC38" s="642"/>
      <c r="DD38" s="626">
        <v>7259841</v>
      </c>
      <c r="DE38" s="621"/>
      <c r="DF38" s="621"/>
      <c r="DG38" s="621"/>
      <c r="DH38" s="621"/>
      <c r="DI38" s="621"/>
      <c r="DJ38" s="621"/>
      <c r="DK38" s="622"/>
      <c r="DL38" s="626">
        <v>6847334</v>
      </c>
      <c r="DM38" s="621"/>
      <c r="DN38" s="621"/>
      <c r="DO38" s="621"/>
      <c r="DP38" s="621"/>
      <c r="DQ38" s="621"/>
      <c r="DR38" s="621"/>
      <c r="DS38" s="621"/>
      <c r="DT38" s="621"/>
      <c r="DU38" s="621"/>
      <c r="DV38" s="622"/>
      <c r="DW38" s="643">
        <v>12.1</v>
      </c>
      <c r="DX38" s="644"/>
      <c r="DY38" s="644"/>
      <c r="DZ38" s="644"/>
      <c r="EA38" s="644"/>
      <c r="EB38" s="644"/>
      <c r="EC38" s="645"/>
    </row>
    <row r="39" spans="2:133" ht="11.25" customHeight="1">
      <c r="AQ39" s="646" t="s">
        <v>321</v>
      </c>
      <c r="AR39" s="647"/>
      <c r="AS39" s="647"/>
      <c r="AT39" s="647"/>
      <c r="AU39" s="647"/>
      <c r="AV39" s="647"/>
      <c r="AW39" s="647"/>
      <c r="AX39" s="647"/>
      <c r="AY39" s="648"/>
      <c r="AZ39" s="620">
        <v>85660</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96</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2879029</v>
      </c>
      <c r="CS39" s="639"/>
      <c r="CT39" s="639"/>
      <c r="CU39" s="639"/>
      <c r="CV39" s="639"/>
      <c r="CW39" s="639"/>
      <c r="CX39" s="639"/>
      <c r="CY39" s="640"/>
      <c r="CZ39" s="623">
        <v>1.5</v>
      </c>
      <c r="DA39" s="641"/>
      <c r="DB39" s="641"/>
      <c r="DC39" s="642"/>
      <c r="DD39" s="626">
        <v>2865399</v>
      </c>
      <c r="DE39" s="639"/>
      <c r="DF39" s="639"/>
      <c r="DG39" s="639"/>
      <c r="DH39" s="639"/>
      <c r="DI39" s="639"/>
      <c r="DJ39" s="639"/>
      <c r="DK39" s="640"/>
      <c r="DL39" s="626" t="s">
        <v>325</v>
      </c>
      <c r="DM39" s="639"/>
      <c r="DN39" s="639"/>
      <c r="DO39" s="639"/>
      <c r="DP39" s="639"/>
      <c r="DQ39" s="639"/>
      <c r="DR39" s="639"/>
      <c r="DS39" s="639"/>
      <c r="DT39" s="639"/>
      <c r="DU39" s="639"/>
      <c r="DV39" s="640"/>
      <c r="DW39" s="643" t="s">
        <v>325</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2080883</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110</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2427100</v>
      </c>
      <c r="CS40" s="621"/>
      <c r="CT40" s="621"/>
      <c r="CU40" s="621"/>
      <c r="CV40" s="621"/>
      <c r="CW40" s="621"/>
      <c r="CX40" s="621"/>
      <c r="CY40" s="622"/>
      <c r="CZ40" s="623">
        <v>1.3</v>
      </c>
      <c r="DA40" s="641"/>
      <c r="DB40" s="641"/>
      <c r="DC40" s="642"/>
      <c r="DD40" s="626">
        <v>3100</v>
      </c>
      <c r="DE40" s="621"/>
      <c r="DF40" s="621"/>
      <c r="DG40" s="621"/>
      <c r="DH40" s="621"/>
      <c r="DI40" s="621"/>
      <c r="DJ40" s="621"/>
      <c r="DK40" s="622"/>
      <c r="DL40" s="626" t="s">
        <v>325</v>
      </c>
      <c r="DM40" s="621"/>
      <c r="DN40" s="621"/>
      <c r="DO40" s="621"/>
      <c r="DP40" s="621"/>
      <c r="DQ40" s="621"/>
      <c r="DR40" s="621"/>
      <c r="DS40" s="621"/>
      <c r="DT40" s="621"/>
      <c r="DU40" s="621"/>
      <c r="DV40" s="622"/>
      <c r="DW40" s="643" t="s">
        <v>325</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6551110</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282</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22063994</v>
      </c>
      <c r="CS42" s="621"/>
      <c r="CT42" s="621"/>
      <c r="CU42" s="621"/>
      <c r="CV42" s="621"/>
      <c r="CW42" s="621"/>
      <c r="CX42" s="621"/>
      <c r="CY42" s="622"/>
      <c r="CZ42" s="623">
        <v>11.5</v>
      </c>
      <c r="DA42" s="624"/>
      <c r="DB42" s="624"/>
      <c r="DC42" s="625"/>
      <c r="DD42" s="626">
        <v>2957290</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512136</v>
      </c>
      <c r="CS43" s="639"/>
      <c r="CT43" s="639"/>
      <c r="CU43" s="639"/>
      <c r="CV43" s="639"/>
      <c r="CW43" s="639"/>
      <c r="CX43" s="639"/>
      <c r="CY43" s="640"/>
      <c r="CZ43" s="623">
        <v>0.3</v>
      </c>
      <c r="DA43" s="641"/>
      <c r="DB43" s="641"/>
      <c r="DC43" s="642"/>
      <c r="DD43" s="626">
        <v>512136</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337</v>
      </c>
      <c r="CD44" s="633" t="s">
        <v>289</v>
      </c>
      <c r="CE44" s="634"/>
      <c r="CF44" s="617" t="s">
        <v>338</v>
      </c>
      <c r="CG44" s="618"/>
      <c r="CH44" s="618"/>
      <c r="CI44" s="618"/>
      <c r="CJ44" s="618"/>
      <c r="CK44" s="618"/>
      <c r="CL44" s="618"/>
      <c r="CM44" s="618"/>
      <c r="CN44" s="618"/>
      <c r="CO44" s="618"/>
      <c r="CP44" s="618"/>
      <c r="CQ44" s="619"/>
      <c r="CR44" s="620">
        <v>12343554</v>
      </c>
      <c r="CS44" s="621"/>
      <c r="CT44" s="621"/>
      <c r="CU44" s="621"/>
      <c r="CV44" s="621"/>
      <c r="CW44" s="621"/>
      <c r="CX44" s="621"/>
      <c r="CY44" s="622"/>
      <c r="CZ44" s="623">
        <v>6.4</v>
      </c>
      <c r="DA44" s="624"/>
      <c r="DB44" s="624"/>
      <c r="DC44" s="625"/>
      <c r="DD44" s="626">
        <v>2696716</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339</v>
      </c>
      <c r="CG45" s="618"/>
      <c r="CH45" s="618"/>
      <c r="CI45" s="618"/>
      <c r="CJ45" s="618"/>
      <c r="CK45" s="618"/>
      <c r="CL45" s="618"/>
      <c r="CM45" s="618"/>
      <c r="CN45" s="618"/>
      <c r="CO45" s="618"/>
      <c r="CP45" s="618"/>
      <c r="CQ45" s="619"/>
      <c r="CR45" s="620">
        <v>8146177</v>
      </c>
      <c r="CS45" s="639"/>
      <c r="CT45" s="639"/>
      <c r="CU45" s="639"/>
      <c r="CV45" s="639"/>
      <c r="CW45" s="639"/>
      <c r="CX45" s="639"/>
      <c r="CY45" s="640"/>
      <c r="CZ45" s="623">
        <v>4.2</v>
      </c>
      <c r="DA45" s="641"/>
      <c r="DB45" s="641"/>
      <c r="DC45" s="642"/>
      <c r="DD45" s="626">
        <v>598371</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340</v>
      </c>
      <c r="CG46" s="618"/>
      <c r="CH46" s="618"/>
      <c r="CI46" s="618"/>
      <c r="CJ46" s="618"/>
      <c r="CK46" s="618"/>
      <c r="CL46" s="618"/>
      <c r="CM46" s="618"/>
      <c r="CN46" s="618"/>
      <c r="CO46" s="618"/>
      <c r="CP46" s="618"/>
      <c r="CQ46" s="619"/>
      <c r="CR46" s="620">
        <v>4173748</v>
      </c>
      <c r="CS46" s="621"/>
      <c r="CT46" s="621"/>
      <c r="CU46" s="621"/>
      <c r="CV46" s="621"/>
      <c r="CW46" s="621"/>
      <c r="CX46" s="621"/>
      <c r="CY46" s="622"/>
      <c r="CZ46" s="623">
        <v>2.2000000000000002</v>
      </c>
      <c r="DA46" s="624"/>
      <c r="DB46" s="624"/>
      <c r="DC46" s="625"/>
      <c r="DD46" s="626">
        <v>2082716</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341</v>
      </c>
      <c r="CG47" s="618"/>
      <c r="CH47" s="618"/>
      <c r="CI47" s="618"/>
      <c r="CJ47" s="618"/>
      <c r="CK47" s="618"/>
      <c r="CL47" s="618"/>
      <c r="CM47" s="618"/>
      <c r="CN47" s="618"/>
      <c r="CO47" s="618"/>
      <c r="CP47" s="618"/>
      <c r="CQ47" s="619"/>
      <c r="CR47" s="620">
        <v>9720440</v>
      </c>
      <c r="CS47" s="639"/>
      <c r="CT47" s="639"/>
      <c r="CU47" s="639"/>
      <c r="CV47" s="639"/>
      <c r="CW47" s="639"/>
      <c r="CX47" s="639"/>
      <c r="CY47" s="640"/>
      <c r="CZ47" s="623">
        <v>5.0999999999999996</v>
      </c>
      <c r="DA47" s="641"/>
      <c r="DB47" s="641"/>
      <c r="DC47" s="642"/>
      <c r="DD47" s="626">
        <v>260574</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343</v>
      </c>
      <c r="CE49" s="602"/>
      <c r="CF49" s="602"/>
      <c r="CG49" s="602"/>
      <c r="CH49" s="602"/>
      <c r="CI49" s="602"/>
      <c r="CJ49" s="602"/>
      <c r="CK49" s="602"/>
      <c r="CL49" s="602"/>
      <c r="CM49" s="602"/>
      <c r="CN49" s="602"/>
      <c r="CO49" s="602"/>
      <c r="CP49" s="602"/>
      <c r="CQ49" s="603"/>
      <c r="CR49" s="604">
        <v>191792734</v>
      </c>
      <c r="CS49" s="605"/>
      <c r="CT49" s="605"/>
      <c r="CU49" s="605"/>
      <c r="CV49" s="605"/>
      <c r="CW49" s="605"/>
      <c r="CX49" s="605"/>
      <c r="CY49" s="606"/>
      <c r="CZ49" s="607">
        <v>100</v>
      </c>
      <c r="DA49" s="608"/>
      <c r="DB49" s="608"/>
      <c r="DC49" s="609"/>
      <c r="DD49" s="610">
        <v>63514466</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366</v>
      </c>
      <c r="C7" s="1080"/>
      <c r="D7" s="1080"/>
      <c r="E7" s="1080"/>
      <c r="F7" s="1080"/>
      <c r="G7" s="1080"/>
      <c r="H7" s="1080"/>
      <c r="I7" s="1080"/>
      <c r="J7" s="1080"/>
      <c r="K7" s="1080"/>
      <c r="L7" s="1080"/>
      <c r="M7" s="1080"/>
      <c r="N7" s="1080"/>
      <c r="O7" s="1080"/>
      <c r="P7" s="1081"/>
      <c r="Q7" s="1133">
        <v>196503</v>
      </c>
      <c r="R7" s="1134"/>
      <c r="S7" s="1134"/>
      <c r="T7" s="1134"/>
      <c r="U7" s="1134"/>
      <c r="V7" s="1134">
        <v>191890</v>
      </c>
      <c r="W7" s="1134"/>
      <c r="X7" s="1134"/>
      <c r="Y7" s="1134"/>
      <c r="Z7" s="1134"/>
      <c r="AA7" s="1134">
        <v>4613</v>
      </c>
      <c r="AB7" s="1134"/>
      <c r="AC7" s="1134"/>
      <c r="AD7" s="1134"/>
      <c r="AE7" s="1135"/>
      <c r="AF7" s="1136">
        <v>4044</v>
      </c>
      <c r="AG7" s="1137"/>
      <c r="AH7" s="1137"/>
      <c r="AI7" s="1137"/>
      <c r="AJ7" s="1138"/>
      <c r="AK7" s="1120">
        <v>1311</v>
      </c>
      <c r="AL7" s="1121"/>
      <c r="AM7" s="1121"/>
      <c r="AN7" s="1121"/>
      <c r="AO7" s="1121"/>
      <c r="AP7" s="1121">
        <v>80970</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537</v>
      </c>
      <c r="BT7" s="1125"/>
      <c r="BU7" s="1125"/>
      <c r="BV7" s="1125"/>
      <c r="BW7" s="1125"/>
      <c r="BX7" s="1125"/>
      <c r="BY7" s="1125"/>
      <c r="BZ7" s="1125"/>
      <c r="CA7" s="1125"/>
      <c r="CB7" s="1125"/>
      <c r="CC7" s="1125"/>
      <c r="CD7" s="1125"/>
      <c r="CE7" s="1125"/>
      <c r="CF7" s="1125"/>
      <c r="CG7" s="1126"/>
      <c r="CH7" s="1117">
        <v>169</v>
      </c>
      <c r="CI7" s="1118"/>
      <c r="CJ7" s="1118"/>
      <c r="CK7" s="1118"/>
      <c r="CL7" s="1119"/>
      <c r="CM7" s="1117">
        <v>226</v>
      </c>
      <c r="CN7" s="1118"/>
      <c r="CO7" s="1118"/>
      <c r="CP7" s="1118"/>
      <c r="CQ7" s="1119"/>
      <c r="CR7" s="1117">
        <v>42</v>
      </c>
      <c r="CS7" s="1118"/>
      <c r="CT7" s="1118"/>
      <c r="CU7" s="1118"/>
      <c r="CV7" s="1119"/>
      <c r="CW7" s="1117">
        <v>89</v>
      </c>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c r="A8" s="214">
        <v>2</v>
      </c>
      <c r="B8" s="1060" t="s">
        <v>367</v>
      </c>
      <c r="C8" s="1061"/>
      <c r="D8" s="1061"/>
      <c r="E8" s="1061"/>
      <c r="F8" s="1061"/>
      <c r="G8" s="1061"/>
      <c r="H8" s="1061"/>
      <c r="I8" s="1061"/>
      <c r="J8" s="1061"/>
      <c r="K8" s="1061"/>
      <c r="L8" s="1061"/>
      <c r="M8" s="1061"/>
      <c r="N8" s="1061"/>
      <c r="O8" s="1061"/>
      <c r="P8" s="1062"/>
      <c r="Q8" s="1072">
        <v>1</v>
      </c>
      <c r="R8" s="1073"/>
      <c r="S8" s="1073"/>
      <c r="T8" s="1073"/>
      <c r="U8" s="1073"/>
      <c r="V8" s="1073">
        <v>1</v>
      </c>
      <c r="W8" s="1073"/>
      <c r="X8" s="1073"/>
      <c r="Y8" s="1073"/>
      <c r="Z8" s="1073"/>
      <c r="AA8" s="1073"/>
      <c r="AB8" s="1073"/>
      <c r="AC8" s="1073"/>
      <c r="AD8" s="1073"/>
      <c r="AE8" s="1074"/>
      <c r="AF8" s="1066" t="s">
        <v>112</v>
      </c>
      <c r="AG8" s="1067"/>
      <c r="AH8" s="1067"/>
      <c r="AI8" s="1067"/>
      <c r="AJ8" s="1068"/>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538</v>
      </c>
      <c r="BT8" s="1044"/>
      <c r="BU8" s="1044"/>
      <c r="BV8" s="1044"/>
      <c r="BW8" s="1044"/>
      <c r="BX8" s="1044"/>
      <c r="BY8" s="1044"/>
      <c r="BZ8" s="1044"/>
      <c r="CA8" s="1044"/>
      <c r="CB8" s="1044"/>
      <c r="CC8" s="1044"/>
      <c r="CD8" s="1044"/>
      <c r="CE8" s="1044"/>
      <c r="CF8" s="1044"/>
      <c r="CG8" s="1045"/>
      <c r="CH8" s="1018">
        <v>1</v>
      </c>
      <c r="CI8" s="1019"/>
      <c r="CJ8" s="1019"/>
      <c r="CK8" s="1019"/>
      <c r="CL8" s="1020"/>
      <c r="CM8" s="1018">
        <v>117</v>
      </c>
      <c r="CN8" s="1019"/>
      <c r="CO8" s="1019"/>
      <c r="CP8" s="1019"/>
      <c r="CQ8" s="1020"/>
      <c r="CR8" s="1018">
        <v>50</v>
      </c>
      <c r="CS8" s="1019"/>
      <c r="CT8" s="1019"/>
      <c r="CU8" s="1019"/>
      <c r="CV8" s="1020"/>
      <c r="CW8" s="1018">
        <v>21</v>
      </c>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0"/>
      <c r="C9" s="1061"/>
      <c r="D9" s="1061"/>
      <c r="E9" s="1061"/>
      <c r="F9" s="1061"/>
      <c r="G9" s="1061"/>
      <c r="H9" s="1061"/>
      <c r="I9" s="1061"/>
      <c r="J9" s="1061"/>
      <c r="K9" s="1061"/>
      <c r="L9" s="1061"/>
      <c r="M9" s="1061"/>
      <c r="N9" s="1061"/>
      <c r="O9" s="1061"/>
      <c r="P9" s="1062"/>
      <c r="Q9" s="1072"/>
      <c r="R9" s="1073"/>
      <c r="S9" s="1073"/>
      <c r="T9" s="1073"/>
      <c r="U9" s="1073"/>
      <c r="V9" s="1073"/>
      <c r="W9" s="1073"/>
      <c r="X9" s="1073"/>
      <c r="Y9" s="1073"/>
      <c r="Z9" s="1073"/>
      <c r="AA9" s="1073"/>
      <c r="AB9" s="1073"/>
      <c r="AC9" s="1073"/>
      <c r="AD9" s="1073"/>
      <c r="AE9" s="1074"/>
      <c r="AF9" s="1066"/>
      <c r="AG9" s="1067"/>
      <c r="AH9" s="1067"/>
      <c r="AI9" s="1067"/>
      <c r="AJ9" s="1068"/>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539</v>
      </c>
      <c r="BT9" s="1044"/>
      <c r="BU9" s="1044"/>
      <c r="BV9" s="1044"/>
      <c r="BW9" s="1044"/>
      <c r="BX9" s="1044"/>
      <c r="BY9" s="1044"/>
      <c r="BZ9" s="1044"/>
      <c r="CA9" s="1044"/>
      <c r="CB9" s="1044"/>
      <c r="CC9" s="1044"/>
      <c r="CD9" s="1044"/>
      <c r="CE9" s="1044"/>
      <c r="CF9" s="1044"/>
      <c r="CG9" s="1045"/>
      <c r="CH9" s="1018">
        <v>8</v>
      </c>
      <c r="CI9" s="1019"/>
      <c r="CJ9" s="1019"/>
      <c r="CK9" s="1019"/>
      <c r="CL9" s="1020"/>
      <c r="CM9" s="1018">
        <v>317</v>
      </c>
      <c r="CN9" s="1019"/>
      <c r="CO9" s="1019"/>
      <c r="CP9" s="1019"/>
      <c r="CQ9" s="1020"/>
      <c r="CR9" s="1018">
        <v>300</v>
      </c>
      <c r="CS9" s="1019"/>
      <c r="CT9" s="1019"/>
      <c r="CU9" s="1019"/>
      <c r="CV9" s="1020"/>
      <c r="CW9" s="1018">
        <v>40</v>
      </c>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0"/>
      <c r="C10" s="1061"/>
      <c r="D10" s="1061"/>
      <c r="E10" s="1061"/>
      <c r="F10" s="1061"/>
      <c r="G10" s="1061"/>
      <c r="H10" s="1061"/>
      <c r="I10" s="1061"/>
      <c r="J10" s="1061"/>
      <c r="K10" s="1061"/>
      <c r="L10" s="1061"/>
      <c r="M10" s="1061"/>
      <c r="N10" s="1061"/>
      <c r="O10" s="1061"/>
      <c r="P10" s="1062"/>
      <c r="Q10" s="1072"/>
      <c r="R10" s="1073"/>
      <c r="S10" s="1073"/>
      <c r="T10" s="1073"/>
      <c r="U10" s="1073"/>
      <c r="V10" s="1073"/>
      <c r="W10" s="1073"/>
      <c r="X10" s="1073"/>
      <c r="Y10" s="1073"/>
      <c r="Z10" s="1073"/>
      <c r="AA10" s="1073"/>
      <c r="AB10" s="1073"/>
      <c r="AC10" s="1073"/>
      <c r="AD10" s="1073"/>
      <c r="AE10" s="1074"/>
      <c r="AF10" s="1066"/>
      <c r="AG10" s="1067"/>
      <c r="AH10" s="1067"/>
      <c r="AI10" s="1067"/>
      <c r="AJ10" s="1068"/>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540</v>
      </c>
      <c r="BT10" s="1044"/>
      <c r="BU10" s="1044"/>
      <c r="BV10" s="1044"/>
      <c r="BW10" s="1044"/>
      <c r="BX10" s="1044"/>
      <c r="BY10" s="1044"/>
      <c r="BZ10" s="1044"/>
      <c r="CA10" s="1044"/>
      <c r="CB10" s="1044"/>
      <c r="CC10" s="1044"/>
      <c r="CD10" s="1044"/>
      <c r="CE10" s="1044"/>
      <c r="CF10" s="1044"/>
      <c r="CG10" s="1045"/>
      <c r="CH10" s="1018">
        <v>16</v>
      </c>
      <c r="CI10" s="1019"/>
      <c r="CJ10" s="1019"/>
      <c r="CK10" s="1019"/>
      <c r="CL10" s="1020"/>
      <c r="CM10" s="1018">
        <v>227</v>
      </c>
      <c r="CN10" s="1019"/>
      <c r="CO10" s="1019"/>
      <c r="CP10" s="1019"/>
      <c r="CQ10" s="1020"/>
      <c r="CR10" s="1018">
        <v>33</v>
      </c>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0"/>
      <c r="C11" s="1061"/>
      <c r="D11" s="1061"/>
      <c r="E11" s="1061"/>
      <c r="F11" s="1061"/>
      <c r="G11" s="1061"/>
      <c r="H11" s="1061"/>
      <c r="I11" s="1061"/>
      <c r="J11" s="1061"/>
      <c r="K11" s="1061"/>
      <c r="L11" s="1061"/>
      <c r="M11" s="1061"/>
      <c r="N11" s="1061"/>
      <c r="O11" s="1061"/>
      <c r="P11" s="1062"/>
      <c r="Q11" s="1072"/>
      <c r="R11" s="1073"/>
      <c r="S11" s="1073"/>
      <c r="T11" s="1073"/>
      <c r="U11" s="1073"/>
      <c r="V11" s="1073"/>
      <c r="W11" s="1073"/>
      <c r="X11" s="1073"/>
      <c r="Y11" s="1073"/>
      <c r="Z11" s="1073"/>
      <c r="AA11" s="1073"/>
      <c r="AB11" s="1073"/>
      <c r="AC11" s="1073"/>
      <c r="AD11" s="1073"/>
      <c r="AE11" s="1074"/>
      <c r="AF11" s="1066"/>
      <c r="AG11" s="1067"/>
      <c r="AH11" s="1067"/>
      <c r="AI11" s="1067"/>
      <c r="AJ11" s="1068"/>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t="s">
        <v>541</v>
      </c>
      <c r="BT11" s="1044"/>
      <c r="BU11" s="1044"/>
      <c r="BV11" s="1044"/>
      <c r="BW11" s="1044"/>
      <c r="BX11" s="1044"/>
      <c r="BY11" s="1044"/>
      <c r="BZ11" s="1044"/>
      <c r="CA11" s="1044"/>
      <c r="CB11" s="1044"/>
      <c r="CC11" s="1044"/>
      <c r="CD11" s="1044"/>
      <c r="CE11" s="1044"/>
      <c r="CF11" s="1044"/>
      <c r="CG11" s="1045"/>
      <c r="CH11" s="1018">
        <v>22</v>
      </c>
      <c r="CI11" s="1019"/>
      <c r="CJ11" s="1019"/>
      <c r="CK11" s="1019"/>
      <c r="CL11" s="1020"/>
      <c r="CM11" s="1018">
        <v>1599</v>
      </c>
      <c r="CN11" s="1019"/>
      <c r="CO11" s="1019"/>
      <c r="CP11" s="1019"/>
      <c r="CQ11" s="1020"/>
      <c r="CR11" s="1018">
        <v>6</v>
      </c>
      <c r="CS11" s="1019"/>
      <c r="CT11" s="1019"/>
      <c r="CU11" s="1019"/>
      <c r="CV11" s="1020"/>
      <c r="CW11" s="1018">
        <v>41</v>
      </c>
      <c r="CX11" s="1019"/>
      <c r="CY11" s="1019"/>
      <c r="CZ11" s="1019"/>
      <c r="DA11" s="1020"/>
      <c r="DB11" s="1018">
        <v>2338</v>
      </c>
      <c r="DC11" s="1019"/>
      <c r="DD11" s="1019"/>
      <c r="DE11" s="1019"/>
      <c r="DF11" s="1020"/>
      <c r="DG11" s="1018">
        <v>6151</v>
      </c>
      <c r="DH11" s="1019"/>
      <c r="DI11" s="1019"/>
      <c r="DJ11" s="1019"/>
      <c r="DK11" s="1020"/>
      <c r="DL11" s="1018"/>
      <c r="DM11" s="1019"/>
      <c r="DN11" s="1019"/>
      <c r="DO11" s="1019"/>
      <c r="DP11" s="1020"/>
      <c r="DQ11" s="1018">
        <v>4354</v>
      </c>
      <c r="DR11" s="1019"/>
      <c r="DS11" s="1019"/>
      <c r="DT11" s="1019"/>
      <c r="DU11" s="1020"/>
      <c r="DV11" s="1021"/>
      <c r="DW11" s="1022"/>
      <c r="DX11" s="1022"/>
      <c r="DY11" s="1022"/>
      <c r="DZ11" s="1023"/>
      <c r="EA11" s="207"/>
    </row>
    <row r="12" spans="1:131" s="208" customFormat="1" ht="26.25" customHeight="1">
      <c r="A12" s="214">
        <v>6</v>
      </c>
      <c r="B12" s="1060"/>
      <c r="C12" s="1061"/>
      <c r="D12" s="1061"/>
      <c r="E12" s="1061"/>
      <c r="F12" s="1061"/>
      <c r="G12" s="1061"/>
      <c r="H12" s="1061"/>
      <c r="I12" s="1061"/>
      <c r="J12" s="1061"/>
      <c r="K12" s="1061"/>
      <c r="L12" s="1061"/>
      <c r="M12" s="1061"/>
      <c r="N12" s="1061"/>
      <c r="O12" s="1061"/>
      <c r="P12" s="1062"/>
      <c r="Q12" s="1072"/>
      <c r="R12" s="1073"/>
      <c r="S12" s="1073"/>
      <c r="T12" s="1073"/>
      <c r="U12" s="1073"/>
      <c r="V12" s="1073"/>
      <c r="W12" s="1073"/>
      <c r="X12" s="1073"/>
      <c r="Y12" s="1073"/>
      <c r="Z12" s="1073"/>
      <c r="AA12" s="1073"/>
      <c r="AB12" s="1073"/>
      <c r="AC12" s="1073"/>
      <c r="AD12" s="1073"/>
      <c r="AE12" s="1074"/>
      <c r="AF12" s="1066"/>
      <c r="AG12" s="1067"/>
      <c r="AH12" s="1067"/>
      <c r="AI12" s="1067"/>
      <c r="AJ12" s="1068"/>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t="s">
        <v>542</v>
      </c>
      <c r="BT12" s="1044"/>
      <c r="BU12" s="1044"/>
      <c r="BV12" s="1044"/>
      <c r="BW12" s="1044"/>
      <c r="BX12" s="1044"/>
      <c r="BY12" s="1044"/>
      <c r="BZ12" s="1044"/>
      <c r="CA12" s="1044"/>
      <c r="CB12" s="1044"/>
      <c r="CC12" s="1044"/>
      <c r="CD12" s="1044"/>
      <c r="CE12" s="1044"/>
      <c r="CF12" s="1044"/>
      <c r="CG12" s="1045"/>
      <c r="CH12" s="1018">
        <v>64</v>
      </c>
      <c r="CI12" s="1019"/>
      <c r="CJ12" s="1019"/>
      <c r="CK12" s="1019"/>
      <c r="CL12" s="1020"/>
      <c r="CM12" s="1018">
        <v>184</v>
      </c>
      <c r="CN12" s="1019"/>
      <c r="CO12" s="1019"/>
      <c r="CP12" s="1019"/>
      <c r="CQ12" s="1020"/>
      <c r="CR12" s="1018">
        <v>45</v>
      </c>
      <c r="CS12" s="1019"/>
      <c r="CT12" s="1019"/>
      <c r="CU12" s="1019"/>
      <c r="CV12" s="1020"/>
      <c r="CW12" s="1018">
        <v>6</v>
      </c>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0"/>
      <c r="C13" s="1061"/>
      <c r="D13" s="1061"/>
      <c r="E13" s="1061"/>
      <c r="F13" s="1061"/>
      <c r="G13" s="1061"/>
      <c r="H13" s="1061"/>
      <c r="I13" s="1061"/>
      <c r="J13" s="1061"/>
      <c r="K13" s="1061"/>
      <c r="L13" s="1061"/>
      <c r="M13" s="1061"/>
      <c r="N13" s="1061"/>
      <c r="O13" s="1061"/>
      <c r="P13" s="1062"/>
      <c r="Q13" s="1072"/>
      <c r="R13" s="1073"/>
      <c r="S13" s="1073"/>
      <c r="T13" s="1073"/>
      <c r="U13" s="1073"/>
      <c r="V13" s="1073"/>
      <c r="W13" s="1073"/>
      <c r="X13" s="1073"/>
      <c r="Y13" s="1073"/>
      <c r="Z13" s="1073"/>
      <c r="AA13" s="1073"/>
      <c r="AB13" s="1073"/>
      <c r="AC13" s="1073"/>
      <c r="AD13" s="1073"/>
      <c r="AE13" s="1074"/>
      <c r="AF13" s="1066"/>
      <c r="AG13" s="1067"/>
      <c r="AH13" s="1067"/>
      <c r="AI13" s="1067"/>
      <c r="AJ13" s="1068"/>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t="s">
        <v>543</v>
      </c>
      <c r="BT13" s="1044"/>
      <c r="BU13" s="1044"/>
      <c r="BV13" s="1044"/>
      <c r="BW13" s="1044"/>
      <c r="BX13" s="1044"/>
      <c r="BY13" s="1044"/>
      <c r="BZ13" s="1044"/>
      <c r="CA13" s="1044"/>
      <c r="CB13" s="1044"/>
      <c r="CC13" s="1044"/>
      <c r="CD13" s="1044"/>
      <c r="CE13" s="1044"/>
      <c r="CF13" s="1044"/>
      <c r="CG13" s="1045"/>
      <c r="CH13" s="1018">
        <v>6</v>
      </c>
      <c r="CI13" s="1019"/>
      <c r="CJ13" s="1019"/>
      <c r="CK13" s="1019"/>
      <c r="CL13" s="1020"/>
      <c r="CM13" s="1018">
        <v>92</v>
      </c>
      <c r="CN13" s="1019"/>
      <c r="CO13" s="1019"/>
      <c r="CP13" s="1019"/>
      <c r="CQ13" s="1020"/>
      <c r="CR13" s="1018">
        <v>5</v>
      </c>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0"/>
      <c r="C14" s="1061"/>
      <c r="D14" s="1061"/>
      <c r="E14" s="1061"/>
      <c r="F14" s="1061"/>
      <c r="G14" s="1061"/>
      <c r="H14" s="1061"/>
      <c r="I14" s="1061"/>
      <c r="J14" s="1061"/>
      <c r="K14" s="1061"/>
      <c r="L14" s="1061"/>
      <c r="M14" s="1061"/>
      <c r="N14" s="1061"/>
      <c r="O14" s="1061"/>
      <c r="P14" s="1062"/>
      <c r="Q14" s="1072"/>
      <c r="R14" s="1073"/>
      <c r="S14" s="1073"/>
      <c r="T14" s="1073"/>
      <c r="U14" s="1073"/>
      <c r="V14" s="1073"/>
      <c r="W14" s="1073"/>
      <c r="X14" s="1073"/>
      <c r="Y14" s="1073"/>
      <c r="Z14" s="1073"/>
      <c r="AA14" s="1073"/>
      <c r="AB14" s="1073"/>
      <c r="AC14" s="1073"/>
      <c r="AD14" s="1073"/>
      <c r="AE14" s="1074"/>
      <c r="AF14" s="1066"/>
      <c r="AG14" s="1067"/>
      <c r="AH14" s="1067"/>
      <c r="AI14" s="1067"/>
      <c r="AJ14" s="1068"/>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t="s">
        <v>544</v>
      </c>
      <c r="BT14" s="1044"/>
      <c r="BU14" s="1044"/>
      <c r="BV14" s="1044"/>
      <c r="BW14" s="1044"/>
      <c r="BX14" s="1044"/>
      <c r="BY14" s="1044"/>
      <c r="BZ14" s="1044"/>
      <c r="CA14" s="1044"/>
      <c r="CB14" s="1044"/>
      <c r="CC14" s="1044"/>
      <c r="CD14" s="1044"/>
      <c r="CE14" s="1044"/>
      <c r="CF14" s="1044"/>
      <c r="CG14" s="1045"/>
      <c r="CH14" s="1018">
        <v>1</v>
      </c>
      <c r="CI14" s="1019"/>
      <c r="CJ14" s="1019"/>
      <c r="CK14" s="1019"/>
      <c r="CL14" s="1020"/>
      <c r="CM14" s="1018">
        <v>17</v>
      </c>
      <c r="CN14" s="1019"/>
      <c r="CO14" s="1019"/>
      <c r="CP14" s="1019"/>
      <c r="CQ14" s="1020"/>
      <c r="CR14" s="1018">
        <v>5</v>
      </c>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0"/>
      <c r="C15" s="1061"/>
      <c r="D15" s="1061"/>
      <c r="E15" s="1061"/>
      <c r="F15" s="1061"/>
      <c r="G15" s="1061"/>
      <c r="H15" s="1061"/>
      <c r="I15" s="1061"/>
      <c r="J15" s="1061"/>
      <c r="K15" s="1061"/>
      <c r="L15" s="1061"/>
      <c r="M15" s="1061"/>
      <c r="N15" s="1061"/>
      <c r="O15" s="1061"/>
      <c r="P15" s="1062"/>
      <c r="Q15" s="1072"/>
      <c r="R15" s="1073"/>
      <c r="S15" s="1073"/>
      <c r="T15" s="1073"/>
      <c r="U15" s="1073"/>
      <c r="V15" s="1073"/>
      <c r="W15" s="1073"/>
      <c r="X15" s="1073"/>
      <c r="Y15" s="1073"/>
      <c r="Z15" s="1073"/>
      <c r="AA15" s="1073"/>
      <c r="AB15" s="1073"/>
      <c r="AC15" s="1073"/>
      <c r="AD15" s="1073"/>
      <c r="AE15" s="1074"/>
      <c r="AF15" s="1066"/>
      <c r="AG15" s="1067"/>
      <c r="AH15" s="1067"/>
      <c r="AI15" s="1067"/>
      <c r="AJ15" s="1068"/>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t="s">
        <v>545</v>
      </c>
      <c r="BT15" s="1044"/>
      <c r="BU15" s="1044"/>
      <c r="BV15" s="1044"/>
      <c r="BW15" s="1044"/>
      <c r="BX15" s="1044"/>
      <c r="BY15" s="1044"/>
      <c r="BZ15" s="1044"/>
      <c r="CA15" s="1044"/>
      <c r="CB15" s="1044"/>
      <c r="CC15" s="1044"/>
      <c r="CD15" s="1044"/>
      <c r="CE15" s="1044"/>
      <c r="CF15" s="1044"/>
      <c r="CG15" s="1045"/>
      <c r="CH15" s="1018">
        <v>4</v>
      </c>
      <c r="CI15" s="1019"/>
      <c r="CJ15" s="1019"/>
      <c r="CK15" s="1019"/>
      <c r="CL15" s="1020"/>
      <c r="CM15" s="1018">
        <v>334</v>
      </c>
      <c r="CN15" s="1019"/>
      <c r="CO15" s="1019"/>
      <c r="CP15" s="1019"/>
      <c r="CQ15" s="1020"/>
      <c r="CR15" s="1018">
        <v>3</v>
      </c>
      <c r="CS15" s="1019"/>
      <c r="CT15" s="1019"/>
      <c r="CU15" s="1019"/>
      <c r="CV15" s="1020"/>
      <c r="CW15" s="1018">
        <v>1</v>
      </c>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0"/>
      <c r="C16" s="1061"/>
      <c r="D16" s="1061"/>
      <c r="E16" s="1061"/>
      <c r="F16" s="1061"/>
      <c r="G16" s="1061"/>
      <c r="H16" s="1061"/>
      <c r="I16" s="1061"/>
      <c r="J16" s="1061"/>
      <c r="K16" s="1061"/>
      <c r="L16" s="1061"/>
      <c r="M16" s="1061"/>
      <c r="N16" s="1061"/>
      <c r="O16" s="1061"/>
      <c r="P16" s="1062"/>
      <c r="Q16" s="1072"/>
      <c r="R16" s="1073"/>
      <c r="S16" s="1073"/>
      <c r="T16" s="1073"/>
      <c r="U16" s="1073"/>
      <c r="V16" s="1073"/>
      <c r="W16" s="1073"/>
      <c r="X16" s="1073"/>
      <c r="Y16" s="1073"/>
      <c r="Z16" s="1073"/>
      <c r="AA16" s="1073"/>
      <c r="AB16" s="1073"/>
      <c r="AC16" s="1073"/>
      <c r="AD16" s="1073"/>
      <c r="AE16" s="1074"/>
      <c r="AF16" s="1066"/>
      <c r="AG16" s="1067"/>
      <c r="AH16" s="1067"/>
      <c r="AI16" s="1067"/>
      <c r="AJ16" s="1068"/>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t="s">
        <v>546</v>
      </c>
      <c r="BT16" s="1044"/>
      <c r="BU16" s="1044"/>
      <c r="BV16" s="1044"/>
      <c r="BW16" s="1044"/>
      <c r="BX16" s="1044"/>
      <c r="BY16" s="1044"/>
      <c r="BZ16" s="1044"/>
      <c r="CA16" s="1044"/>
      <c r="CB16" s="1044"/>
      <c r="CC16" s="1044"/>
      <c r="CD16" s="1044"/>
      <c r="CE16" s="1044"/>
      <c r="CF16" s="1044"/>
      <c r="CG16" s="1045"/>
      <c r="CH16" s="1018">
        <v>-10</v>
      </c>
      <c r="CI16" s="1019"/>
      <c r="CJ16" s="1019"/>
      <c r="CK16" s="1019"/>
      <c r="CL16" s="1020"/>
      <c r="CM16" s="1018">
        <v>468</v>
      </c>
      <c r="CN16" s="1019"/>
      <c r="CO16" s="1019"/>
      <c r="CP16" s="1019"/>
      <c r="CQ16" s="1020"/>
      <c r="CR16" s="1018">
        <v>78</v>
      </c>
      <c r="CS16" s="1019"/>
      <c r="CT16" s="1019"/>
      <c r="CU16" s="1019"/>
      <c r="CV16" s="1020"/>
      <c r="CW16" s="1018">
        <v>10</v>
      </c>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0"/>
      <c r="C17" s="1061"/>
      <c r="D17" s="1061"/>
      <c r="E17" s="1061"/>
      <c r="F17" s="1061"/>
      <c r="G17" s="1061"/>
      <c r="H17" s="1061"/>
      <c r="I17" s="1061"/>
      <c r="J17" s="1061"/>
      <c r="K17" s="1061"/>
      <c r="L17" s="1061"/>
      <c r="M17" s="1061"/>
      <c r="N17" s="1061"/>
      <c r="O17" s="1061"/>
      <c r="P17" s="1062"/>
      <c r="Q17" s="1072"/>
      <c r="R17" s="1073"/>
      <c r="S17" s="1073"/>
      <c r="T17" s="1073"/>
      <c r="U17" s="1073"/>
      <c r="V17" s="1073"/>
      <c r="W17" s="1073"/>
      <c r="X17" s="1073"/>
      <c r="Y17" s="1073"/>
      <c r="Z17" s="1073"/>
      <c r="AA17" s="1073"/>
      <c r="AB17" s="1073"/>
      <c r="AC17" s="1073"/>
      <c r="AD17" s="1073"/>
      <c r="AE17" s="1074"/>
      <c r="AF17" s="1066"/>
      <c r="AG17" s="1067"/>
      <c r="AH17" s="1067"/>
      <c r="AI17" s="1067"/>
      <c r="AJ17" s="1068"/>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0"/>
      <c r="C18" s="1061"/>
      <c r="D18" s="1061"/>
      <c r="E18" s="1061"/>
      <c r="F18" s="1061"/>
      <c r="G18" s="1061"/>
      <c r="H18" s="1061"/>
      <c r="I18" s="1061"/>
      <c r="J18" s="1061"/>
      <c r="K18" s="1061"/>
      <c r="L18" s="1061"/>
      <c r="M18" s="1061"/>
      <c r="N18" s="1061"/>
      <c r="O18" s="1061"/>
      <c r="P18" s="1062"/>
      <c r="Q18" s="1072"/>
      <c r="R18" s="1073"/>
      <c r="S18" s="1073"/>
      <c r="T18" s="1073"/>
      <c r="U18" s="1073"/>
      <c r="V18" s="1073"/>
      <c r="W18" s="1073"/>
      <c r="X18" s="1073"/>
      <c r="Y18" s="1073"/>
      <c r="Z18" s="1073"/>
      <c r="AA18" s="1073"/>
      <c r="AB18" s="1073"/>
      <c r="AC18" s="1073"/>
      <c r="AD18" s="1073"/>
      <c r="AE18" s="1074"/>
      <c r="AF18" s="1066"/>
      <c r="AG18" s="1067"/>
      <c r="AH18" s="1067"/>
      <c r="AI18" s="1067"/>
      <c r="AJ18" s="1068"/>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0"/>
      <c r="C19" s="1061"/>
      <c r="D19" s="1061"/>
      <c r="E19" s="1061"/>
      <c r="F19" s="1061"/>
      <c r="G19" s="1061"/>
      <c r="H19" s="1061"/>
      <c r="I19" s="1061"/>
      <c r="J19" s="1061"/>
      <c r="K19" s="1061"/>
      <c r="L19" s="1061"/>
      <c r="M19" s="1061"/>
      <c r="N19" s="1061"/>
      <c r="O19" s="1061"/>
      <c r="P19" s="1062"/>
      <c r="Q19" s="1072"/>
      <c r="R19" s="1073"/>
      <c r="S19" s="1073"/>
      <c r="T19" s="1073"/>
      <c r="U19" s="1073"/>
      <c r="V19" s="1073"/>
      <c r="W19" s="1073"/>
      <c r="X19" s="1073"/>
      <c r="Y19" s="1073"/>
      <c r="Z19" s="1073"/>
      <c r="AA19" s="1073"/>
      <c r="AB19" s="1073"/>
      <c r="AC19" s="1073"/>
      <c r="AD19" s="1073"/>
      <c r="AE19" s="1074"/>
      <c r="AF19" s="1066"/>
      <c r="AG19" s="1067"/>
      <c r="AH19" s="1067"/>
      <c r="AI19" s="1067"/>
      <c r="AJ19" s="1068"/>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0"/>
      <c r="C20" s="1061"/>
      <c r="D20" s="1061"/>
      <c r="E20" s="1061"/>
      <c r="F20" s="1061"/>
      <c r="G20" s="1061"/>
      <c r="H20" s="1061"/>
      <c r="I20" s="1061"/>
      <c r="J20" s="1061"/>
      <c r="K20" s="1061"/>
      <c r="L20" s="1061"/>
      <c r="M20" s="1061"/>
      <c r="N20" s="1061"/>
      <c r="O20" s="1061"/>
      <c r="P20" s="1062"/>
      <c r="Q20" s="1072"/>
      <c r="R20" s="1073"/>
      <c r="S20" s="1073"/>
      <c r="T20" s="1073"/>
      <c r="U20" s="1073"/>
      <c r="V20" s="1073"/>
      <c r="W20" s="1073"/>
      <c r="X20" s="1073"/>
      <c r="Y20" s="1073"/>
      <c r="Z20" s="1073"/>
      <c r="AA20" s="1073"/>
      <c r="AB20" s="1073"/>
      <c r="AC20" s="1073"/>
      <c r="AD20" s="1073"/>
      <c r="AE20" s="1074"/>
      <c r="AF20" s="1066"/>
      <c r="AG20" s="1067"/>
      <c r="AH20" s="1067"/>
      <c r="AI20" s="1067"/>
      <c r="AJ20" s="1068"/>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0"/>
      <c r="C21" s="1061"/>
      <c r="D21" s="1061"/>
      <c r="E21" s="1061"/>
      <c r="F21" s="1061"/>
      <c r="G21" s="1061"/>
      <c r="H21" s="1061"/>
      <c r="I21" s="1061"/>
      <c r="J21" s="1061"/>
      <c r="K21" s="1061"/>
      <c r="L21" s="1061"/>
      <c r="M21" s="1061"/>
      <c r="N21" s="1061"/>
      <c r="O21" s="1061"/>
      <c r="P21" s="1062"/>
      <c r="Q21" s="1072"/>
      <c r="R21" s="1073"/>
      <c r="S21" s="1073"/>
      <c r="T21" s="1073"/>
      <c r="U21" s="1073"/>
      <c r="V21" s="1073"/>
      <c r="W21" s="1073"/>
      <c r="X21" s="1073"/>
      <c r="Y21" s="1073"/>
      <c r="Z21" s="1073"/>
      <c r="AA21" s="1073"/>
      <c r="AB21" s="1073"/>
      <c r="AC21" s="1073"/>
      <c r="AD21" s="1073"/>
      <c r="AE21" s="1074"/>
      <c r="AF21" s="1066"/>
      <c r="AG21" s="1067"/>
      <c r="AH21" s="1067"/>
      <c r="AI21" s="1067"/>
      <c r="AJ21" s="1068"/>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0"/>
      <c r="C22" s="1061"/>
      <c r="D22" s="1061"/>
      <c r="E22" s="1061"/>
      <c r="F22" s="1061"/>
      <c r="G22" s="1061"/>
      <c r="H22" s="1061"/>
      <c r="I22" s="1061"/>
      <c r="J22" s="1061"/>
      <c r="K22" s="1061"/>
      <c r="L22" s="1061"/>
      <c r="M22" s="1061"/>
      <c r="N22" s="1061"/>
      <c r="O22" s="1061"/>
      <c r="P22" s="1062"/>
      <c r="Q22" s="1110"/>
      <c r="R22" s="1111"/>
      <c r="S22" s="1111"/>
      <c r="T22" s="1111"/>
      <c r="U22" s="1111"/>
      <c r="V22" s="1111"/>
      <c r="W22" s="1111"/>
      <c r="X22" s="1111"/>
      <c r="Y22" s="1111"/>
      <c r="Z22" s="1111"/>
      <c r="AA22" s="1111"/>
      <c r="AB22" s="1111"/>
      <c r="AC22" s="1111"/>
      <c r="AD22" s="1111"/>
      <c r="AE22" s="1112"/>
      <c r="AF22" s="1066"/>
      <c r="AG22" s="1067"/>
      <c r="AH22" s="1067"/>
      <c r="AI22" s="1067"/>
      <c r="AJ22" s="1068"/>
      <c r="AK22" s="1106"/>
      <c r="AL22" s="1107"/>
      <c r="AM22" s="1107"/>
      <c r="AN22" s="1107"/>
      <c r="AO22" s="1107"/>
      <c r="AP22" s="1107"/>
      <c r="AQ22" s="1107"/>
      <c r="AR22" s="1107"/>
      <c r="AS22" s="1107"/>
      <c r="AT22" s="1107"/>
      <c r="AU22" s="1108"/>
      <c r="AV22" s="1108"/>
      <c r="AW22" s="1108"/>
      <c r="AX22" s="1108"/>
      <c r="AY22" s="1109"/>
      <c r="AZ22" s="1058" t="s">
        <v>368</v>
      </c>
      <c r="BA22" s="1058"/>
      <c r="BB22" s="1058"/>
      <c r="BC22" s="1058"/>
      <c r="BD22" s="1059"/>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369</v>
      </c>
      <c r="B23" s="973" t="s">
        <v>370</v>
      </c>
      <c r="C23" s="974"/>
      <c r="D23" s="974"/>
      <c r="E23" s="974"/>
      <c r="F23" s="974"/>
      <c r="G23" s="974"/>
      <c r="H23" s="974"/>
      <c r="I23" s="974"/>
      <c r="J23" s="974"/>
      <c r="K23" s="974"/>
      <c r="L23" s="974"/>
      <c r="M23" s="974"/>
      <c r="N23" s="974"/>
      <c r="O23" s="974"/>
      <c r="P23" s="975"/>
      <c r="Q23" s="1097">
        <v>196504</v>
      </c>
      <c r="R23" s="1098"/>
      <c r="S23" s="1098"/>
      <c r="T23" s="1098"/>
      <c r="U23" s="1098"/>
      <c r="V23" s="1098">
        <v>191891</v>
      </c>
      <c r="W23" s="1098"/>
      <c r="X23" s="1098"/>
      <c r="Y23" s="1098"/>
      <c r="Z23" s="1098"/>
      <c r="AA23" s="1098">
        <v>4613</v>
      </c>
      <c r="AB23" s="1098"/>
      <c r="AC23" s="1098"/>
      <c r="AD23" s="1098"/>
      <c r="AE23" s="1099"/>
      <c r="AF23" s="1100">
        <v>4044</v>
      </c>
      <c r="AG23" s="1098"/>
      <c r="AH23" s="1098"/>
      <c r="AI23" s="1098"/>
      <c r="AJ23" s="1101"/>
      <c r="AK23" s="1102"/>
      <c r="AL23" s="1103"/>
      <c r="AM23" s="1103"/>
      <c r="AN23" s="1103"/>
      <c r="AO23" s="1103"/>
      <c r="AP23" s="1098">
        <v>80970</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349</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381</v>
      </c>
      <c r="C28" s="1080"/>
      <c r="D28" s="1080"/>
      <c r="E28" s="1080"/>
      <c r="F28" s="1080"/>
      <c r="G28" s="1080"/>
      <c r="H28" s="1080"/>
      <c r="I28" s="1080"/>
      <c r="J28" s="1080"/>
      <c r="K28" s="1080"/>
      <c r="L28" s="1080"/>
      <c r="M28" s="1080"/>
      <c r="N28" s="1080"/>
      <c r="O28" s="1080"/>
      <c r="P28" s="1081"/>
      <c r="Q28" s="1082">
        <v>31353</v>
      </c>
      <c r="R28" s="1083"/>
      <c r="S28" s="1083"/>
      <c r="T28" s="1083"/>
      <c r="U28" s="1083"/>
      <c r="V28" s="1083">
        <v>29801</v>
      </c>
      <c r="W28" s="1083"/>
      <c r="X28" s="1083"/>
      <c r="Y28" s="1083"/>
      <c r="Z28" s="1083"/>
      <c r="AA28" s="1083">
        <v>1552</v>
      </c>
      <c r="AB28" s="1083"/>
      <c r="AC28" s="1083"/>
      <c r="AD28" s="1083"/>
      <c r="AE28" s="1084"/>
      <c r="AF28" s="1085">
        <v>1552</v>
      </c>
      <c r="AG28" s="1083"/>
      <c r="AH28" s="1083"/>
      <c r="AI28" s="1083"/>
      <c r="AJ28" s="1086"/>
      <c r="AK28" s="1087">
        <v>2081</v>
      </c>
      <c r="AL28" s="1075"/>
      <c r="AM28" s="1075"/>
      <c r="AN28" s="1075"/>
      <c r="AO28" s="1075"/>
      <c r="AP28" s="1075"/>
      <c r="AQ28" s="1075"/>
      <c r="AR28" s="1075"/>
      <c r="AS28" s="1075"/>
      <c r="AT28" s="1075"/>
      <c r="AU28" s="1075"/>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0" t="s">
        <v>382</v>
      </c>
      <c r="C29" s="1061"/>
      <c r="D29" s="1061"/>
      <c r="E29" s="1061"/>
      <c r="F29" s="1061"/>
      <c r="G29" s="1061"/>
      <c r="H29" s="1061"/>
      <c r="I29" s="1061"/>
      <c r="J29" s="1061"/>
      <c r="K29" s="1061"/>
      <c r="L29" s="1061"/>
      <c r="M29" s="1061"/>
      <c r="N29" s="1061"/>
      <c r="O29" s="1061"/>
      <c r="P29" s="1062"/>
      <c r="Q29" s="1072">
        <v>24297</v>
      </c>
      <c r="R29" s="1073"/>
      <c r="S29" s="1073"/>
      <c r="T29" s="1073"/>
      <c r="U29" s="1073"/>
      <c r="V29" s="1073">
        <v>23768</v>
      </c>
      <c r="W29" s="1073"/>
      <c r="X29" s="1073"/>
      <c r="Y29" s="1073"/>
      <c r="Z29" s="1073"/>
      <c r="AA29" s="1073">
        <v>529</v>
      </c>
      <c r="AB29" s="1073"/>
      <c r="AC29" s="1073"/>
      <c r="AD29" s="1073"/>
      <c r="AE29" s="1074"/>
      <c r="AF29" s="1066">
        <v>529</v>
      </c>
      <c r="AG29" s="1067"/>
      <c r="AH29" s="1067"/>
      <c r="AI29" s="1067"/>
      <c r="AJ29" s="1068"/>
      <c r="AK29" s="1009">
        <v>3361</v>
      </c>
      <c r="AL29" s="1000"/>
      <c r="AM29" s="1000"/>
      <c r="AN29" s="1000"/>
      <c r="AO29" s="1000"/>
      <c r="AP29" s="1000"/>
      <c r="AQ29" s="1000"/>
      <c r="AR29" s="1000"/>
      <c r="AS29" s="1000"/>
      <c r="AT29" s="1000"/>
      <c r="AU29" s="1000"/>
      <c r="AV29" s="1000"/>
      <c r="AW29" s="1000"/>
      <c r="AX29" s="1000"/>
      <c r="AY29" s="1000"/>
      <c r="AZ29" s="1071"/>
      <c r="BA29" s="1071"/>
      <c r="BB29" s="1071"/>
      <c r="BC29" s="1071"/>
      <c r="BD29" s="1071"/>
      <c r="BE29" s="1055"/>
      <c r="BF29" s="1055"/>
      <c r="BG29" s="1055"/>
      <c r="BH29" s="1055"/>
      <c r="BI29" s="1056"/>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0" t="s">
        <v>383</v>
      </c>
      <c r="C30" s="1061"/>
      <c r="D30" s="1061"/>
      <c r="E30" s="1061"/>
      <c r="F30" s="1061"/>
      <c r="G30" s="1061"/>
      <c r="H30" s="1061"/>
      <c r="I30" s="1061"/>
      <c r="J30" s="1061"/>
      <c r="K30" s="1061"/>
      <c r="L30" s="1061"/>
      <c r="M30" s="1061"/>
      <c r="N30" s="1061"/>
      <c r="O30" s="1061"/>
      <c r="P30" s="1062"/>
      <c r="Q30" s="1072">
        <v>3267</v>
      </c>
      <c r="R30" s="1073"/>
      <c r="S30" s="1073"/>
      <c r="T30" s="1073"/>
      <c r="U30" s="1073"/>
      <c r="V30" s="1073">
        <v>3257</v>
      </c>
      <c r="W30" s="1073"/>
      <c r="X30" s="1073"/>
      <c r="Y30" s="1073"/>
      <c r="Z30" s="1073"/>
      <c r="AA30" s="1073">
        <v>10</v>
      </c>
      <c r="AB30" s="1073"/>
      <c r="AC30" s="1073"/>
      <c r="AD30" s="1073"/>
      <c r="AE30" s="1074"/>
      <c r="AF30" s="1066">
        <v>10</v>
      </c>
      <c r="AG30" s="1067"/>
      <c r="AH30" s="1067"/>
      <c r="AI30" s="1067"/>
      <c r="AJ30" s="1068"/>
      <c r="AK30" s="1009">
        <v>654</v>
      </c>
      <c r="AL30" s="1000"/>
      <c r="AM30" s="1000"/>
      <c r="AN30" s="1000"/>
      <c r="AO30" s="1000"/>
      <c r="AP30" s="1000"/>
      <c r="AQ30" s="1000"/>
      <c r="AR30" s="1000"/>
      <c r="AS30" s="1000"/>
      <c r="AT30" s="1000"/>
      <c r="AU30" s="1000"/>
      <c r="AV30" s="1000"/>
      <c r="AW30" s="1000"/>
      <c r="AX30" s="1000"/>
      <c r="AY30" s="1000"/>
      <c r="AZ30" s="1071"/>
      <c r="BA30" s="1071"/>
      <c r="BB30" s="1071"/>
      <c r="BC30" s="1071"/>
      <c r="BD30" s="1071"/>
      <c r="BE30" s="1055"/>
      <c r="BF30" s="1055"/>
      <c r="BG30" s="1055"/>
      <c r="BH30" s="1055"/>
      <c r="BI30" s="1056"/>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0" t="s">
        <v>384</v>
      </c>
      <c r="C31" s="1061"/>
      <c r="D31" s="1061"/>
      <c r="E31" s="1061"/>
      <c r="F31" s="1061"/>
      <c r="G31" s="1061"/>
      <c r="H31" s="1061"/>
      <c r="I31" s="1061"/>
      <c r="J31" s="1061"/>
      <c r="K31" s="1061"/>
      <c r="L31" s="1061"/>
      <c r="M31" s="1061"/>
      <c r="N31" s="1061"/>
      <c r="O31" s="1061"/>
      <c r="P31" s="1062"/>
      <c r="Q31" s="1072">
        <v>4767</v>
      </c>
      <c r="R31" s="1073"/>
      <c r="S31" s="1073"/>
      <c r="T31" s="1073"/>
      <c r="U31" s="1073"/>
      <c r="V31" s="1073">
        <v>1004</v>
      </c>
      <c r="W31" s="1073"/>
      <c r="X31" s="1073"/>
      <c r="Y31" s="1073"/>
      <c r="Z31" s="1073"/>
      <c r="AA31" s="1073">
        <v>3763</v>
      </c>
      <c r="AB31" s="1073"/>
      <c r="AC31" s="1073"/>
      <c r="AD31" s="1073"/>
      <c r="AE31" s="1074"/>
      <c r="AF31" s="1066">
        <v>3763</v>
      </c>
      <c r="AG31" s="1067"/>
      <c r="AH31" s="1067"/>
      <c r="AI31" s="1067"/>
      <c r="AJ31" s="1068"/>
      <c r="AK31" s="1009"/>
      <c r="AL31" s="1000"/>
      <c r="AM31" s="1000"/>
      <c r="AN31" s="1000"/>
      <c r="AO31" s="1000"/>
      <c r="AP31" s="1000">
        <v>14125</v>
      </c>
      <c r="AQ31" s="1000"/>
      <c r="AR31" s="1000"/>
      <c r="AS31" s="1000"/>
      <c r="AT31" s="1000"/>
      <c r="AU31" s="1000">
        <v>169</v>
      </c>
      <c r="AV31" s="1000"/>
      <c r="AW31" s="1000"/>
      <c r="AX31" s="1000"/>
      <c r="AY31" s="1000"/>
      <c r="AZ31" s="1071"/>
      <c r="BA31" s="1071"/>
      <c r="BB31" s="1071"/>
      <c r="BC31" s="1071"/>
      <c r="BD31" s="1071"/>
      <c r="BE31" s="1055" t="s">
        <v>385</v>
      </c>
      <c r="BF31" s="1055"/>
      <c r="BG31" s="1055"/>
      <c r="BH31" s="1055"/>
      <c r="BI31" s="1056"/>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0" t="s">
        <v>386</v>
      </c>
      <c r="C32" s="1061"/>
      <c r="D32" s="1061"/>
      <c r="E32" s="1061"/>
      <c r="F32" s="1061"/>
      <c r="G32" s="1061"/>
      <c r="H32" s="1061"/>
      <c r="I32" s="1061"/>
      <c r="J32" s="1061"/>
      <c r="K32" s="1061"/>
      <c r="L32" s="1061"/>
      <c r="M32" s="1061"/>
      <c r="N32" s="1061"/>
      <c r="O32" s="1061"/>
      <c r="P32" s="1062"/>
      <c r="Q32" s="1072">
        <v>1181</v>
      </c>
      <c r="R32" s="1073"/>
      <c r="S32" s="1073"/>
      <c r="T32" s="1073"/>
      <c r="U32" s="1073"/>
      <c r="V32" s="1073">
        <v>294</v>
      </c>
      <c r="W32" s="1073"/>
      <c r="X32" s="1073"/>
      <c r="Y32" s="1073"/>
      <c r="Z32" s="1073"/>
      <c r="AA32" s="1073">
        <v>887</v>
      </c>
      <c r="AB32" s="1073"/>
      <c r="AC32" s="1073"/>
      <c r="AD32" s="1073"/>
      <c r="AE32" s="1074"/>
      <c r="AF32" s="1066">
        <v>887</v>
      </c>
      <c r="AG32" s="1067"/>
      <c r="AH32" s="1067"/>
      <c r="AI32" s="1067"/>
      <c r="AJ32" s="1068"/>
      <c r="AK32" s="1009"/>
      <c r="AL32" s="1000"/>
      <c r="AM32" s="1000"/>
      <c r="AN32" s="1000"/>
      <c r="AO32" s="1000"/>
      <c r="AP32" s="1000">
        <v>54087</v>
      </c>
      <c r="AQ32" s="1000"/>
      <c r="AR32" s="1000"/>
      <c r="AS32" s="1000"/>
      <c r="AT32" s="1000"/>
      <c r="AU32" s="1000">
        <v>26286</v>
      </c>
      <c r="AV32" s="1000"/>
      <c r="AW32" s="1000"/>
      <c r="AX32" s="1000"/>
      <c r="AY32" s="1000"/>
      <c r="AZ32" s="1071"/>
      <c r="BA32" s="1071"/>
      <c r="BB32" s="1071"/>
      <c r="BC32" s="1071"/>
      <c r="BD32" s="1071"/>
      <c r="BE32" s="1055" t="s">
        <v>385</v>
      </c>
      <c r="BF32" s="1055"/>
      <c r="BG32" s="1055"/>
      <c r="BH32" s="1055"/>
      <c r="BI32" s="1056"/>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0" t="s">
        <v>387</v>
      </c>
      <c r="C33" s="1061"/>
      <c r="D33" s="1061"/>
      <c r="E33" s="1061"/>
      <c r="F33" s="1061"/>
      <c r="G33" s="1061"/>
      <c r="H33" s="1061"/>
      <c r="I33" s="1061"/>
      <c r="J33" s="1061"/>
      <c r="K33" s="1061"/>
      <c r="L33" s="1061"/>
      <c r="M33" s="1061"/>
      <c r="N33" s="1061"/>
      <c r="O33" s="1061"/>
      <c r="P33" s="1062"/>
      <c r="Q33" s="1072">
        <v>65</v>
      </c>
      <c r="R33" s="1073"/>
      <c r="S33" s="1073"/>
      <c r="T33" s="1073"/>
      <c r="U33" s="1073"/>
      <c r="V33" s="1073">
        <v>3</v>
      </c>
      <c r="W33" s="1073"/>
      <c r="X33" s="1073"/>
      <c r="Y33" s="1073"/>
      <c r="Z33" s="1073"/>
      <c r="AA33" s="1073">
        <v>62</v>
      </c>
      <c r="AB33" s="1073"/>
      <c r="AC33" s="1073"/>
      <c r="AD33" s="1073"/>
      <c r="AE33" s="1074"/>
      <c r="AF33" s="1066">
        <v>62</v>
      </c>
      <c r="AG33" s="1067"/>
      <c r="AH33" s="1067"/>
      <c r="AI33" s="1067"/>
      <c r="AJ33" s="1068"/>
      <c r="AK33" s="1009"/>
      <c r="AL33" s="1000"/>
      <c r="AM33" s="1000"/>
      <c r="AN33" s="1000"/>
      <c r="AO33" s="1000"/>
      <c r="AP33" s="1000">
        <v>1816</v>
      </c>
      <c r="AQ33" s="1000"/>
      <c r="AR33" s="1000"/>
      <c r="AS33" s="1000"/>
      <c r="AT33" s="1000"/>
      <c r="AU33" s="1000">
        <v>1545</v>
      </c>
      <c r="AV33" s="1000"/>
      <c r="AW33" s="1000"/>
      <c r="AX33" s="1000"/>
      <c r="AY33" s="1000"/>
      <c r="AZ33" s="1071"/>
      <c r="BA33" s="1071"/>
      <c r="BB33" s="1071"/>
      <c r="BC33" s="1071"/>
      <c r="BD33" s="1071"/>
      <c r="BE33" s="1055" t="s">
        <v>385</v>
      </c>
      <c r="BF33" s="1055"/>
      <c r="BG33" s="1055"/>
      <c r="BH33" s="1055"/>
      <c r="BI33" s="1056"/>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0" t="s">
        <v>388</v>
      </c>
      <c r="C34" s="1061"/>
      <c r="D34" s="1061"/>
      <c r="E34" s="1061"/>
      <c r="F34" s="1061"/>
      <c r="G34" s="1061"/>
      <c r="H34" s="1061"/>
      <c r="I34" s="1061"/>
      <c r="J34" s="1061"/>
      <c r="K34" s="1061"/>
      <c r="L34" s="1061"/>
      <c r="M34" s="1061"/>
      <c r="N34" s="1061"/>
      <c r="O34" s="1061"/>
      <c r="P34" s="1062"/>
      <c r="Q34" s="1072">
        <v>358</v>
      </c>
      <c r="R34" s="1073"/>
      <c r="S34" s="1073"/>
      <c r="T34" s="1073"/>
      <c r="U34" s="1073"/>
      <c r="V34" s="1073">
        <v>311</v>
      </c>
      <c r="W34" s="1073"/>
      <c r="X34" s="1073"/>
      <c r="Y34" s="1073"/>
      <c r="Z34" s="1073"/>
      <c r="AA34" s="1073">
        <v>47</v>
      </c>
      <c r="AB34" s="1073"/>
      <c r="AC34" s="1073"/>
      <c r="AD34" s="1073"/>
      <c r="AE34" s="1074"/>
      <c r="AF34" s="1066">
        <v>47</v>
      </c>
      <c r="AG34" s="1067"/>
      <c r="AH34" s="1067"/>
      <c r="AI34" s="1067"/>
      <c r="AJ34" s="1068"/>
      <c r="AK34" s="1009">
        <v>86</v>
      </c>
      <c r="AL34" s="1000"/>
      <c r="AM34" s="1000"/>
      <c r="AN34" s="1000"/>
      <c r="AO34" s="1000"/>
      <c r="AP34" s="1000">
        <v>264</v>
      </c>
      <c r="AQ34" s="1000"/>
      <c r="AR34" s="1000"/>
      <c r="AS34" s="1000"/>
      <c r="AT34" s="1000"/>
      <c r="AU34" s="1000">
        <v>166</v>
      </c>
      <c r="AV34" s="1000"/>
      <c r="AW34" s="1000"/>
      <c r="AX34" s="1000"/>
      <c r="AY34" s="1000"/>
      <c r="AZ34" s="1071"/>
      <c r="BA34" s="1071"/>
      <c r="BB34" s="1071"/>
      <c r="BC34" s="1071"/>
      <c r="BD34" s="1071"/>
      <c r="BE34" s="1055" t="s">
        <v>389</v>
      </c>
      <c r="BF34" s="1055"/>
      <c r="BG34" s="1055"/>
      <c r="BH34" s="1055"/>
      <c r="BI34" s="1056"/>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0" t="s">
        <v>390</v>
      </c>
      <c r="C35" s="1061"/>
      <c r="D35" s="1061"/>
      <c r="E35" s="1061"/>
      <c r="F35" s="1061"/>
      <c r="G35" s="1061"/>
      <c r="H35" s="1061"/>
      <c r="I35" s="1061"/>
      <c r="J35" s="1061"/>
      <c r="K35" s="1061"/>
      <c r="L35" s="1061"/>
      <c r="M35" s="1061"/>
      <c r="N35" s="1061"/>
      <c r="O35" s="1061"/>
      <c r="P35" s="1062"/>
      <c r="Q35" s="1072">
        <v>369</v>
      </c>
      <c r="R35" s="1073"/>
      <c r="S35" s="1073"/>
      <c r="T35" s="1073"/>
      <c r="U35" s="1073"/>
      <c r="V35" s="1073">
        <v>350</v>
      </c>
      <c r="W35" s="1073"/>
      <c r="X35" s="1073"/>
      <c r="Y35" s="1073"/>
      <c r="Z35" s="1073"/>
      <c r="AA35" s="1073">
        <v>19</v>
      </c>
      <c r="AB35" s="1073"/>
      <c r="AC35" s="1073"/>
      <c r="AD35" s="1073"/>
      <c r="AE35" s="1074"/>
      <c r="AF35" s="1066">
        <v>77</v>
      </c>
      <c r="AG35" s="1067"/>
      <c r="AH35" s="1067"/>
      <c r="AI35" s="1067"/>
      <c r="AJ35" s="1068"/>
      <c r="AK35" s="1009">
        <v>350</v>
      </c>
      <c r="AL35" s="1000"/>
      <c r="AM35" s="1000"/>
      <c r="AN35" s="1000"/>
      <c r="AO35" s="1000"/>
      <c r="AP35" s="1000">
        <v>765</v>
      </c>
      <c r="AQ35" s="1000"/>
      <c r="AR35" s="1000"/>
      <c r="AS35" s="1000"/>
      <c r="AT35" s="1000"/>
      <c r="AU35" s="1000"/>
      <c r="AV35" s="1000"/>
      <c r="AW35" s="1000"/>
      <c r="AX35" s="1000"/>
      <c r="AY35" s="1000"/>
      <c r="AZ35" s="1071"/>
      <c r="BA35" s="1071"/>
      <c r="BB35" s="1071"/>
      <c r="BC35" s="1071"/>
      <c r="BD35" s="1071"/>
      <c r="BE35" s="1055" t="s">
        <v>389</v>
      </c>
      <c r="BF35" s="1055"/>
      <c r="BG35" s="1055"/>
      <c r="BH35" s="1055"/>
      <c r="BI35" s="1056"/>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0"/>
      <c r="C36" s="1061"/>
      <c r="D36" s="1061"/>
      <c r="E36" s="1061"/>
      <c r="F36" s="1061"/>
      <c r="G36" s="1061"/>
      <c r="H36" s="1061"/>
      <c r="I36" s="1061"/>
      <c r="J36" s="1061"/>
      <c r="K36" s="1061"/>
      <c r="L36" s="1061"/>
      <c r="M36" s="1061"/>
      <c r="N36" s="1061"/>
      <c r="O36" s="1061"/>
      <c r="P36" s="1062"/>
      <c r="Q36" s="1072"/>
      <c r="R36" s="1073"/>
      <c r="S36" s="1073"/>
      <c r="T36" s="1073"/>
      <c r="U36" s="1073"/>
      <c r="V36" s="1073"/>
      <c r="W36" s="1073"/>
      <c r="X36" s="1073"/>
      <c r="Y36" s="1073"/>
      <c r="Z36" s="1073"/>
      <c r="AA36" s="1073"/>
      <c r="AB36" s="1073"/>
      <c r="AC36" s="1073"/>
      <c r="AD36" s="1073"/>
      <c r="AE36" s="1074"/>
      <c r="AF36" s="1066"/>
      <c r="AG36" s="1067"/>
      <c r="AH36" s="1067"/>
      <c r="AI36" s="1067"/>
      <c r="AJ36" s="1068"/>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55"/>
      <c r="BF36" s="1055"/>
      <c r="BG36" s="1055"/>
      <c r="BH36" s="1055"/>
      <c r="BI36" s="1056"/>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0"/>
      <c r="C37" s="1061"/>
      <c r="D37" s="1061"/>
      <c r="E37" s="1061"/>
      <c r="F37" s="1061"/>
      <c r="G37" s="1061"/>
      <c r="H37" s="1061"/>
      <c r="I37" s="1061"/>
      <c r="J37" s="1061"/>
      <c r="K37" s="1061"/>
      <c r="L37" s="1061"/>
      <c r="M37" s="1061"/>
      <c r="N37" s="1061"/>
      <c r="O37" s="1061"/>
      <c r="P37" s="1062"/>
      <c r="Q37" s="1072"/>
      <c r="R37" s="1073"/>
      <c r="S37" s="1073"/>
      <c r="T37" s="1073"/>
      <c r="U37" s="1073"/>
      <c r="V37" s="1073"/>
      <c r="W37" s="1073"/>
      <c r="X37" s="1073"/>
      <c r="Y37" s="1073"/>
      <c r="Z37" s="1073"/>
      <c r="AA37" s="1073"/>
      <c r="AB37" s="1073"/>
      <c r="AC37" s="1073"/>
      <c r="AD37" s="1073"/>
      <c r="AE37" s="1074"/>
      <c r="AF37" s="1066"/>
      <c r="AG37" s="1067"/>
      <c r="AH37" s="1067"/>
      <c r="AI37" s="1067"/>
      <c r="AJ37" s="1068"/>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55"/>
      <c r="BF37" s="1055"/>
      <c r="BG37" s="1055"/>
      <c r="BH37" s="1055"/>
      <c r="BI37" s="1056"/>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0"/>
      <c r="C38" s="1061"/>
      <c r="D38" s="1061"/>
      <c r="E38" s="1061"/>
      <c r="F38" s="1061"/>
      <c r="G38" s="1061"/>
      <c r="H38" s="1061"/>
      <c r="I38" s="1061"/>
      <c r="J38" s="1061"/>
      <c r="K38" s="1061"/>
      <c r="L38" s="1061"/>
      <c r="M38" s="1061"/>
      <c r="N38" s="1061"/>
      <c r="O38" s="1061"/>
      <c r="P38" s="1062"/>
      <c r="Q38" s="1072"/>
      <c r="R38" s="1073"/>
      <c r="S38" s="1073"/>
      <c r="T38" s="1073"/>
      <c r="U38" s="1073"/>
      <c r="V38" s="1073"/>
      <c r="W38" s="1073"/>
      <c r="X38" s="1073"/>
      <c r="Y38" s="1073"/>
      <c r="Z38" s="1073"/>
      <c r="AA38" s="1073"/>
      <c r="AB38" s="1073"/>
      <c r="AC38" s="1073"/>
      <c r="AD38" s="1073"/>
      <c r="AE38" s="1074"/>
      <c r="AF38" s="1066"/>
      <c r="AG38" s="1067"/>
      <c r="AH38" s="1067"/>
      <c r="AI38" s="1067"/>
      <c r="AJ38" s="1068"/>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55"/>
      <c r="BF38" s="1055"/>
      <c r="BG38" s="1055"/>
      <c r="BH38" s="1055"/>
      <c r="BI38" s="1056"/>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0"/>
      <c r="C39" s="1061"/>
      <c r="D39" s="1061"/>
      <c r="E39" s="1061"/>
      <c r="F39" s="1061"/>
      <c r="G39" s="1061"/>
      <c r="H39" s="1061"/>
      <c r="I39" s="1061"/>
      <c r="J39" s="1061"/>
      <c r="K39" s="1061"/>
      <c r="L39" s="1061"/>
      <c r="M39" s="1061"/>
      <c r="N39" s="1061"/>
      <c r="O39" s="1061"/>
      <c r="P39" s="1062"/>
      <c r="Q39" s="1072"/>
      <c r="R39" s="1073"/>
      <c r="S39" s="1073"/>
      <c r="T39" s="1073"/>
      <c r="U39" s="1073"/>
      <c r="V39" s="1073"/>
      <c r="W39" s="1073"/>
      <c r="X39" s="1073"/>
      <c r="Y39" s="1073"/>
      <c r="Z39" s="1073"/>
      <c r="AA39" s="1073"/>
      <c r="AB39" s="1073"/>
      <c r="AC39" s="1073"/>
      <c r="AD39" s="1073"/>
      <c r="AE39" s="1074"/>
      <c r="AF39" s="1066"/>
      <c r="AG39" s="1067"/>
      <c r="AH39" s="1067"/>
      <c r="AI39" s="1067"/>
      <c r="AJ39" s="1068"/>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55"/>
      <c r="BF39" s="1055"/>
      <c r="BG39" s="1055"/>
      <c r="BH39" s="1055"/>
      <c r="BI39" s="1056"/>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0"/>
      <c r="C40" s="1061"/>
      <c r="D40" s="1061"/>
      <c r="E40" s="1061"/>
      <c r="F40" s="1061"/>
      <c r="G40" s="1061"/>
      <c r="H40" s="1061"/>
      <c r="I40" s="1061"/>
      <c r="J40" s="1061"/>
      <c r="K40" s="1061"/>
      <c r="L40" s="1061"/>
      <c r="M40" s="1061"/>
      <c r="N40" s="1061"/>
      <c r="O40" s="1061"/>
      <c r="P40" s="1062"/>
      <c r="Q40" s="1072"/>
      <c r="R40" s="1073"/>
      <c r="S40" s="1073"/>
      <c r="T40" s="1073"/>
      <c r="U40" s="1073"/>
      <c r="V40" s="1073"/>
      <c r="W40" s="1073"/>
      <c r="X40" s="1073"/>
      <c r="Y40" s="1073"/>
      <c r="Z40" s="1073"/>
      <c r="AA40" s="1073"/>
      <c r="AB40" s="1073"/>
      <c r="AC40" s="1073"/>
      <c r="AD40" s="1073"/>
      <c r="AE40" s="1074"/>
      <c r="AF40" s="1066"/>
      <c r="AG40" s="1067"/>
      <c r="AH40" s="1067"/>
      <c r="AI40" s="1067"/>
      <c r="AJ40" s="1068"/>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55"/>
      <c r="BF40" s="1055"/>
      <c r="BG40" s="1055"/>
      <c r="BH40" s="1055"/>
      <c r="BI40" s="1056"/>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0"/>
      <c r="C41" s="1061"/>
      <c r="D41" s="1061"/>
      <c r="E41" s="1061"/>
      <c r="F41" s="1061"/>
      <c r="G41" s="1061"/>
      <c r="H41" s="1061"/>
      <c r="I41" s="1061"/>
      <c r="J41" s="1061"/>
      <c r="K41" s="1061"/>
      <c r="L41" s="1061"/>
      <c r="M41" s="1061"/>
      <c r="N41" s="1061"/>
      <c r="O41" s="1061"/>
      <c r="P41" s="1062"/>
      <c r="Q41" s="1072"/>
      <c r="R41" s="1073"/>
      <c r="S41" s="1073"/>
      <c r="T41" s="1073"/>
      <c r="U41" s="1073"/>
      <c r="V41" s="1073"/>
      <c r="W41" s="1073"/>
      <c r="X41" s="1073"/>
      <c r="Y41" s="1073"/>
      <c r="Z41" s="1073"/>
      <c r="AA41" s="1073"/>
      <c r="AB41" s="1073"/>
      <c r="AC41" s="1073"/>
      <c r="AD41" s="1073"/>
      <c r="AE41" s="1074"/>
      <c r="AF41" s="1066"/>
      <c r="AG41" s="1067"/>
      <c r="AH41" s="1067"/>
      <c r="AI41" s="1067"/>
      <c r="AJ41" s="1068"/>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55"/>
      <c r="BF41" s="1055"/>
      <c r="BG41" s="1055"/>
      <c r="BH41" s="1055"/>
      <c r="BI41" s="1056"/>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0"/>
      <c r="C42" s="1061"/>
      <c r="D42" s="1061"/>
      <c r="E42" s="1061"/>
      <c r="F42" s="1061"/>
      <c r="G42" s="1061"/>
      <c r="H42" s="1061"/>
      <c r="I42" s="1061"/>
      <c r="J42" s="1061"/>
      <c r="K42" s="1061"/>
      <c r="L42" s="1061"/>
      <c r="M42" s="1061"/>
      <c r="N42" s="1061"/>
      <c r="O42" s="1061"/>
      <c r="P42" s="1062"/>
      <c r="Q42" s="1072"/>
      <c r="R42" s="1073"/>
      <c r="S42" s="1073"/>
      <c r="T42" s="1073"/>
      <c r="U42" s="1073"/>
      <c r="V42" s="1073"/>
      <c r="W42" s="1073"/>
      <c r="X42" s="1073"/>
      <c r="Y42" s="1073"/>
      <c r="Z42" s="1073"/>
      <c r="AA42" s="1073"/>
      <c r="AB42" s="1073"/>
      <c r="AC42" s="1073"/>
      <c r="AD42" s="1073"/>
      <c r="AE42" s="1074"/>
      <c r="AF42" s="1066"/>
      <c r="AG42" s="1067"/>
      <c r="AH42" s="1067"/>
      <c r="AI42" s="1067"/>
      <c r="AJ42" s="1068"/>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55"/>
      <c r="BF42" s="1055"/>
      <c r="BG42" s="1055"/>
      <c r="BH42" s="1055"/>
      <c r="BI42" s="1056"/>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0"/>
      <c r="C43" s="1061"/>
      <c r="D43" s="1061"/>
      <c r="E43" s="1061"/>
      <c r="F43" s="1061"/>
      <c r="G43" s="1061"/>
      <c r="H43" s="1061"/>
      <c r="I43" s="1061"/>
      <c r="J43" s="1061"/>
      <c r="K43" s="1061"/>
      <c r="L43" s="1061"/>
      <c r="M43" s="1061"/>
      <c r="N43" s="1061"/>
      <c r="O43" s="1061"/>
      <c r="P43" s="1062"/>
      <c r="Q43" s="1072"/>
      <c r="R43" s="1073"/>
      <c r="S43" s="1073"/>
      <c r="T43" s="1073"/>
      <c r="U43" s="1073"/>
      <c r="V43" s="1073"/>
      <c r="W43" s="1073"/>
      <c r="X43" s="1073"/>
      <c r="Y43" s="1073"/>
      <c r="Z43" s="1073"/>
      <c r="AA43" s="1073"/>
      <c r="AB43" s="1073"/>
      <c r="AC43" s="1073"/>
      <c r="AD43" s="1073"/>
      <c r="AE43" s="1074"/>
      <c r="AF43" s="1066"/>
      <c r="AG43" s="1067"/>
      <c r="AH43" s="1067"/>
      <c r="AI43" s="1067"/>
      <c r="AJ43" s="1068"/>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55"/>
      <c r="BF43" s="1055"/>
      <c r="BG43" s="1055"/>
      <c r="BH43" s="1055"/>
      <c r="BI43" s="1056"/>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0"/>
      <c r="C44" s="1061"/>
      <c r="D44" s="1061"/>
      <c r="E44" s="1061"/>
      <c r="F44" s="1061"/>
      <c r="G44" s="1061"/>
      <c r="H44" s="1061"/>
      <c r="I44" s="1061"/>
      <c r="J44" s="1061"/>
      <c r="K44" s="1061"/>
      <c r="L44" s="1061"/>
      <c r="M44" s="1061"/>
      <c r="N44" s="1061"/>
      <c r="O44" s="1061"/>
      <c r="P44" s="1062"/>
      <c r="Q44" s="1072"/>
      <c r="R44" s="1073"/>
      <c r="S44" s="1073"/>
      <c r="T44" s="1073"/>
      <c r="U44" s="1073"/>
      <c r="V44" s="1073"/>
      <c r="W44" s="1073"/>
      <c r="X44" s="1073"/>
      <c r="Y44" s="1073"/>
      <c r="Z44" s="1073"/>
      <c r="AA44" s="1073"/>
      <c r="AB44" s="1073"/>
      <c r="AC44" s="1073"/>
      <c r="AD44" s="1073"/>
      <c r="AE44" s="1074"/>
      <c r="AF44" s="1066"/>
      <c r="AG44" s="1067"/>
      <c r="AH44" s="1067"/>
      <c r="AI44" s="1067"/>
      <c r="AJ44" s="1068"/>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55"/>
      <c r="BF44" s="1055"/>
      <c r="BG44" s="1055"/>
      <c r="BH44" s="1055"/>
      <c r="BI44" s="1056"/>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0"/>
      <c r="C45" s="1061"/>
      <c r="D45" s="1061"/>
      <c r="E45" s="1061"/>
      <c r="F45" s="1061"/>
      <c r="G45" s="1061"/>
      <c r="H45" s="1061"/>
      <c r="I45" s="1061"/>
      <c r="J45" s="1061"/>
      <c r="K45" s="1061"/>
      <c r="L45" s="1061"/>
      <c r="M45" s="1061"/>
      <c r="N45" s="1061"/>
      <c r="O45" s="1061"/>
      <c r="P45" s="1062"/>
      <c r="Q45" s="1072"/>
      <c r="R45" s="1073"/>
      <c r="S45" s="1073"/>
      <c r="T45" s="1073"/>
      <c r="U45" s="1073"/>
      <c r="V45" s="1073"/>
      <c r="W45" s="1073"/>
      <c r="X45" s="1073"/>
      <c r="Y45" s="1073"/>
      <c r="Z45" s="1073"/>
      <c r="AA45" s="1073"/>
      <c r="AB45" s="1073"/>
      <c r="AC45" s="1073"/>
      <c r="AD45" s="1073"/>
      <c r="AE45" s="1074"/>
      <c r="AF45" s="1066"/>
      <c r="AG45" s="1067"/>
      <c r="AH45" s="1067"/>
      <c r="AI45" s="1067"/>
      <c r="AJ45" s="1068"/>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55"/>
      <c r="BF45" s="1055"/>
      <c r="BG45" s="1055"/>
      <c r="BH45" s="1055"/>
      <c r="BI45" s="1056"/>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0"/>
      <c r="C46" s="1061"/>
      <c r="D46" s="1061"/>
      <c r="E46" s="1061"/>
      <c r="F46" s="1061"/>
      <c r="G46" s="1061"/>
      <c r="H46" s="1061"/>
      <c r="I46" s="1061"/>
      <c r="J46" s="1061"/>
      <c r="K46" s="1061"/>
      <c r="L46" s="1061"/>
      <c r="M46" s="1061"/>
      <c r="N46" s="1061"/>
      <c r="O46" s="1061"/>
      <c r="P46" s="1062"/>
      <c r="Q46" s="1072"/>
      <c r="R46" s="1073"/>
      <c r="S46" s="1073"/>
      <c r="T46" s="1073"/>
      <c r="U46" s="1073"/>
      <c r="V46" s="1073"/>
      <c r="W46" s="1073"/>
      <c r="X46" s="1073"/>
      <c r="Y46" s="1073"/>
      <c r="Z46" s="1073"/>
      <c r="AA46" s="1073"/>
      <c r="AB46" s="1073"/>
      <c r="AC46" s="1073"/>
      <c r="AD46" s="1073"/>
      <c r="AE46" s="1074"/>
      <c r="AF46" s="1066"/>
      <c r="AG46" s="1067"/>
      <c r="AH46" s="1067"/>
      <c r="AI46" s="1067"/>
      <c r="AJ46" s="1068"/>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55"/>
      <c r="BF46" s="1055"/>
      <c r="BG46" s="1055"/>
      <c r="BH46" s="1055"/>
      <c r="BI46" s="1056"/>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0"/>
      <c r="C47" s="1061"/>
      <c r="D47" s="1061"/>
      <c r="E47" s="1061"/>
      <c r="F47" s="1061"/>
      <c r="G47" s="1061"/>
      <c r="H47" s="1061"/>
      <c r="I47" s="1061"/>
      <c r="J47" s="1061"/>
      <c r="K47" s="1061"/>
      <c r="L47" s="1061"/>
      <c r="M47" s="1061"/>
      <c r="N47" s="1061"/>
      <c r="O47" s="1061"/>
      <c r="P47" s="1062"/>
      <c r="Q47" s="1072"/>
      <c r="R47" s="1073"/>
      <c r="S47" s="1073"/>
      <c r="T47" s="1073"/>
      <c r="U47" s="1073"/>
      <c r="V47" s="1073"/>
      <c r="W47" s="1073"/>
      <c r="X47" s="1073"/>
      <c r="Y47" s="1073"/>
      <c r="Z47" s="1073"/>
      <c r="AA47" s="1073"/>
      <c r="AB47" s="1073"/>
      <c r="AC47" s="1073"/>
      <c r="AD47" s="1073"/>
      <c r="AE47" s="1074"/>
      <c r="AF47" s="1066"/>
      <c r="AG47" s="1067"/>
      <c r="AH47" s="1067"/>
      <c r="AI47" s="1067"/>
      <c r="AJ47" s="1068"/>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55"/>
      <c r="BF47" s="1055"/>
      <c r="BG47" s="1055"/>
      <c r="BH47" s="1055"/>
      <c r="BI47" s="1056"/>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0"/>
      <c r="C48" s="1061"/>
      <c r="D48" s="1061"/>
      <c r="E48" s="1061"/>
      <c r="F48" s="1061"/>
      <c r="G48" s="1061"/>
      <c r="H48" s="1061"/>
      <c r="I48" s="1061"/>
      <c r="J48" s="1061"/>
      <c r="K48" s="1061"/>
      <c r="L48" s="1061"/>
      <c r="M48" s="1061"/>
      <c r="N48" s="1061"/>
      <c r="O48" s="1061"/>
      <c r="P48" s="1062"/>
      <c r="Q48" s="1072"/>
      <c r="R48" s="1073"/>
      <c r="S48" s="1073"/>
      <c r="T48" s="1073"/>
      <c r="U48" s="1073"/>
      <c r="V48" s="1073"/>
      <c r="W48" s="1073"/>
      <c r="X48" s="1073"/>
      <c r="Y48" s="1073"/>
      <c r="Z48" s="1073"/>
      <c r="AA48" s="1073"/>
      <c r="AB48" s="1073"/>
      <c r="AC48" s="1073"/>
      <c r="AD48" s="1073"/>
      <c r="AE48" s="1074"/>
      <c r="AF48" s="1066"/>
      <c r="AG48" s="1067"/>
      <c r="AH48" s="1067"/>
      <c r="AI48" s="1067"/>
      <c r="AJ48" s="1068"/>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55"/>
      <c r="BF48" s="1055"/>
      <c r="BG48" s="1055"/>
      <c r="BH48" s="1055"/>
      <c r="BI48" s="1056"/>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0"/>
      <c r="C49" s="1061"/>
      <c r="D49" s="1061"/>
      <c r="E49" s="1061"/>
      <c r="F49" s="1061"/>
      <c r="G49" s="1061"/>
      <c r="H49" s="1061"/>
      <c r="I49" s="1061"/>
      <c r="J49" s="1061"/>
      <c r="K49" s="1061"/>
      <c r="L49" s="1061"/>
      <c r="M49" s="1061"/>
      <c r="N49" s="1061"/>
      <c r="O49" s="1061"/>
      <c r="P49" s="1062"/>
      <c r="Q49" s="1072"/>
      <c r="R49" s="1073"/>
      <c r="S49" s="1073"/>
      <c r="T49" s="1073"/>
      <c r="U49" s="1073"/>
      <c r="V49" s="1073"/>
      <c r="W49" s="1073"/>
      <c r="X49" s="1073"/>
      <c r="Y49" s="1073"/>
      <c r="Z49" s="1073"/>
      <c r="AA49" s="1073"/>
      <c r="AB49" s="1073"/>
      <c r="AC49" s="1073"/>
      <c r="AD49" s="1073"/>
      <c r="AE49" s="1074"/>
      <c r="AF49" s="1066"/>
      <c r="AG49" s="1067"/>
      <c r="AH49" s="1067"/>
      <c r="AI49" s="1067"/>
      <c r="AJ49" s="1068"/>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55"/>
      <c r="BF49" s="1055"/>
      <c r="BG49" s="1055"/>
      <c r="BH49" s="1055"/>
      <c r="BI49" s="1056"/>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0"/>
      <c r="C50" s="1061"/>
      <c r="D50" s="1061"/>
      <c r="E50" s="1061"/>
      <c r="F50" s="1061"/>
      <c r="G50" s="1061"/>
      <c r="H50" s="1061"/>
      <c r="I50" s="1061"/>
      <c r="J50" s="1061"/>
      <c r="K50" s="1061"/>
      <c r="L50" s="1061"/>
      <c r="M50" s="1061"/>
      <c r="N50" s="1061"/>
      <c r="O50" s="1061"/>
      <c r="P50" s="1062"/>
      <c r="Q50" s="1063"/>
      <c r="R50" s="1064"/>
      <c r="S50" s="1064"/>
      <c r="T50" s="1064"/>
      <c r="U50" s="1064"/>
      <c r="V50" s="1064"/>
      <c r="W50" s="1064"/>
      <c r="X50" s="1064"/>
      <c r="Y50" s="1064"/>
      <c r="Z50" s="1064"/>
      <c r="AA50" s="1064"/>
      <c r="AB50" s="1064"/>
      <c r="AC50" s="1064"/>
      <c r="AD50" s="1064"/>
      <c r="AE50" s="1065"/>
      <c r="AF50" s="1066"/>
      <c r="AG50" s="1067"/>
      <c r="AH50" s="1067"/>
      <c r="AI50" s="1067"/>
      <c r="AJ50" s="1068"/>
      <c r="AK50" s="1069"/>
      <c r="AL50" s="1064"/>
      <c r="AM50" s="1064"/>
      <c r="AN50" s="1064"/>
      <c r="AO50" s="1064"/>
      <c r="AP50" s="1064"/>
      <c r="AQ50" s="1064"/>
      <c r="AR50" s="1064"/>
      <c r="AS50" s="1064"/>
      <c r="AT50" s="1064"/>
      <c r="AU50" s="1064"/>
      <c r="AV50" s="1064"/>
      <c r="AW50" s="1064"/>
      <c r="AX50" s="1064"/>
      <c r="AY50" s="1064"/>
      <c r="AZ50" s="1070"/>
      <c r="BA50" s="1070"/>
      <c r="BB50" s="1070"/>
      <c r="BC50" s="1070"/>
      <c r="BD50" s="1070"/>
      <c r="BE50" s="1055"/>
      <c r="BF50" s="1055"/>
      <c r="BG50" s="1055"/>
      <c r="BH50" s="1055"/>
      <c r="BI50" s="1056"/>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0"/>
      <c r="C51" s="1061"/>
      <c r="D51" s="1061"/>
      <c r="E51" s="1061"/>
      <c r="F51" s="1061"/>
      <c r="G51" s="1061"/>
      <c r="H51" s="1061"/>
      <c r="I51" s="1061"/>
      <c r="J51" s="1061"/>
      <c r="K51" s="1061"/>
      <c r="L51" s="1061"/>
      <c r="M51" s="1061"/>
      <c r="N51" s="1061"/>
      <c r="O51" s="1061"/>
      <c r="P51" s="1062"/>
      <c r="Q51" s="1063"/>
      <c r="R51" s="1064"/>
      <c r="S51" s="1064"/>
      <c r="T51" s="1064"/>
      <c r="U51" s="1064"/>
      <c r="V51" s="1064"/>
      <c r="W51" s="1064"/>
      <c r="X51" s="1064"/>
      <c r="Y51" s="1064"/>
      <c r="Z51" s="1064"/>
      <c r="AA51" s="1064"/>
      <c r="AB51" s="1064"/>
      <c r="AC51" s="1064"/>
      <c r="AD51" s="1064"/>
      <c r="AE51" s="1065"/>
      <c r="AF51" s="1066"/>
      <c r="AG51" s="1067"/>
      <c r="AH51" s="1067"/>
      <c r="AI51" s="1067"/>
      <c r="AJ51" s="1068"/>
      <c r="AK51" s="1069"/>
      <c r="AL51" s="1064"/>
      <c r="AM51" s="1064"/>
      <c r="AN51" s="1064"/>
      <c r="AO51" s="1064"/>
      <c r="AP51" s="1064"/>
      <c r="AQ51" s="1064"/>
      <c r="AR51" s="1064"/>
      <c r="AS51" s="1064"/>
      <c r="AT51" s="1064"/>
      <c r="AU51" s="1064"/>
      <c r="AV51" s="1064"/>
      <c r="AW51" s="1064"/>
      <c r="AX51" s="1064"/>
      <c r="AY51" s="1064"/>
      <c r="AZ51" s="1070"/>
      <c r="BA51" s="1070"/>
      <c r="BB51" s="1070"/>
      <c r="BC51" s="1070"/>
      <c r="BD51" s="1070"/>
      <c r="BE51" s="1055"/>
      <c r="BF51" s="1055"/>
      <c r="BG51" s="1055"/>
      <c r="BH51" s="1055"/>
      <c r="BI51" s="1056"/>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0"/>
      <c r="C52" s="1061"/>
      <c r="D52" s="1061"/>
      <c r="E52" s="1061"/>
      <c r="F52" s="1061"/>
      <c r="G52" s="1061"/>
      <c r="H52" s="1061"/>
      <c r="I52" s="1061"/>
      <c r="J52" s="1061"/>
      <c r="K52" s="1061"/>
      <c r="L52" s="1061"/>
      <c r="M52" s="1061"/>
      <c r="N52" s="1061"/>
      <c r="O52" s="1061"/>
      <c r="P52" s="1062"/>
      <c r="Q52" s="1063"/>
      <c r="R52" s="1064"/>
      <c r="S52" s="1064"/>
      <c r="T52" s="1064"/>
      <c r="U52" s="1064"/>
      <c r="V52" s="1064"/>
      <c r="W52" s="1064"/>
      <c r="X52" s="1064"/>
      <c r="Y52" s="1064"/>
      <c r="Z52" s="1064"/>
      <c r="AA52" s="1064"/>
      <c r="AB52" s="1064"/>
      <c r="AC52" s="1064"/>
      <c r="AD52" s="1064"/>
      <c r="AE52" s="1065"/>
      <c r="AF52" s="1066"/>
      <c r="AG52" s="1067"/>
      <c r="AH52" s="1067"/>
      <c r="AI52" s="1067"/>
      <c r="AJ52" s="1068"/>
      <c r="AK52" s="1069"/>
      <c r="AL52" s="1064"/>
      <c r="AM52" s="1064"/>
      <c r="AN52" s="1064"/>
      <c r="AO52" s="1064"/>
      <c r="AP52" s="1064"/>
      <c r="AQ52" s="1064"/>
      <c r="AR52" s="1064"/>
      <c r="AS52" s="1064"/>
      <c r="AT52" s="1064"/>
      <c r="AU52" s="1064"/>
      <c r="AV52" s="1064"/>
      <c r="AW52" s="1064"/>
      <c r="AX52" s="1064"/>
      <c r="AY52" s="1064"/>
      <c r="AZ52" s="1070"/>
      <c r="BA52" s="1070"/>
      <c r="BB52" s="1070"/>
      <c r="BC52" s="1070"/>
      <c r="BD52" s="1070"/>
      <c r="BE52" s="1055"/>
      <c r="BF52" s="1055"/>
      <c r="BG52" s="1055"/>
      <c r="BH52" s="1055"/>
      <c r="BI52" s="1056"/>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0"/>
      <c r="C53" s="1061"/>
      <c r="D53" s="1061"/>
      <c r="E53" s="1061"/>
      <c r="F53" s="1061"/>
      <c r="G53" s="1061"/>
      <c r="H53" s="1061"/>
      <c r="I53" s="1061"/>
      <c r="J53" s="1061"/>
      <c r="K53" s="1061"/>
      <c r="L53" s="1061"/>
      <c r="M53" s="1061"/>
      <c r="N53" s="1061"/>
      <c r="O53" s="1061"/>
      <c r="P53" s="1062"/>
      <c r="Q53" s="1063"/>
      <c r="R53" s="1064"/>
      <c r="S53" s="1064"/>
      <c r="T53" s="1064"/>
      <c r="U53" s="1064"/>
      <c r="V53" s="1064"/>
      <c r="W53" s="1064"/>
      <c r="X53" s="1064"/>
      <c r="Y53" s="1064"/>
      <c r="Z53" s="1064"/>
      <c r="AA53" s="1064"/>
      <c r="AB53" s="1064"/>
      <c r="AC53" s="1064"/>
      <c r="AD53" s="1064"/>
      <c r="AE53" s="1065"/>
      <c r="AF53" s="1066"/>
      <c r="AG53" s="1067"/>
      <c r="AH53" s="1067"/>
      <c r="AI53" s="1067"/>
      <c r="AJ53" s="1068"/>
      <c r="AK53" s="1069"/>
      <c r="AL53" s="1064"/>
      <c r="AM53" s="1064"/>
      <c r="AN53" s="1064"/>
      <c r="AO53" s="1064"/>
      <c r="AP53" s="1064"/>
      <c r="AQ53" s="1064"/>
      <c r="AR53" s="1064"/>
      <c r="AS53" s="1064"/>
      <c r="AT53" s="1064"/>
      <c r="AU53" s="1064"/>
      <c r="AV53" s="1064"/>
      <c r="AW53" s="1064"/>
      <c r="AX53" s="1064"/>
      <c r="AY53" s="1064"/>
      <c r="AZ53" s="1070"/>
      <c r="BA53" s="1070"/>
      <c r="BB53" s="1070"/>
      <c r="BC53" s="1070"/>
      <c r="BD53" s="1070"/>
      <c r="BE53" s="1055"/>
      <c r="BF53" s="1055"/>
      <c r="BG53" s="1055"/>
      <c r="BH53" s="1055"/>
      <c r="BI53" s="1056"/>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0"/>
      <c r="C54" s="1061"/>
      <c r="D54" s="1061"/>
      <c r="E54" s="1061"/>
      <c r="F54" s="1061"/>
      <c r="G54" s="1061"/>
      <c r="H54" s="1061"/>
      <c r="I54" s="1061"/>
      <c r="J54" s="1061"/>
      <c r="K54" s="1061"/>
      <c r="L54" s="1061"/>
      <c r="M54" s="1061"/>
      <c r="N54" s="1061"/>
      <c r="O54" s="1061"/>
      <c r="P54" s="1062"/>
      <c r="Q54" s="1063"/>
      <c r="R54" s="1064"/>
      <c r="S54" s="1064"/>
      <c r="T54" s="1064"/>
      <c r="U54" s="1064"/>
      <c r="V54" s="1064"/>
      <c r="W54" s="1064"/>
      <c r="X54" s="1064"/>
      <c r="Y54" s="1064"/>
      <c r="Z54" s="1064"/>
      <c r="AA54" s="1064"/>
      <c r="AB54" s="1064"/>
      <c r="AC54" s="1064"/>
      <c r="AD54" s="1064"/>
      <c r="AE54" s="1065"/>
      <c r="AF54" s="1066"/>
      <c r="AG54" s="1067"/>
      <c r="AH54" s="1067"/>
      <c r="AI54" s="1067"/>
      <c r="AJ54" s="1068"/>
      <c r="AK54" s="1069"/>
      <c r="AL54" s="1064"/>
      <c r="AM54" s="1064"/>
      <c r="AN54" s="1064"/>
      <c r="AO54" s="1064"/>
      <c r="AP54" s="1064"/>
      <c r="AQ54" s="1064"/>
      <c r="AR54" s="1064"/>
      <c r="AS54" s="1064"/>
      <c r="AT54" s="1064"/>
      <c r="AU54" s="1064"/>
      <c r="AV54" s="1064"/>
      <c r="AW54" s="1064"/>
      <c r="AX54" s="1064"/>
      <c r="AY54" s="1064"/>
      <c r="AZ54" s="1070"/>
      <c r="BA54" s="1070"/>
      <c r="BB54" s="1070"/>
      <c r="BC54" s="1070"/>
      <c r="BD54" s="1070"/>
      <c r="BE54" s="1055"/>
      <c r="BF54" s="1055"/>
      <c r="BG54" s="1055"/>
      <c r="BH54" s="1055"/>
      <c r="BI54" s="1056"/>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0"/>
      <c r="C55" s="1061"/>
      <c r="D55" s="1061"/>
      <c r="E55" s="1061"/>
      <c r="F55" s="1061"/>
      <c r="G55" s="1061"/>
      <c r="H55" s="1061"/>
      <c r="I55" s="1061"/>
      <c r="J55" s="1061"/>
      <c r="K55" s="1061"/>
      <c r="L55" s="1061"/>
      <c r="M55" s="1061"/>
      <c r="N55" s="1061"/>
      <c r="O55" s="1061"/>
      <c r="P55" s="1062"/>
      <c r="Q55" s="1063"/>
      <c r="R55" s="1064"/>
      <c r="S55" s="1064"/>
      <c r="T55" s="1064"/>
      <c r="U55" s="1064"/>
      <c r="V55" s="1064"/>
      <c r="W55" s="1064"/>
      <c r="X55" s="1064"/>
      <c r="Y55" s="1064"/>
      <c r="Z55" s="1064"/>
      <c r="AA55" s="1064"/>
      <c r="AB55" s="1064"/>
      <c r="AC55" s="1064"/>
      <c r="AD55" s="1064"/>
      <c r="AE55" s="1065"/>
      <c r="AF55" s="1066"/>
      <c r="AG55" s="1067"/>
      <c r="AH55" s="1067"/>
      <c r="AI55" s="1067"/>
      <c r="AJ55" s="1068"/>
      <c r="AK55" s="1069"/>
      <c r="AL55" s="1064"/>
      <c r="AM55" s="1064"/>
      <c r="AN55" s="1064"/>
      <c r="AO55" s="1064"/>
      <c r="AP55" s="1064"/>
      <c r="AQ55" s="1064"/>
      <c r="AR55" s="1064"/>
      <c r="AS55" s="1064"/>
      <c r="AT55" s="1064"/>
      <c r="AU55" s="1064"/>
      <c r="AV55" s="1064"/>
      <c r="AW55" s="1064"/>
      <c r="AX55" s="1064"/>
      <c r="AY55" s="1064"/>
      <c r="AZ55" s="1070"/>
      <c r="BA55" s="1070"/>
      <c r="BB55" s="1070"/>
      <c r="BC55" s="1070"/>
      <c r="BD55" s="1070"/>
      <c r="BE55" s="1055"/>
      <c r="BF55" s="1055"/>
      <c r="BG55" s="1055"/>
      <c r="BH55" s="1055"/>
      <c r="BI55" s="1056"/>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0"/>
      <c r="C56" s="1061"/>
      <c r="D56" s="1061"/>
      <c r="E56" s="1061"/>
      <c r="F56" s="1061"/>
      <c r="G56" s="1061"/>
      <c r="H56" s="1061"/>
      <c r="I56" s="1061"/>
      <c r="J56" s="1061"/>
      <c r="K56" s="1061"/>
      <c r="L56" s="1061"/>
      <c r="M56" s="1061"/>
      <c r="N56" s="1061"/>
      <c r="O56" s="1061"/>
      <c r="P56" s="1062"/>
      <c r="Q56" s="1063"/>
      <c r="R56" s="1064"/>
      <c r="S56" s="1064"/>
      <c r="T56" s="1064"/>
      <c r="U56" s="1064"/>
      <c r="V56" s="1064"/>
      <c r="W56" s="1064"/>
      <c r="X56" s="1064"/>
      <c r="Y56" s="1064"/>
      <c r="Z56" s="1064"/>
      <c r="AA56" s="1064"/>
      <c r="AB56" s="1064"/>
      <c r="AC56" s="1064"/>
      <c r="AD56" s="1064"/>
      <c r="AE56" s="1065"/>
      <c r="AF56" s="1066"/>
      <c r="AG56" s="1067"/>
      <c r="AH56" s="1067"/>
      <c r="AI56" s="1067"/>
      <c r="AJ56" s="1068"/>
      <c r="AK56" s="1069"/>
      <c r="AL56" s="1064"/>
      <c r="AM56" s="1064"/>
      <c r="AN56" s="1064"/>
      <c r="AO56" s="1064"/>
      <c r="AP56" s="1064"/>
      <c r="AQ56" s="1064"/>
      <c r="AR56" s="1064"/>
      <c r="AS56" s="1064"/>
      <c r="AT56" s="1064"/>
      <c r="AU56" s="1064"/>
      <c r="AV56" s="1064"/>
      <c r="AW56" s="1064"/>
      <c r="AX56" s="1064"/>
      <c r="AY56" s="1064"/>
      <c r="AZ56" s="1070"/>
      <c r="BA56" s="1070"/>
      <c r="BB56" s="1070"/>
      <c r="BC56" s="1070"/>
      <c r="BD56" s="1070"/>
      <c r="BE56" s="1055"/>
      <c r="BF56" s="1055"/>
      <c r="BG56" s="1055"/>
      <c r="BH56" s="1055"/>
      <c r="BI56" s="1056"/>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0"/>
      <c r="C57" s="1061"/>
      <c r="D57" s="1061"/>
      <c r="E57" s="1061"/>
      <c r="F57" s="1061"/>
      <c r="G57" s="1061"/>
      <c r="H57" s="1061"/>
      <c r="I57" s="1061"/>
      <c r="J57" s="1061"/>
      <c r="K57" s="1061"/>
      <c r="L57" s="1061"/>
      <c r="M57" s="1061"/>
      <c r="N57" s="1061"/>
      <c r="O57" s="1061"/>
      <c r="P57" s="1062"/>
      <c r="Q57" s="1063"/>
      <c r="R57" s="1064"/>
      <c r="S57" s="1064"/>
      <c r="T57" s="1064"/>
      <c r="U57" s="1064"/>
      <c r="V57" s="1064"/>
      <c r="W57" s="1064"/>
      <c r="X57" s="1064"/>
      <c r="Y57" s="1064"/>
      <c r="Z57" s="1064"/>
      <c r="AA57" s="1064"/>
      <c r="AB57" s="1064"/>
      <c r="AC57" s="1064"/>
      <c r="AD57" s="1064"/>
      <c r="AE57" s="1065"/>
      <c r="AF57" s="1066"/>
      <c r="AG57" s="1067"/>
      <c r="AH57" s="1067"/>
      <c r="AI57" s="1067"/>
      <c r="AJ57" s="1068"/>
      <c r="AK57" s="1069"/>
      <c r="AL57" s="1064"/>
      <c r="AM57" s="1064"/>
      <c r="AN57" s="1064"/>
      <c r="AO57" s="1064"/>
      <c r="AP57" s="1064"/>
      <c r="AQ57" s="1064"/>
      <c r="AR57" s="1064"/>
      <c r="AS57" s="1064"/>
      <c r="AT57" s="1064"/>
      <c r="AU57" s="1064"/>
      <c r="AV57" s="1064"/>
      <c r="AW57" s="1064"/>
      <c r="AX57" s="1064"/>
      <c r="AY57" s="1064"/>
      <c r="AZ57" s="1070"/>
      <c r="BA57" s="1070"/>
      <c r="BB57" s="1070"/>
      <c r="BC57" s="1070"/>
      <c r="BD57" s="1070"/>
      <c r="BE57" s="1055"/>
      <c r="BF57" s="1055"/>
      <c r="BG57" s="1055"/>
      <c r="BH57" s="1055"/>
      <c r="BI57" s="1056"/>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0"/>
      <c r="C58" s="1061"/>
      <c r="D58" s="1061"/>
      <c r="E58" s="1061"/>
      <c r="F58" s="1061"/>
      <c r="G58" s="1061"/>
      <c r="H58" s="1061"/>
      <c r="I58" s="1061"/>
      <c r="J58" s="1061"/>
      <c r="K58" s="1061"/>
      <c r="L58" s="1061"/>
      <c r="M58" s="1061"/>
      <c r="N58" s="1061"/>
      <c r="O58" s="1061"/>
      <c r="P58" s="1062"/>
      <c r="Q58" s="1063"/>
      <c r="R58" s="1064"/>
      <c r="S58" s="1064"/>
      <c r="T58" s="1064"/>
      <c r="U58" s="1064"/>
      <c r="V58" s="1064"/>
      <c r="W58" s="1064"/>
      <c r="X58" s="1064"/>
      <c r="Y58" s="1064"/>
      <c r="Z58" s="1064"/>
      <c r="AA58" s="1064"/>
      <c r="AB58" s="1064"/>
      <c r="AC58" s="1064"/>
      <c r="AD58" s="1064"/>
      <c r="AE58" s="1065"/>
      <c r="AF58" s="1066"/>
      <c r="AG58" s="1067"/>
      <c r="AH58" s="1067"/>
      <c r="AI58" s="1067"/>
      <c r="AJ58" s="1068"/>
      <c r="AK58" s="1069"/>
      <c r="AL58" s="1064"/>
      <c r="AM58" s="1064"/>
      <c r="AN58" s="1064"/>
      <c r="AO58" s="1064"/>
      <c r="AP58" s="1064"/>
      <c r="AQ58" s="1064"/>
      <c r="AR58" s="1064"/>
      <c r="AS58" s="1064"/>
      <c r="AT58" s="1064"/>
      <c r="AU58" s="1064"/>
      <c r="AV58" s="1064"/>
      <c r="AW58" s="1064"/>
      <c r="AX58" s="1064"/>
      <c r="AY58" s="1064"/>
      <c r="AZ58" s="1070"/>
      <c r="BA58" s="1070"/>
      <c r="BB58" s="1070"/>
      <c r="BC58" s="1070"/>
      <c r="BD58" s="1070"/>
      <c r="BE58" s="1055"/>
      <c r="BF58" s="1055"/>
      <c r="BG58" s="1055"/>
      <c r="BH58" s="1055"/>
      <c r="BI58" s="1056"/>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0"/>
      <c r="C59" s="1061"/>
      <c r="D59" s="1061"/>
      <c r="E59" s="1061"/>
      <c r="F59" s="1061"/>
      <c r="G59" s="1061"/>
      <c r="H59" s="1061"/>
      <c r="I59" s="1061"/>
      <c r="J59" s="1061"/>
      <c r="K59" s="1061"/>
      <c r="L59" s="1061"/>
      <c r="M59" s="1061"/>
      <c r="N59" s="1061"/>
      <c r="O59" s="1061"/>
      <c r="P59" s="1062"/>
      <c r="Q59" s="1063"/>
      <c r="R59" s="1064"/>
      <c r="S59" s="1064"/>
      <c r="T59" s="1064"/>
      <c r="U59" s="1064"/>
      <c r="V59" s="1064"/>
      <c r="W59" s="1064"/>
      <c r="X59" s="1064"/>
      <c r="Y59" s="1064"/>
      <c r="Z59" s="1064"/>
      <c r="AA59" s="1064"/>
      <c r="AB59" s="1064"/>
      <c r="AC59" s="1064"/>
      <c r="AD59" s="1064"/>
      <c r="AE59" s="1065"/>
      <c r="AF59" s="1066"/>
      <c r="AG59" s="1067"/>
      <c r="AH59" s="1067"/>
      <c r="AI59" s="1067"/>
      <c r="AJ59" s="1068"/>
      <c r="AK59" s="1069"/>
      <c r="AL59" s="1064"/>
      <c r="AM59" s="1064"/>
      <c r="AN59" s="1064"/>
      <c r="AO59" s="1064"/>
      <c r="AP59" s="1064"/>
      <c r="AQ59" s="1064"/>
      <c r="AR59" s="1064"/>
      <c r="AS59" s="1064"/>
      <c r="AT59" s="1064"/>
      <c r="AU59" s="1064"/>
      <c r="AV59" s="1064"/>
      <c r="AW59" s="1064"/>
      <c r="AX59" s="1064"/>
      <c r="AY59" s="1064"/>
      <c r="AZ59" s="1070"/>
      <c r="BA59" s="1070"/>
      <c r="BB59" s="1070"/>
      <c r="BC59" s="1070"/>
      <c r="BD59" s="1070"/>
      <c r="BE59" s="1055"/>
      <c r="BF59" s="1055"/>
      <c r="BG59" s="1055"/>
      <c r="BH59" s="1055"/>
      <c r="BI59" s="1056"/>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0"/>
      <c r="C60" s="1061"/>
      <c r="D60" s="1061"/>
      <c r="E60" s="1061"/>
      <c r="F60" s="1061"/>
      <c r="G60" s="1061"/>
      <c r="H60" s="1061"/>
      <c r="I60" s="1061"/>
      <c r="J60" s="1061"/>
      <c r="K60" s="1061"/>
      <c r="L60" s="1061"/>
      <c r="M60" s="1061"/>
      <c r="N60" s="1061"/>
      <c r="O60" s="1061"/>
      <c r="P60" s="1062"/>
      <c r="Q60" s="1063"/>
      <c r="R60" s="1064"/>
      <c r="S60" s="1064"/>
      <c r="T60" s="1064"/>
      <c r="U60" s="1064"/>
      <c r="V60" s="1064"/>
      <c r="W60" s="1064"/>
      <c r="X60" s="1064"/>
      <c r="Y60" s="1064"/>
      <c r="Z60" s="1064"/>
      <c r="AA60" s="1064"/>
      <c r="AB60" s="1064"/>
      <c r="AC60" s="1064"/>
      <c r="AD60" s="1064"/>
      <c r="AE60" s="1065"/>
      <c r="AF60" s="1066"/>
      <c r="AG60" s="1067"/>
      <c r="AH60" s="1067"/>
      <c r="AI60" s="1067"/>
      <c r="AJ60" s="1068"/>
      <c r="AK60" s="1069"/>
      <c r="AL60" s="1064"/>
      <c r="AM60" s="1064"/>
      <c r="AN60" s="1064"/>
      <c r="AO60" s="1064"/>
      <c r="AP60" s="1064"/>
      <c r="AQ60" s="1064"/>
      <c r="AR60" s="1064"/>
      <c r="AS60" s="1064"/>
      <c r="AT60" s="1064"/>
      <c r="AU60" s="1064"/>
      <c r="AV60" s="1064"/>
      <c r="AW60" s="1064"/>
      <c r="AX60" s="1064"/>
      <c r="AY60" s="1064"/>
      <c r="AZ60" s="1070"/>
      <c r="BA60" s="1070"/>
      <c r="BB60" s="1070"/>
      <c r="BC60" s="1070"/>
      <c r="BD60" s="1070"/>
      <c r="BE60" s="1055"/>
      <c r="BF60" s="1055"/>
      <c r="BG60" s="1055"/>
      <c r="BH60" s="1055"/>
      <c r="BI60" s="1056"/>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0"/>
      <c r="C61" s="1061"/>
      <c r="D61" s="1061"/>
      <c r="E61" s="1061"/>
      <c r="F61" s="1061"/>
      <c r="G61" s="1061"/>
      <c r="H61" s="1061"/>
      <c r="I61" s="1061"/>
      <c r="J61" s="1061"/>
      <c r="K61" s="1061"/>
      <c r="L61" s="1061"/>
      <c r="M61" s="1061"/>
      <c r="N61" s="1061"/>
      <c r="O61" s="1061"/>
      <c r="P61" s="1062"/>
      <c r="Q61" s="1063"/>
      <c r="R61" s="1064"/>
      <c r="S61" s="1064"/>
      <c r="T61" s="1064"/>
      <c r="U61" s="1064"/>
      <c r="V61" s="1064"/>
      <c r="W61" s="1064"/>
      <c r="X61" s="1064"/>
      <c r="Y61" s="1064"/>
      <c r="Z61" s="1064"/>
      <c r="AA61" s="1064"/>
      <c r="AB61" s="1064"/>
      <c r="AC61" s="1064"/>
      <c r="AD61" s="1064"/>
      <c r="AE61" s="1065"/>
      <c r="AF61" s="1066"/>
      <c r="AG61" s="1067"/>
      <c r="AH61" s="1067"/>
      <c r="AI61" s="1067"/>
      <c r="AJ61" s="1068"/>
      <c r="AK61" s="1069"/>
      <c r="AL61" s="1064"/>
      <c r="AM61" s="1064"/>
      <c r="AN61" s="1064"/>
      <c r="AO61" s="1064"/>
      <c r="AP61" s="1064"/>
      <c r="AQ61" s="1064"/>
      <c r="AR61" s="1064"/>
      <c r="AS61" s="1064"/>
      <c r="AT61" s="1064"/>
      <c r="AU61" s="1064"/>
      <c r="AV61" s="1064"/>
      <c r="AW61" s="1064"/>
      <c r="AX61" s="1064"/>
      <c r="AY61" s="1064"/>
      <c r="AZ61" s="1070"/>
      <c r="BA61" s="1070"/>
      <c r="BB61" s="1070"/>
      <c r="BC61" s="1070"/>
      <c r="BD61" s="1070"/>
      <c r="BE61" s="1055"/>
      <c r="BF61" s="1055"/>
      <c r="BG61" s="1055"/>
      <c r="BH61" s="1055"/>
      <c r="BI61" s="1056"/>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0"/>
      <c r="C62" s="1061"/>
      <c r="D62" s="1061"/>
      <c r="E62" s="1061"/>
      <c r="F62" s="1061"/>
      <c r="G62" s="1061"/>
      <c r="H62" s="1061"/>
      <c r="I62" s="1061"/>
      <c r="J62" s="1061"/>
      <c r="K62" s="1061"/>
      <c r="L62" s="1061"/>
      <c r="M62" s="1061"/>
      <c r="N62" s="1061"/>
      <c r="O62" s="1061"/>
      <c r="P62" s="1062"/>
      <c r="Q62" s="1063"/>
      <c r="R62" s="1064"/>
      <c r="S62" s="1064"/>
      <c r="T62" s="1064"/>
      <c r="U62" s="1064"/>
      <c r="V62" s="1064"/>
      <c r="W62" s="1064"/>
      <c r="X62" s="1064"/>
      <c r="Y62" s="1064"/>
      <c r="Z62" s="1064"/>
      <c r="AA62" s="1064"/>
      <c r="AB62" s="1064"/>
      <c r="AC62" s="1064"/>
      <c r="AD62" s="1064"/>
      <c r="AE62" s="1065"/>
      <c r="AF62" s="1066"/>
      <c r="AG62" s="1067"/>
      <c r="AH62" s="1067"/>
      <c r="AI62" s="1067"/>
      <c r="AJ62" s="1068"/>
      <c r="AK62" s="1069"/>
      <c r="AL62" s="1064"/>
      <c r="AM62" s="1064"/>
      <c r="AN62" s="1064"/>
      <c r="AO62" s="1064"/>
      <c r="AP62" s="1064"/>
      <c r="AQ62" s="1064"/>
      <c r="AR62" s="1064"/>
      <c r="AS62" s="1064"/>
      <c r="AT62" s="1064"/>
      <c r="AU62" s="1064"/>
      <c r="AV62" s="1064"/>
      <c r="AW62" s="1064"/>
      <c r="AX62" s="1064"/>
      <c r="AY62" s="1064"/>
      <c r="AZ62" s="1070"/>
      <c r="BA62" s="1070"/>
      <c r="BB62" s="1070"/>
      <c r="BC62" s="1070"/>
      <c r="BD62" s="1070"/>
      <c r="BE62" s="1055"/>
      <c r="BF62" s="1055"/>
      <c r="BG62" s="1055"/>
      <c r="BH62" s="1055"/>
      <c r="BI62" s="1056"/>
      <c r="BJ62" s="1057" t="s">
        <v>391</v>
      </c>
      <c r="BK62" s="1058"/>
      <c r="BL62" s="1058"/>
      <c r="BM62" s="1058"/>
      <c r="BN62" s="1059"/>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369</v>
      </c>
      <c r="B63" s="973" t="s">
        <v>392</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1"/>
      <c r="AF63" s="1052">
        <v>6869</v>
      </c>
      <c r="AG63" s="988"/>
      <c r="AH63" s="988"/>
      <c r="AI63" s="988"/>
      <c r="AJ63" s="1053"/>
      <c r="AK63" s="1054"/>
      <c r="AL63" s="992"/>
      <c r="AM63" s="992"/>
      <c r="AN63" s="992"/>
      <c r="AO63" s="992"/>
      <c r="AP63" s="988">
        <v>71057</v>
      </c>
      <c r="AQ63" s="988"/>
      <c r="AR63" s="988"/>
      <c r="AS63" s="988"/>
      <c r="AT63" s="988"/>
      <c r="AU63" s="988">
        <v>28166</v>
      </c>
      <c r="AV63" s="988"/>
      <c r="AW63" s="988"/>
      <c r="AX63" s="988"/>
      <c r="AY63" s="988"/>
      <c r="AZ63" s="1048"/>
      <c r="BA63" s="1048"/>
      <c r="BB63" s="1048"/>
      <c r="BC63" s="1048"/>
      <c r="BD63" s="1048"/>
      <c r="BE63" s="989"/>
      <c r="BF63" s="989"/>
      <c r="BG63" s="989"/>
      <c r="BH63" s="989"/>
      <c r="BI63" s="990"/>
      <c r="BJ63" s="1049" t="s">
        <v>112</v>
      </c>
      <c r="BK63" s="980"/>
      <c r="BL63" s="980"/>
      <c r="BM63" s="980"/>
      <c r="BN63" s="1050"/>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394</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395</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547</v>
      </c>
      <c r="C68" s="1015"/>
      <c r="D68" s="1015"/>
      <c r="E68" s="1015"/>
      <c r="F68" s="1015"/>
      <c r="G68" s="1015"/>
      <c r="H68" s="1015"/>
      <c r="I68" s="1015"/>
      <c r="J68" s="1015"/>
      <c r="K68" s="1015"/>
      <c r="L68" s="1015"/>
      <c r="M68" s="1015"/>
      <c r="N68" s="1015"/>
      <c r="O68" s="1015"/>
      <c r="P68" s="1016"/>
      <c r="Q68" s="1017">
        <v>56</v>
      </c>
      <c r="R68" s="1011"/>
      <c r="S68" s="1011"/>
      <c r="T68" s="1011"/>
      <c r="U68" s="1011"/>
      <c r="V68" s="1011">
        <v>55</v>
      </c>
      <c r="W68" s="1011"/>
      <c r="X68" s="1011"/>
      <c r="Y68" s="1011"/>
      <c r="Z68" s="1011"/>
      <c r="AA68" s="1011">
        <v>1</v>
      </c>
      <c r="AB68" s="1011"/>
      <c r="AC68" s="1011"/>
      <c r="AD68" s="1011"/>
      <c r="AE68" s="1011"/>
      <c r="AF68" s="1011">
        <v>1</v>
      </c>
      <c r="AG68" s="1011"/>
      <c r="AH68" s="1011"/>
      <c r="AI68" s="1011"/>
      <c r="AJ68" s="1011"/>
      <c r="AK68" s="1011">
        <v>1</v>
      </c>
      <c r="AL68" s="1011"/>
      <c r="AM68" s="1011"/>
      <c r="AN68" s="1011"/>
      <c r="AO68" s="1011"/>
      <c r="AP68" s="1011"/>
      <c r="AQ68" s="1011"/>
      <c r="AR68" s="1011"/>
      <c r="AS68" s="1011"/>
      <c r="AT68" s="1011"/>
      <c r="AU68" s="1011"/>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548</v>
      </c>
      <c r="C69" s="1004"/>
      <c r="D69" s="1004"/>
      <c r="E69" s="1004"/>
      <c r="F69" s="1004"/>
      <c r="G69" s="1004"/>
      <c r="H69" s="1004"/>
      <c r="I69" s="1004"/>
      <c r="J69" s="1004"/>
      <c r="K69" s="1004"/>
      <c r="L69" s="1004"/>
      <c r="M69" s="1004"/>
      <c r="N69" s="1004"/>
      <c r="O69" s="1004"/>
      <c r="P69" s="1005"/>
      <c r="Q69" s="1006">
        <v>355</v>
      </c>
      <c r="R69" s="1000"/>
      <c r="S69" s="1000"/>
      <c r="T69" s="1000"/>
      <c r="U69" s="1000"/>
      <c r="V69" s="1000">
        <v>354</v>
      </c>
      <c r="W69" s="1000"/>
      <c r="X69" s="1000"/>
      <c r="Y69" s="1000"/>
      <c r="Z69" s="1000"/>
      <c r="AA69" s="1000">
        <v>1</v>
      </c>
      <c r="AB69" s="1000"/>
      <c r="AC69" s="1000"/>
      <c r="AD69" s="1000"/>
      <c r="AE69" s="1000"/>
      <c r="AF69" s="1000">
        <v>1</v>
      </c>
      <c r="AG69" s="1000"/>
      <c r="AH69" s="1000"/>
      <c r="AI69" s="1000"/>
      <c r="AJ69" s="1000"/>
      <c r="AK69" s="1000">
        <v>48</v>
      </c>
      <c r="AL69" s="1000"/>
      <c r="AM69" s="1000"/>
      <c r="AN69" s="1000"/>
      <c r="AO69" s="1000"/>
      <c r="AP69" s="1000">
        <v>819</v>
      </c>
      <c r="AQ69" s="1000"/>
      <c r="AR69" s="1000"/>
      <c r="AS69" s="1000"/>
      <c r="AT69" s="1000"/>
      <c r="AU69" s="1000">
        <v>185</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549</v>
      </c>
      <c r="C70" s="1004"/>
      <c r="D70" s="1004"/>
      <c r="E70" s="1004"/>
      <c r="F70" s="1004"/>
      <c r="G70" s="1004"/>
      <c r="H70" s="1004"/>
      <c r="I70" s="1004"/>
      <c r="J70" s="1004"/>
      <c r="K70" s="1004"/>
      <c r="L70" s="1004"/>
      <c r="M70" s="1004"/>
      <c r="N70" s="1004"/>
      <c r="O70" s="1004"/>
      <c r="P70" s="1005"/>
      <c r="Q70" s="1006">
        <v>4199</v>
      </c>
      <c r="R70" s="1000"/>
      <c r="S70" s="1000"/>
      <c r="T70" s="1000"/>
      <c r="U70" s="1000"/>
      <c r="V70" s="1000">
        <v>4190</v>
      </c>
      <c r="W70" s="1000"/>
      <c r="X70" s="1000"/>
      <c r="Y70" s="1000"/>
      <c r="Z70" s="1000"/>
      <c r="AA70" s="1000">
        <v>9</v>
      </c>
      <c r="AB70" s="1000"/>
      <c r="AC70" s="1000"/>
      <c r="AD70" s="1000"/>
      <c r="AE70" s="1000"/>
      <c r="AF70" s="1000">
        <v>9</v>
      </c>
      <c r="AG70" s="1000"/>
      <c r="AH70" s="1000"/>
      <c r="AI70" s="1000"/>
      <c r="AJ70" s="1000"/>
      <c r="AK70" s="1000">
        <v>88</v>
      </c>
      <c r="AL70" s="1000"/>
      <c r="AM70" s="1000"/>
      <c r="AN70" s="1000"/>
      <c r="AO70" s="1000"/>
      <c r="AP70" s="1000">
        <v>364</v>
      </c>
      <c r="AQ70" s="1000"/>
      <c r="AR70" s="1000"/>
      <c r="AS70" s="1000"/>
      <c r="AT70" s="1000"/>
      <c r="AU70" s="1000">
        <v>4</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550</v>
      </c>
      <c r="C71" s="1004"/>
      <c r="D71" s="1004"/>
      <c r="E71" s="1004"/>
      <c r="F71" s="1004"/>
      <c r="G71" s="1004"/>
      <c r="H71" s="1004"/>
      <c r="I71" s="1004"/>
      <c r="J71" s="1004"/>
      <c r="K71" s="1004"/>
      <c r="L71" s="1004"/>
      <c r="M71" s="1004"/>
      <c r="N71" s="1004"/>
      <c r="O71" s="1004"/>
      <c r="P71" s="1005"/>
      <c r="Q71" s="1006">
        <v>172</v>
      </c>
      <c r="R71" s="1000"/>
      <c r="S71" s="1000"/>
      <c r="T71" s="1000"/>
      <c r="U71" s="1000"/>
      <c r="V71" s="1000">
        <v>161</v>
      </c>
      <c r="W71" s="1000"/>
      <c r="X71" s="1000"/>
      <c r="Y71" s="1000"/>
      <c r="Z71" s="1000"/>
      <c r="AA71" s="1000">
        <v>11</v>
      </c>
      <c r="AB71" s="1000"/>
      <c r="AC71" s="1000"/>
      <c r="AD71" s="1000"/>
      <c r="AE71" s="1000"/>
      <c r="AF71" s="1000">
        <v>11</v>
      </c>
      <c r="AG71" s="1000"/>
      <c r="AH71" s="1000"/>
      <c r="AI71" s="1000"/>
      <c r="AJ71" s="1000"/>
      <c r="AK71" s="1000">
        <v>9</v>
      </c>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551</v>
      </c>
      <c r="C72" s="1004"/>
      <c r="D72" s="1004"/>
      <c r="E72" s="1004"/>
      <c r="F72" s="1004"/>
      <c r="G72" s="1004"/>
      <c r="H72" s="1004"/>
      <c r="I72" s="1004"/>
      <c r="J72" s="1004"/>
      <c r="K72" s="1004"/>
      <c r="L72" s="1004"/>
      <c r="M72" s="1004"/>
      <c r="N72" s="1004"/>
      <c r="O72" s="1004"/>
      <c r="P72" s="1005"/>
      <c r="Q72" s="1006">
        <v>293</v>
      </c>
      <c r="R72" s="1000"/>
      <c r="S72" s="1000"/>
      <c r="T72" s="1000"/>
      <c r="U72" s="1000"/>
      <c r="V72" s="1000">
        <v>279</v>
      </c>
      <c r="W72" s="1000"/>
      <c r="X72" s="1000"/>
      <c r="Y72" s="1000"/>
      <c r="Z72" s="1000"/>
      <c r="AA72" s="1000">
        <v>14</v>
      </c>
      <c r="AB72" s="1000"/>
      <c r="AC72" s="1000"/>
      <c r="AD72" s="1000"/>
      <c r="AE72" s="1000"/>
      <c r="AF72" s="1000">
        <v>14</v>
      </c>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552</v>
      </c>
      <c r="C73" s="1004"/>
      <c r="D73" s="1004"/>
      <c r="E73" s="1004"/>
      <c r="F73" s="1004"/>
      <c r="G73" s="1004"/>
      <c r="H73" s="1004"/>
      <c r="I73" s="1004"/>
      <c r="J73" s="1004"/>
      <c r="K73" s="1004"/>
      <c r="L73" s="1004"/>
      <c r="M73" s="1004"/>
      <c r="N73" s="1004"/>
      <c r="O73" s="1004"/>
      <c r="P73" s="1005"/>
      <c r="Q73" s="1006">
        <v>10590</v>
      </c>
      <c r="R73" s="1000"/>
      <c r="S73" s="1000"/>
      <c r="T73" s="1000"/>
      <c r="U73" s="1000"/>
      <c r="V73" s="1000">
        <v>9677</v>
      </c>
      <c r="W73" s="1000"/>
      <c r="X73" s="1000"/>
      <c r="Y73" s="1000"/>
      <c r="Z73" s="1000"/>
      <c r="AA73" s="1000">
        <v>913</v>
      </c>
      <c r="AB73" s="1000"/>
      <c r="AC73" s="1000"/>
      <c r="AD73" s="1000"/>
      <c r="AE73" s="1000"/>
      <c r="AF73" s="1000"/>
      <c r="AG73" s="1000"/>
      <c r="AH73" s="1000"/>
      <c r="AI73" s="1000"/>
      <c r="AJ73" s="1000"/>
      <c r="AK73" s="1000">
        <v>15</v>
      </c>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553</v>
      </c>
      <c r="C74" s="1004"/>
      <c r="D74" s="1004"/>
      <c r="E74" s="1004"/>
      <c r="F74" s="1004"/>
      <c r="G74" s="1004"/>
      <c r="H74" s="1004"/>
      <c r="I74" s="1004"/>
      <c r="J74" s="1004"/>
      <c r="K74" s="1004"/>
      <c r="L74" s="1004"/>
      <c r="M74" s="1004"/>
      <c r="N74" s="1004"/>
      <c r="O74" s="1004"/>
      <c r="P74" s="1005"/>
      <c r="Q74" s="1006">
        <v>1588</v>
      </c>
      <c r="R74" s="1000"/>
      <c r="S74" s="1000"/>
      <c r="T74" s="1000"/>
      <c r="U74" s="1000"/>
      <c r="V74" s="1000">
        <v>1587</v>
      </c>
      <c r="W74" s="1000"/>
      <c r="X74" s="1000"/>
      <c r="Y74" s="1000"/>
      <c r="Z74" s="1000"/>
      <c r="AA74" s="1000">
        <v>1</v>
      </c>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554</v>
      </c>
      <c r="C75" s="1004"/>
      <c r="D75" s="1004"/>
      <c r="E75" s="1004"/>
      <c r="F75" s="1004"/>
      <c r="G75" s="1004"/>
      <c r="H75" s="1004"/>
      <c r="I75" s="1004"/>
      <c r="J75" s="1004"/>
      <c r="K75" s="1004"/>
      <c r="L75" s="1004"/>
      <c r="M75" s="1004"/>
      <c r="N75" s="1004"/>
      <c r="O75" s="1004"/>
      <c r="P75" s="1005"/>
      <c r="Q75" s="1007">
        <v>2</v>
      </c>
      <c r="R75" s="1008"/>
      <c r="S75" s="1008"/>
      <c r="T75" s="1008"/>
      <c r="U75" s="1009"/>
      <c r="V75" s="1010">
        <v>1</v>
      </c>
      <c r="W75" s="1008"/>
      <c r="X75" s="1008"/>
      <c r="Y75" s="1008"/>
      <c r="Z75" s="1009"/>
      <c r="AA75" s="1010">
        <v>1</v>
      </c>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555</v>
      </c>
      <c r="C76" s="1004"/>
      <c r="D76" s="1004"/>
      <c r="E76" s="1004"/>
      <c r="F76" s="1004"/>
      <c r="G76" s="1004"/>
      <c r="H76" s="1004"/>
      <c r="I76" s="1004"/>
      <c r="J76" s="1004"/>
      <c r="K76" s="1004"/>
      <c r="L76" s="1004"/>
      <c r="M76" s="1004"/>
      <c r="N76" s="1004"/>
      <c r="O76" s="1004"/>
      <c r="P76" s="1005"/>
      <c r="Q76" s="1007">
        <v>54</v>
      </c>
      <c r="R76" s="1008"/>
      <c r="S76" s="1008"/>
      <c r="T76" s="1008"/>
      <c r="U76" s="1009"/>
      <c r="V76" s="1010">
        <v>48</v>
      </c>
      <c r="W76" s="1008"/>
      <c r="X76" s="1008"/>
      <c r="Y76" s="1008"/>
      <c r="Z76" s="1009"/>
      <c r="AA76" s="1010">
        <v>6</v>
      </c>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t="s">
        <v>556</v>
      </c>
      <c r="C77" s="1004"/>
      <c r="D77" s="1004"/>
      <c r="E77" s="1004"/>
      <c r="F77" s="1004"/>
      <c r="G77" s="1004"/>
      <c r="H77" s="1004"/>
      <c r="I77" s="1004"/>
      <c r="J77" s="1004"/>
      <c r="K77" s="1004"/>
      <c r="L77" s="1004"/>
      <c r="M77" s="1004"/>
      <c r="N77" s="1004"/>
      <c r="O77" s="1004"/>
      <c r="P77" s="1005"/>
      <c r="Q77" s="1007">
        <v>42</v>
      </c>
      <c r="R77" s="1008"/>
      <c r="S77" s="1008"/>
      <c r="T77" s="1008"/>
      <c r="U77" s="1009"/>
      <c r="V77" s="1010">
        <v>37</v>
      </c>
      <c r="W77" s="1008"/>
      <c r="X77" s="1008"/>
      <c r="Y77" s="1008"/>
      <c r="Z77" s="1009"/>
      <c r="AA77" s="1010">
        <v>5</v>
      </c>
      <c r="AB77" s="1008"/>
      <c r="AC77" s="1008"/>
      <c r="AD77" s="1008"/>
      <c r="AE77" s="1009"/>
      <c r="AF77" s="1010"/>
      <c r="AG77" s="1008"/>
      <c r="AH77" s="1008"/>
      <c r="AI77" s="1008"/>
      <c r="AJ77" s="1009"/>
      <c r="AK77" s="1010">
        <v>18</v>
      </c>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t="s">
        <v>557</v>
      </c>
      <c r="C78" s="1004"/>
      <c r="D78" s="1004"/>
      <c r="E78" s="1004"/>
      <c r="F78" s="1004"/>
      <c r="G78" s="1004"/>
      <c r="H78" s="1004"/>
      <c r="I78" s="1004"/>
      <c r="J78" s="1004"/>
      <c r="K78" s="1004"/>
      <c r="L78" s="1004"/>
      <c r="M78" s="1004"/>
      <c r="N78" s="1004"/>
      <c r="O78" s="1004"/>
      <c r="P78" s="1005"/>
      <c r="Q78" s="1006">
        <v>771</v>
      </c>
      <c r="R78" s="1000"/>
      <c r="S78" s="1000"/>
      <c r="T78" s="1000"/>
      <c r="U78" s="1000"/>
      <c r="V78" s="1000">
        <v>722</v>
      </c>
      <c r="W78" s="1000"/>
      <c r="X78" s="1000"/>
      <c r="Y78" s="1000"/>
      <c r="Z78" s="1000"/>
      <c r="AA78" s="1000">
        <v>49</v>
      </c>
      <c r="AB78" s="1000"/>
      <c r="AC78" s="1000"/>
      <c r="AD78" s="1000"/>
      <c r="AE78" s="1000"/>
      <c r="AF78" s="1000">
        <v>49</v>
      </c>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t="s">
        <v>558</v>
      </c>
      <c r="C79" s="1004"/>
      <c r="D79" s="1004"/>
      <c r="E79" s="1004"/>
      <c r="F79" s="1004"/>
      <c r="G79" s="1004"/>
      <c r="H79" s="1004"/>
      <c r="I79" s="1004"/>
      <c r="J79" s="1004"/>
      <c r="K79" s="1004"/>
      <c r="L79" s="1004"/>
      <c r="M79" s="1004"/>
      <c r="N79" s="1004"/>
      <c r="O79" s="1004"/>
      <c r="P79" s="1005"/>
      <c r="Q79" s="1006">
        <v>246870</v>
      </c>
      <c r="R79" s="1000"/>
      <c r="S79" s="1000"/>
      <c r="T79" s="1000"/>
      <c r="U79" s="1000"/>
      <c r="V79" s="1000">
        <v>235027</v>
      </c>
      <c r="W79" s="1000"/>
      <c r="X79" s="1000"/>
      <c r="Y79" s="1000"/>
      <c r="Z79" s="1000"/>
      <c r="AA79" s="1000">
        <v>11843</v>
      </c>
      <c r="AB79" s="1000"/>
      <c r="AC79" s="1000"/>
      <c r="AD79" s="1000"/>
      <c r="AE79" s="1000"/>
      <c r="AF79" s="1000">
        <v>11843</v>
      </c>
      <c r="AG79" s="1000"/>
      <c r="AH79" s="1000"/>
      <c r="AI79" s="1000"/>
      <c r="AJ79" s="1000"/>
      <c r="AK79" s="1000">
        <v>516</v>
      </c>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t="s">
        <v>559</v>
      </c>
      <c r="C80" s="1004"/>
      <c r="D80" s="1004"/>
      <c r="E80" s="1004"/>
      <c r="F80" s="1004"/>
      <c r="G80" s="1004"/>
      <c r="H80" s="1004"/>
      <c r="I80" s="1004"/>
      <c r="J80" s="1004"/>
      <c r="K80" s="1004"/>
      <c r="L80" s="1004"/>
      <c r="M80" s="1004"/>
      <c r="N80" s="1004"/>
      <c r="O80" s="1004"/>
      <c r="P80" s="1005"/>
      <c r="Q80" s="1006">
        <v>4317</v>
      </c>
      <c r="R80" s="1000"/>
      <c r="S80" s="1000"/>
      <c r="T80" s="1000"/>
      <c r="U80" s="1000"/>
      <c r="V80" s="1000">
        <v>4401</v>
      </c>
      <c r="W80" s="1000"/>
      <c r="X80" s="1000"/>
      <c r="Y80" s="1000"/>
      <c r="Z80" s="1000"/>
      <c r="AA80" s="1000">
        <v>-84</v>
      </c>
      <c r="AB80" s="1000"/>
      <c r="AC80" s="1000"/>
      <c r="AD80" s="1000"/>
      <c r="AE80" s="1000"/>
      <c r="AF80" s="1000">
        <v>7538</v>
      </c>
      <c r="AG80" s="1000"/>
      <c r="AH80" s="1000"/>
      <c r="AI80" s="1000"/>
      <c r="AJ80" s="1000"/>
      <c r="AK80" s="1000"/>
      <c r="AL80" s="1000"/>
      <c r="AM80" s="1000"/>
      <c r="AN80" s="1000"/>
      <c r="AO80" s="1000"/>
      <c r="AP80" s="1000">
        <v>350</v>
      </c>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369</v>
      </c>
      <c r="B88" s="973" t="s">
        <v>396</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19466</v>
      </c>
      <c r="AG88" s="988"/>
      <c r="AH88" s="988"/>
      <c r="AI88" s="988"/>
      <c r="AJ88" s="988"/>
      <c r="AK88" s="992"/>
      <c r="AL88" s="992"/>
      <c r="AM88" s="992"/>
      <c r="AN88" s="992"/>
      <c r="AO88" s="992"/>
      <c r="AP88" s="988">
        <v>1533</v>
      </c>
      <c r="AQ88" s="988"/>
      <c r="AR88" s="988"/>
      <c r="AS88" s="988"/>
      <c r="AT88" s="988"/>
      <c r="AU88" s="988">
        <v>189</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397</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567</v>
      </c>
      <c r="CS102" s="980"/>
      <c r="CT102" s="980"/>
      <c r="CU102" s="980"/>
      <c r="CV102" s="981"/>
      <c r="CW102" s="979">
        <v>208</v>
      </c>
      <c r="CX102" s="980"/>
      <c r="CY102" s="980"/>
      <c r="CZ102" s="980"/>
      <c r="DA102" s="981"/>
      <c r="DB102" s="979">
        <v>2338</v>
      </c>
      <c r="DC102" s="980"/>
      <c r="DD102" s="980"/>
      <c r="DE102" s="980"/>
      <c r="DF102" s="981"/>
      <c r="DG102" s="979">
        <v>6151</v>
      </c>
      <c r="DH102" s="980"/>
      <c r="DI102" s="980"/>
      <c r="DJ102" s="980"/>
      <c r="DK102" s="981"/>
      <c r="DL102" s="979"/>
      <c r="DM102" s="980"/>
      <c r="DN102" s="980"/>
      <c r="DO102" s="980"/>
      <c r="DP102" s="981"/>
      <c r="DQ102" s="979">
        <v>4354</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404</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405</v>
      </c>
      <c r="AB109" s="923"/>
      <c r="AC109" s="923"/>
      <c r="AD109" s="923"/>
      <c r="AE109" s="924"/>
      <c r="AF109" s="925" t="s">
        <v>288</v>
      </c>
      <c r="AG109" s="923"/>
      <c r="AH109" s="923"/>
      <c r="AI109" s="923"/>
      <c r="AJ109" s="924"/>
      <c r="AK109" s="925" t="s">
        <v>287</v>
      </c>
      <c r="AL109" s="923"/>
      <c r="AM109" s="923"/>
      <c r="AN109" s="923"/>
      <c r="AO109" s="924"/>
      <c r="AP109" s="925" t="s">
        <v>406</v>
      </c>
      <c r="AQ109" s="923"/>
      <c r="AR109" s="923"/>
      <c r="AS109" s="923"/>
      <c r="AT109" s="954"/>
      <c r="AU109" s="922" t="s">
        <v>404</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405</v>
      </c>
      <c r="BR109" s="923"/>
      <c r="BS109" s="923"/>
      <c r="BT109" s="923"/>
      <c r="BU109" s="924"/>
      <c r="BV109" s="925" t="s">
        <v>288</v>
      </c>
      <c r="BW109" s="923"/>
      <c r="BX109" s="923"/>
      <c r="BY109" s="923"/>
      <c r="BZ109" s="924"/>
      <c r="CA109" s="925" t="s">
        <v>287</v>
      </c>
      <c r="CB109" s="923"/>
      <c r="CC109" s="923"/>
      <c r="CD109" s="923"/>
      <c r="CE109" s="924"/>
      <c r="CF109" s="961" t="s">
        <v>406</v>
      </c>
      <c r="CG109" s="961"/>
      <c r="CH109" s="961"/>
      <c r="CI109" s="961"/>
      <c r="CJ109" s="961"/>
      <c r="CK109" s="925" t="s">
        <v>407</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405</v>
      </c>
      <c r="DH109" s="923"/>
      <c r="DI109" s="923"/>
      <c r="DJ109" s="923"/>
      <c r="DK109" s="924"/>
      <c r="DL109" s="925" t="s">
        <v>288</v>
      </c>
      <c r="DM109" s="923"/>
      <c r="DN109" s="923"/>
      <c r="DO109" s="923"/>
      <c r="DP109" s="924"/>
      <c r="DQ109" s="925" t="s">
        <v>287</v>
      </c>
      <c r="DR109" s="923"/>
      <c r="DS109" s="923"/>
      <c r="DT109" s="923"/>
      <c r="DU109" s="924"/>
      <c r="DV109" s="925" t="s">
        <v>406</v>
      </c>
      <c r="DW109" s="923"/>
      <c r="DX109" s="923"/>
      <c r="DY109" s="923"/>
      <c r="DZ109" s="954"/>
    </row>
    <row r="110" spans="1:131" s="199" customFormat="1" ht="26.25" customHeight="1">
      <c r="A110" s="825" t="s">
        <v>408</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8783496</v>
      </c>
      <c r="AB110" s="916"/>
      <c r="AC110" s="916"/>
      <c r="AD110" s="916"/>
      <c r="AE110" s="917"/>
      <c r="AF110" s="918">
        <v>8310925</v>
      </c>
      <c r="AG110" s="916"/>
      <c r="AH110" s="916"/>
      <c r="AI110" s="916"/>
      <c r="AJ110" s="917"/>
      <c r="AK110" s="918">
        <v>8161819</v>
      </c>
      <c r="AL110" s="916"/>
      <c r="AM110" s="916"/>
      <c r="AN110" s="916"/>
      <c r="AO110" s="917"/>
      <c r="AP110" s="919">
        <v>16.7</v>
      </c>
      <c r="AQ110" s="920"/>
      <c r="AR110" s="920"/>
      <c r="AS110" s="920"/>
      <c r="AT110" s="921"/>
      <c r="AU110" s="955" t="s">
        <v>61</v>
      </c>
      <c r="AV110" s="956"/>
      <c r="AW110" s="956"/>
      <c r="AX110" s="956"/>
      <c r="AY110" s="956"/>
      <c r="AZ110" s="881" t="s">
        <v>409</v>
      </c>
      <c r="BA110" s="826"/>
      <c r="BB110" s="826"/>
      <c r="BC110" s="826"/>
      <c r="BD110" s="826"/>
      <c r="BE110" s="826"/>
      <c r="BF110" s="826"/>
      <c r="BG110" s="826"/>
      <c r="BH110" s="826"/>
      <c r="BI110" s="826"/>
      <c r="BJ110" s="826"/>
      <c r="BK110" s="826"/>
      <c r="BL110" s="826"/>
      <c r="BM110" s="826"/>
      <c r="BN110" s="826"/>
      <c r="BO110" s="826"/>
      <c r="BP110" s="827"/>
      <c r="BQ110" s="882">
        <v>83690010</v>
      </c>
      <c r="BR110" s="863"/>
      <c r="BS110" s="863"/>
      <c r="BT110" s="863"/>
      <c r="BU110" s="863"/>
      <c r="BV110" s="863">
        <v>82024488</v>
      </c>
      <c r="BW110" s="863"/>
      <c r="BX110" s="863"/>
      <c r="BY110" s="863"/>
      <c r="BZ110" s="863"/>
      <c r="CA110" s="863">
        <v>80970133</v>
      </c>
      <c r="CB110" s="863"/>
      <c r="CC110" s="863"/>
      <c r="CD110" s="863"/>
      <c r="CE110" s="863"/>
      <c r="CF110" s="887">
        <v>165.2</v>
      </c>
      <c r="CG110" s="888"/>
      <c r="CH110" s="888"/>
      <c r="CI110" s="888"/>
      <c r="CJ110" s="888"/>
      <c r="CK110" s="951" t="s">
        <v>410</v>
      </c>
      <c r="CL110" s="837"/>
      <c r="CM110" s="912" t="s">
        <v>411</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c r="A111" s="792" t="s">
        <v>412</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413</v>
      </c>
      <c r="BA111" s="768"/>
      <c r="BB111" s="768"/>
      <c r="BC111" s="768"/>
      <c r="BD111" s="768"/>
      <c r="BE111" s="768"/>
      <c r="BF111" s="768"/>
      <c r="BG111" s="768"/>
      <c r="BH111" s="768"/>
      <c r="BI111" s="768"/>
      <c r="BJ111" s="768"/>
      <c r="BK111" s="768"/>
      <c r="BL111" s="768"/>
      <c r="BM111" s="768"/>
      <c r="BN111" s="768"/>
      <c r="BO111" s="768"/>
      <c r="BP111" s="769"/>
      <c r="BQ111" s="834">
        <v>66300</v>
      </c>
      <c r="BR111" s="835"/>
      <c r="BS111" s="835"/>
      <c r="BT111" s="835"/>
      <c r="BU111" s="835"/>
      <c r="BV111" s="835">
        <v>59843</v>
      </c>
      <c r="BW111" s="835"/>
      <c r="BX111" s="835"/>
      <c r="BY111" s="835"/>
      <c r="BZ111" s="835"/>
      <c r="CA111" s="835">
        <v>50751</v>
      </c>
      <c r="CB111" s="835"/>
      <c r="CC111" s="835"/>
      <c r="CD111" s="835"/>
      <c r="CE111" s="835"/>
      <c r="CF111" s="896">
        <v>0.1</v>
      </c>
      <c r="CG111" s="897"/>
      <c r="CH111" s="897"/>
      <c r="CI111" s="897"/>
      <c r="CJ111" s="897"/>
      <c r="CK111" s="952"/>
      <c r="CL111" s="839"/>
      <c r="CM111" s="842" t="s">
        <v>414</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415</v>
      </c>
      <c r="B112" s="938"/>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417</v>
      </c>
      <c r="BA112" s="768"/>
      <c r="BB112" s="768"/>
      <c r="BC112" s="768"/>
      <c r="BD112" s="768"/>
      <c r="BE112" s="768"/>
      <c r="BF112" s="768"/>
      <c r="BG112" s="768"/>
      <c r="BH112" s="768"/>
      <c r="BI112" s="768"/>
      <c r="BJ112" s="768"/>
      <c r="BK112" s="768"/>
      <c r="BL112" s="768"/>
      <c r="BM112" s="768"/>
      <c r="BN112" s="768"/>
      <c r="BO112" s="768"/>
      <c r="BP112" s="769"/>
      <c r="BQ112" s="834">
        <v>36066251</v>
      </c>
      <c r="BR112" s="835"/>
      <c r="BS112" s="835"/>
      <c r="BT112" s="835"/>
      <c r="BU112" s="835"/>
      <c r="BV112" s="835">
        <v>34060063</v>
      </c>
      <c r="BW112" s="835"/>
      <c r="BX112" s="835"/>
      <c r="BY112" s="835"/>
      <c r="BZ112" s="835"/>
      <c r="CA112" s="835">
        <v>28930866</v>
      </c>
      <c r="CB112" s="835"/>
      <c r="CC112" s="835"/>
      <c r="CD112" s="835"/>
      <c r="CE112" s="835"/>
      <c r="CF112" s="896">
        <v>59</v>
      </c>
      <c r="CG112" s="897"/>
      <c r="CH112" s="897"/>
      <c r="CI112" s="897"/>
      <c r="CJ112" s="897"/>
      <c r="CK112" s="952"/>
      <c r="CL112" s="839"/>
      <c r="CM112" s="842" t="s">
        <v>418</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c r="A113" s="939"/>
      <c r="B113" s="940"/>
      <c r="C113" s="768" t="s">
        <v>419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3097750</v>
      </c>
      <c r="AB113" s="944"/>
      <c r="AC113" s="944"/>
      <c r="AD113" s="944"/>
      <c r="AE113" s="945"/>
      <c r="AF113" s="946">
        <v>3525503</v>
      </c>
      <c r="AG113" s="944"/>
      <c r="AH113" s="944"/>
      <c r="AI113" s="944"/>
      <c r="AJ113" s="945"/>
      <c r="AK113" s="946">
        <v>2484064</v>
      </c>
      <c r="AL113" s="944"/>
      <c r="AM113" s="944"/>
      <c r="AN113" s="944"/>
      <c r="AO113" s="945"/>
      <c r="AP113" s="947">
        <v>5.0999999999999996</v>
      </c>
      <c r="AQ113" s="948"/>
      <c r="AR113" s="948"/>
      <c r="AS113" s="948"/>
      <c r="AT113" s="949"/>
      <c r="AU113" s="957"/>
      <c r="AV113" s="958"/>
      <c r="AW113" s="958"/>
      <c r="AX113" s="958"/>
      <c r="AY113" s="958"/>
      <c r="AZ113" s="833" t="s">
        <v>420</v>
      </c>
      <c r="BA113" s="768"/>
      <c r="BB113" s="768"/>
      <c r="BC113" s="768"/>
      <c r="BD113" s="768"/>
      <c r="BE113" s="768"/>
      <c r="BF113" s="768"/>
      <c r="BG113" s="768"/>
      <c r="BH113" s="768"/>
      <c r="BI113" s="768"/>
      <c r="BJ113" s="768"/>
      <c r="BK113" s="768"/>
      <c r="BL113" s="768"/>
      <c r="BM113" s="768"/>
      <c r="BN113" s="768"/>
      <c r="BO113" s="768"/>
      <c r="BP113" s="769"/>
      <c r="BQ113" s="834">
        <v>248459</v>
      </c>
      <c r="BR113" s="835"/>
      <c r="BS113" s="835"/>
      <c r="BT113" s="835"/>
      <c r="BU113" s="835"/>
      <c r="BV113" s="835">
        <v>219455</v>
      </c>
      <c r="BW113" s="835"/>
      <c r="BX113" s="835"/>
      <c r="BY113" s="835"/>
      <c r="BZ113" s="835"/>
      <c r="CA113" s="835">
        <v>188675</v>
      </c>
      <c r="CB113" s="835"/>
      <c r="CC113" s="835"/>
      <c r="CD113" s="835"/>
      <c r="CE113" s="835"/>
      <c r="CF113" s="896">
        <v>0.4</v>
      </c>
      <c r="CG113" s="897"/>
      <c r="CH113" s="897"/>
      <c r="CI113" s="897"/>
      <c r="CJ113" s="897"/>
      <c r="CK113" s="952"/>
      <c r="CL113" s="839"/>
      <c r="CM113" s="842" t="s">
        <v>421</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c r="A114" s="939"/>
      <c r="B114" s="940"/>
      <c r="C114" s="768" t="s">
        <v>422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19896</v>
      </c>
      <c r="AB114" s="798"/>
      <c r="AC114" s="798"/>
      <c r="AD114" s="798"/>
      <c r="AE114" s="799"/>
      <c r="AF114" s="800">
        <v>19930</v>
      </c>
      <c r="AG114" s="798"/>
      <c r="AH114" s="798"/>
      <c r="AI114" s="798"/>
      <c r="AJ114" s="799"/>
      <c r="AK114" s="800">
        <v>19955</v>
      </c>
      <c r="AL114" s="798"/>
      <c r="AM114" s="798"/>
      <c r="AN114" s="798"/>
      <c r="AO114" s="799"/>
      <c r="AP114" s="845">
        <v>0</v>
      </c>
      <c r="AQ114" s="846"/>
      <c r="AR114" s="846"/>
      <c r="AS114" s="846"/>
      <c r="AT114" s="847"/>
      <c r="AU114" s="957"/>
      <c r="AV114" s="958"/>
      <c r="AW114" s="958"/>
      <c r="AX114" s="958"/>
      <c r="AY114" s="958"/>
      <c r="AZ114" s="833" t="s">
        <v>423</v>
      </c>
      <c r="BA114" s="768"/>
      <c r="BB114" s="768"/>
      <c r="BC114" s="768"/>
      <c r="BD114" s="768"/>
      <c r="BE114" s="768"/>
      <c r="BF114" s="768"/>
      <c r="BG114" s="768"/>
      <c r="BH114" s="768"/>
      <c r="BI114" s="768"/>
      <c r="BJ114" s="768"/>
      <c r="BK114" s="768"/>
      <c r="BL114" s="768"/>
      <c r="BM114" s="768"/>
      <c r="BN114" s="768"/>
      <c r="BO114" s="768"/>
      <c r="BP114" s="769"/>
      <c r="BQ114" s="834">
        <v>16879031</v>
      </c>
      <c r="BR114" s="835"/>
      <c r="BS114" s="835"/>
      <c r="BT114" s="835"/>
      <c r="BU114" s="835"/>
      <c r="BV114" s="835">
        <v>16184717</v>
      </c>
      <c r="BW114" s="835"/>
      <c r="BX114" s="835"/>
      <c r="BY114" s="835"/>
      <c r="BZ114" s="835"/>
      <c r="CA114" s="835">
        <v>16027508</v>
      </c>
      <c r="CB114" s="835"/>
      <c r="CC114" s="835"/>
      <c r="CD114" s="835"/>
      <c r="CE114" s="835"/>
      <c r="CF114" s="896">
        <v>32.700000000000003</v>
      </c>
      <c r="CG114" s="897"/>
      <c r="CH114" s="897"/>
      <c r="CI114" s="897"/>
      <c r="CJ114" s="897"/>
      <c r="CK114" s="952"/>
      <c r="CL114" s="839"/>
      <c r="CM114" s="842" t="s">
        <v>424</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425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57526</v>
      </c>
      <c r="AB115" s="944"/>
      <c r="AC115" s="944"/>
      <c r="AD115" s="944"/>
      <c r="AE115" s="945"/>
      <c r="AF115" s="946">
        <v>22376</v>
      </c>
      <c r="AG115" s="944"/>
      <c r="AH115" s="944"/>
      <c r="AI115" s="944"/>
      <c r="AJ115" s="945"/>
      <c r="AK115" s="946">
        <v>20200</v>
      </c>
      <c r="AL115" s="944"/>
      <c r="AM115" s="944"/>
      <c r="AN115" s="944"/>
      <c r="AO115" s="945"/>
      <c r="AP115" s="947">
        <v>0</v>
      </c>
      <c r="AQ115" s="948"/>
      <c r="AR115" s="948"/>
      <c r="AS115" s="948"/>
      <c r="AT115" s="949"/>
      <c r="AU115" s="957"/>
      <c r="AV115" s="958"/>
      <c r="AW115" s="958"/>
      <c r="AX115" s="958"/>
      <c r="AY115" s="958"/>
      <c r="AZ115" s="833" t="s">
        <v>426</v>
      </c>
      <c r="BA115" s="768"/>
      <c r="BB115" s="768"/>
      <c r="BC115" s="768"/>
      <c r="BD115" s="768"/>
      <c r="BE115" s="768"/>
      <c r="BF115" s="768"/>
      <c r="BG115" s="768"/>
      <c r="BH115" s="768"/>
      <c r="BI115" s="768"/>
      <c r="BJ115" s="768"/>
      <c r="BK115" s="768"/>
      <c r="BL115" s="768"/>
      <c r="BM115" s="768"/>
      <c r="BN115" s="768"/>
      <c r="BO115" s="768"/>
      <c r="BP115" s="769"/>
      <c r="BQ115" s="834">
        <v>5305726</v>
      </c>
      <c r="BR115" s="835"/>
      <c r="BS115" s="835"/>
      <c r="BT115" s="835"/>
      <c r="BU115" s="835"/>
      <c r="BV115" s="835">
        <v>4520445</v>
      </c>
      <c r="BW115" s="835"/>
      <c r="BX115" s="835"/>
      <c r="BY115" s="835"/>
      <c r="BZ115" s="835"/>
      <c r="CA115" s="835">
        <v>4354094</v>
      </c>
      <c r="CB115" s="835"/>
      <c r="CC115" s="835"/>
      <c r="CD115" s="835"/>
      <c r="CE115" s="835"/>
      <c r="CF115" s="896">
        <v>8.9</v>
      </c>
      <c r="CG115" s="897"/>
      <c r="CH115" s="897"/>
      <c r="CI115" s="897"/>
      <c r="CJ115" s="897"/>
      <c r="CK115" s="952"/>
      <c r="CL115" s="839"/>
      <c r="CM115" s="833" t="s">
        <v>427</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428</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429</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430</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5658</v>
      </c>
      <c r="DH116" s="798"/>
      <c r="DI116" s="798"/>
      <c r="DJ116" s="798"/>
      <c r="DK116" s="799"/>
      <c r="DL116" s="800">
        <v>4244</v>
      </c>
      <c r="DM116" s="798"/>
      <c r="DN116" s="798"/>
      <c r="DO116" s="798"/>
      <c r="DP116" s="799"/>
      <c r="DQ116" s="800">
        <v>2829</v>
      </c>
      <c r="DR116" s="798"/>
      <c r="DS116" s="798"/>
      <c r="DT116" s="798"/>
      <c r="DU116" s="799"/>
      <c r="DV116" s="845">
        <v>0</v>
      </c>
      <c r="DW116" s="846"/>
      <c r="DX116" s="846"/>
      <c r="DY116" s="846"/>
      <c r="DZ116" s="847"/>
    </row>
    <row r="117" spans="1:130" s="199" customFormat="1" ht="26.25" customHeight="1">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431</v>
      </c>
      <c r="Z117" s="924"/>
      <c r="AA117" s="929">
        <v>11958668</v>
      </c>
      <c r="AB117" s="930"/>
      <c r="AC117" s="930"/>
      <c r="AD117" s="930"/>
      <c r="AE117" s="931"/>
      <c r="AF117" s="932">
        <v>11878734</v>
      </c>
      <c r="AG117" s="930"/>
      <c r="AH117" s="930"/>
      <c r="AI117" s="930"/>
      <c r="AJ117" s="931"/>
      <c r="AK117" s="932">
        <v>10686038</v>
      </c>
      <c r="AL117" s="930"/>
      <c r="AM117" s="930"/>
      <c r="AN117" s="930"/>
      <c r="AO117" s="931"/>
      <c r="AP117" s="933"/>
      <c r="AQ117" s="934"/>
      <c r="AR117" s="934"/>
      <c r="AS117" s="934"/>
      <c r="AT117" s="935"/>
      <c r="AU117" s="957"/>
      <c r="AV117" s="958"/>
      <c r="AW117" s="958"/>
      <c r="AX117" s="958"/>
      <c r="AY117" s="958"/>
      <c r="AZ117" s="884" t="s">
        <v>432</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433</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407</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405</v>
      </c>
      <c r="AB118" s="923"/>
      <c r="AC118" s="923"/>
      <c r="AD118" s="923"/>
      <c r="AE118" s="924"/>
      <c r="AF118" s="925" t="s">
        <v>288</v>
      </c>
      <c r="AG118" s="923"/>
      <c r="AH118" s="923"/>
      <c r="AI118" s="923"/>
      <c r="AJ118" s="924"/>
      <c r="AK118" s="925" t="s">
        <v>287</v>
      </c>
      <c r="AL118" s="923"/>
      <c r="AM118" s="923"/>
      <c r="AN118" s="923"/>
      <c r="AO118" s="924"/>
      <c r="AP118" s="926" t="s">
        <v>406</v>
      </c>
      <c r="AQ118" s="927"/>
      <c r="AR118" s="927"/>
      <c r="AS118" s="927"/>
      <c r="AT118" s="928"/>
      <c r="AU118" s="957"/>
      <c r="AV118" s="958"/>
      <c r="AW118" s="958"/>
      <c r="AX118" s="958"/>
      <c r="AY118" s="958"/>
      <c r="AZ118" s="900" t="s">
        <v>434</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435</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410</v>
      </c>
      <c r="B119" s="837"/>
      <c r="C119" s="912" t="s">
        <v>411</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436</v>
      </c>
      <c r="BP119" s="899"/>
      <c r="BQ119" s="903">
        <v>142255777</v>
      </c>
      <c r="BR119" s="866"/>
      <c r="BS119" s="866"/>
      <c r="BT119" s="866"/>
      <c r="BU119" s="866"/>
      <c r="BV119" s="866">
        <v>137069011</v>
      </c>
      <c r="BW119" s="866"/>
      <c r="BX119" s="866"/>
      <c r="BY119" s="866"/>
      <c r="BZ119" s="866"/>
      <c r="CA119" s="866">
        <v>130522027</v>
      </c>
      <c r="CB119" s="866"/>
      <c r="CC119" s="866"/>
      <c r="CD119" s="866"/>
      <c r="CE119" s="866"/>
      <c r="CF119" s="764"/>
      <c r="CG119" s="765"/>
      <c r="CH119" s="765"/>
      <c r="CI119" s="765"/>
      <c r="CJ119" s="855"/>
      <c r="CK119" s="953"/>
      <c r="CL119" s="841"/>
      <c r="CM119" s="859" t="s">
        <v>437</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60642</v>
      </c>
      <c r="DH119" s="781"/>
      <c r="DI119" s="781"/>
      <c r="DJ119" s="781"/>
      <c r="DK119" s="782"/>
      <c r="DL119" s="783">
        <v>55599</v>
      </c>
      <c r="DM119" s="781"/>
      <c r="DN119" s="781"/>
      <c r="DO119" s="781"/>
      <c r="DP119" s="782"/>
      <c r="DQ119" s="783">
        <v>47922</v>
      </c>
      <c r="DR119" s="781"/>
      <c r="DS119" s="781"/>
      <c r="DT119" s="781"/>
      <c r="DU119" s="782"/>
      <c r="DV119" s="869">
        <v>0.1</v>
      </c>
      <c r="DW119" s="870"/>
      <c r="DX119" s="870"/>
      <c r="DY119" s="870"/>
      <c r="DZ119" s="871"/>
    </row>
    <row r="120" spans="1:130" s="199" customFormat="1" ht="26.25" customHeight="1">
      <c r="A120" s="838"/>
      <c r="B120" s="839"/>
      <c r="C120" s="842" t="s">
        <v>414</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438</v>
      </c>
      <c r="AV120" s="905"/>
      <c r="AW120" s="905"/>
      <c r="AX120" s="905"/>
      <c r="AY120" s="906"/>
      <c r="AZ120" s="881" t="s">
        <v>439</v>
      </c>
      <c r="BA120" s="826"/>
      <c r="BB120" s="826"/>
      <c r="BC120" s="826"/>
      <c r="BD120" s="826"/>
      <c r="BE120" s="826"/>
      <c r="BF120" s="826"/>
      <c r="BG120" s="826"/>
      <c r="BH120" s="826"/>
      <c r="BI120" s="826"/>
      <c r="BJ120" s="826"/>
      <c r="BK120" s="826"/>
      <c r="BL120" s="826"/>
      <c r="BM120" s="826"/>
      <c r="BN120" s="826"/>
      <c r="BO120" s="826"/>
      <c r="BP120" s="827"/>
      <c r="BQ120" s="882">
        <v>13223267</v>
      </c>
      <c r="BR120" s="863"/>
      <c r="BS120" s="863"/>
      <c r="BT120" s="863"/>
      <c r="BU120" s="863"/>
      <c r="BV120" s="863">
        <v>15422635</v>
      </c>
      <c r="BW120" s="863"/>
      <c r="BX120" s="863"/>
      <c r="BY120" s="863"/>
      <c r="BZ120" s="863"/>
      <c r="CA120" s="863">
        <v>16531222</v>
      </c>
      <c r="CB120" s="863"/>
      <c r="CC120" s="863"/>
      <c r="CD120" s="863"/>
      <c r="CE120" s="863"/>
      <c r="CF120" s="887">
        <v>33.700000000000003</v>
      </c>
      <c r="CG120" s="888"/>
      <c r="CH120" s="888"/>
      <c r="CI120" s="888"/>
      <c r="CJ120" s="888"/>
      <c r="CK120" s="889" t="s">
        <v>440</v>
      </c>
      <c r="CL120" s="873"/>
      <c r="CM120" s="873"/>
      <c r="CN120" s="873"/>
      <c r="CO120" s="874"/>
      <c r="CP120" s="893" t="s">
        <v>386</v>
      </c>
      <c r="CQ120" s="894"/>
      <c r="CR120" s="894"/>
      <c r="CS120" s="894"/>
      <c r="CT120" s="894"/>
      <c r="CU120" s="894"/>
      <c r="CV120" s="894"/>
      <c r="CW120" s="894"/>
      <c r="CX120" s="894"/>
      <c r="CY120" s="894"/>
      <c r="CZ120" s="894"/>
      <c r="DA120" s="894"/>
      <c r="DB120" s="894"/>
      <c r="DC120" s="894"/>
      <c r="DD120" s="894"/>
      <c r="DE120" s="894"/>
      <c r="DF120" s="895"/>
      <c r="DG120" s="882" t="s">
        <v>112</v>
      </c>
      <c r="DH120" s="863"/>
      <c r="DI120" s="863"/>
      <c r="DJ120" s="863"/>
      <c r="DK120" s="863"/>
      <c r="DL120" s="863" t="s">
        <v>112</v>
      </c>
      <c r="DM120" s="863"/>
      <c r="DN120" s="863"/>
      <c r="DO120" s="863"/>
      <c r="DP120" s="863"/>
      <c r="DQ120" s="863">
        <v>26286039</v>
      </c>
      <c r="DR120" s="863"/>
      <c r="DS120" s="863"/>
      <c r="DT120" s="863"/>
      <c r="DU120" s="863"/>
      <c r="DV120" s="864">
        <v>53.6</v>
      </c>
      <c r="DW120" s="864"/>
      <c r="DX120" s="864"/>
      <c r="DY120" s="864"/>
      <c r="DZ120" s="865"/>
    </row>
    <row r="121" spans="1:130" s="199" customFormat="1" ht="26.25" customHeight="1">
      <c r="A121" s="838"/>
      <c r="B121" s="839"/>
      <c r="C121" s="884" t="s">
        <v>441</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442</v>
      </c>
      <c r="BA121" s="768"/>
      <c r="BB121" s="768"/>
      <c r="BC121" s="768"/>
      <c r="BD121" s="768"/>
      <c r="BE121" s="768"/>
      <c r="BF121" s="768"/>
      <c r="BG121" s="768"/>
      <c r="BH121" s="768"/>
      <c r="BI121" s="768"/>
      <c r="BJ121" s="768"/>
      <c r="BK121" s="768"/>
      <c r="BL121" s="768"/>
      <c r="BM121" s="768"/>
      <c r="BN121" s="768"/>
      <c r="BO121" s="768"/>
      <c r="BP121" s="769"/>
      <c r="BQ121" s="834">
        <v>16898530</v>
      </c>
      <c r="BR121" s="835"/>
      <c r="BS121" s="835"/>
      <c r="BT121" s="835"/>
      <c r="BU121" s="835"/>
      <c r="BV121" s="835">
        <v>15987610</v>
      </c>
      <c r="BW121" s="835"/>
      <c r="BX121" s="835"/>
      <c r="BY121" s="835"/>
      <c r="BZ121" s="835"/>
      <c r="CA121" s="835">
        <v>14701147</v>
      </c>
      <c r="CB121" s="835"/>
      <c r="CC121" s="835"/>
      <c r="CD121" s="835"/>
      <c r="CE121" s="835"/>
      <c r="CF121" s="896">
        <v>30</v>
      </c>
      <c r="CG121" s="897"/>
      <c r="CH121" s="897"/>
      <c r="CI121" s="897"/>
      <c r="CJ121" s="897"/>
      <c r="CK121" s="890"/>
      <c r="CL121" s="876"/>
      <c r="CM121" s="876"/>
      <c r="CN121" s="876"/>
      <c r="CO121" s="877"/>
      <c r="CP121" s="856" t="s">
        <v>387</v>
      </c>
      <c r="CQ121" s="857"/>
      <c r="CR121" s="857"/>
      <c r="CS121" s="857"/>
      <c r="CT121" s="857"/>
      <c r="CU121" s="857"/>
      <c r="CV121" s="857"/>
      <c r="CW121" s="857"/>
      <c r="CX121" s="857"/>
      <c r="CY121" s="857"/>
      <c r="CZ121" s="857"/>
      <c r="DA121" s="857"/>
      <c r="DB121" s="857"/>
      <c r="DC121" s="857"/>
      <c r="DD121" s="857"/>
      <c r="DE121" s="857"/>
      <c r="DF121" s="858"/>
      <c r="DG121" s="834" t="s">
        <v>112</v>
      </c>
      <c r="DH121" s="835"/>
      <c r="DI121" s="835"/>
      <c r="DJ121" s="835"/>
      <c r="DK121" s="835"/>
      <c r="DL121" s="835" t="s">
        <v>112</v>
      </c>
      <c r="DM121" s="835"/>
      <c r="DN121" s="835"/>
      <c r="DO121" s="835"/>
      <c r="DP121" s="835"/>
      <c r="DQ121" s="835">
        <v>1545126</v>
      </c>
      <c r="DR121" s="835"/>
      <c r="DS121" s="835"/>
      <c r="DT121" s="835"/>
      <c r="DU121" s="835"/>
      <c r="DV121" s="812">
        <v>3.2</v>
      </c>
      <c r="DW121" s="812"/>
      <c r="DX121" s="812"/>
      <c r="DY121" s="812"/>
      <c r="DZ121" s="813"/>
    </row>
    <row r="122" spans="1:130" s="199" customFormat="1" ht="26.25" customHeight="1">
      <c r="A122" s="838"/>
      <c r="B122" s="839"/>
      <c r="C122" s="842" t="s">
        <v>424</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443</v>
      </c>
      <c r="BA122" s="901"/>
      <c r="BB122" s="901"/>
      <c r="BC122" s="901"/>
      <c r="BD122" s="901"/>
      <c r="BE122" s="901"/>
      <c r="BF122" s="901"/>
      <c r="BG122" s="901"/>
      <c r="BH122" s="901"/>
      <c r="BI122" s="901"/>
      <c r="BJ122" s="901"/>
      <c r="BK122" s="901"/>
      <c r="BL122" s="901"/>
      <c r="BM122" s="901"/>
      <c r="BN122" s="901"/>
      <c r="BO122" s="901"/>
      <c r="BP122" s="902"/>
      <c r="BQ122" s="903">
        <v>96831712</v>
      </c>
      <c r="BR122" s="866"/>
      <c r="BS122" s="866"/>
      <c r="BT122" s="866"/>
      <c r="BU122" s="866"/>
      <c r="BV122" s="866">
        <v>94731101</v>
      </c>
      <c r="BW122" s="866"/>
      <c r="BX122" s="866"/>
      <c r="BY122" s="866"/>
      <c r="BZ122" s="866"/>
      <c r="CA122" s="866">
        <v>91769364</v>
      </c>
      <c r="CB122" s="866"/>
      <c r="CC122" s="866"/>
      <c r="CD122" s="866"/>
      <c r="CE122" s="866"/>
      <c r="CF122" s="867">
        <v>187.2</v>
      </c>
      <c r="CG122" s="868"/>
      <c r="CH122" s="868"/>
      <c r="CI122" s="868"/>
      <c r="CJ122" s="868"/>
      <c r="CK122" s="890"/>
      <c r="CL122" s="876"/>
      <c r="CM122" s="876"/>
      <c r="CN122" s="876"/>
      <c r="CO122" s="877"/>
      <c r="CP122" s="856" t="s">
        <v>390</v>
      </c>
      <c r="CQ122" s="857"/>
      <c r="CR122" s="857"/>
      <c r="CS122" s="857"/>
      <c r="CT122" s="857"/>
      <c r="CU122" s="857"/>
      <c r="CV122" s="857"/>
      <c r="CW122" s="857"/>
      <c r="CX122" s="857"/>
      <c r="CY122" s="857"/>
      <c r="CZ122" s="857"/>
      <c r="DA122" s="857"/>
      <c r="DB122" s="857"/>
      <c r="DC122" s="857"/>
      <c r="DD122" s="857"/>
      <c r="DE122" s="857"/>
      <c r="DF122" s="858"/>
      <c r="DG122" s="834">
        <v>1395733</v>
      </c>
      <c r="DH122" s="835"/>
      <c r="DI122" s="835"/>
      <c r="DJ122" s="835"/>
      <c r="DK122" s="835"/>
      <c r="DL122" s="835">
        <v>1073108</v>
      </c>
      <c r="DM122" s="835"/>
      <c r="DN122" s="835"/>
      <c r="DO122" s="835"/>
      <c r="DP122" s="835"/>
      <c r="DQ122" s="835">
        <v>764301</v>
      </c>
      <c r="DR122" s="835"/>
      <c r="DS122" s="835"/>
      <c r="DT122" s="835"/>
      <c r="DU122" s="835"/>
      <c r="DV122" s="812">
        <v>1.6</v>
      </c>
      <c r="DW122" s="812"/>
      <c r="DX122" s="812"/>
      <c r="DY122" s="812"/>
      <c r="DZ122" s="813"/>
    </row>
    <row r="123" spans="1:130" s="199" customFormat="1" ht="26.25" customHeight="1">
      <c r="A123" s="838"/>
      <c r="B123" s="839"/>
      <c r="C123" s="842" t="s">
        <v>430</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34337</v>
      </c>
      <c r="AB123" s="798"/>
      <c r="AC123" s="798"/>
      <c r="AD123" s="798"/>
      <c r="AE123" s="799"/>
      <c r="AF123" s="800">
        <v>1482</v>
      </c>
      <c r="AG123" s="798"/>
      <c r="AH123" s="798"/>
      <c r="AI123" s="798"/>
      <c r="AJ123" s="799"/>
      <c r="AK123" s="800">
        <v>1468</v>
      </c>
      <c r="AL123" s="798"/>
      <c r="AM123" s="798"/>
      <c r="AN123" s="798"/>
      <c r="AO123" s="799"/>
      <c r="AP123" s="845">
        <v>0</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444</v>
      </c>
      <c r="BP123" s="899"/>
      <c r="BQ123" s="853">
        <v>126953509</v>
      </c>
      <c r="BR123" s="854"/>
      <c r="BS123" s="854"/>
      <c r="BT123" s="854"/>
      <c r="BU123" s="854"/>
      <c r="BV123" s="854">
        <v>126141346</v>
      </c>
      <c r="BW123" s="854"/>
      <c r="BX123" s="854"/>
      <c r="BY123" s="854"/>
      <c r="BZ123" s="854"/>
      <c r="CA123" s="854">
        <v>123001733</v>
      </c>
      <c r="CB123" s="854"/>
      <c r="CC123" s="854"/>
      <c r="CD123" s="854"/>
      <c r="CE123" s="854"/>
      <c r="CF123" s="764"/>
      <c r="CG123" s="765"/>
      <c r="CH123" s="765"/>
      <c r="CI123" s="765"/>
      <c r="CJ123" s="855"/>
      <c r="CK123" s="890"/>
      <c r="CL123" s="876"/>
      <c r="CM123" s="876"/>
      <c r="CN123" s="876"/>
      <c r="CO123" s="877"/>
      <c r="CP123" s="856" t="s">
        <v>384</v>
      </c>
      <c r="CQ123" s="857"/>
      <c r="CR123" s="857"/>
      <c r="CS123" s="857"/>
      <c r="CT123" s="857"/>
      <c r="CU123" s="857"/>
      <c r="CV123" s="857"/>
      <c r="CW123" s="857"/>
      <c r="CX123" s="857"/>
      <c r="CY123" s="857"/>
      <c r="CZ123" s="857"/>
      <c r="DA123" s="857"/>
      <c r="DB123" s="857"/>
      <c r="DC123" s="857"/>
      <c r="DD123" s="857"/>
      <c r="DE123" s="857"/>
      <c r="DF123" s="858"/>
      <c r="DG123" s="797">
        <v>288463</v>
      </c>
      <c r="DH123" s="798"/>
      <c r="DI123" s="798"/>
      <c r="DJ123" s="798"/>
      <c r="DK123" s="799"/>
      <c r="DL123" s="800">
        <v>212854</v>
      </c>
      <c r="DM123" s="798"/>
      <c r="DN123" s="798"/>
      <c r="DO123" s="798"/>
      <c r="DP123" s="799"/>
      <c r="DQ123" s="800">
        <v>169496</v>
      </c>
      <c r="DR123" s="798"/>
      <c r="DS123" s="798"/>
      <c r="DT123" s="798"/>
      <c r="DU123" s="799"/>
      <c r="DV123" s="845">
        <v>0.3</v>
      </c>
      <c r="DW123" s="846"/>
      <c r="DX123" s="846"/>
      <c r="DY123" s="846"/>
      <c r="DZ123" s="847"/>
    </row>
    <row r="124" spans="1:130" s="199" customFormat="1" ht="26.25" customHeight="1" thickBot="1">
      <c r="A124" s="838"/>
      <c r="B124" s="839"/>
      <c r="C124" s="842" t="s">
        <v>433</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445</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31.7</v>
      </c>
      <c r="BR124" s="852"/>
      <c r="BS124" s="852"/>
      <c r="BT124" s="852"/>
      <c r="BU124" s="852"/>
      <c r="BV124" s="852">
        <v>22.3</v>
      </c>
      <c r="BW124" s="852"/>
      <c r="BX124" s="852"/>
      <c r="BY124" s="852"/>
      <c r="BZ124" s="852"/>
      <c r="CA124" s="852">
        <v>15.3</v>
      </c>
      <c r="CB124" s="852"/>
      <c r="CC124" s="852"/>
      <c r="CD124" s="852"/>
      <c r="CE124" s="852"/>
      <c r="CF124" s="742"/>
      <c r="CG124" s="743"/>
      <c r="CH124" s="743"/>
      <c r="CI124" s="743"/>
      <c r="CJ124" s="883"/>
      <c r="CK124" s="891"/>
      <c r="CL124" s="891"/>
      <c r="CM124" s="891"/>
      <c r="CN124" s="891"/>
      <c r="CO124" s="892"/>
      <c r="CP124" s="856" t="s">
        <v>446</v>
      </c>
      <c r="CQ124" s="857"/>
      <c r="CR124" s="857"/>
      <c r="CS124" s="857"/>
      <c r="CT124" s="857"/>
      <c r="CU124" s="857"/>
      <c r="CV124" s="857"/>
      <c r="CW124" s="857"/>
      <c r="CX124" s="857"/>
      <c r="CY124" s="857"/>
      <c r="CZ124" s="857"/>
      <c r="DA124" s="857"/>
      <c r="DB124" s="857"/>
      <c r="DC124" s="857"/>
      <c r="DD124" s="857"/>
      <c r="DE124" s="857"/>
      <c r="DF124" s="858"/>
      <c r="DG124" s="780">
        <v>34382055</v>
      </c>
      <c r="DH124" s="781"/>
      <c r="DI124" s="781"/>
      <c r="DJ124" s="781"/>
      <c r="DK124" s="782"/>
      <c r="DL124" s="783">
        <v>32774101</v>
      </c>
      <c r="DM124" s="781"/>
      <c r="DN124" s="781"/>
      <c r="DO124" s="781"/>
      <c r="DP124" s="782"/>
      <c r="DQ124" s="783">
        <v>165904</v>
      </c>
      <c r="DR124" s="781"/>
      <c r="DS124" s="781"/>
      <c r="DT124" s="781"/>
      <c r="DU124" s="782"/>
      <c r="DV124" s="869">
        <v>0.3</v>
      </c>
      <c r="DW124" s="870"/>
      <c r="DX124" s="870"/>
      <c r="DY124" s="870"/>
      <c r="DZ124" s="871"/>
    </row>
    <row r="125" spans="1:130" s="199" customFormat="1" ht="26.25" customHeight="1">
      <c r="A125" s="838"/>
      <c r="B125" s="839"/>
      <c r="C125" s="842" t="s">
        <v>435</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447</v>
      </c>
      <c r="CL125" s="873"/>
      <c r="CM125" s="873"/>
      <c r="CN125" s="873"/>
      <c r="CO125" s="874"/>
      <c r="CP125" s="881" t="s">
        <v>448</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437</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5522</v>
      </c>
      <c r="AB126" s="798"/>
      <c r="AC126" s="798"/>
      <c r="AD126" s="798"/>
      <c r="AE126" s="799"/>
      <c r="AF126" s="800">
        <v>5441</v>
      </c>
      <c r="AG126" s="798"/>
      <c r="AH126" s="798"/>
      <c r="AI126" s="798"/>
      <c r="AJ126" s="799"/>
      <c r="AK126" s="800">
        <v>5372</v>
      </c>
      <c r="AL126" s="798"/>
      <c r="AM126" s="798"/>
      <c r="AN126" s="798"/>
      <c r="AO126" s="799"/>
      <c r="AP126" s="845">
        <v>0</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449</v>
      </c>
      <c r="CQ126" s="768"/>
      <c r="CR126" s="768"/>
      <c r="CS126" s="768"/>
      <c r="CT126" s="768"/>
      <c r="CU126" s="768"/>
      <c r="CV126" s="768"/>
      <c r="CW126" s="768"/>
      <c r="CX126" s="768"/>
      <c r="CY126" s="768"/>
      <c r="CZ126" s="768"/>
      <c r="DA126" s="768"/>
      <c r="DB126" s="768"/>
      <c r="DC126" s="768"/>
      <c r="DD126" s="768"/>
      <c r="DE126" s="768"/>
      <c r="DF126" s="769"/>
      <c r="DG126" s="834">
        <v>5305726</v>
      </c>
      <c r="DH126" s="835"/>
      <c r="DI126" s="835"/>
      <c r="DJ126" s="835"/>
      <c r="DK126" s="835"/>
      <c r="DL126" s="835">
        <v>4520445</v>
      </c>
      <c r="DM126" s="835"/>
      <c r="DN126" s="835"/>
      <c r="DO126" s="835"/>
      <c r="DP126" s="835"/>
      <c r="DQ126" s="835">
        <v>4354094</v>
      </c>
      <c r="DR126" s="835"/>
      <c r="DS126" s="835"/>
      <c r="DT126" s="835"/>
      <c r="DU126" s="835"/>
      <c r="DV126" s="812">
        <v>8.9</v>
      </c>
      <c r="DW126" s="812"/>
      <c r="DX126" s="812"/>
      <c r="DY126" s="812"/>
      <c r="DZ126" s="813"/>
    </row>
    <row r="127" spans="1:130" s="199" customFormat="1" ht="26.25" customHeight="1">
      <c r="A127" s="840"/>
      <c r="B127" s="841"/>
      <c r="C127" s="859" t="s">
        <v>450</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17667</v>
      </c>
      <c r="AB127" s="798"/>
      <c r="AC127" s="798"/>
      <c r="AD127" s="798"/>
      <c r="AE127" s="799"/>
      <c r="AF127" s="800">
        <v>15453</v>
      </c>
      <c r="AG127" s="798"/>
      <c r="AH127" s="798"/>
      <c r="AI127" s="798"/>
      <c r="AJ127" s="799"/>
      <c r="AK127" s="800">
        <v>13360</v>
      </c>
      <c r="AL127" s="798"/>
      <c r="AM127" s="798"/>
      <c r="AN127" s="798"/>
      <c r="AO127" s="799"/>
      <c r="AP127" s="845">
        <v>0</v>
      </c>
      <c r="AQ127" s="846"/>
      <c r="AR127" s="846"/>
      <c r="AS127" s="846"/>
      <c r="AT127" s="847"/>
      <c r="AU127" s="235"/>
      <c r="AV127" s="235"/>
      <c r="AW127" s="235"/>
      <c r="AX127" s="862" t="s">
        <v>451</v>
      </c>
      <c r="AY127" s="830"/>
      <c r="AZ127" s="830"/>
      <c r="BA127" s="830"/>
      <c r="BB127" s="830"/>
      <c r="BC127" s="830"/>
      <c r="BD127" s="830"/>
      <c r="BE127" s="831"/>
      <c r="BF127" s="829" t="s">
        <v>452</v>
      </c>
      <c r="BG127" s="830"/>
      <c r="BH127" s="830"/>
      <c r="BI127" s="830"/>
      <c r="BJ127" s="830"/>
      <c r="BK127" s="830"/>
      <c r="BL127" s="831"/>
      <c r="BM127" s="829" t="s">
        <v>453</v>
      </c>
      <c r="BN127" s="830"/>
      <c r="BO127" s="830"/>
      <c r="BP127" s="830"/>
      <c r="BQ127" s="830"/>
      <c r="BR127" s="830"/>
      <c r="BS127" s="831"/>
      <c r="BT127" s="829" t="s">
        <v>454</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455</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456</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457</v>
      </c>
      <c r="X128" s="816"/>
      <c r="Y128" s="816"/>
      <c r="Z128" s="817"/>
      <c r="AA128" s="818">
        <v>2092794</v>
      </c>
      <c r="AB128" s="819"/>
      <c r="AC128" s="819"/>
      <c r="AD128" s="819"/>
      <c r="AE128" s="820"/>
      <c r="AF128" s="821">
        <v>2075280</v>
      </c>
      <c r="AG128" s="819"/>
      <c r="AH128" s="819"/>
      <c r="AI128" s="819"/>
      <c r="AJ128" s="820"/>
      <c r="AK128" s="821">
        <v>1784291</v>
      </c>
      <c r="AL128" s="819"/>
      <c r="AM128" s="819"/>
      <c r="AN128" s="819"/>
      <c r="AO128" s="820"/>
      <c r="AP128" s="822"/>
      <c r="AQ128" s="823"/>
      <c r="AR128" s="823"/>
      <c r="AS128" s="823"/>
      <c r="AT128" s="824"/>
      <c r="AU128" s="235"/>
      <c r="AV128" s="235"/>
      <c r="AW128" s="235"/>
      <c r="AX128" s="825" t="s">
        <v>458</v>
      </c>
      <c r="AY128" s="826"/>
      <c r="AZ128" s="826"/>
      <c r="BA128" s="826"/>
      <c r="BB128" s="826"/>
      <c r="BC128" s="826"/>
      <c r="BD128" s="826"/>
      <c r="BE128" s="827"/>
      <c r="BF128" s="804" t="s">
        <v>112</v>
      </c>
      <c r="BG128" s="805"/>
      <c r="BH128" s="805"/>
      <c r="BI128" s="805"/>
      <c r="BJ128" s="805"/>
      <c r="BK128" s="805"/>
      <c r="BL128" s="828"/>
      <c r="BM128" s="804">
        <v>11.25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459</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460</v>
      </c>
      <c r="X129" s="795"/>
      <c r="Y129" s="795"/>
      <c r="Z129" s="796"/>
      <c r="AA129" s="797">
        <v>57213818</v>
      </c>
      <c r="AB129" s="798"/>
      <c r="AC129" s="798"/>
      <c r="AD129" s="798"/>
      <c r="AE129" s="799"/>
      <c r="AF129" s="800">
        <v>57377814</v>
      </c>
      <c r="AG129" s="798"/>
      <c r="AH129" s="798"/>
      <c r="AI129" s="798"/>
      <c r="AJ129" s="799"/>
      <c r="AK129" s="800">
        <v>57602506</v>
      </c>
      <c r="AL129" s="798"/>
      <c r="AM129" s="798"/>
      <c r="AN129" s="798"/>
      <c r="AO129" s="799"/>
      <c r="AP129" s="801"/>
      <c r="AQ129" s="802"/>
      <c r="AR129" s="802"/>
      <c r="AS129" s="802"/>
      <c r="AT129" s="803"/>
      <c r="AU129" s="237"/>
      <c r="AV129" s="237"/>
      <c r="AW129" s="237"/>
      <c r="AX129" s="767" t="s">
        <v>461</v>
      </c>
      <c r="AY129" s="768"/>
      <c r="AZ129" s="768"/>
      <c r="BA129" s="768"/>
      <c r="BB129" s="768"/>
      <c r="BC129" s="768"/>
      <c r="BD129" s="768"/>
      <c r="BE129" s="769"/>
      <c r="BF129" s="787" t="s">
        <v>112</v>
      </c>
      <c r="BG129" s="788"/>
      <c r="BH129" s="788"/>
      <c r="BI129" s="788"/>
      <c r="BJ129" s="788"/>
      <c r="BK129" s="788"/>
      <c r="BL129" s="789"/>
      <c r="BM129" s="787">
        <v>16.25</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462</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463</v>
      </c>
      <c r="X130" s="795"/>
      <c r="Y130" s="795"/>
      <c r="Z130" s="796"/>
      <c r="AA130" s="797">
        <v>8955872</v>
      </c>
      <c r="AB130" s="798"/>
      <c r="AC130" s="798"/>
      <c r="AD130" s="798"/>
      <c r="AE130" s="799"/>
      <c r="AF130" s="800">
        <v>8509389</v>
      </c>
      <c r="AG130" s="798"/>
      <c r="AH130" s="798"/>
      <c r="AI130" s="798"/>
      <c r="AJ130" s="799"/>
      <c r="AK130" s="800">
        <v>8586729</v>
      </c>
      <c r="AL130" s="798"/>
      <c r="AM130" s="798"/>
      <c r="AN130" s="798"/>
      <c r="AO130" s="799"/>
      <c r="AP130" s="801"/>
      <c r="AQ130" s="802"/>
      <c r="AR130" s="802"/>
      <c r="AS130" s="802"/>
      <c r="AT130" s="803"/>
      <c r="AU130" s="237"/>
      <c r="AV130" s="237"/>
      <c r="AW130" s="237"/>
      <c r="AX130" s="767" t="s">
        <v>464</v>
      </c>
      <c r="AY130" s="768"/>
      <c r="AZ130" s="768"/>
      <c r="BA130" s="768"/>
      <c r="BB130" s="768"/>
      <c r="BC130" s="768"/>
      <c r="BD130" s="768"/>
      <c r="BE130" s="769"/>
      <c r="BF130" s="770">
        <v>1.7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465</v>
      </c>
      <c r="X131" s="778"/>
      <c r="Y131" s="778"/>
      <c r="Z131" s="779"/>
      <c r="AA131" s="780">
        <v>48257946</v>
      </c>
      <c r="AB131" s="781"/>
      <c r="AC131" s="781"/>
      <c r="AD131" s="781"/>
      <c r="AE131" s="782"/>
      <c r="AF131" s="783">
        <v>48868425</v>
      </c>
      <c r="AG131" s="781"/>
      <c r="AH131" s="781"/>
      <c r="AI131" s="781"/>
      <c r="AJ131" s="782"/>
      <c r="AK131" s="783">
        <v>49015777</v>
      </c>
      <c r="AL131" s="781"/>
      <c r="AM131" s="781"/>
      <c r="AN131" s="781"/>
      <c r="AO131" s="782"/>
      <c r="AP131" s="784"/>
      <c r="AQ131" s="785"/>
      <c r="AR131" s="785"/>
      <c r="AS131" s="785"/>
      <c r="AT131" s="786"/>
      <c r="AU131" s="237"/>
      <c r="AV131" s="237"/>
      <c r="AW131" s="237"/>
      <c r="AX131" s="745" t="s">
        <v>466</v>
      </c>
      <c r="AY131" s="746"/>
      <c r="AZ131" s="746"/>
      <c r="BA131" s="746"/>
      <c r="BB131" s="746"/>
      <c r="BC131" s="746"/>
      <c r="BD131" s="746"/>
      <c r="BE131" s="747"/>
      <c r="BF131" s="748">
        <v>15.3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467</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468</v>
      </c>
      <c r="W132" s="758"/>
      <c r="X132" s="758"/>
      <c r="Y132" s="758"/>
      <c r="Z132" s="759"/>
      <c r="AA132" s="760">
        <v>1.8857039630000001</v>
      </c>
      <c r="AB132" s="761"/>
      <c r="AC132" s="761"/>
      <c r="AD132" s="761"/>
      <c r="AE132" s="762"/>
      <c r="AF132" s="763">
        <v>2.6480595600000001</v>
      </c>
      <c r="AG132" s="761"/>
      <c r="AH132" s="761"/>
      <c r="AI132" s="761"/>
      <c r="AJ132" s="762"/>
      <c r="AK132" s="763">
        <v>0.64268694500000001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469</v>
      </c>
      <c r="W133" s="737"/>
      <c r="X133" s="737"/>
      <c r="Y133" s="737"/>
      <c r="Z133" s="738"/>
      <c r="AA133" s="739">
        <v>3.5</v>
      </c>
      <c r="AB133" s="740"/>
      <c r="AC133" s="740"/>
      <c r="AD133" s="740"/>
      <c r="AE133" s="741"/>
      <c r="AF133" s="739">
        <v>2.7</v>
      </c>
      <c r="AG133" s="740"/>
      <c r="AH133" s="740"/>
      <c r="AI133" s="740"/>
      <c r="AJ133" s="741"/>
      <c r="AK133" s="739">
        <v>1.7</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470</v>
      </c>
      <c r="B5" s="248"/>
      <c r="C5" s="248"/>
      <c r="D5" s="248"/>
      <c r="E5" s="248"/>
      <c r="F5" s="248"/>
      <c r="G5" s="248"/>
      <c r="H5" s="248"/>
      <c r="I5" s="248"/>
      <c r="J5" s="248"/>
      <c r="K5" s="248"/>
      <c r="L5" s="248"/>
      <c r="M5" s="248"/>
      <c r="N5" s="248"/>
      <c r="O5" s="249"/>
    </row>
    <row r="6" spans="1:16">
      <c r="A6" s="250"/>
      <c r="B6" s="246"/>
      <c r="C6" s="246"/>
      <c r="D6" s="246"/>
      <c r="E6" s="246"/>
      <c r="F6" s="246"/>
      <c r="G6" s="251" t="s">
        <v>471</v>
      </c>
      <c r="H6" s="251"/>
      <c r="I6" s="251"/>
      <c r="J6" s="251"/>
      <c r="K6" s="246"/>
      <c r="L6" s="246"/>
      <c r="M6" s="246"/>
      <c r="N6" s="246"/>
    </row>
    <row r="7" spans="1:16">
      <c r="A7" s="250"/>
      <c r="B7" s="246"/>
      <c r="C7" s="246"/>
      <c r="D7" s="246"/>
      <c r="E7" s="246"/>
      <c r="F7" s="246"/>
      <c r="G7" s="253"/>
      <c r="H7" s="254"/>
      <c r="I7" s="254"/>
      <c r="J7" s="255"/>
      <c r="K7" s="1152" t="s">
        <v>472</v>
      </c>
      <c r="L7" s="256"/>
      <c r="M7" s="257" t="s">
        <v>473</v>
      </c>
      <c r="N7" s="258"/>
    </row>
    <row r="8" spans="1:16">
      <c r="A8" s="250"/>
      <c r="B8" s="246"/>
      <c r="C8" s="246"/>
      <c r="D8" s="246"/>
      <c r="E8" s="246"/>
      <c r="F8" s="246"/>
      <c r="G8" s="259"/>
      <c r="H8" s="260"/>
      <c r="I8" s="260"/>
      <c r="J8" s="261"/>
      <c r="K8" s="1153"/>
      <c r="L8" s="262" t="s">
        <v>474</v>
      </c>
      <c r="M8" s="263" t="s">
        <v>475</v>
      </c>
      <c r="N8" s="264" t="s">
        <v>476</v>
      </c>
    </row>
    <row r="9" spans="1:16">
      <c r="A9" s="250"/>
      <c r="B9" s="246"/>
      <c r="C9" s="246"/>
      <c r="D9" s="246"/>
      <c r="E9" s="246"/>
      <c r="F9" s="246"/>
      <c r="G9" s="1166" t="s">
        <v>477</v>
      </c>
      <c r="H9" s="1167"/>
      <c r="I9" s="1167"/>
      <c r="J9" s="1168"/>
      <c r="K9" s="265">
        <v>15696197</v>
      </c>
      <c r="L9" s="266">
        <v>55367</v>
      </c>
      <c r="M9" s="267">
        <v>56186</v>
      </c>
      <c r="N9" s="268">
        <v>-1.5</v>
      </c>
    </row>
    <row r="10" spans="1:16">
      <c r="A10" s="250"/>
      <c r="B10" s="246"/>
      <c r="C10" s="246"/>
      <c r="D10" s="246"/>
      <c r="E10" s="246"/>
      <c r="F10" s="246"/>
      <c r="G10" s="1166" t="s">
        <v>478</v>
      </c>
      <c r="H10" s="1167"/>
      <c r="I10" s="1167"/>
      <c r="J10" s="1168"/>
      <c r="K10" s="269">
        <v>1564679</v>
      </c>
      <c r="L10" s="270">
        <v>5519</v>
      </c>
      <c r="M10" s="271">
        <v>3767</v>
      </c>
      <c r="N10" s="272">
        <v>46.5</v>
      </c>
    </row>
    <row r="11" spans="1:16" ht="13.5" customHeight="1">
      <c r="A11" s="250"/>
      <c r="B11" s="246"/>
      <c r="C11" s="246"/>
      <c r="D11" s="246"/>
      <c r="E11" s="246"/>
      <c r="F11" s="246"/>
      <c r="G11" s="1166" t="s">
        <v>479</v>
      </c>
      <c r="H11" s="1167"/>
      <c r="I11" s="1167"/>
      <c r="J11" s="1168"/>
      <c r="K11" s="269">
        <v>41435</v>
      </c>
      <c r="L11" s="270">
        <v>146</v>
      </c>
      <c r="M11" s="271">
        <v>1509</v>
      </c>
      <c r="N11" s="272">
        <v>-90.3</v>
      </c>
    </row>
    <row r="12" spans="1:16" ht="13.5" customHeight="1">
      <c r="A12" s="250"/>
      <c r="B12" s="246"/>
      <c r="C12" s="246"/>
      <c r="D12" s="246"/>
      <c r="E12" s="246"/>
      <c r="F12" s="246"/>
      <c r="G12" s="1166" t="s">
        <v>480</v>
      </c>
      <c r="H12" s="1167"/>
      <c r="I12" s="1167"/>
      <c r="J12" s="1168"/>
      <c r="K12" s="269" t="s">
        <v>481</v>
      </c>
      <c r="L12" s="270" t="s">
        <v>481</v>
      </c>
      <c r="M12" s="271">
        <v>918</v>
      </c>
      <c r="N12" s="272" t="s">
        <v>481</v>
      </c>
    </row>
    <row r="13" spans="1:16" ht="13.5" customHeight="1">
      <c r="A13" s="250"/>
      <c r="B13" s="246"/>
      <c r="C13" s="246"/>
      <c r="D13" s="246"/>
      <c r="E13" s="246"/>
      <c r="F13" s="246"/>
      <c r="G13" s="1166" t="s">
        <v>482</v>
      </c>
      <c r="H13" s="1167"/>
      <c r="I13" s="1167"/>
      <c r="J13" s="1168"/>
      <c r="K13" s="269" t="s">
        <v>481</v>
      </c>
      <c r="L13" s="270" t="s">
        <v>481</v>
      </c>
      <c r="M13" s="271">
        <v>18</v>
      </c>
      <c r="N13" s="272" t="s">
        <v>481</v>
      </c>
    </row>
    <row r="14" spans="1:16" ht="13.5" customHeight="1">
      <c r="A14" s="250"/>
      <c r="B14" s="246"/>
      <c r="C14" s="246"/>
      <c r="D14" s="246"/>
      <c r="E14" s="246"/>
      <c r="F14" s="246"/>
      <c r="G14" s="1166" t="s">
        <v>483</v>
      </c>
      <c r="H14" s="1167"/>
      <c r="I14" s="1167"/>
      <c r="J14" s="1168"/>
      <c r="K14" s="269">
        <v>461928</v>
      </c>
      <c r="L14" s="270">
        <v>1629</v>
      </c>
      <c r="M14" s="271">
        <v>2305</v>
      </c>
      <c r="N14" s="272">
        <v>-29.3</v>
      </c>
    </row>
    <row r="15" spans="1:16" ht="13.5" customHeight="1">
      <c r="A15" s="250"/>
      <c r="B15" s="246"/>
      <c r="C15" s="246"/>
      <c r="D15" s="246"/>
      <c r="E15" s="246"/>
      <c r="F15" s="246"/>
      <c r="G15" s="1166" t="s">
        <v>484</v>
      </c>
      <c r="H15" s="1167"/>
      <c r="I15" s="1167"/>
      <c r="J15" s="1168"/>
      <c r="K15" s="269">
        <v>512136</v>
      </c>
      <c r="L15" s="270">
        <v>1807</v>
      </c>
      <c r="M15" s="271">
        <v>1282</v>
      </c>
      <c r="N15" s="272">
        <v>41</v>
      </c>
    </row>
    <row r="16" spans="1:16">
      <c r="A16" s="250"/>
      <c r="B16" s="246"/>
      <c r="C16" s="246"/>
      <c r="D16" s="246"/>
      <c r="E16" s="246"/>
      <c r="F16" s="246"/>
      <c r="G16" s="1169" t="s">
        <v>485</v>
      </c>
      <c r="H16" s="1170"/>
      <c r="I16" s="1170"/>
      <c r="J16" s="1171"/>
      <c r="K16" s="270">
        <v>-1358543</v>
      </c>
      <c r="L16" s="270">
        <v>-4792</v>
      </c>
      <c r="M16" s="271">
        <v>-4349</v>
      </c>
      <c r="N16" s="272">
        <v>10.199999999999999</v>
      </c>
    </row>
    <row r="17" spans="1:16">
      <c r="A17" s="250"/>
      <c r="B17" s="246"/>
      <c r="C17" s="246"/>
      <c r="D17" s="246"/>
      <c r="E17" s="246"/>
      <c r="F17" s="246"/>
      <c r="G17" s="1169" t="s">
        <v>171</v>
      </c>
      <c r="H17" s="1170"/>
      <c r="I17" s="1170"/>
      <c r="J17" s="1171"/>
      <c r="K17" s="270">
        <v>16917832</v>
      </c>
      <c r="L17" s="270">
        <v>59676</v>
      </c>
      <c r="M17" s="271">
        <v>61636</v>
      </c>
      <c r="N17" s="272">
        <v>-3.2</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486</v>
      </c>
      <c r="H19" s="246"/>
      <c r="I19" s="246"/>
      <c r="J19" s="246"/>
      <c r="K19" s="246"/>
      <c r="L19" s="246"/>
      <c r="M19" s="246"/>
      <c r="N19" s="246"/>
    </row>
    <row r="20" spans="1:16">
      <c r="A20" s="250"/>
      <c r="B20" s="246"/>
      <c r="C20" s="246"/>
      <c r="D20" s="246"/>
      <c r="E20" s="246"/>
      <c r="F20" s="246"/>
      <c r="G20" s="274"/>
      <c r="H20" s="275"/>
      <c r="I20" s="275"/>
      <c r="J20" s="276"/>
      <c r="K20" s="277" t="s">
        <v>487</v>
      </c>
      <c r="L20" s="278" t="s">
        <v>488</v>
      </c>
      <c r="M20" s="279" t="s">
        <v>489</v>
      </c>
      <c r="N20" s="280"/>
    </row>
    <row r="21" spans="1:16" s="286" customFormat="1">
      <c r="A21" s="281"/>
      <c r="B21" s="251"/>
      <c r="C21" s="251"/>
      <c r="D21" s="251"/>
      <c r="E21" s="251"/>
      <c r="F21" s="251"/>
      <c r="G21" s="1163" t="s">
        <v>490</v>
      </c>
      <c r="H21" s="1164"/>
      <c r="I21" s="1164"/>
      <c r="J21" s="1165"/>
      <c r="K21" s="282">
        <v>6.56</v>
      </c>
      <c r="L21" s="283">
        <v>6.07</v>
      </c>
      <c r="M21" s="284">
        <v>0.49</v>
      </c>
      <c r="N21" s="251"/>
      <c r="O21" s="285"/>
      <c r="P21" s="281"/>
    </row>
    <row r="22" spans="1:16" s="286" customFormat="1">
      <c r="A22" s="281"/>
      <c r="B22" s="251"/>
      <c r="C22" s="251"/>
      <c r="D22" s="251"/>
      <c r="E22" s="251"/>
      <c r="F22" s="251"/>
      <c r="G22" s="1163" t="s">
        <v>491</v>
      </c>
      <c r="H22" s="1164"/>
      <c r="I22" s="1164"/>
      <c r="J22" s="1165"/>
      <c r="K22" s="287">
        <v>102.6</v>
      </c>
      <c r="L22" s="288">
        <v>100.6</v>
      </c>
      <c r="M22" s="289">
        <v>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492</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493</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494</v>
      </c>
      <c r="H29" s="251"/>
      <c r="I29" s="251"/>
      <c r="J29" s="251"/>
      <c r="K29" s="246"/>
      <c r="L29" s="246"/>
      <c r="M29" s="246"/>
      <c r="N29" s="246"/>
      <c r="O29" s="295"/>
    </row>
    <row r="30" spans="1:16">
      <c r="A30" s="250"/>
      <c r="B30" s="246"/>
      <c r="C30" s="246"/>
      <c r="D30" s="246"/>
      <c r="E30" s="246"/>
      <c r="F30" s="246"/>
      <c r="G30" s="253"/>
      <c r="H30" s="254"/>
      <c r="I30" s="254"/>
      <c r="J30" s="255"/>
      <c r="K30" s="1152" t="s">
        <v>472</v>
      </c>
      <c r="L30" s="256"/>
      <c r="M30" s="257" t="s">
        <v>473</v>
      </c>
      <c r="N30" s="258"/>
    </row>
    <row r="31" spans="1:16">
      <c r="A31" s="250"/>
      <c r="B31" s="246"/>
      <c r="C31" s="246"/>
      <c r="D31" s="246"/>
      <c r="E31" s="246"/>
      <c r="F31" s="246"/>
      <c r="G31" s="259"/>
      <c r="H31" s="260"/>
      <c r="I31" s="260"/>
      <c r="J31" s="261"/>
      <c r="K31" s="1153"/>
      <c r="L31" s="262" t="s">
        <v>474</v>
      </c>
      <c r="M31" s="263" t="s">
        <v>475</v>
      </c>
      <c r="N31" s="264" t="s">
        <v>476</v>
      </c>
    </row>
    <row r="32" spans="1:16" ht="27" customHeight="1">
      <c r="A32" s="250"/>
      <c r="B32" s="246"/>
      <c r="C32" s="246"/>
      <c r="D32" s="246"/>
      <c r="E32" s="246"/>
      <c r="F32" s="246"/>
      <c r="G32" s="1154" t="s">
        <v>495</v>
      </c>
      <c r="H32" s="1155"/>
      <c r="I32" s="1155"/>
      <c r="J32" s="1156"/>
      <c r="K32" s="296">
        <v>8161819</v>
      </c>
      <c r="L32" s="296">
        <v>28790</v>
      </c>
      <c r="M32" s="297">
        <v>26755</v>
      </c>
      <c r="N32" s="298">
        <v>7.6</v>
      </c>
    </row>
    <row r="33" spans="1:16" ht="13.5" customHeight="1">
      <c r="A33" s="250"/>
      <c r="B33" s="246"/>
      <c r="C33" s="246"/>
      <c r="D33" s="246"/>
      <c r="E33" s="246"/>
      <c r="F33" s="246"/>
      <c r="G33" s="1154" t="s">
        <v>496</v>
      </c>
      <c r="H33" s="1155"/>
      <c r="I33" s="1155"/>
      <c r="J33" s="1156"/>
      <c r="K33" s="296" t="s">
        <v>481</v>
      </c>
      <c r="L33" s="296" t="s">
        <v>481</v>
      </c>
      <c r="M33" s="297" t="s">
        <v>481</v>
      </c>
      <c r="N33" s="298" t="s">
        <v>481</v>
      </c>
    </row>
    <row r="34" spans="1:16" ht="27" customHeight="1">
      <c r="A34" s="250"/>
      <c r="B34" s="246"/>
      <c r="C34" s="246"/>
      <c r="D34" s="246"/>
      <c r="E34" s="246"/>
      <c r="F34" s="246"/>
      <c r="G34" s="1154" t="s">
        <v>497</v>
      </c>
      <c r="H34" s="1155"/>
      <c r="I34" s="1155"/>
      <c r="J34" s="1156"/>
      <c r="K34" s="296" t="s">
        <v>481</v>
      </c>
      <c r="L34" s="296" t="s">
        <v>481</v>
      </c>
      <c r="M34" s="297">
        <v>35</v>
      </c>
      <c r="N34" s="298" t="s">
        <v>481</v>
      </c>
    </row>
    <row r="35" spans="1:16" ht="27" customHeight="1">
      <c r="A35" s="250"/>
      <c r="B35" s="246"/>
      <c r="C35" s="246"/>
      <c r="D35" s="246"/>
      <c r="E35" s="246"/>
      <c r="F35" s="246"/>
      <c r="G35" s="1154" t="s">
        <v>498</v>
      </c>
      <c r="H35" s="1155"/>
      <c r="I35" s="1155"/>
      <c r="J35" s="1156"/>
      <c r="K35" s="296">
        <v>2484064</v>
      </c>
      <c r="L35" s="296">
        <v>8762</v>
      </c>
      <c r="M35" s="297">
        <v>6876</v>
      </c>
      <c r="N35" s="298">
        <v>27.4</v>
      </c>
    </row>
    <row r="36" spans="1:16" ht="27" customHeight="1">
      <c r="A36" s="250"/>
      <c r="B36" s="246"/>
      <c r="C36" s="246"/>
      <c r="D36" s="246"/>
      <c r="E36" s="246"/>
      <c r="F36" s="246"/>
      <c r="G36" s="1154" t="s">
        <v>499</v>
      </c>
      <c r="H36" s="1155"/>
      <c r="I36" s="1155"/>
      <c r="J36" s="1156"/>
      <c r="K36" s="296">
        <v>19955</v>
      </c>
      <c r="L36" s="296">
        <v>70</v>
      </c>
      <c r="M36" s="297">
        <v>711</v>
      </c>
      <c r="N36" s="298">
        <v>-90.2</v>
      </c>
    </row>
    <row r="37" spans="1:16" ht="13.5" customHeight="1">
      <c r="A37" s="250"/>
      <c r="B37" s="246"/>
      <c r="C37" s="246"/>
      <c r="D37" s="246"/>
      <c r="E37" s="246"/>
      <c r="F37" s="246"/>
      <c r="G37" s="1154" t="s">
        <v>500</v>
      </c>
      <c r="H37" s="1155"/>
      <c r="I37" s="1155"/>
      <c r="J37" s="1156"/>
      <c r="K37" s="296">
        <v>20200</v>
      </c>
      <c r="L37" s="296">
        <v>71</v>
      </c>
      <c r="M37" s="297">
        <v>1771</v>
      </c>
      <c r="N37" s="298">
        <v>-96</v>
      </c>
    </row>
    <row r="38" spans="1:16" ht="27" customHeight="1">
      <c r="A38" s="250"/>
      <c r="B38" s="246"/>
      <c r="C38" s="246"/>
      <c r="D38" s="246"/>
      <c r="E38" s="246"/>
      <c r="F38" s="246"/>
      <c r="G38" s="1157" t="s">
        <v>501</v>
      </c>
      <c r="H38" s="1158"/>
      <c r="I38" s="1158"/>
      <c r="J38" s="1159"/>
      <c r="K38" s="299" t="s">
        <v>481</v>
      </c>
      <c r="L38" s="299" t="s">
        <v>481</v>
      </c>
      <c r="M38" s="300">
        <v>0</v>
      </c>
      <c r="N38" s="301" t="s">
        <v>481</v>
      </c>
      <c r="O38" s="295"/>
    </row>
    <row r="39" spans="1:16">
      <c r="A39" s="250"/>
      <c r="B39" s="246"/>
      <c r="C39" s="246"/>
      <c r="D39" s="246"/>
      <c r="E39" s="246"/>
      <c r="F39" s="246"/>
      <c r="G39" s="1157" t="s">
        <v>502</v>
      </c>
      <c r="H39" s="1158"/>
      <c r="I39" s="1158"/>
      <c r="J39" s="1159"/>
      <c r="K39" s="302">
        <v>-1784291</v>
      </c>
      <c r="L39" s="302">
        <v>-6294</v>
      </c>
      <c r="M39" s="303">
        <v>-7763</v>
      </c>
      <c r="N39" s="304">
        <v>-18.899999999999999</v>
      </c>
      <c r="O39" s="295"/>
    </row>
    <row r="40" spans="1:16" ht="27" customHeight="1">
      <c r="A40" s="250"/>
      <c r="B40" s="246"/>
      <c r="C40" s="246"/>
      <c r="D40" s="246"/>
      <c r="E40" s="246"/>
      <c r="F40" s="246"/>
      <c r="G40" s="1154" t="s">
        <v>503</v>
      </c>
      <c r="H40" s="1155"/>
      <c r="I40" s="1155"/>
      <c r="J40" s="1156"/>
      <c r="K40" s="302">
        <v>-8586729</v>
      </c>
      <c r="L40" s="302">
        <v>-30289</v>
      </c>
      <c r="M40" s="303">
        <v>-22050</v>
      </c>
      <c r="N40" s="304">
        <v>37.4</v>
      </c>
      <c r="O40" s="295"/>
    </row>
    <row r="41" spans="1:16">
      <c r="A41" s="250"/>
      <c r="B41" s="246"/>
      <c r="C41" s="246"/>
      <c r="D41" s="246"/>
      <c r="E41" s="246"/>
      <c r="F41" s="246"/>
      <c r="G41" s="1160" t="s">
        <v>282</v>
      </c>
      <c r="H41" s="1161"/>
      <c r="I41" s="1161"/>
      <c r="J41" s="1162"/>
      <c r="K41" s="296">
        <v>315018</v>
      </c>
      <c r="L41" s="302">
        <v>1111</v>
      </c>
      <c r="M41" s="303">
        <v>6336</v>
      </c>
      <c r="N41" s="304">
        <v>-82.5</v>
      </c>
      <c r="O41" s="295"/>
    </row>
    <row r="42" spans="1:16">
      <c r="A42" s="250"/>
      <c r="B42" s="246"/>
      <c r="C42" s="246"/>
      <c r="D42" s="246"/>
      <c r="E42" s="246"/>
      <c r="F42" s="246"/>
      <c r="G42" s="305" t="s">
        <v>504</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505</v>
      </c>
      <c r="B47" s="246"/>
      <c r="C47" s="246"/>
      <c r="D47" s="246"/>
      <c r="E47" s="246"/>
      <c r="F47" s="246"/>
      <c r="G47" s="246"/>
      <c r="H47" s="246"/>
      <c r="I47" s="246"/>
      <c r="J47" s="246"/>
      <c r="K47" s="246"/>
      <c r="L47" s="246"/>
      <c r="M47" s="246"/>
      <c r="N47" s="246"/>
    </row>
    <row r="48" spans="1:16">
      <c r="A48" s="250"/>
      <c r="B48" s="246"/>
      <c r="C48" s="246"/>
      <c r="D48" s="246"/>
      <c r="E48" s="246"/>
      <c r="F48" s="246"/>
      <c r="G48" s="310" t="s">
        <v>506</v>
      </c>
      <c r="H48" s="310"/>
      <c r="I48" s="310"/>
      <c r="J48" s="310"/>
      <c r="K48" s="310"/>
      <c r="L48" s="310"/>
      <c r="M48" s="311"/>
      <c r="N48" s="310"/>
    </row>
    <row r="49" spans="1:14" ht="13.5" customHeight="1">
      <c r="A49" s="250"/>
      <c r="B49" s="246"/>
      <c r="C49" s="246"/>
      <c r="D49" s="246"/>
      <c r="E49" s="246"/>
      <c r="F49" s="246"/>
      <c r="G49" s="312"/>
      <c r="H49" s="313"/>
      <c r="I49" s="1147" t="s">
        <v>472</v>
      </c>
      <c r="J49" s="1149" t="s">
        <v>507</v>
      </c>
      <c r="K49" s="1150"/>
      <c r="L49" s="1150"/>
      <c r="M49" s="1150"/>
      <c r="N49" s="1151"/>
    </row>
    <row r="50" spans="1:14">
      <c r="A50" s="250"/>
      <c r="B50" s="246"/>
      <c r="C50" s="246"/>
      <c r="D50" s="246"/>
      <c r="E50" s="246"/>
      <c r="F50" s="246"/>
      <c r="G50" s="314"/>
      <c r="H50" s="315"/>
      <c r="I50" s="1148"/>
      <c r="J50" s="316" t="s">
        <v>508</v>
      </c>
      <c r="K50" s="317" t="s">
        <v>509</v>
      </c>
      <c r="L50" s="318" t="s">
        <v>510</v>
      </c>
      <c r="M50" s="319" t="s">
        <v>511</v>
      </c>
      <c r="N50" s="320" t="s">
        <v>512</v>
      </c>
    </row>
    <row r="51" spans="1:14">
      <c r="A51" s="250"/>
      <c r="B51" s="246"/>
      <c r="C51" s="246"/>
      <c r="D51" s="246"/>
      <c r="E51" s="246"/>
      <c r="F51" s="246"/>
      <c r="G51" s="312" t="s">
        <v>513</v>
      </c>
      <c r="H51" s="313"/>
      <c r="I51" s="321">
        <v>7832534</v>
      </c>
      <c r="J51" s="322">
        <v>27531</v>
      </c>
      <c r="K51" s="323">
        <v>58.6</v>
      </c>
      <c r="L51" s="324">
        <v>39425</v>
      </c>
      <c r="M51" s="325">
        <v>2.1</v>
      </c>
      <c r="N51" s="326">
        <v>56.5</v>
      </c>
    </row>
    <row r="52" spans="1:14">
      <c r="A52" s="250"/>
      <c r="B52" s="246"/>
      <c r="C52" s="246"/>
      <c r="D52" s="246"/>
      <c r="E52" s="246"/>
      <c r="F52" s="246"/>
      <c r="G52" s="327"/>
      <c r="H52" s="328" t="s">
        <v>514</v>
      </c>
      <c r="I52" s="329">
        <v>3553681</v>
      </c>
      <c r="J52" s="330">
        <v>12491</v>
      </c>
      <c r="K52" s="331">
        <v>37.4</v>
      </c>
      <c r="L52" s="332">
        <v>22414</v>
      </c>
      <c r="M52" s="333">
        <v>-0.1</v>
      </c>
      <c r="N52" s="334">
        <v>37.5</v>
      </c>
    </row>
    <row r="53" spans="1:14">
      <c r="A53" s="250"/>
      <c r="B53" s="246"/>
      <c r="C53" s="246"/>
      <c r="D53" s="246"/>
      <c r="E53" s="246"/>
      <c r="F53" s="246"/>
      <c r="G53" s="312" t="s">
        <v>515</v>
      </c>
      <c r="H53" s="313"/>
      <c r="I53" s="321">
        <v>9634635</v>
      </c>
      <c r="J53" s="322">
        <v>33788</v>
      </c>
      <c r="K53" s="323">
        <v>22.7</v>
      </c>
      <c r="L53" s="324">
        <v>43141</v>
      </c>
      <c r="M53" s="325">
        <v>9.4</v>
      </c>
      <c r="N53" s="326">
        <v>13.3</v>
      </c>
    </row>
    <row r="54" spans="1:14">
      <c r="A54" s="250"/>
      <c r="B54" s="246"/>
      <c r="C54" s="246"/>
      <c r="D54" s="246"/>
      <c r="E54" s="246"/>
      <c r="F54" s="246"/>
      <c r="G54" s="327"/>
      <c r="H54" s="328" t="s">
        <v>514</v>
      </c>
      <c r="I54" s="329">
        <v>3987667</v>
      </c>
      <c r="J54" s="330">
        <v>13985</v>
      </c>
      <c r="K54" s="331">
        <v>12</v>
      </c>
      <c r="L54" s="332">
        <v>21887</v>
      </c>
      <c r="M54" s="333">
        <v>-2.4</v>
      </c>
      <c r="N54" s="334">
        <v>14.4</v>
      </c>
    </row>
    <row r="55" spans="1:14">
      <c r="A55" s="250"/>
      <c r="B55" s="246"/>
      <c r="C55" s="246"/>
      <c r="D55" s="246"/>
      <c r="E55" s="246"/>
      <c r="F55" s="246"/>
      <c r="G55" s="312" t="s">
        <v>516</v>
      </c>
      <c r="H55" s="313"/>
      <c r="I55" s="321">
        <v>14655114</v>
      </c>
      <c r="J55" s="322">
        <v>51431</v>
      </c>
      <c r="K55" s="323">
        <v>52.2</v>
      </c>
      <c r="L55" s="324">
        <v>45117</v>
      </c>
      <c r="M55" s="325">
        <v>4.5999999999999996</v>
      </c>
      <c r="N55" s="326">
        <v>47.6</v>
      </c>
    </row>
    <row r="56" spans="1:14">
      <c r="A56" s="250"/>
      <c r="B56" s="246"/>
      <c r="C56" s="246"/>
      <c r="D56" s="246"/>
      <c r="E56" s="246"/>
      <c r="F56" s="246"/>
      <c r="G56" s="327"/>
      <c r="H56" s="328" t="s">
        <v>514</v>
      </c>
      <c r="I56" s="329">
        <v>5170003</v>
      </c>
      <c r="J56" s="330">
        <v>18144</v>
      </c>
      <c r="K56" s="331">
        <v>29.7</v>
      </c>
      <c r="L56" s="332">
        <v>25589</v>
      </c>
      <c r="M56" s="333">
        <v>16.899999999999999</v>
      </c>
      <c r="N56" s="334">
        <v>12.8</v>
      </c>
    </row>
    <row r="57" spans="1:14">
      <c r="A57" s="250"/>
      <c r="B57" s="246"/>
      <c r="C57" s="246"/>
      <c r="D57" s="246"/>
      <c r="E57" s="246"/>
      <c r="F57" s="246"/>
      <c r="G57" s="312" t="s">
        <v>517</v>
      </c>
      <c r="H57" s="313"/>
      <c r="I57" s="321">
        <v>13109770</v>
      </c>
      <c r="J57" s="322">
        <v>45995</v>
      </c>
      <c r="K57" s="323">
        <v>-10.6</v>
      </c>
      <c r="L57" s="324">
        <v>39951</v>
      </c>
      <c r="M57" s="325">
        <v>-11.5</v>
      </c>
      <c r="N57" s="326">
        <v>0.9</v>
      </c>
    </row>
    <row r="58" spans="1:14">
      <c r="A58" s="250"/>
      <c r="B58" s="246"/>
      <c r="C58" s="246"/>
      <c r="D58" s="246"/>
      <c r="E58" s="246"/>
      <c r="F58" s="246"/>
      <c r="G58" s="327"/>
      <c r="H58" s="328" t="s">
        <v>514</v>
      </c>
      <c r="I58" s="329">
        <v>4271135</v>
      </c>
      <c r="J58" s="330">
        <v>14985</v>
      </c>
      <c r="K58" s="331">
        <v>-17.399999999999999</v>
      </c>
      <c r="L58" s="332">
        <v>22555</v>
      </c>
      <c r="M58" s="333">
        <v>-11.9</v>
      </c>
      <c r="N58" s="334">
        <v>-5.5</v>
      </c>
    </row>
    <row r="59" spans="1:14">
      <c r="A59" s="250"/>
      <c r="B59" s="246"/>
      <c r="C59" s="246"/>
      <c r="D59" s="246"/>
      <c r="E59" s="246"/>
      <c r="F59" s="246"/>
      <c r="G59" s="312" t="s">
        <v>518</v>
      </c>
      <c r="H59" s="313"/>
      <c r="I59" s="321">
        <v>12343554</v>
      </c>
      <c r="J59" s="322">
        <v>43541</v>
      </c>
      <c r="K59" s="323">
        <v>-5.3</v>
      </c>
      <c r="L59" s="324">
        <v>39893</v>
      </c>
      <c r="M59" s="325">
        <v>-0.1</v>
      </c>
      <c r="N59" s="326">
        <v>-5.2</v>
      </c>
    </row>
    <row r="60" spans="1:14">
      <c r="A60" s="250"/>
      <c r="B60" s="246"/>
      <c r="C60" s="246"/>
      <c r="D60" s="246"/>
      <c r="E60" s="246"/>
      <c r="F60" s="246"/>
      <c r="G60" s="327"/>
      <c r="H60" s="328" t="s">
        <v>514</v>
      </c>
      <c r="I60" s="335">
        <v>4173748</v>
      </c>
      <c r="J60" s="330">
        <v>14723</v>
      </c>
      <c r="K60" s="331">
        <v>-1.7</v>
      </c>
      <c r="L60" s="332">
        <v>26170</v>
      </c>
      <c r="M60" s="333">
        <v>16</v>
      </c>
      <c r="N60" s="334">
        <v>-17.7</v>
      </c>
    </row>
    <row r="61" spans="1:14">
      <c r="A61" s="250"/>
      <c r="B61" s="246"/>
      <c r="C61" s="246"/>
      <c r="D61" s="246"/>
      <c r="E61" s="246"/>
      <c r="F61" s="246"/>
      <c r="G61" s="312" t="s">
        <v>519</v>
      </c>
      <c r="H61" s="336"/>
      <c r="I61" s="337">
        <v>11515121</v>
      </c>
      <c r="J61" s="338">
        <v>40457</v>
      </c>
      <c r="K61" s="339">
        <v>23.5</v>
      </c>
      <c r="L61" s="340">
        <v>41505</v>
      </c>
      <c r="M61" s="341">
        <v>0.9</v>
      </c>
      <c r="N61" s="326">
        <v>22.6</v>
      </c>
    </row>
    <row r="62" spans="1:14">
      <c r="A62" s="250"/>
      <c r="B62" s="246"/>
      <c r="C62" s="246"/>
      <c r="D62" s="246"/>
      <c r="E62" s="246"/>
      <c r="F62" s="246"/>
      <c r="G62" s="327"/>
      <c r="H62" s="328" t="s">
        <v>514</v>
      </c>
      <c r="I62" s="329">
        <v>4231247</v>
      </c>
      <c r="J62" s="330">
        <v>14866</v>
      </c>
      <c r="K62" s="331">
        <v>12</v>
      </c>
      <c r="L62" s="332">
        <v>23723</v>
      </c>
      <c r="M62" s="333">
        <v>3.7</v>
      </c>
      <c r="N62" s="334">
        <v>8.3000000000000007</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2"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72" t="s">
        <v>3</v>
      </c>
      <c r="D47" s="1172"/>
      <c r="E47" s="1173"/>
      <c r="F47" s="11">
        <v>13.6</v>
      </c>
      <c r="G47" s="12">
        <v>14.28</v>
      </c>
      <c r="H47" s="12">
        <v>14.4</v>
      </c>
      <c r="I47" s="12">
        <v>14.37</v>
      </c>
      <c r="J47" s="13">
        <v>15.18</v>
      </c>
    </row>
    <row r="48" spans="2:10" ht="57.75" customHeight="1">
      <c r="B48" s="14"/>
      <c r="C48" s="1174" t="s">
        <v>4</v>
      </c>
      <c r="D48" s="1174"/>
      <c r="E48" s="1175"/>
      <c r="F48" s="15">
        <v>8.7100000000000009</v>
      </c>
      <c r="G48" s="16">
        <v>8.07</v>
      </c>
      <c r="H48" s="16">
        <v>8.5500000000000007</v>
      </c>
      <c r="I48" s="16">
        <v>10.36</v>
      </c>
      <c r="J48" s="17">
        <v>7.02</v>
      </c>
    </row>
    <row r="49" spans="2:10" ht="57.75" customHeight="1" thickBot="1">
      <c r="B49" s="18"/>
      <c r="C49" s="1176" t="s">
        <v>5</v>
      </c>
      <c r="D49" s="1176"/>
      <c r="E49" s="1177"/>
      <c r="F49" s="19">
        <v>3.42</v>
      </c>
      <c r="G49" s="20">
        <v>0.5</v>
      </c>
      <c r="H49" s="20">
        <v>0.42</v>
      </c>
      <c r="I49" s="20">
        <v>1.84</v>
      </c>
      <c r="J49" s="21" t="s">
        <v>526</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秋元　喜夫</cp:lastModifiedBy>
  <cp:lastPrinted>2018-02-22T07:46:01Z</cp:lastPrinted>
  <dcterms:created xsi:type="dcterms:W3CDTF">2018-01-24T03:52:15Z</dcterms:created>
  <dcterms:modified xsi:type="dcterms:W3CDTF">2018-11-28T23:46:22Z</dcterms:modified>
  <cp:category/>
</cp:coreProperties>
</file>