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5" i="9" l="1"/>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AM35" i="9"/>
  <c r="C35" i="9"/>
  <c r="CO34" i="9"/>
  <c r="BW34" i="9"/>
  <c r="BW35" i="9" s="1"/>
  <c r="BW36" i="9" s="1"/>
  <c r="BW37" i="9" s="1"/>
  <c r="BW38" i="9" s="1"/>
  <c r="BW39" i="9" s="1"/>
  <c r="BW40" i="9" s="1"/>
  <c r="BW41" i="9" s="1"/>
  <c r="BW42" i="9" s="1"/>
  <c r="BW43" i="9" s="1"/>
  <c r="AM34" i="9"/>
  <c r="U34" i="9"/>
  <c r="U35" i="9" s="1"/>
  <c r="U36" i="9" s="1"/>
  <c r="C34" i="9"/>
  <c r="BE34" i="9" l="1"/>
  <c r="BE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<sst xmlns="http://schemas.openxmlformats.org/spreadsheetml/2006/main" count="1024" uniqueCount="563">
  <si>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</si>
  <si>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</si>
  <si>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</si>
  <si>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</si>
  <si>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</si>
  <si>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</si>
  <si>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</si>
  <si>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</si>
  <si>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</si>
  <si>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</si>
  <si>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</si>
  <si>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</si>
  <si>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</si>
  <si>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</si>
  <si>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</si>
  <si>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</si>
  <si>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</si>
  <si>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</si>
  <si>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</si>
  <si>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</si>
  <si>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</si>
  <si>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</si>
  <si>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</si>
  <si>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</si>
  <si>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</si>
  <si>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</si>
  <si>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</si>
  <si>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</si>
  <si>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</si>
  <si>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</si>
  <si>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</si>
  <si>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</si>
  <si>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</si>
  <si>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</si>
  <si>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</si>
  <si>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</si>
  <si>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</si>
  <si>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</si>
  <si>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</si>
  <si>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</si>
  <si>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</si>
  <si>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</si>
  <si>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</si>
  <si>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</si>
  <si>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</si>
  <si>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</si>
  <si>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</si>
  <si>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</si>
  <si>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</si>
  <si>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</si>
  <si>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</si>
  <si>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</si>
  <si>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</si>
  <si>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</si>
  <si>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</si>
  <si>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</si>
  <si>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</si>
  <si>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</si>
  <si>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</si>
  <si>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</si>
  <si>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</si>
  <si>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</si>
  <si>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</si>
  <si>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</si>
  <si>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</si>
  <si>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</si>
  <si>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</si>
  <si>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</si>
  <si>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</si>
  <si>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</si>
  <si>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</si>
  <si>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</si>
  <si>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</si>
  <si>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</si>
  <si>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</si>
  <si>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</si>
  <si>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</si>
  <si>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</si>
  <si>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</si>
  <si>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</si>
  <si>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</si>
  <si>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</si>
  <si>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平田村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</si>
  <si>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</si>
  <si>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</si>
  <si>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</si>
  <si>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</si>
  <si>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</si>
  <si>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</si>
  <si>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</si>
  <si>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</si>
  <si>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</si>
  <si>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</si>
  <si>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</si>
  <si>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</si>
  <si>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</si>
  <si>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</si>
  <si>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</si>
  <si>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</si>
  <si>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</si>
  <si>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</si>
  <si>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</si>
  <si>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</si>
  <si>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</si>
  <si>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</si>
  <si>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</si>
  <si>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</si>
  <si>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</si>
  <si>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</si>
  <si>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</si>
  <si>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</si>
  <si>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</si>
  <si>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</si>
  <si>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</si>
  <si>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</si>
  <si>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</si>
  <si>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</si>
  <si>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</si>
  <si>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</si>
  <si>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</si>
  <si>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</si>
  <si>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</si>
  <si>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</si>
  <si>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</si>
  <si>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</si>
  <si>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</si>
  <si>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</si>
  <si>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</si>
  <si>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</si>
  <si>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</si>
  <si>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</si>
  <si>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</si>
  <si>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8"/>
  </si>
  <si>
    <t>うち日本人(％)</t>
    <phoneticPr fontId="5"/>
  </si>
  <si>
    <t>-1.9</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</si>
  <si>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</si>
  <si>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</si>
  <si>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</si>
  <si>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</si>
  <si>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</si>
  <si>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</si>
  <si>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</si>
  <si>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</si>
  <si>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</si>
  <si>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</si>
  <si>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</si>
  <si>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</si>
  <si>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</si>
  <si>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</si>
  <si>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</si>
  <si>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</si>
  <si>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</si>
  <si>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</si>
  <si>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</si>
  <si>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</si>
  <si>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</si>
  <si>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</si>
  <si>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</si>
  <si>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</si>
  <si>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</si>
  <si>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</si>
  <si>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</si>
  <si>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</si>
  <si>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</si>
  <si>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</si>
  <si>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</si>
  <si>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</si>
  <si>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</si>
  <si>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</si>
  <si>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</si>
  <si>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</si>
  <si>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</si>
  <si>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</si>
  <si>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</si>
  <si>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</si>
  <si>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</si>
  <si>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</si>
  <si>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</si>
  <si>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</si>
  <si>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</si>
  <si>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</si>
  <si>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</si>
  <si>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</si>
  <si>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</si>
  <si>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</si>
  <si>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</si>
  <si>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</si>
  <si>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</si>
  <si>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</si>
  <si>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</si>
  <si>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</si>
  <si>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</si>
  <si>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</si>
  <si>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福島県平田村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</si>
  <si>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</si>
  <si>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</si>
  <si>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</si>
  <si>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</si>
  <si>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</si>
  <si>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</si>
  <si>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</si>
  <si>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</si>
  <si>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</si>
  <si>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</si>
  <si>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</si>
  <si>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</si>
  <si>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</si>
  <si>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</si>
  <si>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</si>
  <si>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</si>
  <si>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</si>
  <si>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</si>
  <si>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</si>
  <si>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</si>
  <si>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</si>
  <si>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</si>
  <si>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</si>
  <si>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</si>
  <si>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</si>
  <si>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</si>
  <si>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</si>
  <si>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</si>
  <si>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</si>
  <si>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</si>
  <si>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</si>
  <si>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</si>
  <si>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</si>
  <si>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</si>
  <si>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</si>
  <si>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</si>
  <si>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</si>
  <si>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</si>
  <si>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</si>
  <si>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</si>
  <si>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</si>
  <si>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</si>
  <si>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</si>
  <si>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</si>
  <si>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</si>
  <si>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</si>
  <si>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</si>
  <si>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</si>
  <si>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</si>
  <si>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</si>
  <si>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</si>
  <si>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</si>
  <si>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</si>
  <si>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</si>
  <si>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</si>
  <si>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</si>
  <si>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</si>
  <si>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</si>
  <si>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</si>
  <si>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</si>
  <si>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</si>
  <si>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</si>
  <si>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</si>
  <si>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</si>
  <si>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</si>
  <si>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</si>
  <si>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</si>
  <si>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</si>
  <si>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</si>
  <si>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</si>
  <si>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</si>
  <si>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</si>
  <si>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</si>
  <si>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</si>
  <si>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</si>
  <si>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</si>
  <si>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</si>
  <si>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</si>
  <si>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</si>
  <si>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</si>
  <si>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</si>
  <si>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</si>
  <si>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</si>
  <si>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</si>
  <si>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</si>
  <si>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</si>
  <si>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</si>
  <si>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</si>
  <si>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</si>
  <si>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</si>
  <si>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</si>
  <si>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</si>
  <si>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</si>
  <si>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</si>
  <si>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</si>
  <si>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</si>
  <si>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</si>
  <si>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</si>
  <si>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</si>
  <si>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</si>
  <si>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</si>
  <si>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</si>
  <si>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</si>
  <si>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</si>
  <si>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</si>
  <si>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</si>
  <si>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</si>
  <si>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</si>
  <si>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</si>
  <si>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</si>
  <si>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</si>
  <si>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</si>
  <si>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</si>
  <si>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</si>
  <si>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</si>
  <si>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</si>
  <si>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</si>
  <si>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</si>
  <si>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</si>
  <si>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</si>
  <si>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</si>
  <si>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病院</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</si>
  <si>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</si>
  <si>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</si>
  <si>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</si>
  <si>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</si>
  <si>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</si>
  <si>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</si>
  <si>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</si>
  <si>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</si>
  <si>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</si>
  <si>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</si>
  <si>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</si>
  <si>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</si>
  <si>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</si>
  <si>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</si>
  <si>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</si>
  <si>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</si>
  <si>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</si>
  <si>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</si>
  <si>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</si>
  <si>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</si>
  <si>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</si>
  <si>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</si>
  <si>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</si>
  <si>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</si>
  <si>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</si>
  <si>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福島県平田村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</si>
  <si>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</si>
  <si>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</si>
  <si>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</si>
  <si>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</si>
  <si>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</si>
  <si>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</si>
  <si>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</si>
  <si>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</si>
  <si>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</si>
  <si>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</si>
  <si>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</si>
  <si>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</si>
  <si>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</si>
  <si>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</si>
  <si>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</si>
  <si>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</si>
  <si>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</si>
  <si>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</si>
  <si>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</si>
  <si>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</si>
  <si>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</si>
  <si>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</si>
  <si>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</si>
  <si>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</si>
  <si>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</si>
  <si>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</si>
  <si>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</si>
  <si>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</si>
  <si>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</si>
  <si>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</si>
  <si>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</si>
  <si>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</si>
  <si>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</si>
  <si>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</si>
  <si>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</si>
  <si>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</si>
  <si>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</si>
  <si>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簡易水道事業特別会計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</si>
  <si>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</si>
  <si>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</si>
  <si>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</si>
  <si>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</si>
  <si>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</si>
  <si>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</si>
  <si>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</si>
  <si>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</si>
  <si>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</si>
  <si>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</si>
  <si>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</si>
  <si>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</si>
  <si>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</si>
  <si>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</si>
  <si>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</si>
  <si>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</si>
  <si>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</si>
  <si>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</si>
  <si>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</si>
  <si>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</si>
  <si>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</si>
  <si>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</si>
  <si>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</si>
  <si>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</si>
  <si>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</si>
  <si>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</si>
  <si>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</si>
  <si>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</si>
  <si>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</si>
  <si>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</si>
  <si>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</si>
  <si>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</si>
  <si>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</si>
  <si>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</si>
  <si>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</si>
  <si>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</si>
  <si>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</si>
  <si>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</si>
  <si>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</si>
  <si>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</si>
  <si>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</si>
  <si>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</si>
  <si>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</si>
  <si>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</si>
  <si>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</si>
  <si>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</si>
  <si>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</si>
  <si>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</si>
  <si>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</si>
  <si>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</si>
  <si>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</si>
  <si>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</si>
  <si>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</si>
  <si>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</si>
  <si>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</si>
  <si>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</si>
  <si>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</si>
  <si>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</si>
  <si>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</si>
  <si>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</si>
  <si>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</si>
  <si>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簡易水道事業特別会計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</si>
  <si>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</si>
  <si>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</si>
  <si>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</si>
  <si>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後期高齢者医療特別会計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</si>
  <si>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</si>
  <si>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</si>
  <si>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</si>
  <si>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</si>
  <si>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</si>
  <si>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</si>
  <si>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</si>
  <si>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</si>
  <si>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</si>
  <si>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</si>
  <si>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</si>
  <si>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</si>
  <si>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</si>
  <si>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</si>
  <si>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</si>
  <si>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</si>
  <si>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</si>
  <si>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</si>
  <si>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</si>
  <si>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</si>
  <si>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</si>
  <si>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</si>
  <si>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</si>
  <si>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</si>
  <si>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</si>
  <si>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</si>
  <si>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</si>
  <si>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</si>
  <si>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</si>
  <si>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</si>
  <si>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</si>
  <si>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</si>
  <si>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</si>
  <si>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</si>
  <si>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</si>
  <si>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</si>
  <si>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</si>
  <si>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</si>
  <si>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</si>
  <si>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</si>
  <si>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</si>
  <si>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</si>
  <si>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</si>
  <si>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</si>
  <si>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</si>
  <si>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</si>
  <si>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</si>
  <si>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</si>
  <si>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</si>
  <si>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</si>
  <si>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</si>
  <si>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</si>
  <si>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</si>
  <si>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</si>
  <si>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</si>
  <si>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</si>
  <si>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</si>
  <si>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</si>
  <si>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</si>
  <si>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</si>
  <si>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</si>
  <si>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</si>
  <si>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</si>
  <si>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</si>
  <si>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</si>
  <si>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</si>
  <si>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</si>
  <si>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</si>
  <si>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</si>
  <si>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</si>
  <si>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</si>
  <si>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</si>
  <si>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</si>
  <si>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</si>
  <si>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</si>
  <si>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</si>
  <si>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</si>
  <si>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</si>
  <si>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</si>
  <si>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</si>
  <si>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</si>
  <si>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</si>
  <si>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17.14</t>
  </si>
  <si>
    <t>一般会計</t>
  </si>
  <si>
    <t>国民健康保険特別会計</t>
  </si>
  <si>
    <t>介護保険事業特別会計</t>
  </si>
  <si>
    <t>簡易水道事業特別会計</t>
  </si>
  <si>
    <t>農業集落排水事業特別会計</t>
  </si>
  <si>
    <t>後期高齢者医療特別会計</t>
  </si>
  <si>
    <t>その他会計（赤字）</t>
  </si>
  <si>
    <t>その他会計（黒字）</t>
  </si>
  <si>
    <t>-</t>
    <phoneticPr fontId="2"/>
  </si>
  <si>
    <t>法非適用企業</t>
    <phoneticPr fontId="5"/>
  </si>
  <si>
    <t>須賀川地方広域消防組合　一般会計</t>
    <rPh sb="0" eb="3">
      <t>スカガワ</t>
    </rPh>
    <rPh sb="3" eb="5">
      <t>チホウ</t>
    </rPh>
    <rPh sb="5" eb="7">
      <t>コウイキ</t>
    </rPh>
    <rPh sb="7" eb="9">
      <t>ショウボウ</t>
    </rPh>
    <rPh sb="9" eb="11">
      <t>クミアイ</t>
    </rPh>
    <rPh sb="12" eb="14">
      <t>イッパン</t>
    </rPh>
    <rPh sb="14" eb="16">
      <t>カイケイ</t>
    </rPh>
    <phoneticPr fontId="2"/>
  </si>
  <si>
    <t>石川地方生活環境施設組合</t>
    <rPh sb="0" eb="2">
      <t>イシカワ</t>
    </rPh>
    <rPh sb="2" eb="4">
      <t>チホウ</t>
    </rPh>
    <rPh sb="4" eb="6">
      <t>セイカツ</t>
    </rPh>
    <rPh sb="6" eb="8">
      <t>カンキョウ</t>
    </rPh>
    <rPh sb="8" eb="10">
      <t>シセツ</t>
    </rPh>
    <rPh sb="10" eb="12">
      <t>クミアイ</t>
    </rPh>
    <phoneticPr fontId="2"/>
  </si>
  <si>
    <t>公立小野町地方綜合病院企業団</t>
    <rPh sb="0" eb="2">
      <t>コウリツ</t>
    </rPh>
    <rPh sb="2" eb="5">
      <t>オノマチ</t>
    </rPh>
    <rPh sb="5" eb="7">
      <t>チホウ</t>
    </rPh>
    <rPh sb="7" eb="9">
      <t>ソウゴウ</t>
    </rPh>
    <rPh sb="9" eb="11">
      <t>ビョウイン</t>
    </rPh>
    <rPh sb="11" eb="13">
      <t>キギョウ</t>
    </rPh>
    <rPh sb="13" eb="14">
      <t>ダン</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</si>
  <si>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</si>
  <si>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</si>
  <si>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</si>
  <si>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</si>
  <si>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</si>
  <si>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</si>
  <si>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</si>
  <si>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株式会社道の駅ひらた</t>
    <rPh sb="0" eb="2">
      <t>カブシキ</t>
    </rPh>
    <rPh sb="2" eb="4">
      <t>カイシャ</t>
    </rPh>
    <rPh sb="4" eb="5">
      <t>ミチ</t>
    </rPh>
    <rPh sb="6" eb="7">
      <t>エキ</t>
    </rPh>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</si>
  <si>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</si>
  <si>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</si>
  <si>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</si>
  <si>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</si>
  <si>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</si>
  <si>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</si>
  <si>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</si>
  <si>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</si>
  <si>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</si>
  <si>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</si>
  <si>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</si>
  <si>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将来負担比率については、98%と類似団体と比較して高い状態にある。また、有形固定資産減価償却率についても高いことから、古い施設が多い状況であることから、今後、老朽化が進んでいる施設については、公共施設等総合管理計画に添った事業展開を図っていきたい。</t>
    <rPh sb="1" eb="3">
      <t>ショウライ</t>
    </rPh>
    <rPh sb="3" eb="5">
      <t>フタン</t>
    </rPh>
    <rPh sb="5" eb="7">
      <t>ヒリツ</t>
    </rPh>
    <rPh sb="17" eb="19">
      <t>ルイジ</t>
    </rPh>
    <rPh sb="19" eb="21">
      <t>ダンタイ</t>
    </rPh>
    <rPh sb="22" eb="24">
      <t>ヒカク</t>
    </rPh>
    <rPh sb="26" eb="27">
      <t>タカ</t>
    </rPh>
    <rPh sb="28" eb="30">
      <t>ジョウタイ</t>
    </rPh>
    <rPh sb="80" eb="83">
      <t>ロウキュウカ</t>
    </rPh>
    <rPh sb="84" eb="85">
      <t>スス</t>
    </rPh>
    <rPh sb="89" eb="91">
      <t>シセツ</t>
    </rPh>
    <phoneticPr fontId="5"/>
  </si>
  <si>
    <t>　将来負担比率については、98%と類似団体と比較して高い状態にある。当村ではこれまで、総合計画に基づいた、村道や農道の改良舗装等の道路整備、農地基盤整備、小中学校等の教育施設の充実、生活環境整備として簡易水道、農業集落排水事業や公営住宅の整備、観光施設の充実など持続的に発展していくことが出来る村づくりに努めてきた。自主財源が乏しい当村にとっては、補助金のほか起債を活用した事業展開をしているため、また、人口減少に伴い平成26年度から過疎地域に指定され、過疎脱却に向けた事業展開をしていることから、地方債の現在高等は増えている。今後、償還に対する基金等の確保を図りながら将来負担比率の抑制に努めたい。</t>
    <rPh sb="174" eb="177">
      <t>ホジョキン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</si>
</sst>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146140</c:v>
                </c:pt>
                <c:pt idx="1">
                  <c:v>146641</c:v>
                </c:pt>
                <c:pt idx="2">
                  <c:v>174587</c:v>
                </c:pt>
                <c:pt idx="3">
                  <c:v>175675</c:v>
                </c:pt>
                <c:pt idx="4">
                  <c:v>162193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106939</c:v>
                </c:pt>
                <c:pt idx="1">
                  <c:v>74194</c:v>
                </c:pt>
                <c:pt idx="2">
                  <c:v>102951</c:v>
                </c:pt>
                <c:pt idx="3">
                  <c:v>278655</c:v>
                </c:pt>
                <c:pt idx="4">
                  <c:v>415655</c:v>
                </c:pt>
              </c:numCache>
            </c:numRef>
          </c:val>
          <c:smooth val="0"/>
        </c:ser>
        <c:dLbls>
          <c:showLegendKey val="0"/>
          <c:showVal val="0"/>
          <c:showCatName val="0"/>
          <c:showSerName val="0"/>
          <c:showPercent val="0"/>
          <c:showBubbleSize val="0"/>
        </c:dLbls>
        <c:marker val="1"/>
        <c:smooth val="0"/>
        <c:axId val="107920000"/>
        <c:axId val="107934464"/>
      </c:lineChart>
      <c:catAx>
        <c:axId val="10792000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934464"/>
        <c:crosses val="autoZero"/>
        <c:auto val="1"/>
        <c:lblAlgn val="ctr"/>
        <c:lblOffset val="100"/>
        <c:tickLblSkip val="1"/>
        <c:tickMarkSkip val="1"/>
        <c:noMultiLvlLbl val="0"/>
      </c:catAx>
      <c:valAx>
        <c:axId val="107934464"/>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9200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7.55</c:v>
                </c:pt>
                <c:pt idx="1">
                  <c:v>11.47</c:v>
                </c:pt>
                <c:pt idx="2">
                  <c:v>8.68</c:v>
                </c:pt>
                <c:pt idx="3">
                  <c:v>6.63</c:v>
                </c:pt>
                <c:pt idx="4">
                  <c:v>14.57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33.64</c:v>
                </c:pt>
                <c:pt idx="1">
                  <c:v>35.76</c:v>
                </c:pt>
                <c:pt idx="2">
                  <c:v>37.76</c:v>
                </c:pt>
                <c:pt idx="3">
                  <c:v>23.26</c:v>
                </c:pt>
                <c:pt idx="4">
                  <c:v>18.309999999999999</c:v>
                </c:pt>
              </c:numCache>
            </c:numRef>
          </c:val>
        </c:ser>
        <c:dLbls>
          <c:showLegendKey val="0"/>
          <c:showVal val="0"/>
          <c:showCatName val="0"/>
          <c:showSerName val="0"/>
          <c:showPercent val="0"/>
          <c:showBubbleSize val="0"/>
        </c:dLbls>
        <c:gapWidth val="250"/>
        <c:overlap val="100"/>
        <c:axId val="106900480"/>
        <c:axId val="1069067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0.79</c:v>
                </c:pt>
                <c:pt idx="1">
                  <c:v>5.77</c:v>
                </c:pt>
                <c:pt idx="2">
                  <c:v>3.37</c:v>
                </c:pt>
                <c:pt idx="3">
                  <c:v>-17.14</c:v>
                </c:pt>
                <c:pt idx="4">
                  <c:v>3.9</c:v>
                </c:pt>
              </c:numCache>
            </c:numRef>
          </c:val>
          <c:smooth val="0"/>
        </c:ser>
        <c:dLbls>
          <c:showLegendKey val="0"/>
          <c:showVal val="0"/>
          <c:showCatName val="0"/>
          <c:showSerName val="0"/>
          <c:showPercent val="0"/>
          <c:showBubbleSize val="0"/>
        </c:dLbls>
        <c:marker val="1"/>
        <c:smooth val="0"/>
        <c:axId val="106900480"/>
        <c:axId val="106906752"/>
      </c:lineChart>
      <c:catAx>
        <c:axId val="106900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6906752"/>
        <c:crosses val="autoZero"/>
        <c:auto val="1"/>
        <c:lblAlgn val="ctr"/>
        <c:lblOffset val="100"/>
        <c:tickLblSkip val="1"/>
        <c:tickMarkSkip val="1"/>
        <c:noMultiLvlLbl val="0"/>
      </c:catAx>
      <c:valAx>
        <c:axId val="106906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900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0.13</c:v>
                </c:pt>
                <c:pt idx="2">
                  <c:v>#N/A</c:v>
                </c:pt>
                <c:pt idx="3">
                  <c:v>0.18</c:v>
                </c:pt>
                <c:pt idx="4">
                  <c:v>#N/A</c:v>
                </c:pt>
                <c:pt idx="5">
                  <c:v>0.06</c:v>
                </c:pt>
                <c:pt idx="6">
                  <c:v>#N/A</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0.08</c:v>
                </c:pt>
                <c:pt idx="2">
                  <c:v>#N/A</c:v>
                </c:pt>
                <c:pt idx="3">
                  <c:v>0.2</c:v>
                </c:pt>
                <c:pt idx="4">
                  <c:v>#N/A</c:v>
                </c:pt>
                <c:pt idx="5">
                  <c:v>0.08</c:v>
                </c:pt>
                <c:pt idx="6">
                  <c:v>#N/A</c:v>
                </c:pt>
                <c:pt idx="7">
                  <c:v>0.11</c:v>
                </c:pt>
                <c:pt idx="8">
                  <c:v>#N/A</c:v>
                </c:pt>
                <c:pt idx="9">
                  <c:v>0.13</c:v>
                </c:pt>
              </c:numCache>
            </c:numRef>
          </c:val>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0.12</c:v>
                </c:pt>
                <c:pt idx="2">
                  <c:v>#N/A</c:v>
                </c:pt>
                <c:pt idx="3">
                  <c:v>0.13</c:v>
                </c:pt>
                <c:pt idx="4">
                  <c:v>#N/A</c:v>
                </c:pt>
                <c:pt idx="5">
                  <c:v>0.13</c:v>
                </c:pt>
                <c:pt idx="6">
                  <c:v>#N/A</c:v>
                </c:pt>
                <c:pt idx="7">
                  <c:v>0.21</c:v>
                </c:pt>
                <c:pt idx="8">
                  <c:v>#N/A</c:v>
                </c:pt>
                <c:pt idx="9">
                  <c:v>0.17</c:v>
                </c:pt>
              </c:numCache>
            </c:numRef>
          </c:val>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1.08</c:v>
                </c:pt>
                <c:pt idx="2">
                  <c:v>#N/A</c:v>
                </c:pt>
                <c:pt idx="3">
                  <c:v>0.57999999999999996</c:v>
                </c:pt>
                <c:pt idx="4">
                  <c:v>#N/A</c:v>
                </c:pt>
                <c:pt idx="5">
                  <c:v>0.28000000000000003</c:v>
                </c:pt>
                <c:pt idx="6">
                  <c:v>#N/A</c:v>
                </c:pt>
                <c:pt idx="7">
                  <c:v>0.2</c:v>
                </c:pt>
                <c:pt idx="8">
                  <c:v>#N/A</c:v>
                </c:pt>
                <c:pt idx="9">
                  <c:v>0.88</c:v>
                </c:pt>
              </c:numCache>
            </c:numRef>
          </c:val>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2.96</c:v>
                </c:pt>
                <c:pt idx="2">
                  <c:v>#N/A</c:v>
                </c:pt>
                <c:pt idx="3">
                  <c:v>4.3600000000000003</c:v>
                </c:pt>
                <c:pt idx="4">
                  <c:v>#N/A</c:v>
                </c:pt>
                <c:pt idx="5">
                  <c:v>1.1100000000000001</c:v>
                </c:pt>
                <c:pt idx="6">
                  <c:v>#N/A</c:v>
                </c:pt>
                <c:pt idx="7">
                  <c:v>4.0999999999999996</c:v>
                </c:pt>
                <c:pt idx="8">
                  <c:v>#N/A</c:v>
                </c:pt>
                <c:pt idx="9">
                  <c:v>2.58</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7.54</c:v>
                </c:pt>
                <c:pt idx="2">
                  <c:v>#N/A</c:v>
                </c:pt>
                <c:pt idx="3">
                  <c:v>11.46</c:v>
                </c:pt>
                <c:pt idx="4">
                  <c:v>#N/A</c:v>
                </c:pt>
                <c:pt idx="5">
                  <c:v>8.68</c:v>
                </c:pt>
                <c:pt idx="6">
                  <c:v>#N/A</c:v>
                </c:pt>
                <c:pt idx="7">
                  <c:v>6.63</c:v>
                </c:pt>
                <c:pt idx="8">
                  <c:v>#N/A</c:v>
                </c:pt>
                <c:pt idx="9">
                  <c:v>14.57</c:v>
                </c:pt>
              </c:numCache>
            </c:numRef>
          </c:val>
        </c:ser>
        <c:dLbls>
          <c:showLegendKey val="0"/>
          <c:showVal val="0"/>
          <c:showCatName val="0"/>
          <c:showSerName val="0"/>
          <c:showPercent val="0"/>
          <c:showBubbleSize val="0"/>
        </c:dLbls>
        <c:gapWidth val="150"/>
        <c:overlap val="100"/>
        <c:axId val="125612800"/>
        <c:axId val="125614336"/>
      </c:barChart>
      <c:catAx>
        <c:axId val="125612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5614336"/>
        <c:crosses val="autoZero"/>
        <c:auto val="1"/>
        <c:lblAlgn val="ctr"/>
        <c:lblOffset val="100"/>
        <c:tickLblSkip val="1"/>
        <c:tickMarkSkip val="1"/>
        <c:noMultiLvlLbl val="0"/>
      </c:catAx>
      <c:valAx>
        <c:axId val="1256143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6128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403</c:v>
                </c:pt>
                <c:pt idx="5">
                  <c:v>411</c:v>
                </c:pt>
                <c:pt idx="8">
                  <c:v>413</c:v>
                </c:pt>
                <c:pt idx="11">
                  <c:v>421</c:v>
                </c:pt>
                <c:pt idx="14">
                  <c:v>413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45</c:v>
                </c:pt>
                <c:pt idx="3">
                  <c:v>30</c:v>
                </c:pt>
                <c:pt idx="6">
                  <c:v>27</c:v>
                </c:pt>
                <c:pt idx="9">
                  <c:v>18</c:v>
                </c:pt>
                <c:pt idx="12">
                  <c:v>18</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25</c:v>
                </c:pt>
                <c:pt idx="3">
                  <c:v>27</c:v>
                </c:pt>
                <c:pt idx="6">
                  <c:v>26</c:v>
                </c:pt>
                <c:pt idx="9">
                  <c:v>26</c:v>
                </c:pt>
                <c:pt idx="12">
                  <c:v>27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129</c:v>
                </c:pt>
                <c:pt idx="3">
                  <c:v>141</c:v>
                </c:pt>
                <c:pt idx="6">
                  <c:v>123</c:v>
                </c:pt>
                <c:pt idx="9">
                  <c:v>117</c:v>
                </c:pt>
                <c:pt idx="12">
                  <c:v>123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487</c:v>
                </c:pt>
                <c:pt idx="3">
                  <c:v>495</c:v>
                </c:pt>
                <c:pt idx="6">
                  <c:v>478</c:v>
                </c:pt>
                <c:pt idx="9">
                  <c:v>484</c:v>
                </c:pt>
                <c:pt idx="12">
                  <c:v>471</c:v>
                </c:pt>
              </c:numCache>
            </c:numRef>
          </c:val>
        </c:ser>
        <c:dLbls>
          <c:showLegendKey val="0"/>
          <c:showVal val="0"/>
          <c:showCatName val="0"/>
          <c:showSerName val="0"/>
          <c:showPercent val="0"/>
          <c:showBubbleSize val="0"/>
        </c:dLbls>
        <c:gapWidth val="100"/>
        <c:overlap val="100"/>
        <c:axId val="107588992"/>
        <c:axId val="1075911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283</c:v>
                </c:pt>
                <c:pt idx="2">
                  <c:v>#N/A</c:v>
                </c:pt>
                <c:pt idx="3">
                  <c:v>#N/A</c:v>
                </c:pt>
                <c:pt idx="4">
                  <c:v>282</c:v>
                </c:pt>
                <c:pt idx="5">
                  <c:v>#N/A</c:v>
                </c:pt>
                <c:pt idx="6">
                  <c:v>#N/A</c:v>
                </c:pt>
                <c:pt idx="7">
                  <c:v>241</c:v>
                </c:pt>
                <c:pt idx="8">
                  <c:v>#N/A</c:v>
                </c:pt>
                <c:pt idx="9">
                  <c:v>#N/A</c:v>
                </c:pt>
                <c:pt idx="10">
                  <c:v>224</c:v>
                </c:pt>
                <c:pt idx="11">
                  <c:v>#N/A</c:v>
                </c:pt>
                <c:pt idx="12">
                  <c:v>#N/A</c:v>
                </c:pt>
                <c:pt idx="13">
                  <c:v>226</c:v>
                </c:pt>
                <c:pt idx="14">
                  <c:v>#N/A</c:v>
                </c:pt>
              </c:numCache>
            </c:numRef>
          </c:val>
          <c:smooth val="0"/>
        </c:ser>
        <c:dLbls>
          <c:showLegendKey val="0"/>
          <c:showVal val="0"/>
          <c:showCatName val="0"/>
          <c:showSerName val="0"/>
          <c:showPercent val="0"/>
          <c:showBubbleSize val="0"/>
        </c:dLbls>
        <c:marker val="1"/>
        <c:smooth val="0"/>
        <c:axId val="107588992"/>
        <c:axId val="107591168"/>
      </c:lineChart>
      <c:catAx>
        <c:axId val="107588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7591168"/>
        <c:crosses val="autoZero"/>
        <c:auto val="1"/>
        <c:lblAlgn val="ctr"/>
        <c:lblOffset val="100"/>
        <c:tickLblSkip val="1"/>
        <c:tickMarkSkip val="1"/>
        <c:noMultiLvlLbl val="0"/>
      </c:catAx>
      <c:valAx>
        <c:axId val="107591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588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4009</c:v>
                </c:pt>
                <c:pt idx="5">
                  <c:v>3887</c:v>
                </c:pt>
                <c:pt idx="8">
                  <c:v>3718</c:v>
                </c:pt>
                <c:pt idx="11">
                  <c:v>3936</c:v>
                </c:pt>
                <c:pt idx="14">
                  <c:v>4912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175</c:v>
                </c:pt>
                <c:pt idx="5">
                  <c:v>147</c:v>
                </c:pt>
                <c:pt idx="8">
                  <c:v>138</c:v>
                </c:pt>
                <c:pt idx="11">
                  <c:v>124</c:v>
                </c:pt>
                <c:pt idx="14">
                  <c:v>100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1638</c:v>
                </c:pt>
                <c:pt idx="5">
                  <c:v>1734</c:v>
                </c:pt>
                <c:pt idx="8">
                  <c:v>1898</c:v>
                </c:pt>
                <c:pt idx="11">
                  <c:v>1067</c:v>
                </c:pt>
                <c:pt idx="14">
                  <c:v>970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788</c:v>
                </c:pt>
                <c:pt idx="3">
                  <c:v>760</c:v>
                </c:pt>
                <c:pt idx="6">
                  <c:v>710</c:v>
                </c:pt>
                <c:pt idx="9">
                  <c:v>669</c:v>
                </c:pt>
                <c:pt idx="12">
                  <c:v>632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296</c:v>
                </c:pt>
                <c:pt idx="3">
                  <c:v>252</c:v>
                </c:pt>
                <c:pt idx="6">
                  <c:v>209</c:v>
                </c:pt>
                <c:pt idx="9">
                  <c:v>191</c:v>
                </c:pt>
                <c:pt idx="12">
                  <c:v>151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1742</c:v>
                </c:pt>
                <c:pt idx="3">
                  <c:v>1773</c:v>
                </c:pt>
                <c:pt idx="6">
                  <c:v>1740</c:v>
                </c:pt>
                <c:pt idx="9">
                  <c:v>1592</c:v>
                </c:pt>
                <c:pt idx="12">
                  <c:v>1442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158</c:v>
                </c:pt>
                <c:pt idx="3">
                  <c:v>128</c:v>
                </c:pt>
                <c:pt idx="6">
                  <c:v>102</c:v>
                </c:pt>
                <c:pt idx="9">
                  <c:v>83</c:v>
                </c:pt>
                <c:pt idx="12">
                  <c:v>65</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4716</c:v>
                </c:pt>
                <c:pt idx="3">
                  <c:v>4565</c:v>
                </c:pt>
                <c:pt idx="6">
                  <c:v>4266</c:v>
                </c:pt>
                <c:pt idx="9">
                  <c:v>4585</c:v>
                </c:pt>
                <c:pt idx="12">
                  <c:v>5972</c:v>
                </c:pt>
              </c:numCache>
            </c:numRef>
          </c:val>
        </c:ser>
        <c:dLbls>
          <c:showLegendKey val="0"/>
          <c:showVal val="0"/>
          <c:showCatName val="0"/>
          <c:showSerName val="0"/>
          <c:showPercent val="0"/>
          <c:showBubbleSize val="0"/>
        </c:dLbls>
        <c:gapWidth val="100"/>
        <c:overlap val="100"/>
        <c:axId val="122698752"/>
        <c:axId val="1227132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1878</c:v>
                </c:pt>
                <c:pt idx="2">
                  <c:v>#N/A</c:v>
                </c:pt>
                <c:pt idx="3">
                  <c:v>#N/A</c:v>
                </c:pt>
                <c:pt idx="4">
                  <c:v>1710</c:v>
                </c:pt>
                <c:pt idx="5">
                  <c:v>#N/A</c:v>
                </c:pt>
                <c:pt idx="6">
                  <c:v>#N/A</c:v>
                </c:pt>
                <c:pt idx="7">
                  <c:v>1274</c:v>
                </c:pt>
                <c:pt idx="8">
                  <c:v>#N/A</c:v>
                </c:pt>
                <c:pt idx="9">
                  <c:v>#N/A</c:v>
                </c:pt>
                <c:pt idx="10">
                  <c:v>1993</c:v>
                </c:pt>
                <c:pt idx="11">
                  <c:v>#N/A</c:v>
                </c:pt>
                <c:pt idx="12">
                  <c:v>#N/A</c:v>
                </c:pt>
                <c:pt idx="13">
                  <c:v>2279</c:v>
                </c:pt>
                <c:pt idx="14">
                  <c:v>#N/A</c:v>
                </c:pt>
              </c:numCache>
            </c:numRef>
          </c:val>
          <c:smooth val="0"/>
        </c:ser>
        <c:dLbls>
          <c:showLegendKey val="0"/>
          <c:showVal val="0"/>
          <c:showCatName val="0"/>
          <c:showSerName val="0"/>
          <c:showPercent val="0"/>
          <c:showBubbleSize val="0"/>
        </c:dLbls>
        <c:marker val="1"/>
        <c:smooth val="0"/>
        <c:axId val="122698752"/>
        <c:axId val="122713216"/>
      </c:lineChart>
      <c:catAx>
        <c:axId val="122698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2713216"/>
        <c:crosses val="autoZero"/>
        <c:auto val="1"/>
        <c:lblAlgn val="ctr"/>
        <c:lblOffset val="100"/>
        <c:tickLblSkip val="1"/>
        <c:tickMarkSkip val="1"/>
        <c:noMultiLvlLbl val="0"/>
      </c:catAx>
      <c:valAx>
        <c:axId val="1227132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698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公会計指標分析・財政指標組合せ分析表!$O$50</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pt idx="4">
                  <c:v>58</c:v>
                </c:pt>
              </c:numCache>
            </c:numRef>
          </c:xVal>
          <c:yVal>
            <c:numRef>
              <c:f>公会計指標分析・財政指標組合せ分析表!$K$51:$O$51</c:f>
              <c:numCache>
                <c:formatCode>#,##0.0;"▲ "#,##0.0</c:formatCode>
                <c:ptCount val="5"/>
                <c:pt idx="4">
                  <c:v>98</c:v>
                </c:pt>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公会計指標分析・財政指標組合せ分析表!$O$50</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pt idx="4">
                  <c:v>57.6</c:v>
                </c:pt>
              </c:numCache>
            </c:numRef>
          </c:xVal>
          <c:yVal>
            <c:numRef>
              <c:f>公会計指標分析・財政指標組合せ分析表!$K$55:$O$55</c:f>
              <c:numCache>
                <c:formatCode>#,##0.0;"▲ "#,##0.0</c:formatCode>
                <c:ptCount val="5"/>
                <c:pt idx="4">
                  <c:v>0</c:v>
                </c:pt>
              </c:numCache>
            </c:numRef>
          </c:yVal>
          <c:smooth val="0"/>
        </c:ser>
        <c:dLbls>
          <c:showLegendKey val="0"/>
          <c:showVal val="0"/>
          <c:showCatName val="0"/>
          <c:showSerName val="0"/>
          <c:showPercent val="0"/>
          <c:showBubbleSize val="0"/>
        </c:dLbls>
        <c:axId val="122772864"/>
        <c:axId val="122791424"/>
      </c:scatterChart>
      <c:valAx>
        <c:axId val="122772864"/>
        <c:scaling>
          <c:orientation val="minMax"/>
          <c:max val="58.1"/>
          <c:min val="57.5"/>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2791424"/>
        <c:crosses val="autoZero"/>
        <c:crossBetween val="midCat"/>
      </c:valAx>
      <c:valAx>
        <c:axId val="122791424"/>
        <c:scaling>
          <c:orientation val="minMax"/>
          <c:max val="115"/>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2772864"/>
        <c:crosses val="autoZero"/>
        <c:crossBetween val="midCat"/>
        <c:majorUnit val="1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13.1</c:v>
                </c:pt>
                <c:pt idx="1">
                  <c:v>12.3</c:v>
                </c:pt>
                <c:pt idx="2">
                  <c:v>11.8</c:v>
                </c:pt>
                <c:pt idx="3">
                  <c:v>11</c:v>
                </c:pt>
                <c:pt idx="4">
                  <c:v>10.1</c:v>
                </c:pt>
              </c:numCache>
            </c:numRef>
          </c:xVal>
          <c:yVal>
            <c:numRef>
              <c:f>公会計指標分析・財政指標組合せ分析表!$K$73:$O$73</c:f>
              <c:numCache>
                <c:formatCode>#,##0.0;"▲ "#,##0.0</c:formatCode>
                <c:ptCount val="5"/>
                <c:pt idx="0">
                  <c:v>82.5</c:v>
                </c:pt>
                <c:pt idx="1">
                  <c:v>75.8</c:v>
                </c:pt>
                <c:pt idx="2">
                  <c:v>56</c:v>
                </c:pt>
                <c:pt idx="3">
                  <c:v>89.3</c:v>
                </c:pt>
                <c:pt idx="4">
                  <c:v>98</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12.2</c:v>
                </c:pt>
                <c:pt idx="1">
                  <c:v>10.8</c:v>
                </c:pt>
                <c:pt idx="2">
                  <c:v>9.8000000000000007</c:v>
                </c:pt>
                <c:pt idx="3">
                  <c:v>9.1</c:v>
                </c:pt>
                <c:pt idx="4">
                  <c:v>8.6</c:v>
                </c:pt>
              </c:numCache>
            </c:numRef>
          </c:xVal>
          <c:yVal>
            <c:numRef>
              <c:f>公会計指標分析・財政指標組合せ分析表!$K$77:$O$77</c:f>
              <c:numCache>
                <c:formatCode>#,##0.0;"▲ "#,##0.0</c:formatCode>
                <c:ptCount val="5"/>
                <c:pt idx="0">
                  <c:v>20.3</c:v>
                </c:pt>
                <c:pt idx="1">
                  <c:v>5.7</c:v>
                </c:pt>
                <c:pt idx="2">
                  <c:v>0</c:v>
                </c:pt>
                <c:pt idx="3">
                  <c:v>0</c:v>
                </c:pt>
                <c:pt idx="4">
                  <c:v>0</c:v>
                </c:pt>
              </c:numCache>
            </c:numRef>
          </c:yVal>
          <c:smooth val="0"/>
        </c:ser>
        <c:dLbls>
          <c:showLegendKey val="0"/>
          <c:showVal val="0"/>
          <c:showCatName val="0"/>
          <c:showSerName val="0"/>
          <c:showPercent val="0"/>
          <c:showBubbleSize val="0"/>
        </c:dLbls>
        <c:axId val="126421632"/>
        <c:axId val="126456576"/>
      </c:scatterChart>
      <c:valAx>
        <c:axId val="126421632"/>
        <c:scaling>
          <c:orientation val="minMax"/>
          <c:max val="13.5"/>
          <c:min val="8.3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456576"/>
        <c:crosses val="autoZero"/>
        <c:crossBetween val="midCat"/>
      </c:valAx>
      <c:valAx>
        <c:axId val="126456576"/>
        <c:scaling>
          <c:orientation val="minMax"/>
          <c:max val="115"/>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6421632"/>
        <c:crosses val="autoZero"/>
        <c:crossBetween val="midCat"/>
        <c:majorUnit val="12"/>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既発行債の繰上償還と村債発行の抑制を進めたことにより元利償還金が減り、実質公債費比率の分子は減少傾向にある。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今後も、健全化判断比率の状況に十分注意を払いながら、村債の活用による財源確保を図っていく。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防災行政無線デジタル化整備事業及び村道整備事業の実施に伴い緊急防災・減災事業債５７８，７００千円増、統合中学校建設事業及びジュピアランドひらた整備事業等に係る過疎対策事業債１，０５１，３００千円増になったことから地方債現在高が大幅に増えた。また、役場庁舎移転事業に伴う財政調整基金の取崩しがあったことから、充当可能基金が大幅に減少し、将来負担比率の分子が上昇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今後も、統合中学校建設事業等の大規模事業を</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実施</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していることから、充当可能基金等の確保を図りながら分子の上昇を抑えていきたい。</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福島県平田村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6,542
6,439
93.42
6,405,853
5,996,409
394,422
2,707,068
5,971,694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10.1
98.0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0" name="角丸四角形 19"/>
        <xdr:cNvSpPr/>
      </xdr:nvSpPr>
      <xdr:spPr>
        <a:xfrm>
          <a:off x="10693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3" name="正方形/長方形 22"/>
        <xdr:cNvSpPr/>
      </xdr:nvSpPr>
      <xdr:spPr>
        <a:xfrm>
          <a:off x="10953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27" name="直線コネクタ 26"/>
        <xdr:cNvCxnSpPr/>
      </xdr:nvCxnSpPr>
      <xdr:spPr>
        <a:xfrm>
          <a:off x="10874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28" name="直線コネクタ 27"/>
        <xdr:cNvCxnSpPr/>
      </xdr:nvCxnSpPr>
      <xdr:spPr>
        <a:xfrm>
          <a:off x="10795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29" name="直線コネクタ 28"/>
        <xdr:cNvCxnSpPr/>
      </xdr:nvCxnSpPr>
      <xdr:spPr>
        <a:xfrm flipV="1">
          <a:off x="10874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0" name="直線コネクタ 29"/>
        <xdr:cNvCxnSpPr/>
      </xdr:nvCxnSpPr>
      <xdr:spPr>
        <a:xfrm>
          <a:off x="10795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4" name="テキスト ボックス 33"/>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382692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[ 58.0</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5" name="正方形/長方形 44"/>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7" name="テキスト ボックス 46"/>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有形固定資産減価償却率については、</a:t>
          </a:r>
          <a:r>
            <a:rPr kumimoji="1" lang="en-US" altLang="ja-JP" sz="1100">
              <a:latin typeface="+mn-ea"/>
              <a:ea typeface="+mn-ea"/>
            </a:rPr>
            <a:t>58</a:t>
          </a:r>
          <a:r>
            <a:rPr kumimoji="1" lang="ja-JP" altLang="en-US" sz="1100">
              <a:latin typeface="+mn-ea"/>
              <a:ea typeface="+mn-ea"/>
            </a:rPr>
            <a:t>％と類似団体平均を</a:t>
          </a:r>
          <a:r>
            <a:rPr kumimoji="1" lang="en-US" altLang="ja-JP" sz="1100">
              <a:latin typeface="+mn-ea"/>
              <a:ea typeface="+mn-ea"/>
            </a:rPr>
            <a:t>0.4</a:t>
          </a:r>
          <a:r>
            <a:rPr kumimoji="1" lang="ja-JP" altLang="en-US" sz="1100">
              <a:latin typeface="+mn-ea"/>
              <a:ea typeface="+mn-ea"/>
            </a:rPr>
            <a:t>％上回っているがとほぼ同様の率である。</a:t>
          </a:r>
          <a:endParaRPr kumimoji="1" lang="en-US" altLang="ja-JP" sz="1100">
            <a:latin typeface="+mn-ea"/>
            <a:ea typeface="+mn-ea"/>
          </a:endParaRPr>
        </a:p>
        <a:p>
          <a:r>
            <a:rPr kumimoji="1" lang="ja-JP" altLang="en-US" sz="1100" b="0" i="0" u="none" strike="noStrike" baseline="0">
              <a:solidFill>
                <a:schemeClr val="dk1"/>
              </a:solidFill>
              <a:latin typeface="+mn-ea"/>
              <a:ea typeface="+mn-ea"/>
              <a:cs typeface="+mn-cs"/>
            </a:rPr>
            <a:t>　当村では今後、</a:t>
          </a:r>
          <a:r>
            <a:rPr lang="ja-JP" altLang="en-US" sz="1100" b="0" i="0" u="none" strike="noStrike" baseline="0" smtClean="0">
              <a:solidFill>
                <a:schemeClr val="dk1"/>
              </a:solidFill>
              <a:latin typeface="+mn-ea"/>
              <a:ea typeface="+mn-ea"/>
              <a:cs typeface="+mn-cs"/>
            </a:rPr>
            <a:t>平成</a:t>
          </a:r>
          <a:r>
            <a:rPr lang="en-US" altLang="ja-JP" sz="1100" b="0" i="0" u="none" strike="noStrike" baseline="0" smtClean="0">
              <a:solidFill>
                <a:schemeClr val="dk1"/>
              </a:solidFill>
              <a:latin typeface="+mn-ea"/>
              <a:ea typeface="+mn-ea"/>
              <a:cs typeface="+mn-cs"/>
            </a:rPr>
            <a:t>28</a:t>
          </a:r>
          <a:r>
            <a:rPr lang="ja-JP" altLang="en-US" sz="1100" b="0" i="0" u="none" strike="noStrike" baseline="0" smtClean="0">
              <a:solidFill>
                <a:schemeClr val="dk1"/>
              </a:solidFill>
              <a:latin typeface="+mn-ea"/>
              <a:ea typeface="+mn-ea"/>
              <a:cs typeface="+mn-cs"/>
            </a:rPr>
            <a:t>年度～平成</a:t>
          </a:r>
          <a:r>
            <a:rPr lang="en-US" altLang="ja-JP" sz="1100" b="0" i="0" u="none" strike="noStrike" baseline="0" smtClean="0">
              <a:solidFill>
                <a:schemeClr val="dk1"/>
              </a:solidFill>
              <a:latin typeface="+mn-ea"/>
              <a:ea typeface="+mn-ea"/>
              <a:cs typeface="+mn-cs"/>
            </a:rPr>
            <a:t>37</a:t>
          </a:r>
          <a:r>
            <a:rPr lang="ja-JP" altLang="en-US" sz="1100" b="0" i="0" u="none" strike="noStrike" baseline="0" smtClean="0">
              <a:solidFill>
                <a:schemeClr val="dk1"/>
              </a:solidFill>
              <a:latin typeface="+mn-ea"/>
              <a:ea typeface="+mn-ea"/>
              <a:cs typeface="+mn-cs"/>
            </a:rPr>
            <a:t>年度に築</a:t>
          </a:r>
          <a:r>
            <a:rPr lang="en-US" altLang="ja-JP" sz="1100" b="0" i="0" u="none" strike="noStrike" baseline="0" smtClean="0">
              <a:solidFill>
                <a:schemeClr val="dk1"/>
              </a:solidFill>
              <a:latin typeface="+mn-ea"/>
              <a:ea typeface="+mn-ea"/>
              <a:cs typeface="+mn-cs"/>
            </a:rPr>
            <a:t>31</a:t>
          </a:r>
          <a:r>
            <a:rPr lang="ja-JP" altLang="en-US" sz="1100" b="0" i="0" u="none" strike="noStrike" baseline="0" smtClean="0">
              <a:solidFill>
                <a:schemeClr val="dk1"/>
              </a:solidFill>
              <a:latin typeface="+mn-ea"/>
              <a:ea typeface="+mn-ea"/>
              <a:cs typeface="+mn-cs"/>
            </a:rPr>
            <a:t>年以上の公共施設の大</a:t>
          </a:r>
        </a:p>
        <a:p>
          <a:r>
            <a:rPr lang="ja-JP" altLang="en-US" sz="1100" b="0" i="0" u="none" strike="noStrike" baseline="0" smtClean="0">
              <a:solidFill>
                <a:schemeClr val="dk1"/>
              </a:solidFill>
              <a:latin typeface="+mn-ea"/>
              <a:ea typeface="+mn-ea"/>
              <a:cs typeface="+mn-cs"/>
            </a:rPr>
            <a:t>規模改修の費用が増え、平成</a:t>
          </a:r>
          <a:r>
            <a:rPr lang="en-US" altLang="ja-JP" sz="1100" b="0" i="0" u="none" strike="noStrike" baseline="0" smtClean="0">
              <a:solidFill>
                <a:schemeClr val="dk1"/>
              </a:solidFill>
              <a:latin typeface="+mn-ea"/>
              <a:ea typeface="+mn-ea"/>
              <a:cs typeface="+mn-cs"/>
            </a:rPr>
            <a:t>37</a:t>
          </a:r>
          <a:r>
            <a:rPr lang="ja-JP" altLang="en-US" sz="1100" b="0" i="0" u="none" strike="noStrike" baseline="0" smtClean="0">
              <a:solidFill>
                <a:schemeClr val="dk1"/>
              </a:solidFill>
              <a:latin typeface="+mn-ea"/>
              <a:ea typeface="+mn-ea"/>
              <a:cs typeface="+mn-cs"/>
            </a:rPr>
            <a:t>年度～平成</a:t>
          </a:r>
          <a:r>
            <a:rPr lang="en-US" altLang="ja-JP" sz="1100" b="0" i="0" u="none" strike="noStrike" baseline="0" smtClean="0">
              <a:solidFill>
                <a:schemeClr val="dk1"/>
              </a:solidFill>
              <a:latin typeface="+mn-ea"/>
              <a:ea typeface="+mn-ea"/>
              <a:cs typeface="+mn-cs"/>
            </a:rPr>
            <a:t>67</a:t>
          </a:r>
          <a:r>
            <a:rPr lang="ja-JP" altLang="en-US" sz="1100" b="0" i="0" u="none" strike="noStrike" baseline="0" smtClean="0">
              <a:solidFill>
                <a:schemeClr val="dk1"/>
              </a:solidFill>
              <a:latin typeface="+mn-ea"/>
              <a:ea typeface="+mn-ea"/>
              <a:cs typeface="+mn-cs"/>
            </a:rPr>
            <a:t>年度までの期間には、築</a:t>
          </a:r>
          <a:r>
            <a:rPr lang="en-US" altLang="ja-JP" sz="1100" b="0" i="0" u="none" strike="noStrike" baseline="0" smtClean="0">
              <a:solidFill>
                <a:schemeClr val="dk1"/>
              </a:solidFill>
              <a:latin typeface="+mn-ea"/>
              <a:ea typeface="+mn-ea"/>
              <a:cs typeface="+mn-cs"/>
            </a:rPr>
            <a:t>50 </a:t>
          </a:r>
          <a:r>
            <a:rPr lang="ja-JP" altLang="en-US" sz="1100" b="0" i="0" u="none" strike="noStrike" baseline="0" smtClean="0">
              <a:solidFill>
                <a:schemeClr val="dk1"/>
              </a:solidFill>
              <a:latin typeface="+mn-ea"/>
              <a:ea typeface="+mn-ea"/>
              <a:cs typeface="+mn-cs"/>
            </a:rPr>
            <a:t>年以上の公共施設の建替え費用が増大する事が予想されますので、計画性を持って公共施設の更新問題に取り組んでいく。</a:t>
          </a:r>
          <a:endParaRPr kumimoji="1" lang="ja-JP" altLang="en-US" sz="1100">
            <a:latin typeface="+mn-ea"/>
            <a:ea typeface="+mn-ea"/>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59711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58773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56112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55174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52514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1576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48916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47978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45317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44379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160443</xdr:rowOff>
    </xdr:from>
    <xdr:to>
      <xdr:col>3</xdr:col>
      <xdr:colOff>1170940</xdr:colOff>
      <xdr:row>35</xdr:row>
      <xdr:rowOff>42333</xdr:rowOff>
    </xdr:to>
    <xdr:cxnSp macro="">
      <xdr:nvCxnSpPr>
        <xdr:cNvPr id="64" name="直線コネクタ 63"/>
        <xdr:cNvCxnSpPr/>
      </xdr:nvCxnSpPr>
      <xdr:spPr>
        <a:xfrm flipV="1">
          <a:off x="4760595" y="4618143"/>
          <a:ext cx="127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35</xdr:row>
      <xdr:rowOff>46160</xdr:rowOff>
    </xdr:from>
    <xdr:ext cx="405111" cy="259045"/>
    <xdr:sp macro="" textlink="">
      <xdr:nvSpPr>
        <xdr:cNvPr id="65" name="有形固定資産減価償却率最小値テキスト"/>
        <xdr:cNvSpPr txBox="1"/>
      </xdr:nvSpPr>
      <xdr:spPr>
        <a:xfrm>
          <a:off x="4813300" y="6046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3</xdr:col>
      <xdr:colOff>1082675</xdr:colOff>
      <xdr:row>35</xdr:row>
      <xdr:rowOff>42333</xdr:rowOff>
    </xdr:from>
    <xdr:to>
      <xdr:col>3</xdr:col>
      <xdr:colOff>1260475</xdr:colOff>
      <xdr:row>35</xdr:row>
      <xdr:rowOff>42333</xdr:rowOff>
    </xdr:to>
    <xdr:cxnSp macro="">
      <xdr:nvCxnSpPr>
        <xdr:cNvPr id="66" name="直線コネクタ 65"/>
        <xdr:cNvCxnSpPr/>
      </xdr:nvCxnSpPr>
      <xdr:spPr>
        <a:xfrm>
          <a:off x="4673600" y="6043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107120</xdr:rowOff>
    </xdr:from>
    <xdr:ext cx="405111" cy="259045"/>
    <xdr:sp macro="" textlink="">
      <xdr:nvSpPr>
        <xdr:cNvPr id="67" name="有形固定資産減価償却率最大値テキスト"/>
        <xdr:cNvSpPr txBox="1"/>
      </xdr:nvSpPr>
      <xdr:spPr>
        <a:xfrm>
          <a:off x="4813300" y="439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a:t>
          </a:r>
          <a:endParaRPr kumimoji="1" lang="ja-JP" altLang="en-US" sz="1000" b="1">
            <a:latin typeface="ＭＳ Ｐゴシック"/>
          </a:endParaRPr>
        </a:p>
      </xdr:txBody>
    </xdr:sp>
    <xdr:clientData/>
  </xdr:oneCellAnchor>
  <xdr:twoCellAnchor>
    <xdr:from>
      <xdr:col>3</xdr:col>
      <xdr:colOff>1082675</xdr:colOff>
      <xdr:row>26</xdr:row>
      <xdr:rowOff>160443</xdr:rowOff>
    </xdr:from>
    <xdr:to>
      <xdr:col>3</xdr:col>
      <xdr:colOff>1260475</xdr:colOff>
      <xdr:row>26</xdr:row>
      <xdr:rowOff>160443</xdr:rowOff>
    </xdr:to>
    <xdr:cxnSp macro="">
      <xdr:nvCxnSpPr>
        <xdr:cNvPr id="68" name="直線コネクタ 67"/>
        <xdr:cNvCxnSpPr/>
      </xdr:nvCxnSpPr>
      <xdr:spPr>
        <a:xfrm>
          <a:off x="4673600" y="461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121937</xdr:rowOff>
    </xdr:from>
    <xdr:ext cx="405111" cy="259045"/>
    <xdr:sp macro="" textlink="">
      <xdr:nvSpPr>
        <xdr:cNvPr id="69" name="有形固定資産減価償却率平均値テキスト"/>
        <xdr:cNvSpPr txBox="1"/>
      </xdr:nvSpPr>
      <xdr:spPr>
        <a:xfrm>
          <a:off x="4813300" y="52654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57.6</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143510</xdr:rowOff>
    </xdr:from>
    <xdr:to>
      <xdr:col>3</xdr:col>
      <xdr:colOff>1222375</xdr:colOff>
      <xdr:row>31</xdr:row>
      <xdr:rowOff>73660</xdr:rowOff>
    </xdr:to>
    <xdr:sp macro="" textlink="">
      <xdr:nvSpPr>
        <xdr:cNvPr id="70" name="フローチャート : 判断 69"/>
        <xdr:cNvSpPr/>
      </xdr:nvSpPr>
      <xdr:spPr>
        <a:xfrm>
          <a:off x="4711700" y="528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1" name="テキスト ボックス 70"/>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2" name="テキスト ボックス 71"/>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3" name="テキスト ボックス 72"/>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4" name="テキスト ボックス 73"/>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5" name="テキスト ボックス 74"/>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30</xdr:row>
      <xdr:rowOff>129117</xdr:rowOff>
    </xdr:from>
    <xdr:to>
      <xdr:col>3</xdr:col>
      <xdr:colOff>1222375</xdr:colOff>
      <xdr:row>31</xdr:row>
      <xdr:rowOff>59267</xdr:rowOff>
    </xdr:to>
    <xdr:sp macro="" textlink="">
      <xdr:nvSpPr>
        <xdr:cNvPr id="76" name="円/楕円 75"/>
        <xdr:cNvSpPr/>
      </xdr:nvSpPr>
      <xdr:spPr>
        <a:xfrm>
          <a:off x="4711700" y="527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29</xdr:row>
      <xdr:rowOff>151994</xdr:rowOff>
    </xdr:from>
    <xdr:ext cx="405111" cy="259045"/>
    <xdr:sp macro="" textlink="">
      <xdr:nvSpPr>
        <xdr:cNvPr id="77" name="有形固定資産減価償却率該当値テキスト"/>
        <xdr:cNvSpPr txBox="1"/>
      </xdr:nvSpPr>
      <xdr:spPr>
        <a:xfrm>
          <a:off x="4813300" y="51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1" name="正方形/長方形 80"/>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2" name="正方形/長方形 81"/>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3" name="正方形/長方形 82"/>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4" name="正方形/長方形 83"/>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86" name="正方形/長方形 85"/>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88" name="テキスト ボックス 87"/>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福島県平田村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6,542
6,439
93.42
6,405,853
5,996,409
394,422
2,707,068
5,971,694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10.1
98.0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5"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43815</xdr:rowOff>
    </xdr:from>
    <xdr:to>
      <xdr:col>6</xdr:col>
      <xdr:colOff>510540</xdr:colOff>
      <xdr:row>41</xdr:row>
      <xdr:rowOff>127635</xdr:rowOff>
    </xdr:to>
    <xdr:cxnSp macro="">
      <xdr:nvCxnSpPr>
        <xdr:cNvPr id="56" name="直線コネクタ 55"/>
        <xdr:cNvCxnSpPr/>
      </xdr:nvCxnSpPr>
      <xdr:spPr>
        <a:xfrm flipV="1">
          <a:off x="4634865" y="5873115"/>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131462</xdr:rowOff>
    </xdr:from>
    <xdr:ext cx="340478" cy="259045"/>
    <xdr:sp macro="" textlink="">
      <xdr:nvSpPr>
        <xdr:cNvPr id="57" name="【道路】&#10;有形固定資産減価償却率最小値テキスト"/>
        <xdr:cNvSpPr txBox="1"/>
      </xdr:nvSpPr>
      <xdr:spPr>
        <a:xfrm>
          <a:off x="4724400" y="71609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6</xdr:col>
      <xdr:colOff>422275</xdr:colOff>
      <xdr:row>41</xdr:row>
      <xdr:rowOff>127635</xdr:rowOff>
    </xdr:from>
    <xdr:to>
      <xdr:col>6</xdr:col>
      <xdr:colOff>600075</xdr:colOff>
      <xdr:row>41</xdr:row>
      <xdr:rowOff>127635</xdr:rowOff>
    </xdr:to>
    <xdr:cxnSp macro="">
      <xdr:nvCxnSpPr>
        <xdr:cNvPr id="58" name="直線コネクタ 57"/>
        <xdr:cNvCxnSpPr/>
      </xdr:nvCxnSpPr>
      <xdr:spPr>
        <a:xfrm>
          <a:off x="4546600" y="715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161942</xdr:rowOff>
    </xdr:from>
    <xdr:ext cx="405111" cy="259045"/>
    <xdr:sp macro="" textlink="">
      <xdr:nvSpPr>
        <xdr:cNvPr id="59" name="【道路】&#10;有形固定資産減価償却率最大値テキスト"/>
        <xdr:cNvSpPr txBox="1"/>
      </xdr:nvSpPr>
      <xdr:spPr>
        <a:xfrm>
          <a:off x="47244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71.7</a:t>
          </a:r>
          <a:endParaRPr kumimoji="1" lang="ja-JP" altLang="en-US" sz="1000" b="1">
            <a:latin typeface="ＭＳ Ｐゴシック"/>
          </a:endParaRPr>
        </a:p>
      </xdr:txBody>
    </xdr:sp>
    <xdr:clientData/>
  </xdr:oneCellAnchor>
  <xdr:twoCellAnchor>
    <xdr:from>
      <xdr:col>6</xdr:col>
      <xdr:colOff>422275</xdr:colOff>
      <xdr:row>34</xdr:row>
      <xdr:rowOff>43815</xdr:rowOff>
    </xdr:from>
    <xdr:to>
      <xdr:col>6</xdr:col>
      <xdr:colOff>600075</xdr:colOff>
      <xdr:row>34</xdr:row>
      <xdr:rowOff>43815</xdr:rowOff>
    </xdr:to>
    <xdr:cxnSp macro="">
      <xdr:nvCxnSpPr>
        <xdr:cNvPr id="60" name="直線コネクタ 59"/>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60977</xdr:rowOff>
    </xdr:from>
    <xdr:ext cx="405111" cy="259045"/>
    <xdr:sp macro="" textlink="">
      <xdr:nvSpPr>
        <xdr:cNvPr id="61" name="【道路】&#10;有形固定資産減価償却率平均値テキスト"/>
        <xdr:cNvSpPr txBox="1"/>
      </xdr:nvSpPr>
      <xdr:spPr>
        <a:xfrm>
          <a:off x="4724400" y="6061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82550</xdr:rowOff>
    </xdr:from>
    <xdr:to>
      <xdr:col>6</xdr:col>
      <xdr:colOff>561975</xdr:colOff>
      <xdr:row>36</xdr:row>
      <xdr:rowOff>12700</xdr:rowOff>
    </xdr:to>
    <xdr:sp macro="" textlink="">
      <xdr:nvSpPr>
        <xdr:cNvPr id="62" name="フローチャート : 判断 61"/>
        <xdr:cNvSpPr/>
      </xdr:nvSpPr>
      <xdr:spPr>
        <a:xfrm>
          <a:off x="45847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57785</xdr:rowOff>
    </xdr:from>
    <xdr:to>
      <xdr:col>6</xdr:col>
      <xdr:colOff>561975</xdr:colOff>
      <xdr:row>35</xdr:row>
      <xdr:rowOff>159385</xdr:rowOff>
    </xdr:to>
    <xdr:sp macro="" textlink="">
      <xdr:nvSpPr>
        <xdr:cNvPr id="68" name="円/楕円 67"/>
        <xdr:cNvSpPr/>
      </xdr:nvSpPr>
      <xdr:spPr>
        <a:xfrm>
          <a:off x="4584700" y="60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34</xdr:row>
      <xdr:rowOff>80662</xdr:rowOff>
    </xdr:from>
    <xdr:ext cx="405111" cy="259045"/>
    <xdr:sp macro="" textlink="">
      <xdr:nvSpPr>
        <xdr:cNvPr id="69" name="【道路】&#10;有形固定資産減価償却率該当値テキスト"/>
        <xdr:cNvSpPr txBox="1"/>
      </xdr:nvSpPr>
      <xdr:spPr>
        <a:xfrm>
          <a:off x="4724400" y="590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0" name="正方形/長方形 69"/>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1" name="正方形/長方形 7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2" name="正方形/長方形 7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3" name="正方形/長方形 7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4" name="正方形/長方形 7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5" name="正方形/長方形 7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6" name="正方形/長方形 7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16.174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7" name="正方形/長方形 76"/>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8" name="テキスト ボックス 7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9" name="直線コネクタ 7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0" name="テキスト ボックス 79"/>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1" name="直線コネクタ 8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162577</xdr:rowOff>
    </xdr:from>
    <xdr:ext cx="531299" cy="259045"/>
    <xdr:sp macro="" textlink="">
      <xdr:nvSpPr>
        <xdr:cNvPr id="82" name="テキスト ボックス 81"/>
        <xdr:cNvSpPr txBox="1"/>
      </xdr:nvSpPr>
      <xdr:spPr>
        <a:xfrm>
          <a:off x="6072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3" name="直線コネクタ 8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4" name="テキスト ボックス 8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5" name="直線コネクタ 8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6" name="テキスト ボックス 8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7" name="直線コネクタ 8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8" name="テキスト ボックス 8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0" name="テキスト ボックス 8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1"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35</xdr:row>
      <xdr:rowOff>13701</xdr:rowOff>
    </xdr:from>
    <xdr:to>
      <xdr:col>15</xdr:col>
      <xdr:colOff>180340</xdr:colOff>
      <xdr:row>41</xdr:row>
      <xdr:rowOff>139157</xdr:rowOff>
    </xdr:to>
    <xdr:cxnSp macro="">
      <xdr:nvCxnSpPr>
        <xdr:cNvPr id="92" name="直線コネクタ 91"/>
        <xdr:cNvCxnSpPr/>
      </xdr:nvCxnSpPr>
      <xdr:spPr>
        <a:xfrm flipV="1">
          <a:off x="10476865" y="6014451"/>
          <a:ext cx="0" cy="115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142984</xdr:rowOff>
    </xdr:from>
    <xdr:ext cx="534377" cy="259045"/>
    <xdr:sp macro="" textlink="">
      <xdr:nvSpPr>
        <xdr:cNvPr id="93" name="【道路】&#10;一人当たり延長最小値テキスト"/>
        <xdr:cNvSpPr txBox="1"/>
      </xdr:nvSpPr>
      <xdr:spPr>
        <a:xfrm>
          <a:off x="10566400" y="717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19.746</a:t>
          </a:r>
          <a:endParaRPr kumimoji="1" lang="ja-JP" altLang="en-US" sz="1000" b="1">
            <a:latin typeface="ＭＳ Ｐゴシック"/>
          </a:endParaRPr>
        </a:p>
      </xdr:txBody>
    </xdr:sp>
    <xdr:clientData/>
  </xdr:oneCellAnchor>
  <xdr:twoCellAnchor>
    <xdr:from>
      <xdr:col>15</xdr:col>
      <xdr:colOff>92075</xdr:colOff>
      <xdr:row>41</xdr:row>
      <xdr:rowOff>139157</xdr:rowOff>
    </xdr:from>
    <xdr:to>
      <xdr:col>15</xdr:col>
      <xdr:colOff>269875</xdr:colOff>
      <xdr:row>41</xdr:row>
      <xdr:rowOff>139157</xdr:rowOff>
    </xdr:to>
    <xdr:cxnSp macro="">
      <xdr:nvCxnSpPr>
        <xdr:cNvPr id="94" name="直線コネクタ 93"/>
        <xdr:cNvCxnSpPr/>
      </xdr:nvCxnSpPr>
      <xdr:spPr>
        <a:xfrm>
          <a:off x="10388600" y="7168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131828</xdr:rowOff>
    </xdr:from>
    <xdr:ext cx="534377" cy="259045"/>
    <xdr:sp macro="" textlink="">
      <xdr:nvSpPr>
        <xdr:cNvPr id="95" name="【道路】&#10;一人当たり延長最大値テキスト"/>
        <xdr:cNvSpPr txBox="1"/>
      </xdr:nvSpPr>
      <xdr:spPr>
        <a:xfrm>
          <a:off x="10566400" y="578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70.234</a:t>
          </a:r>
          <a:endParaRPr kumimoji="1" lang="ja-JP" altLang="en-US" sz="1000" b="1">
            <a:latin typeface="ＭＳ Ｐゴシック"/>
          </a:endParaRPr>
        </a:p>
      </xdr:txBody>
    </xdr:sp>
    <xdr:clientData/>
  </xdr:oneCellAnchor>
  <xdr:twoCellAnchor>
    <xdr:from>
      <xdr:col>15</xdr:col>
      <xdr:colOff>92075</xdr:colOff>
      <xdr:row>35</xdr:row>
      <xdr:rowOff>13701</xdr:rowOff>
    </xdr:from>
    <xdr:to>
      <xdr:col>15</xdr:col>
      <xdr:colOff>269875</xdr:colOff>
      <xdr:row>35</xdr:row>
      <xdr:rowOff>13701</xdr:rowOff>
    </xdr:to>
    <xdr:cxnSp macro="">
      <xdr:nvCxnSpPr>
        <xdr:cNvPr id="96" name="直線コネクタ 95"/>
        <xdr:cNvCxnSpPr/>
      </xdr:nvCxnSpPr>
      <xdr:spPr>
        <a:xfrm>
          <a:off x="10388600" y="601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38402</xdr:rowOff>
    </xdr:from>
    <xdr:ext cx="534377" cy="259045"/>
    <xdr:sp macro="" textlink="">
      <xdr:nvSpPr>
        <xdr:cNvPr id="97" name="【道路】&#10;一人当たり延長平均値テキスト"/>
        <xdr:cNvSpPr txBox="1"/>
      </xdr:nvSpPr>
      <xdr:spPr>
        <a:xfrm>
          <a:off x="10566400" y="6382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45.432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15525</xdr:rowOff>
    </xdr:from>
    <xdr:to>
      <xdr:col>15</xdr:col>
      <xdr:colOff>231775</xdr:colOff>
      <xdr:row>38</xdr:row>
      <xdr:rowOff>117125</xdr:rowOff>
    </xdr:to>
    <xdr:sp macro="" textlink="">
      <xdr:nvSpPr>
        <xdr:cNvPr id="98" name="フローチャート : 判断 97"/>
        <xdr:cNvSpPr/>
      </xdr:nvSpPr>
      <xdr:spPr>
        <a:xfrm>
          <a:off x="10426700" y="653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9" name="テキスト ボックス 9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0" name="テキスト ボックス 9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1" name="テキスト ボックス 10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2" name="テキスト ボックス 10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3" name="テキスト ボックス 10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89591</xdr:rowOff>
    </xdr:from>
    <xdr:to>
      <xdr:col>15</xdr:col>
      <xdr:colOff>231775</xdr:colOff>
      <xdr:row>39</xdr:row>
      <xdr:rowOff>19741</xdr:rowOff>
    </xdr:to>
    <xdr:sp macro="" textlink="">
      <xdr:nvSpPr>
        <xdr:cNvPr id="104" name="円/楕円 103"/>
        <xdr:cNvSpPr/>
      </xdr:nvSpPr>
      <xdr:spPr>
        <a:xfrm>
          <a:off x="10426700" y="660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38</xdr:row>
      <xdr:rowOff>68018</xdr:rowOff>
    </xdr:from>
    <xdr:ext cx="534377" cy="259045"/>
    <xdr:sp macro="" textlink="">
      <xdr:nvSpPr>
        <xdr:cNvPr id="105" name="【道路】&#10;一人当たり延長該当値テキスト"/>
        <xdr:cNvSpPr txBox="1"/>
      </xdr:nvSpPr>
      <xdr:spPr>
        <a:xfrm>
          <a:off x="10566400" y="658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42.192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6" name="正方形/長方形 105"/>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7" name="正方形/長方形 10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8" name="正方形/長方形 10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9" name="正方形/長方形 10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0" name="正方形/長方形 10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1" name="正方形/長方形 11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2" name="正方形/長方形 11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3" name="正方形/長方形 112"/>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4" name="テキスト ボックス 11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5" name="直線コネクタ 11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16" name="テキスト ボックス 11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17" name="直線コネクタ 11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18" name="テキスト ボックス 11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19" name="直線コネクタ 11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0" name="テキスト ボックス 11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1" name="直線コネクタ 12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2" name="テキスト ボックス 12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3" name="直線コネクタ 12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4" name="テキスト ボックス 12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5" name="直線コネクタ 12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26" name="テキスト ボックス 12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7" name="直線コネクタ 12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28" name="テキスト ボックス 12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29"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57</xdr:row>
      <xdr:rowOff>5715</xdr:rowOff>
    </xdr:from>
    <xdr:to>
      <xdr:col>6</xdr:col>
      <xdr:colOff>510540</xdr:colOff>
      <xdr:row>63</xdr:row>
      <xdr:rowOff>114300</xdr:rowOff>
    </xdr:to>
    <xdr:cxnSp macro="">
      <xdr:nvCxnSpPr>
        <xdr:cNvPr id="130" name="直線コネクタ 129"/>
        <xdr:cNvCxnSpPr/>
      </xdr:nvCxnSpPr>
      <xdr:spPr>
        <a:xfrm flipV="1">
          <a:off x="4634865" y="9778365"/>
          <a:ext cx="0" cy="1137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118127</xdr:rowOff>
    </xdr:from>
    <xdr:ext cx="405111" cy="259045"/>
    <xdr:sp macro="" textlink="">
      <xdr:nvSpPr>
        <xdr:cNvPr id="131" name="【橋りょう・トンネル】&#10;有形固定資産減価償却率最小値テキスト"/>
        <xdr:cNvSpPr txBox="1"/>
      </xdr:nvSpPr>
      <xdr:spPr>
        <a:xfrm>
          <a:off x="47244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6</xdr:col>
      <xdr:colOff>422275</xdr:colOff>
      <xdr:row>63</xdr:row>
      <xdr:rowOff>114300</xdr:rowOff>
    </xdr:from>
    <xdr:to>
      <xdr:col>6</xdr:col>
      <xdr:colOff>600075</xdr:colOff>
      <xdr:row>63</xdr:row>
      <xdr:rowOff>114300</xdr:rowOff>
    </xdr:to>
    <xdr:cxnSp macro="">
      <xdr:nvCxnSpPr>
        <xdr:cNvPr id="132" name="直線コネクタ 131"/>
        <xdr:cNvCxnSpPr/>
      </xdr:nvCxnSpPr>
      <xdr:spPr>
        <a:xfrm>
          <a:off x="4546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123842</xdr:rowOff>
    </xdr:from>
    <xdr:ext cx="405111" cy="259045"/>
    <xdr:sp macro="" textlink="">
      <xdr:nvSpPr>
        <xdr:cNvPr id="133" name="【橋りょう・トンネル】&#10;有形固定資産減価償却率最大値テキスト"/>
        <xdr:cNvSpPr txBox="1"/>
      </xdr:nvSpPr>
      <xdr:spPr>
        <a:xfrm>
          <a:off x="47244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86.7</a:t>
          </a:r>
          <a:endParaRPr kumimoji="1" lang="ja-JP" altLang="en-US" sz="1000" b="1">
            <a:latin typeface="ＭＳ Ｐゴシック"/>
          </a:endParaRPr>
        </a:p>
      </xdr:txBody>
    </xdr:sp>
    <xdr:clientData/>
  </xdr:oneCellAnchor>
  <xdr:twoCellAnchor>
    <xdr:from>
      <xdr:col>6</xdr:col>
      <xdr:colOff>422275</xdr:colOff>
      <xdr:row>57</xdr:row>
      <xdr:rowOff>5715</xdr:rowOff>
    </xdr:from>
    <xdr:to>
      <xdr:col>6</xdr:col>
      <xdr:colOff>600075</xdr:colOff>
      <xdr:row>57</xdr:row>
      <xdr:rowOff>5715</xdr:rowOff>
    </xdr:to>
    <xdr:cxnSp macro="">
      <xdr:nvCxnSpPr>
        <xdr:cNvPr id="134" name="直線コネクタ 133"/>
        <xdr:cNvCxnSpPr/>
      </xdr:nvCxnSpPr>
      <xdr:spPr>
        <a:xfrm>
          <a:off x="4546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62882</xdr:rowOff>
    </xdr:from>
    <xdr:ext cx="405111" cy="259045"/>
    <xdr:sp macro="" textlink="">
      <xdr:nvSpPr>
        <xdr:cNvPr id="135" name="【橋りょう・トンネル】&#10;有形固定資産減価償却率平均値テキスト"/>
        <xdr:cNvSpPr txBox="1"/>
      </xdr:nvSpPr>
      <xdr:spPr>
        <a:xfrm>
          <a:off x="4724400" y="1034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84455</xdr:rowOff>
    </xdr:from>
    <xdr:to>
      <xdr:col>6</xdr:col>
      <xdr:colOff>561975</xdr:colOff>
      <xdr:row>61</xdr:row>
      <xdr:rowOff>14605</xdr:rowOff>
    </xdr:to>
    <xdr:sp macro="" textlink="">
      <xdr:nvSpPr>
        <xdr:cNvPr id="136" name="フローチャート : 判断 135"/>
        <xdr:cNvSpPr/>
      </xdr:nvSpPr>
      <xdr:spPr>
        <a:xfrm>
          <a:off x="45847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7" name="テキスト ボックス 13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8" name="テキスト ボックス 13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39" name="テキスト ボックス 13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0" name="テキスト ボックス 13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1" name="テキスト ボックス 14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60</xdr:row>
      <xdr:rowOff>17780</xdr:rowOff>
    </xdr:from>
    <xdr:to>
      <xdr:col>6</xdr:col>
      <xdr:colOff>561975</xdr:colOff>
      <xdr:row>60</xdr:row>
      <xdr:rowOff>119380</xdr:rowOff>
    </xdr:to>
    <xdr:sp macro="" textlink="">
      <xdr:nvSpPr>
        <xdr:cNvPr id="142" name="円/楕円 141"/>
        <xdr:cNvSpPr/>
      </xdr:nvSpPr>
      <xdr:spPr>
        <a:xfrm>
          <a:off x="45847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59</xdr:row>
      <xdr:rowOff>40657</xdr:rowOff>
    </xdr:from>
    <xdr:ext cx="405111" cy="259045"/>
    <xdr:sp macro="" textlink="">
      <xdr:nvSpPr>
        <xdr:cNvPr id="143" name="【橋りょう・トンネル】&#10;有形固定資産減価償却率該当値テキスト"/>
        <xdr:cNvSpPr txBox="1"/>
      </xdr:nvSpPr>
      <xdr:spPr>
        <a:xfrm>
          <a:off x="4724400" y="1015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4" name="正方形/長方形 143"/>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5" name="正方形/長方形 14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6" name="正方形/長方形 14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7" name="正方形/長方形 14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48" name="正方形/長方形 14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49" name="正方形/長方形 14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0" name="正方形/長方形 14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127,225</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1" name="正方形/長方形 150"/>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2" name="テキスト ボックス 15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3" name="直線コネクタ 15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54" name="直線コネクタ 15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55" name="テキスト ボックス 15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56" name="直線コネクタ 15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60</xdr:row>
      <xdr:rowOff>86377</xdr:rowOff>
    </xdr:from>
    <xdr:ext cx="685572" cy="259045"/>
    <xdr:sp macro="" textlink="">
      <xdr:nvSpPr>
        <xdr:cNvPr id="157" name="テキスト ボックス 156"/>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58" name="直線コネクタ 15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57</xdr:row>
      <xdr:rowOff>143527</xdr:rowOff>
    </xdr:from>
    <xdr:ext cx="685572" cy="259045"/>
    <xdr:sp macro="" textlink="">
      <xdr:nvSpPr>
        <xdr:cNvPr id="159" name="テキスト ボックス 158"/>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0" name="直線コネクタ 15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29227</xdr:rowOff>
    </xdr:from>
    <xdr:ext cx="685572" cy="259045"/>
    <xdr:sp macro="" textlink="">
      <xdr:nvSpPr>
        <xdr:cNvPr id="161" name="テキスト ボックス 160"/>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2" name="直線コネクタ 16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3" name="テキスト ボックス 16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4"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109563</xdr:rowOff>
    </xdr:from>
    <xdr:to>
      <xdr:col>15</xdr:col>
      <xdr:colOff>180340</xdr:colOff>
      <xdr:row>63</xdr:row>
      <xdr:rowOff>153348</xdr:rowOff>
    </xdr:to>
    <xdr:cxnSp macro="">
      <xdr:nvCxnSpPr>
        <xdr:cNvPr id="165" name="直線コネクタ 164"/>
        <xdr:cNvCxnSpPr/>
      </xdr:nvCxnSpPr>
      <xdr:spPr>
        <a:xfrm flipV="1">
          <a:off x="10476865" y="9882213"/>
          <a:ext cx="0" cy="107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157175</xdr:rowOff>
    </xdr:from>
    <xdr:ext cx="534377" cy="259045"/>
    <xdr:sp macro="" textlink="">
      <xdr:nvSpPr>
        <xdr:cNvPr id="166" name="【橋りょう・トンネル】&#10;一人当たり有形固定資産（償却資産）額最小値テキスト"/>
        <xdr:cNvSpPr txBox="1"/>
      </xdr:nvSpPr>
      <xdr:spPr>
        <a:xfrm>
          <a:off x="10566400" y="1095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39,593</a:t>
          </a:r>
          <a:endParaRPr kumimoji="1" lang="ja-JP" altLang="en-US" sz="1000" b="1">
            <a:latin typeface="ＭＳ Ｐゴシック"/>
          </a:endParaRPr>
        </a:p>
      </xdr:txBody>
    </xdr:sp>
    <xdr:clientData/>
  </xdr:oneCellAnchor>
  <xdr:twoCellAnchor>
    <xdr:from>
      <xdr:col>15</xdr:col>
      <xdr:colOff>92075</xdr:colOff>
      <xdr:row>63</xdr:row>
      <xdr:rowOff>153348</xdr:rowOff>
    </xdr:from>
    <xdr:to>
      <xdr:col>15</xdr:col>
      <xdr:colOff>269875</xdr:colOff>
      <xdr:row>63</xdr:row>
      <xdr:rowOff>153348</xdr:rowOff>
    </xdr:to>
    <xdr:cxnSp macro="">
      <xdr:nvCxnSpPr>
        <xdr:cNvPr id="167" name="直線コネクタ 166"/>
        <xdr:cNvCxnSpPr/>
      </xdr:nvCxnSpPr>
      <xdr:spPr>
        <a:xfrm>
          <a:off x="10388600" y="10954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56240</xdr:rowOff>
    </xdr:from>
    <xdr:ext cx="690189" cy="259045"/>
    <xdr:sp macro="" textlink="">
      <xdr:nvSpPr>
        <xdr:cNvPr id="168" name="【橋りょう・トンネル】&#10;一人当たり有形固定資産（償却資産）額最大値テキスト"/>
        <xdr:cNvSpPr txBox="1"/>
      </xdr:nvSpPr>
      <xdr:spPr>
        <a:xfrm>
          <a:off x="10566400" y="96574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2,385,361</a:t>
          </a:r>
          <a:endParaRPr kumimoji="1" lang="ja-JP" altLang="en-US" sz="1000" b="1">
            <a:latin typeface="ＭＳ Ｐゴシック"/>
          </a:endParaRPr>
        </a:p>
      </xdr:txBody>
    </xdr:sp>
    <xdr:clientData/>
  </xdr:oneCellAnchor>
  <xdr:twoCellAnchor>
    <xdr:from>
      <xdr:col>15</xdr:col>
      <xdr:colOff>92075</xdr:colOff>
      <xdr:row>57</xdr:row>
      <xdr:rowOff>109563</xdr:rowOff>
    </xdr:from>
    <xdr:to>
      <xdr:col>15</xdr:col>
      <xdr:colOff>269875</xdr:colOff>
      <xdr:row>57</xdr:row>
      <xdr:rowOff>109563</xdr:rowOff>
    </xdr:to>
    <xdr:cxnSp macro="">
      <xdr:nvCxnSpPr>
        <xdr:cNvPr id="169" name="直線コネクタ 168"/>
        <xdr:cNvCxnSpPr/>
      </xdr:nvCxnSpPr>
      <xdr:spPr>
        <a:xfrm>
          <a:off x="10388600" y="9882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169162</xdr:rowOff>
    </xdr:from>
    <xdr:ext cx="599010" cy="259045"/>
    <xdr:sp macro="" textlink="">
      <xdr:nvSpPr>
        <xdr:cNvPr id="170" name="【橋りょう・トンネル】&#10;一人当たり有形固定資産（償却資産）額平均値テキスト"/>
        <xdr:cNvSpPr txBox="1"/>
      </xdr:nvSpPr>
      <xdr:spPr>
        <a:xfrm>
          <a:off x="10566400" y="104561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693,930</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146285</xdr:rowOff>
    </xdr:from>
    <xdr:to>
      <xdr:col>15</xdr:col>
      <xdr:colOff>231775</xdr:colOff>
      <xdr:row>62</xdr:row>
      <xdr:rowOff>76435</xdr:rowOff>
    </xdr:to>
    <xdr:sp macro="" textlink="">
      <xdr:nvSpPr>
        <xdr:cNvPr id="171" name="フローチャート : 判断 170"/>
        <xdr:cNvSpPr/>
      </xdr:nvSpPr>
      <xdr:spPr>
        <a:xfrm>
          <a:off x="10426700" y="106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2" name="テキスト ボックス 17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3" name="テキスト ボックス 17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4" name="テキスト ボックス 17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5" name="テキスト ボックス 17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6" name="テキスト ボックス 17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63</xdr:row>
      <xdr:rowOff>14487</xdr:rowOff>
    </xdr:from>
    <xdr:to>
      <xdr:col>15</xdr:col>
      <xdr:colOff>231775</xdr:colOff>
      <xdr:row>63</xdr:row>
      <xdr:rowOff>116087</xdr:rowOff>
    </xdr:to>
    <xdr:sp macro="" textlink="">
      <xdr:nvSpPr>
        <xdr:cNvPr id="177" name="円/楕円 176"/>
        <xdr:cNvSpPr/>
      </xdr:nvSpPr>
      <xdr:spPr>
        <a:xfrm>
          <a:off x="10426700" y="1081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100864</xdr:rowOff>
    </xdr:from>
    <xdr:ext cx="599010" cy="259045"/>
    <xdr:sp macro="" textlink="">
      <xdr:nvSpPr>
        <xdr:cNvPr id="178" name="【橋りょう・トンネル】&#10;一人当たり有形固定資産（償却資産）額該当値テキスト"/>
        <xdr:cNvSpPr txBox="1"/>
      </xdr:nvSpPr>
      <xdr:spPr>
        <a:xfrm>
          <a:off x="10566400" y="10730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232,203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79" name="正方形/長方形 178"/>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0" name="正方形/長方形 17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1" name="正方形/長方形 18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2" name="正方形/長方形 18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3" name="正方形/長方形 18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4" name="正方形/長方形 18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5" name="正方形/長方形 18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86" name="正方形/長方形 185"/>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87" name="テキスト ボックス 18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88" name="直線コネクタ 18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89" name="テキスト ボックス 18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0" name="直線コネクタ 18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1" name="テキスト ボックス 19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2" name="直線コネクタ 19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3" name="テキスト ボックス 19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94" name="直線コネクタ 19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95" name="テキスト ボックス 19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196" name="直線コネクタ 19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197" name="テキスト ボックス 196"/>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98" name="直線コネクタ 19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99" name="テキスト ボックス 19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0"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65532</xdr:rowOff>
    </xdr:from>
    <xdr:to>
      <xdr:col>6</xdr:col>
      <xdr:colOff>510540</xdr:colOff>
      <xdr:row>86</xdr:row>
      <xdr:rowOff>81535</xdr:rowOff>
    </xdr:to>
    <xdr:cxnSp macro="">
      <xdr:nvCxnSpPr>
        <xdr:cNvPr id="201" name="直線コネクタ 200"/>
        <xdr:cNvCxnSpPr/>
      </xdr:nvCxnSpPr>
      <xdr:spPr>
        <a:xfrm flipV="1">
          <a:off x="4634865" y="13438632"/>
          <a:ext cx="0" cy="1387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85362</xdr:rowOff>
    </xdr:from>
    <xdr:ext cx="405111" cy="259045"/>
    <xdr:sp macro="" textlink="">
      <xdr:nvSpPr>
        <xdr:cNvPr id="202" name="【公営住宅】&#10;有形固定資産減価償却率最小値テキスト"/>
        <xdr:cNvSpPr txBox="1"/>
      </xdr:nvSpPr>
      <xdr:spPr>
        <a:xfrm>
          <a:off x="4724400" y="14830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a:t>
          </a:r>
          <a:endParaRPr kumimoji="1" lang="ja-JP" altLang="en-US" sz="1000" b="1">
            <a:latin typeface="ＭＳ Ｐゴシック"/>
          </a:endParaRPr>
        </a:p>
      </xdr:txBody>
    </xdr:sp>
    <xdr:clientData/>
  </xdr:oneCellAnchor>
  <xdr:twoCellAnchor>
    <xdr:from>
      <xdr:col>6</xdr:col>
      <xdr:colOff>422275</xdr:colOff>
      <xdr:row>86</xdr:row>
      <xdr:rowOff>81535</xdr:rowOff>
    </xdr:from>
    <xdr:to>
      <xdr:col>6</xdr:col>
      <xdr:colOff>600075</xdr:colOff>
      <xdr:row>86</xdr:row>
      <xdr:rowOff>81535</xdr:rowOff>
    </xdr:to>
    <xdr:cxnSp macro="">
      <xdr:nvCxnSpPr>
        <xdr:cNvPr id="203" name="直線コネクタ 202"/>
        <xdr:cNvCxnSpPr/>
      </xdr:nvCxnSpPr>
      <xdr:spPr>
        <a:xfrm>
          <a:off x="4546600" y="1482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12209</xdr:rowOff>
    </xdr:from>
    <xdr:ext cx="405111" cy="259045"/>
    <xdr:sp macro="" textlink="">
      <xdr:nvSpPr>
        <xdr:cNvPr id="204" name="【公営住宅】&#10;有形固定資産減価償却率最大値テキスト"/>
        <xdr:cNvSpPr txBox="1"/>
      </xdr:nvSpPr>
      <xdr:spPr>
        <a:xfrm>
          <a:off x="4724400" y="1321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6</xdr:col>
      <xdr:colOff>422275</xdr:colOff>
      <xdr:row>78</xdr:row>
      <xdr:rowOff>65532</xdr:rowOff>
    </xdr:from>
    <xdr:to>
      <xdr:col>6</xdr:col>
      <xdr:colOff>600075</xdr:colOff>
      <xdr:row>78</xdr:row>
      <xdr:rowOff>65532</xdr:rowOff>
    </xdr:to>
    <xdr:cxnSp macro="">
      <xdr:nvCxnSpPr>
        <xdr:cNvPr id="205" name="直線コネクタ 204"/>
        <xdr:cNvCxnSpPr/>
      </xdr:nvCxnSpPr>
      <xdr:spPr>
        <a:xfrm>
          <a:off x="4546600" y="1343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153179</xdr:rowOff>
    </xdr:from>
    <xdr:ext cx="405111" cy="259045"/>
    <xdr:sp macro="" textlink="">
      <xdr:nvSpPr>
        <xdr:cNvPr id="206" name="【公営住宅】&#10;有形固定資産減価償却率平均値テキスト"/>
        <xdr:cNvSpPr txBox="1"/>
      </xdr:nvSpPr>
      <xdr:spPr>
        <a:xfrm>
          <a:off x="4724400" y="142120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3302</xdr:rowOff>
    </xdr:from>
    <xdr:to>
      <xdr:col>6</xdr:col>
      <xdr:colOff>561975</xdr:colOff>
      <xdr:row>83</xdr:row>
      <xdr:rowOff>104902</xdr:rowOff>
    </xdr:to>
    <xdr:sp macro="" textlink="">
      <xdr:nvSpPr>
        <xdr:cNvPr id="207" name="フローチャート : 判断 206"/>
        <xdr:cNvSpPr/>
      </xdr:nvSpPr>
      <xdr:spPr>
        <a:xfrm>
          <a:off x="4584700" y="1423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08" name="テキスト ボックス 20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09" name="テキスト ボックス 20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0" name="テキスト ボックス 20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1" name="テキスト ボックス 21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2" name="テキスト ボックス 21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80</xdr:row>
      <xdr:rowOff>101600</xdr:rowOff>
    </xdr:from>
    <xdr:to>
      <xdr:col>6</xdr:col>
      <xdr:colOff>561975</xdr:colOff>
      <xdr:row>81</xdr:row>
      <xdr:rowOff>31750</xdr:rowOff>
    </xdr:to>
    <xdr:sp macro="" textlink="">
      <xdr:nvSpPr>
        <xdr:cNvPr id="213" name="円/楕円 212"/>
        <xdr:cNvSpPr/>
      </xdr:nvSpPr>
      <xdr:spPr>
        <a:xfrm>
          <a:off x="45847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79</xdr:row>
      <xdr:rowOff>124477</xdr:rowOff>
    </xdr:from>
    <xdr:ext cx="405111" cy="259045"/>
    <xdr:sp macro="" textlink="">
      <xdr:nvSpPr>
        <xdr:cNvPr id="214" name="【公営住宅】&#10;有形固定資産減価償却率該当値テキスト"/>
        <xdr:cNvSpPr txBox="1"/>
      </xdr:nvSpPr>
      <xdr:spPr>
        <a:xfrm>
          <a:off x="4724400"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15" name="正方形/長方形 214"/>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16" name="正方形/長方形 2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17" name="正方形/長方形 2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18" name="正方形/長方形 2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19" name="正方形/長方形 2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0" name="正方形/長方形 2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1" name="正方形/長方形 2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0.849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2" name="正方形/長方形 221"/>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3" name="テキスト ボックス 22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24" name="直線コネクタ 22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25" name="直線コネクタ 22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26" name="テキスト ボックス 22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27" name="直線コネクタ 22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28" name="テキスト ボックス 22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29" name="直線コネクタ 22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81</xdr:row>
      <xdr:rowOff>67327</xdr:rowOff>
    </xdr:from>
    <xdr:ext cx="531299" cy="259045"/>
    <xdr:sp macro="" textlink="">
      <xdr:nvSpPr>
        <xdr:cNvPr id="230" name="テキスト ボックス 229"/>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31" name="直線コネクタ 23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79</xdr:row>
      <xdr:rowOff>29227</xdr:rowOff>
    </xdr:from>
    <xdr:ext cx="531299" cy="259045"/>
    <xdr:sp macro="" textlink="">
      <xdr:nvSpPr>
        <xdr:cNvPr id="232" name="テキスト ボックス 231"/>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33" name="直線コネクタ 23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162577</xdr:rowOff>
    </xdr:from>
    <xdr:ext cx="531299" cy="259045"/>
    <xdr:sp macro="" textlink="">
      <xdr:nvSpPr>
        <xdr:cNvPr id="234" name="テキスト ボックス 233"/>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35" name="直線コネクタ 2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124477</xdr:rowOff>
    </xdr:from>
    <xdr:ext cx="531299" cy="259045"/>
    <xdr:sp macro="" textlink="">
      <xdr:nvSpPr>
        <xdr:cNvPr id="236" name="テキスト ボックス 23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37"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7849</xdr:rowOff>
    </xdr:from>
    <xdr:to>
      <xdr:col>15</xdr:col>
      <xdr:colOff>180340</xdr:colOff>
      <xdr:row>86</xdr:row>
      <xdr:rowOff>84049</xdr:rowOff>
    </xdr:to>
    <xdr:cxnSp macro="">
      <xdr:nvCxnSpPr>
        <xdr:cNvPr id="238" name="直線コネクタ 237"/>
        <xdr:cNvCxnSpPr/>
      </xdr:nvCxnSpPr>
      <xdr:spPr>
        <a:xfrm flipV="1">
          <a:off x="10476865" y="13380949"/>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87876</xdr:rowOff>
    </xdr:from>
    <xdr:ext cx="469744" cy="259045"/>
    <xdr:sp macro="" textlink="">
      <xdr:nvSpPr>
        <xdr:cNvPr id="239" name="【公営住宅】&#10;一人当たり面積最小値テキスト"/>
        <xdr:cNvSpPr txBox="1"/>
      </xdr:nvSpPr>
      <xdr:spPr>
        <a:xfrm>
          <a:off x="10566400" y="1483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0.397</a:t>
          </a:r>
          <a:endParaRPr kumimoji="1" lang="ja-JP" altLang="en-US" sz="1000" b="1">
            <a:latin typeface="ＭＳ Ｐゴシック"/>
          </a:endParaRPr>
        </a:p>
      </xdr:txBody>
    </xdr:sp>
    <xdr:clientData/>
  </xdr:oneCellAnchor>
  <xdr:twoCellAnchor>
    <xdr:from>
      <xdr:col>15</xdr:col>
      <xdr:colOff>92075</xdr:colOff>
      <xdr:row>86</xdr:row>
      <xdr:rowOff>84049</xdr:rowOff>
    </xdr:from>
    <xdr:to>
      <xdr:col>15</xdr:col>
      <xdr:colOff>269875</xdr:colOff>
      <xdr:row>86</xdr:row>
      <xdr:rowOff>84049</xdr:rowOff>
    </xdr:to>
    <xdr:cxnSp macro="">
      <xdr:nvCxnSpPr>
        <xdr:cNvPr id="240" name="直線コネクタ 239"/>
        <xdr:cNvCxnSpPr/>
      </xdr:nvCxnSpPr>
      <xdr:spPr>
        <a:xfrm>
          <a:off x="10388600" y="1482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125976</xdr:rowOff>
    </xdr:from>
    <xdr:ext cx="534377" cy="259045"/>
    <xdr:sp macro="" textlink="">
      <xdr:nvSpPr>
        <xdr:cNvPr id="241" name="【公営住宅】&#10;一人当たり面積最大値テキスト"/>
        <xdr:cNvSpPr txBox="1"/>
      </xdr:nvSpPr>
      <xdr:spPr>
        <a:xfrm>
          <a:off x="10566400" y="1315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19.397</a:t>
          </a:r>
          <a:endParaRPr kumimoji="1" lang="ja-JP" altLang="en-US" sz="1000" b="1">
            <a:latin typeface="ＭＳ Ｐゴシック"/>
          </a:endParaRPr>
        </a:p>
      </xdr:txBody>
    </xdr:sp>
    <xdr:clientData/>
  </xdr:oneCellAnchor>
  <xdr:twoCellAnchor>
    <xdr:from>
      <xdr:col>15</xdr:col>
      <xdr:colOff>92075</xdr:colOff>
      <xdr:row>78</xdr:row>
      <xdr:rowOff>7849</xdr:rowOff>
    </xdr:from>
    <xdr:to>
      <xdr:col>15</xdr:col>
      <xdr:colOff>269875</xdr:colOff>
      <xdr:row>78</xdr:row>
      <xdr:rowOff>7849</xdr:rowOff>
    </xdr:to>
    <xdr:cxnSp macro="">
      <xdr:nvCxnSpPr>
        <xdr:cNvPr id="242" name="直線コネクタ 241"/>
        <xdr:cNvCxnSpPr/>
      </xdr:nvCxnSpPr>
      <xdr:spPr>
        <a:xfrm>
          <a:off x="10388600" y="13380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148862</xdr:rowOff>
    </xdr:from>
    <xdr:ext cx="469744" cy="259045"/>
    <xdr:sp macro="" textlink="">
      <xdr:nvSpPr>
        <xdr:cNvPr id="243" name="【公営住宅】&#10;一人当たり面積平均値テキスト"/>
        <xdr:cNvSpPr txBox="1"/>
      </xdr:nvSpPr>
      <xdr:spPr>
        <a:xfrm>
          <a:off x="10566400" y="14379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3.680</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125985</xdr:rowOff>
    </xdr:from>
    <xdr:to>
      <xdr:col>15</xdr:col>
      <xdr:colOff>231775</xdr:colOff>
      <xdr:row>85</xdr:row>
      <xdr:rowOff>56135</xdr:rowOff>
    </xdr:to>
    <xdr:sp macro="" textlink="">
      <xdr:nvSpPr>
        <xdr:cNvPr id="244" name="フローチャート : 判断 243"/>
        <xdr:cNvSpPr/>
      </xdr:nvSpPr>
      <xdr:spPr>
        <a:xfrm>
          <a:off x="10426700" y="1452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45" name="テキスト ボックス 24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46" name="テキスト ボックス 24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47" name="テキスト ボックス 24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48" name="テキスト ボックス 24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49" name="テキスト ボックス 24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85</xdr:row>
      <xdr:rowOff>122022</xdr:rowOff>
    </xdr:from>
    <xdr:to>
      <xdr:col>15</xdr:col>
      <xdr:colOff>231775</xdr:colOff>
      <xdr:row>86</xdr:row>
      <xdr:rowOff>52172</xdr:rowOff>
    </xdr:to>
    <xdr:sp macro="" textlink="">
      <xdr:nvSpPr>
        <xdr:cNvPr id="250" name="円/楕円 249"/>
        <xdr:cNvSpPr/>
      </xdr:nvSpPr>
      <xdr:spPr>
        <a:xfrm>
          <a:off x="10426700" y="1469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36949</xdr:rowOff>
    </xdr:from>
    <xdr:ext cx="469744" cy="259045"/>
    <xdr:sp macro="" textlink="">
      <xdr:nvSpPr>
        <xdr:cNvPr id="251" name="【公営住宅】&#10;一人当たり面積該当値テキスト"/>
        <xdr:cNvSpPr txBox="1"/>
      </xdr:nvSpPr>
      <xdr:spPr>
        <a:xfrm>
          <a:off x="10566400" y="1461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1.482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2" name="正方形/長方形 251"/>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53" name="正方形/長方形 25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54" name="正方形/長方形 25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55" name="正方形/長方形 25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56" name="正方形/長方形 25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57" name="正方形/長方形 25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58" name="正方形/長方形 25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59" name="正方形/長方形 258"/>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60" name="正方形/長方形 259"/>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61" name="正方形/長方形 26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62" name="正方形/長方形 26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63" name="正方形/長方形 26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64" name="正方形/長方形 26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65" name="正方形/長方形 26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66" name="正方形/長方形 26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67" name="正方形/長方形 266"/>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68" name="正方形/長方形 267"/>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69" name="正方形/長方形 26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0" name="正方形/長方形 26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71" name="正方形/長方形 27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72" name="正方形/長方形 27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73" name="正方形/長方形 27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74" name="正方形/長方形 27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75" name="正方形/長方形 274"/>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76" name="テキスト ボックス 27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77" name="直線コネクタ 27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278" name="直線コネクタ 27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279" name="テキスト ボックス 27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80" name="直線コネクタ 27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81" name="テキスト ボックス 28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82" name="直線コネクタ 28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83" name="テキスト ボックス 28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84" name="直線コネクタ 28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285" name="テキスト ボックス 28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286" name="直線コネクタ 28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287" name="テキスト ボックス 28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288" name="直線コネクタ 28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289" name="テキスト ボックス 28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0" name="直線コネクタ 28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91" name="テキスト ボックス 29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292"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92528</xdr:rowOff>
    </xdr:from>
    <xdr:to>
      <xdr:col>23</xdr:col>
      <xdr:colOff>516889</xdr:colOff>
      <xdr:row>42</xdr:row>
      <xdr:rowOff>77833</xdr:rowOff>
    </xdr:to>
    <xdr:cxnSp macro="">
      <xdr:nvCxnSpPr>
        <xdr:cNvPr id="293" name="直線コネクタ 292"/>
        <xdr:cNvCxnSpPr/>
      </xdr:nvCxnSpPr>
      <xdr:spPr>
        <a:xfrm flipV="1">
          <a:off x="16318864" y="5750378"/>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81660</xdr:rowOff>
    </xdr:from>
    <xdr:ext cx="340478" cy="259045"/>
    <xdr:sp macro="" textlink="">
      <xdr:nvSpPr>
        <xdr:cNvPr id="294" name="【認定こども園・幼稚園・保育所】&#10;有形固定資産減価償却率最小値テキスト"/>
        <xdr:cNvSpPr txBox="1"/>
      </xdr:nvSpPr>
      <xdr:spPr>
        <a:xfrm>
          <a:off x="16408400" y="72825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428625</xdr:colOff>
      <xdr:row>42</xdr:row>
      <xdr:rowOff>77833</xdr:rowOff>
    </xdr:from>
    <xdr:to>
      <xdr:col>23</xdr:col>
      <xdr:colOff>606425</xdr:colOff>
      <xdr:row>42</xdr:row>
      <xdr:rowOff>77833</xdr:rowOff>
    </xdr:to>
    <xdr:cxnSp macro="">
      <xdr:nvCxnSpPr>
        <xdr:cNvPr id="295" name="直線コネクタ 294"/>
        <xdr:cNvCxnSpPr/>
      </xdr:nvCxnSpPr>
      <xdr:spPr>
        <a:xfrm>
          <a:off x="16230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39205</xdr:rowOff>
    </xdr:from>
    <xdr:ext cx="405111" cy="259045"/>
    <xdr:sp macro="" textlink="">
      <xdr:nvSpPr>
        <xdr:cNvPr id="296" name="【認定こども園・幼稚園・保育所】&#10;有形固定資産減価償却率最大値テキスト"/>
        <xdr:cNvSpPr txBox="1"/>
      </xdr:nvSpPr>
      <xdr:spPr>
        <a:xfrm>
          <a:off x="16408400" y="552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94.5</a:t>
          </a:r>
          <a:endParaRPr kumimoji="1" lang="ja-JP" altLang="en-US" sz="1000" b="1">
            <a:latin typeface="ＭＳ Ｐゴシック"/>
          </a:endParaRPr>
        </a:p>
      </xdr:txBody>
    </xdr:sp>
    <xdr:clientData/>
  </xdr:oneCellAnchor>
  <xdr:twoCellAnchor>
    <xdr:from>
      <xdr:col>23</xdr:col>
      <xdr:colOff>428625</xdr:colOff>
      <xdr:row>33</xdr:row>
      <xdr:rowOff>92528</xdr:rowOff>
    </xdr:from>
    <xdr:to>
      <xdr:col>23</xdr:col>
      <xdr:colOff>606425</xdr:colOff>
      <xdr:row>33</xdr:row>
      <xdr:rowOff>92528</xdr:rowOff>
    </xdr:to>
    <xdr:cxnSp macro="">
      <xdr:nvCxnSpPr>
        <xdr:cNvPr id="297" name="直線コネクタ 296"/>
        <xdr:cNvCxnSpPr/>
      </xdr:nvCxnSpPr>
      <xdr:spPr>
        <a:xfrm>
          <a:off x="16230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41383</xdr:rowOff>
    </xdr:from>
    <xdr:ext cx="405111" cy="259045"/>
    <xdr:sp macro="" textlink="">
      <xdr:nvSpPr>
        <xdr:cNvPr id="298" name="【認定こども園・幼稚園・保育所】&#10;有形固定資産減価償却率平均値テキスト"/>
        <xdr:cNvSpPr txBox="1"/>
      </xdr:nvSpPr>
      <xdr:spPr>
        <a:xfrm>
          <a:off x="16408400" y="6556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62956</xdr:rowOff>
    </xdr:from>
    <xdr:to>
      <xdr:col>23</xdr:col>
      <xdr:colOff>568325</xdr:colOff>
      <xdr:row>38</xdr:row>
      <xdr:rowOff>164556</xdr:rowOff>
    </xdr:to>
    <xdr:sp macro="" textlink="">
      <xdr:nvSpPr>
        <xdr:cNvPr id="299" name="フローチャート : 判断 298"/>
        <xdr:cNvSpPr/>
      </xdr:nvSpPr>
      <xdr:spPr>
        <a:xfrm>
          <a:off x="162687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0" name="テキスト ボックス 2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01" name="テキスト ボックス 3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02" name="テキスト ボックス 3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03" name="テキスト ボックス 3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04" name="テキスト ボックス 3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33</xdr:row>
      <xdr:rowOff>41728</xdr:rowOff>
    </xdr:from>
    <xdr:to>
      <xdr:col>23</xdr:col>
      <xdr:colOff>568325</xdr:colOff>
      <xdr:row>33</xdr:row>
      <xdr:rowOff>143328</xdr:rowOff>
    </xdr:to>
    <xdr:sp macro="" textlink="">
      <xdr:nvSpPr>
        <xdr:cNvPr id="305" name="円/楕円 304"/>
        <xdr:cNvSpPr/>
      </xdr:nvSpPr>
      <xdr:spPr>
        <a:xfrm>
          <a:off x="16268700" y="569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32</xdr:row>
      <xdr:rowOff>166205</xdr:rowOff>
    </xdr:from>
    <xdr:ext cx="405111" cy="259045"/>
    <xdr:sp macro="" textlink="">
      <xdr:nvSpPr>
        <xdr:cNvPr id="306" name="【認定こども園・幼稚園・保育所】&#10;有形固定資産減価償却率該当値テキスト"/>
        <xdr:cNvSpPr txBox="1"/>
      </xdr:nvSpPr>
      <xdr:spPr>
        <a:xfrm>
          <a:off x="16408400" y="5652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07" name="正方形/長方形 306"/>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08" name="正方形/長方形 30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09" name="正方形/長方形 30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0" name="正方形/長方形 30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1" name="正方形/長方形 31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12" name="正方形/長方形 31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3" name="正方形/長方形 31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0.076</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14" name="正方形/長方形 313"/>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15" name="テキスト ボックス 31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16" name="直線コネクタ 31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17" name="テキスト ボックス 316"/>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318" name="直線コネクタ 31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19" name="テキスト ボックス 318"/>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20" name="直線コネクタ 31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21" name="テキスト ボックス 320"/>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22" name="直線コネクタ 32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23" name="テキスト ボックス 322"/>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24" name="直線コネクタ 32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25" name="テキスト ボックス 324"/>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26" name="直線コネクタ 32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27" name="テキスト ボックス 326"/>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28" name="直線コネクタ 32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29" name="テキスト ボックス 328"/>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0" name="直線コネクタ 32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1" name="テキスト ボックス 33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32"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19594</xdr:rowOff>
    </xdr:from>
    <xdr:to>
      <xdr:col>32</xdr:col>
      <xdr:colOff>186689</xdr:colOff>
      <xdr:row>43</xdr:row>
      <xdr:rowOff>1633</xdr:rowOff>
    </xdr:to>
    <xdr:cxnSp macro="">
      <xdr:nvCxnSpPr>
        <xdr:cNvPr id="333" name="直線コネクタ 332"/>
        <xdr:cNvCxnSpPr/>
      </xdr:nvCxnSpPr>
      <xdr:spPr>
        <a:xfrm flipV="1">
          <a:off x="22160864" y="5848894"/>
          <a:ext cx="0" cy="1525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43</xdr:row>
      <xdr:rowOff>5460</xdr:rowOff>
    </xdr:from>
    <xdr:ext cx="469744" cy="259045"/>
    <xdr:sp macro="" textlink="">
      <xdr:nvSpPr>
        <xdr:cNvPr id="334" name="【認定こども園・幼稚園・保育所】&#10;一人当たり面積最小値テキスト"/>
        <xdr:cNvSpPr txBox="1"/>
      </xdr:nvSpPr>
      <xdr:spPr>
        <a:xfrm>
          <a:off x="22250400" y="737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0.226</a:t>
          </a:r>
          <a:endParaRPr kumimoji="1" lang="ja-JP" altLang="en-US" sz="1000" b="1">
            <a:latin typeface="ＭＳ Ｐゴシック"/>
          </a:endParaRPr>
        </a:p>
      </xdr:txBody>
    </xdr:sp>
    <xdr:clientData/>
  </xdr:oneCellAnchor>
  <xdr:twoCellAnchor>
    <xdr:from>
      <xdr:col>32</xdr:col>
      <xdr:colOff>98425</xdr:colOff>
      <xdr:row>43</xdr:row>
      <xdr:rowOff>1633</xdr:rowOff>
    </xdr:from>
    <xdr:to>
      <xdr:col>32</xdr:col>
      <xdr:colOff>276225</xdr:colOff>
      <xdr:row>43</xdr:row>
      <xdr:rowOff>1633</xdr:rowOff>
    </xdr:to>
    <xdr:cxnSp macro="">
      <xdr:nvCxnSpPr>
        <xdr:cNvPr id="335" name="直線コネクタ 334"/>
        <xdr:cNvCxnSpPr/>
      </xdr:nvCxnSpPr>
      <xdr:spPr>
        <a:xfrm>
          <a:off x="22072600" y="7373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137721</xdr:rowOff>
    </xdr:from>
    <xdr:ext cx="469744" cy="259045"/>
    <xdr:sp macro="" textlink="">
      <xdr:nvSpPr>
        <xdr:cNvPr id="336" name="【認定こども園・幼稚園・保育所】&#10;一人当たり面積最大値テキスト"/>
        <xdr:cNvSpPr txBox="1"/>
      </xdr:nvSpPr>
      <xdr:spPr>
        <a:xfrm>
          <a:off x="22250400" y="5624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1.627</a:t>
          </a:r>
          <a:endParaRPr kumimoji="1" lang="ja-JP" altLang="en-US" sz="1000" b="1">
            <a:latin typeface="ＭＳ Ｐゴシック"/>
          </a:endParaRPr>
        </a:p>
      </xdr:txBody>
    </xdr:sp>
    <xdr:clientData/>
  </xdr:oneCellAnchor>
  <xdr:twoCellAnchor>
    <xdr:from>
      <xdr:col>32</xdr:col>
      <xdr:colOff>98425</xdr:colOff>
      <xdr:row>34</xdr:row>
      <xdr:rowOff>19594</xdr:rowOff>
    </xdr:from>
    <xdr:to>
      <xdr:col>32</xdr:col>
      <xdr:colOff>276225</xdr:colOff>
      <xdr:row>34</xdr:row>
      <xdr:rowOff>19594</xdr:rowOff>
    </xdr:to>
    <xdr:cxnSp macro="">
      <xdr:nvCxnSpPr>
        <xdr:cNvPr id="337" name="直線コネクタ 336"/>
        <xdr:cNvCxnSpPr/>
      </xdr:nvCxnSpPr>
      <xdr:spPr>
        <a:xfrm>
          <a:off x="22072600" y="5848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44467</xdr:rowOff>
    </xdr:from>
    <xdr:ext cx="469744" cy="259045"/>
    <xdr:sp macro="" textlink="">
      <xdr:nvSpPr>
        <xdr:cNvPr id="338" name="【認定こども園・幼稚園・保育所】&#10;一人当たり面積平均値テキスト"/>
        <xdr:cNvSpPr txBox="1"/>
      </xdr:nvSpPr>
      <xdr:spPr>
        <a:xfrm>
          <a:off x="22250400" y="6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0.476</a:t>
          </a:r>
          <a:endParaRPr kumimoji="1" lang="ja-JP" altLang="en-US" sz="1000" b="1">
            <a:solidFill>
              <a:srgbClr val="000080"/>
            </a:solidFill>
            <a:latin typeface="ＭＳ Ｐゴシック"/>
          </a:endParaRPr>
        </a:p>
      </xdr:txBody>
    </xdr:sp>
    <xdr:clientData/>
  </xdr:oneCellAnchor>
  <xdr:twoCellAnchor>
    <xdr:from>
      <xdr:col>32</xdr:col>
      <xdr:colOff>136525</xdr:colOff>
      <xdr:row>41</xdr:row>
      <xdr:rowOff>21590</xdr:rowOff>
    </xdr:from>
    <xdr:to>
      <xdr:col>32</xdr:col>
      <xdr:colOff>238125</xdr:colOff>
      <xdr:row>41</xdr:row>
      <xdr:rowOff>123190</xdr:rowOff>
    </xdr:to>
    <xdr:sp macro="" textlink="">
      <xdr:nvSpPr>
        <xdr:cNvPr id="339" name="フローチャート : 判断 338"/>
        <xdr:cNvSpPr/>
      </xdr:nvSpPr>
      <xdr:spPr>
        <a:xfrm>
          <a:off x="22110700" y="7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0" name="テキスト ボックス 33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1" name="テキスト ボックス 34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2" name="テキスト ボックス 34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43" name="テキスト ボックス 34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44" name="テキスト ボックス 34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42</xdr:row>
      <xdr:rowOff>51526</xdr:rowOff>
    </xdr:from>
    <xdr:to>
      <xdr:col>32</xdr:col>
      <xdr:colOff>238125</xdr:colOff>
      <xdr:row>42</xdr:row>
      <xdr:rowOff>153126</xdr:rowOff>
    </xdr:to>
    <xdr:sp macro="" textlink="">
      <xdr:nvSpPr>
        <xdr:cNvPr id="345" name="円/楕円 344"/>
        <xdr:cNvSpPr/>
      </xdr:nvSpPr>
      <xdr:spPr>
        <a:xfrm>
          <a:off x="22110700" y="725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41</xdr:row>
      <xdr:rowOff>137903</xdr:rowOff>
    </xdr:from>
    <xdr:ext cx="469744" cy="259045"/>
    <xdr:sp macro="" textlink="">
      <xdr:nvSpPr>
        <xdr:cNvPr id="346" name="【認定こども園・幼稚園・保育所】&#10;一人当たり面積該当値テキスト"/>
        <xdr:cNvSpPr txBox="1"/>
      </xdr:nvSpPr>
      <xdr:spPr>
        <a:xfrm>
          <a:off x="22250400" y="716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0.291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47" name="正方形/長方形 346"/>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48" name="正方形/長方形 34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49" name="正方形/長方形 34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0" name="正方形/長方形 34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1" name="正方形/長方形 35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2" name="正方形/長方形 35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53" name="正方形/長方形 35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54" name="正方形/長方形 353"/>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55" name="テキスト ボックス 35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56" name="直線コネクタ 35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57" name="テキスト ボックス 35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58" name="直線コネクタ 35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59" name="テキスト ボックス 35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60" name="直線コネクタ 35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61" name="テキスト ボックス 36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62" name="直線コネクタ 36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63" name="テキスト ボックス 36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64" name="直線コネクタ 36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65" name="テキスト ボックス 36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66" name="直線コネクタ 36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67" name="テキスト ボックス 36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68" name="直線コネクタ 36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69" name="テキスト ボックス 36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70"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72390</xdr:rowOff>
    </xdr:from>
    <xdr:to>
      <xdr:col>23</xdr:col>
      <xdr:colOff>516889</xdr:colOff>
      <xdr:row>63</xdr:row>
      <xdr:rowOff>60960</xdr:rowOff>
    </xdr:to>
    <xdr:cxnSp macro="">
      <xdr:nvCxnSpPr>
        <xdr:cNvPr id="371" name="直線コネクタ 370"/>
        <xdr:cNvCxnSpPr/>
      </xdr:nvCxnSpPr>
      <xdr:spPr>
        <a:xfrm flipV="1">
          <a:off x="16318864" y="9502140"/>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64787</xdr:rowOff>
    </xdr:from>
    <xdr:ext cx="405111" cy="259045"/>
    <xdr:sp macro="" textlink="">
      <xdr:nvSpPr>
        <xdr:cNvPr id="372" name="【学校施設】&#10;有形固定資産減価償却率最小値テキスト"/>
        <xdr:cNvSpPr txBox="1"/>
      </xdr:nvSpPr>
      <xdr:spPr>
        <a:xfrm>
          <a:off x="16408400"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a:t>
          </a:r>
          <a:endParaRPr kumimoji="1" lang="ja-JP" altLang="en-US" sz="1000" b="1">
            <a:latin typeface="ＭＳ Ｐゴシック"/>
          </a:endParaRPr>
        </a:p>
      </xdr:txBody>
    </xdr:sp>
    <xdr:clientData/>
  </xdr:oneCellAnchor>
  <xdr:twoCellAnchor>
    <xdr:from>
      <xdr:col>23</xdr:col>
      <xdr:colOff>428625</xdr:colOff>
      <xdr:row>63</xdr:row>
      <xdr:rowOff>60960</xdr:rowOff>
    </xdr:from>
    <xdr:to>
      <xdr:col>23</xdr:col>
      <xdr:colOff>606425</xdr:colOff>
      <xdr:row>63</xdr:row>
      <xdr:rowOff>60960</xdr:rowOff>
    </xdr:to>
    <xdr:cxnSp macro="">
      <xdr:nvCxnSpPr>
        <xdr:cNvPr id="373" name="直線コネクタ 372"/>
        <xdr:cNvCxnSpPr/>
      </xdr:nvCxnSpPr>
      <xdr:spPr>
        <a:xfrm>
          <a:off x="16230600" y="1086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19067</xdr:rowOff>
    </xdr:from>
    <xdr:ext cx="405111" cy="259045"/>
    <xdr:sp macro="" textlink="">
      <xdr:nvSpPr>
        <xdr:cNvPr id="374" name="【学校施設】&#10;有形固定資産減価償却率最大値テキスト"/>
        <xdr:cNvSpPr txBox="1"/>
      </xdr:nvSpPr>
      <xdr:spPr>
        <a:xfrm>
          <a:off x="164084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80.6</a:t>
          </a:r>
          <a:endParaRPr kumimoji="1" lang="ja-JP" altLang="en-US" sz="1000" b="1">
            <a:latin typeface="ＭＳ Ｐゴシック"/>
          </a:endParaRPr>
        </a:p>
      </xdr:txBody>
    </xdr:sp>
    <xdr:clientData/>
  </xdr:oneCellAnchor>
  <xdr:twoCellAnchor>
    <xdr:from>
      <xdr:col>23</xdr:col>
      <xdr:colOff>428625</xdr:colOff>
      <xdr:row>55</xdr:row>
      <xdr:rowOff>72390</xdr:rowOff>
    </xdr:from>
    <xdr:to>
      <xdr:col>23</xdr:col>
      <xdr:colOff>606425</xdr:colOff>
      <xdr:row>55</xdr:row>
      <xdr:rowOff>72390</xdr:rowOff>
    </xdr:to>
    <xdr:cxnSp macro="">
      <xdr:nvCxnSpPr>
        <xdr:cNvPr id="375" name="直線コネクタ 374"/>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33037</xdr:rowOff>
    </xdr:from>
    <xdr:ext cx="405111" cy="259045"/>
    <xdr:sp macro="" textlink="">
      <xdr:nvSpPr>
        <xdr:cNvPr id="376" name="【学校施設】&#10;有形固定資産減価償却率平均値テキスト"/>
        <xdr:cNvSpPr txBox="1"/>
      </xdr:nvSpPr>
      <xdr:spPr>
        <a:xfrm>
          <a:off x="16408400" y="1014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10160</xdr:rowOff>
    </xdr:from>
    <xdr:to>
      <xdr:col>23</xdr:col>
      <xdr:colOff>568325</xdr:colOff>
      <xdr:row>60</xdr:row>
      <xdr:rowOff>111760</xdr:rowOff>
    </xdr:to>
    <xdr:sp macro="" textlink="">
      <xdr:nvSpPr>
        <xdr:cNvPr id="377" name="フローチャート : 判断 376"/>
        <xdr:cNvSpPr/>
      </xdr:nvSpPr>
      <xdr:spPr>
        <a:xfrm>
          <a:off x="16268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78" name="テキスト ボックス 37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79" name="テキスト ボックス 37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0" name="テキスト ボックス 37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81" name="テキスト ボックス 38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82" name="テキスト ボックス 38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61</xdr:row>
      <xdr:rowOff>170180</xdr:rowOff>
    </xdr:from>
    <xdr:to>
      <xdr:col>23</xdr:col>
      <xdr:colOff>568325</xdr:colOff>
      <xdr:row>62</xdr:row>
      <xdr:rowOff>100330</xdr:rowOff>
    </xdr:to>
    <xdr:sp macro="" textlink="">
      <xdr:nvSpPr>
        <xdr:cNvPr id="383" name="円/楕円 382"/>
        <xdr:cNvSpPr/>
      </xdr:nvSpPr>
      <xdr:spPr>
        <a:xfrm>
          <a:off x="162687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61</xdr:row>
      <xdr:rowOff>148607</xdr:rowOff>
    </xdr:from>
    <xdr:ext cx="405111" cy="259045"/>
    <xdr:sp macro="" textlink="">
      <xdr:nvSpPr>
        <xdr:cNvPr id="384" name="【学校施設】&#10;有形固定資産減価償却率該当値テキスト"/>
        <xdr:cNvSpPr txBox="1"/>
      </xdr:nvSpPr>
      <xdr:spPr>
        <a:xfrm>
          <a:off x="16408400"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85" name="正方形/長方形 384"/>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86" name="正方形/長方形 38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87" name="正方形/長方形 38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88" name="正方形/長方形 38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89" name="正方形/長方形 38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90" name="正方形/長方形 38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91" name="正方形/長方形 39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92" name="正方形/長方形 391"/>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93" name="テキスト ボックス 39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94" name="直線コネクタ 39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395" name="直線コネクタ 39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396" name="テキスト ボックス 39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397" name="直線コネクタ 39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398" name="テキスト ボックス 39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399" name="直線コネクタ 39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00" name="テキスト ボックス 39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01" name="直線コネクタ 40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02" name="テキスト ボックス 40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03" name="直線コネクタ 40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53720</xdr:rowOff>
    </xdr:from>
    <xdr:ext cx="531299" cy="259045"/>
    <xdr:sp macro="" textlink="">
      <xdr:nvSpPr>
        <xdr:cNvPr id="404" name="テキスト ボックス 403"/>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05" name="直線コネクタ 40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70049</xdr:rowOff>
    </xdr:from>
    <xdr:ext cx="531299" cy="259045"/>
    <xdr:sp macro="" textlink="">
      <xdr:nvSpPr>
        <xdr:cNvPr id="406" name="テキスト ボックス 405"/>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07" name="直線コネクタ 40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08" name="テキスト ボックス 40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09"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71846</xdr:rowOff>
    </xdr:from>
    <xdr:to>
      <xdr:col>32</xdr:col>
      <xdr:colOff>186689</xdr:colOff>
      <xdr:row>64</xdr:row>
      <xdr:rowOff>63028</xdr:rowOff>
    </xdr:to>
    <xdr:cxnSp macro="">
      <xdr:nvCxnSpPr>
        <xdr:cNvPr id="410" name="直線コネクタ 409"/>
        <xdr:cNvCxnSpPr/>
      </xdr:nvCxnSpPr>
      <xdr:spPr>
        <a:xfrm flipV="1">
          <a:off x="22160864" y="9673046"/>
          <a:ext cx="0" cy="136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66855</xdr:rowOff>
    </xdr:from>
    <xdr:ext cx="469744" cy="259045"/>
    <xdr:sp macro="" textlink="">
      <xdr:nvSpPr>
        <xdr:cNvPr id="411" name="【学校施設】&#10;一人当たり面積最小値テキスト"/>
        <xdr:cNvSpPr txBox="1"/>
      </xdr:nvSpPr>
      <xdr:spPr>
        <a:xfrm>
          <a:off x="22250400" y="1103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0.621</a:t>
          </a:r>
          <a:endParaRPr kumimoji="1" lang="ja-JP" altLang="en-US" sz="1000" b="1">
            <a:latin typeface="ＭＳ Ｐゴシック"/>
          </a:endParaRPr>
        </a:p>
      </xdr:txBody>
    </xdr:sp>
    <xdr:clientData/>
  </xdr:oneCellAnchor>
  <xdr:twoCellAnchor>
    <xdr:from>
      <xdr:col>32</xdr:col>
      <xdr:colOff>98425</xdr:colOff>
      <xdr:row>64</xdr:row>
      <xdr:rowOff>63028</xdr:rowOff>
    </xdr:from>
    <xdr:to>
      <xdr:col>32</xdr:col>
      <xdr:colOff>276225</xdr:colOff>
      <xdr:row>64</xdr:row>
      <xdr:rowOff>63028</xdr:rowOff>
    </xdr:to>
    <xdr:cxnSp macro="">
      <xdr:nvCxnSpPr>
        <xdr:cNvPr id="412" name="直線コネクタ 411"/>
        <xdr:cNvCxnSpPr/>
      </xdr:nvCxnSpPr>
      <xdr:spPr>
        <a:xfrm>
          <a:off x="22072600" y="11035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18523</xdr:rowOff>
    </xdr:from>
    <xdr:ext cx="534377" cy="259045"/>
    <xdr:sp macro="" textlink="">
      <xdr:nvSpPr>
        <xdr:cNvPr id="413" name="【学校施設】&#10;一人当たり面積最大値テキスト"/>
        <xdr:cNvSpPr txBox="1"/>
      </xdr:nvSpPr>
      <xdr:spPr>
        <a:xfrm>
          <a:off x="22250400" y="944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13.140</a:t>
          </a:r>
          <a:endParaRPr kumimoji="1" lang="ja-JP" altLang="en-US" sz="1000" b="1">
            <a:latin typeface="ＭＳ Ｐゴシック"/>
          </a:endParaRPr>
        </a:p>
      </xdr:txBody>
    </xdr:sp>
    <xdr:clientData/>
  </xdr:oneCellAnchor>
  <xdr:twoCellAnchor>
    <xdr:from>
      <xdr:col>32</xdr:col>
      <xdr:colOff>98425</xdr:colOff>
      <xdr:row>56</xdr:row>
      <xdr:rowOff>71846</xdr:rowOff>
    </xdr:from>
    <xdr:to>
      <xdr:col>32</xdr:col>
      <xdr:colOff>276225</xdr:colOff>
      <xdr:row>56</xdr:row>
      <xdr:rowOff>71846</xdr:rowOff>
    </xdr:to>
    <xdr:cxnSp macro="">
      <xdr:nvCxnSpPr>
        <xdr:cNvPr id="414" name="直線コネクタ 413"/>
        <xdr:cNvCxnSpPr/>
      </xdr:nvCxnSpPr>
      <xdr:spPr>
        <a:xfrm>
          <a:off x="22072600" y="967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38588</xdr:rowOff>
    </xdr:from>
    <xdr:ext cx="469744" cy="259045"/>
    <xdr:sp macro="" textlink="">
      <xdr:nvSpPr>
        <xdr:cNvPr id="415" name="【学校施設】&#10;一人当たり面積平均値テキスト"/>
        <xdr:cNvSpPr txBox="1"/>
      </xdr:nvSpPr>
      <xdr:spPr>
        <a:xfrm>
          <a:off x="22250400" y="10497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3.739</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15711</xdr:rowOff>
    </xdr:from>
    <xdr:to>
      <xdr:col>32</xdr:col>
      <xdr:colOff>238125</xdr:colOff>
      <xdr:row>62</xdr:row>
      <xdr:rowOff>117311</xdr:rowOff>
    </xdr:to>
    <xdr:sp macro="" textlink="">
      <xdr:nvSpPr>
        <xdr:cNvPr id="416" name="フローチャート : 判断 415"/>
        <xdr:cNvSpPr/>
      </xdr:nvSpPr>
      <xdr:spPr>
        <a:xfrm>
          <a:off x="22110700" y="1064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17" name="テキスト ボックス 41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18" name="テキスト ボックス 41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19" name="テキスト ボックス 41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20" name="テキスト ボックス 41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21" name="テキスト ボックス 42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62</xdr:row>
      <xdr:rowOff>95395</xdr:rowOff>
    </xdr:from>
    <xdr:to>
      <xdr:col>32</xdr:col>
      <xdr:colOff>238125</xdr:colOff>
      <xdr:row>63</xdr:row>
      <xdr:rowOff>25545</xdr:rowOff>
    </xdr:to>
    <xdr:sp macro="" textlink="">
      <xdr:nvSpPr>
        <xdr:cNvPr id="422" name="円/楕円 421"/>
        <xdr:cNvSpPr/>
      </xdr:nvSpPr>
      <xdr:spPr>
        <a:xfrm>
          <a:off x="22110700" y="107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73822</xdr:rowOff>
    </xdr:from>
    <xdr:ext cx="469744" cy="259045"/>
    <xdr:sp macro="" textlink="">
      <xdr:nvSpPr>
        <xdr:cNvPr id="423" name="【学校施設】&#10;一人当たり面積該当値テキスト"/>
        <xdr:cNvSpPr txBox="1"/>
      </xdr:nvSpPr>
      <xdr:spPr>
        <a:xfrm>
          <a:off x="22250400" y="1070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3.007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24" name="正方形/長方形 423"/>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25" name="正方形/長方形 4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26" name="正方形/長方形 4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27" name="正方形/長方形 4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28" name="正方形/長方形 4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29" name="正方形/長方形 4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30" name="正方形/長方形 4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31" name="正方形/長方形 430"/>
        <xdr:cNvSpPr/>
      </xdr:nvSpPr>
      <xdr:spPr>
        <a:xfrm>
          <a:off x="12446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314325</xdr:colOff>
      <xdr:row>72</xdr:row>
      <xdr:rowOff>101600</xdr:rowOff>
    </xdr:to>
    <xdr:sp macro="" textlink="">
      <xdr:nvSpPr>
        <xdr:cNvPr id="432" name="正方形/長方形 431"/>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33" name="正方形/長方形 4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34" name="正方形/長方形 4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35" name="正方形/長方形 4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36" name="正方形/長方形 4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37" name="正方形/長方形 4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38" name="正方形/長方形 4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0.004</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39" name="正方形/長方形 438"/>
        <xdr:cNvSpPr/>
      </xdr:nvSpPr>
      <xdr:spPr>
        <a:xfrm>
          <a:off x="18288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644525</xdr:colOff>
      <xdr:row>94</xdr:row>
      <xdr:rowOff>139700</xdr:rowOff>
    </xdr:to>
    <xdr:sp macro="" textlink="">
      <xdr:nvSpPr>
        <xdr:cNvPr id="440" name="正方形/長方形 439"/>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41" name="正方形/長方形 4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42" name="正方形/長方形 4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43" name="正方形/長方形 4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44" name="正方形/長方形 4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45" name="正方形/長方形 4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46" name="正方形/長方形 4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447" name="正方形/長方形 446"/>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48" name="テキスト ボックス 4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49" name="直線コネクタ 4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50" name="テキスト ボックス 44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51" name="直線コネクタ 4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52" name="テキスト ボックス 45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53" name="直線コネクタ 4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54" name="テキスト ボックス 4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55" name="直線コネクタ 4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56" name="テキスト ボックス 4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57" name="直線コネクタ 4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58" name="テキスト ボックス 4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59" name="直線コネクタ 4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60" name="テキスト ボックス 459"/>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61" name="直線コネクタ 4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62" name="テキスト ボックス 46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463" name="【公民館】&#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0</xdr:rowOff>
    </xdr:from>
    <xdr:to>
      <xdr:col>23</xdr:col>
      <xdr:colOff>516889</xdr:colOff>
      <xdr:row>107</xdr:row>
      <xdr:rowOff>49530</xdr:rowOff>
    </xdr:to>
    <xdr:cxnSp macro="">
      <xdr:nvCxnSpPr>
        <xdr:cNvPr id="464" name="直線コネクタ 463"/>
        <xdr:cNvCxnSpPr/>
      </xdr:nvCxnSpPr>
      <xdr:spPr>
        <a:xfrm flipV="1">
          <a:off x="16318864" y="1714500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53357</xdr:rowOff>
    </xdr:from>
    <xdr:ext cx="405111" cy="259045"/>
    <xdr:sp macro="" textlink="">
      <xdr:nvSpPr>
        <xdr:cNvPr id="465" name="【公民館】&#10;有形固定資産減価償却率最小値テキスト"/>
        <xdr:cNvSpPr txBox="1"/>
      </xdr:nvSpPr>
      <xdr:spPr>
        <a:xfrm>
          <a:off x="16408400" y="183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34.4</a:t>
          </a:r>
          <a:endParaRPr kumimoji="1" lang="ja-JP" altLang="en-US" sz="1000" b="1">
            <a:latin typeface="ＭＳ Ｐゴシック"/>
          </a:endParaRPr>
        </a:p>
      </xdr:txBody>
    </xdr:sp>
    <xdr:clientData/>
  </xdr:oneCellAnchor>
  <xdr:twoCellAnchor>
    <xdr:from>
      <xdr:col>23</xdr:col>
      <xdr:colOff>428625</xdr:colOff>
      <xdr:row>107</xdr:row>
      <xdr:rowOff>49530</xdr:rowOff>
    </xdr:from>
    <xdr:to>
      <xdr:col>23</xdr:col>
      <xdr:colOff>606425</xdr:colOff>
      <xdr:row>107</xdr:row>
      <xdr:rowOff>49530</xdr:rowOff>
    </xdr:to>
    <xdr:cxnSp macro="">
      <xdr:nvCxnSpPr>
        <xdr:cNvPr id="466" name="直線コネクタ 465"/>
        <xdr:cNvCxnSpPr/>
      </xdr:nvCxnSpPr>
      <xdr:spPr>
        <a:xfrm>
          <a:off x="16230600" y="1839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118127</xdr:rowOff>
    </xdr:from>
    <xdr:ext cx="469744" cy="259045"/>
    <xdr:sp macro="" textlink="">
      <xdr:nvSpPr>
        <xdr:cNvPr id="467" name="【公民館】&#10;有形固定資産減価償却率最大値テキスト"/>
        <xdr:cNvSpPr txBox="1"/>
      </xdr:nvSpPr>
      <xdr:spPr>
        <a:xfrm>
          <a:off x="164084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100</xdr:row>
      <xdr:rowOff>0</xdr:rowOff>
    </xdr:from>
    <xdr:to>
      <xdr:col>23</xdr:col>
      <xdr:colOff>606425</xdr:colOff>
      <xdr:row>100</xdr:row>
      <xdr:rowOff>0</xdr:rowOff>
    </xdr:to>
    <xdr:cxnSp macro="">
      <xdr:nvCxnSpPr>
        <xdr:cNvPr id="468" name="直線コネクタ 467"/>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169563</xdr:rowOff>
    </xdr:from>
    <xdr:ext cx="405111" cy="259045"/>
    <xdr:sp macro="" textlink="">
      <xdr:nvSpPr>
        <xdr:cNvPr id="469" name="【公民館】&#10;有形固定資産減価償却率平均値テキスト"/>
        <xdr:cNvSpPr txBox="1"/>
      </xdr:nvSpPr>
      <xdr:spPr>
        <a:xfrm>
          <a:off x="16408400" y="17828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19686</xdr:rowOff>
    </xdr:from>
    <xdr:to>
      <xdr:col>23</xdr:col>
      <xdr:colOff>568325</xdr:colOff>
      <xdr:row>104</xdr:row>
      <xdr:rowOff>121286</xdr:rowOff>
    </xdr:to>
    <xdr:sp macro="" textlink="">
      <xdr:nvSpPr>
        <xdr:cNvPr id="470" name="フローチャート : 判断 469"/>
        <xdr:cNvSpPr/>
      </xdr:nvSpPr>
      <xdr:spPr>
        <a:xfrm>
          <a:off x="162687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71" name="テキスト ボックス 4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72" name="テキスト ボックス 4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73" name="テキスト ボックス 4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74" name="テキスト ボックス 4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75" name="テキスト ボックス 4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102</xdr:row>
      <xdr:rowOff>69214</xdr:rowOff>
    </xdr:from>
    <xdr:to>
      <xdr:col>23</xdr:col>
      <xdr:colOff>568325</xdr:colOff>
      <xdr:row>102</xdr:row>
      <xdr:rowOff>170814</xdr:rowOff>
    </xdr:to>
    <xdr:sp macro="" textlink="">
      <xdr:nvSpPr>
        <xdr:cNvPr id="476" name="円/楕円 475"/>
        <xdr:cNvSpPr/>
      </xdr:nvSpPr>
      <xdr:spPr>
        <a:xfrm>
          <a:off x="16268700" y="1755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101</xdr:row>
      <xdr:rowOff>92091</xdr:rowOff>
    </xdr:from>
    <xdr:ext cx="405111" cy="259045"/>
    <xdr:sp macro="" textlink="">
      <xdr:nvSpPr>
        <xdr:cNvPr id="477" name="【公民館】&#10;有形固定資産減価償却率該当値テキスト"/>
        <xdr:cNvSpPr txBox="1"/>
      </xdr:nvSpPr>
      <xdr:spPr>
        <a:xfrm>
          <a:off x="16408400" y="1740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478" name="正方形/長方形 477"/>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79" name="正方形/長方形 47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80" name="正方形/長方形 47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81" name="正方形/長方形 48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82" name="正方形/長方形 48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83" name="正方形/長方形 48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84" name="正方形/長方形 48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0.218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485" name="正方形/長方形 484"/>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86" name="テキスト ボックス 48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87" name="直線コネクタ 48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488" name="直線コネクタ 48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89" name="テキスト ボックス 48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90" name="直線コネクタ 48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91" name="テキスト ボックス 49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92" name="直線コネクタ 49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93" name="テキスト ボックス 49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94" name="直線コネクタ 49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95" name="テキスト ボックス 49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96" name="直線コネクタ 49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97" name="テキスト ボックス 49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98" name="直線コネクタ 49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99" name="テキスト ボックス 49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00" name="【公民館】&#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102108</xdr:rowOff>
    </xdr:from>
    <xdr:to>
      <xdr:col>32</xdr:col>
      <xdr:colOff>186689</xdr:colOff>
      <xdr:row>108</xdr:row>
      <xdr:rowOff>117348</xdr:rowOff>
    </xdr:to>
    <xdr:cxnSp macro="">
      <xdr:nvCxnSpPr>
        <xdr:cNvPr id="501" name="直線コネクタ 500"/>
        <xdr:cNvCxnSpPr/>
      </xdr:nvCxnSpPr>
      <xdr:spPr>
        <a:xfrm flipV="1">
          <a:off x="22160864" y="17247108"/>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121175</xdr:rowOff>
    </xdr:from>
    <xdr:ext cx="469744" cy="259045"/>
    <xdr:sp macro="" textlink="">
      <xdr:nvSpPr>
        <xdr:cNvPr id="502" name="【公民館】&#10;一人当たり面積最小値テキスト"/>
        <xdr:cNvSpPr txBox="1"/>
      </xdr:nvSpPr>
      <xdr:spPr>
        <a:xfrm>
          <a:off x="22250400"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32</xdr:col>
      <xdr:colOff>98425</xdr:colOff>
      <xdr:row>108</xdr:row>
      <xdr:rowOff>117348</xdr:rowOff>
    </xdr:from>
    <xdr:to>
      <xdr:col>32</xdr:col>
      <xdr:colOff>276225</xdr:colOff>
      <xdr:row>108</xdr:row>
      <xdr:rowOff>117348</xdr:rowOff>
    </xdr:to>
    <xdr:cxnSp macro="">
      <xdr:nvCxnSpPr>
        <xdr:cNvPr id="503" name="直線コネクタ 502"/>
        <xdr:cNvCxnSpPr/>
      </xdr:nvCxnSpPr>
      <xdr:spPr>
        <a:xfrm>
          <a:off x="22072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48785</xdr:rowOff>
    </xdr:from>
    <xdr:ext cx="469744" cy="259045"/>
    <xdr:sp macro="" textlink="">
      <xdr:nvSpPr>
        <xdr:cNvPr id="504" name="【公民館】&#10;一人当たり面積最大値テキスト"/>
        <xdr:cNvSpPr txBox="1"/>
      </xdr:nvSpPr>
      <xdr:spPr>
        <a:xfrm>
          <a:off x="22250400" y="1702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1.866</a:t>
          </a:r>
          <a:endParaRPr kumimoji="1" lang="ja-JP" altLang="en-US" sz="1000" b="1">
            <a:latin typeface="ＭＳ Ｐゴシック"/>
          </a:endParaRPr>
        </a:p>
      </xdr:txBody>
    </xdr:sp>
    <xdr:clientData/>
  </xdr:oneCellAnchor>
  <xdr:twoCellAnchor>
    <xdr:from>
      <xdr:col>32</xdr:col>
      <xdr:colOff>98425</xdr:colOff>
      <xdr:row>100</xdr:row>
      <xdr:rowOff>102108</xdr:rowOff>
    </xdr:from>
    <xdr:to>
      <xdr:col>32</xdr:col>
      <xdr:colOff>276225</xdr:colOff>
      <xdr:row>100</xdr:row>
      <xdr:rowOff>102108</xdr:rowOff>
    </xdr:to>
    <xdr:cxnSp macro="">
      <xdr:nvCxnSpPr>
        <xdr:cNvPr id="505" name="直線コネクタ 504"/>
        <xdr:cNvCxnSpPr/>
      </xdr:nvCxnSpPr>
      <xdr:spPr>
        <a:xfrm>
          <a:off x="22072600" y="17247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154195</xdr:rowOff>
    </xdr:from>
    <xdr:ext cx="469744" cy="259045"/>
    <xdr:sp macro="" textlink="">
      <xdr:nvSpPr>
        <xdr:cNvPr id="506" name="【公民館】&#10;一人当たり面積平均値テキスト"/>
        <xdr:cNvSpPr txBox="1"/>
      </xdr:nvSpPr>
      <xdr:spPr>
        <a:xfrm>
          <a:off x="22250400" y="17813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0.861</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131318</xdr:rowOff>
    </xdr:from>
    <xdr:to>
      <xdr:col>32</xdr:col>
      <xdr:colOff>238125</xdr:colOff>
      <xdr:row>105</xdr:row>
      <xdr:rowOff>61468</xdr:rowOff>
    </xdr:to>
    <xdr:sp macro="" textlink="">
      <xdr:nvSpPr>
        <xdr:cNvPr id="507" name="フローチャート : 判断 506"/>
        <xdr:cNvSpPr/>
      </xdr:nvSpPr>
      <xdr:spPr>
        <a:xfrm>
          <a:off x="22110700" y="1796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08" name="テキスト ボックス 50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09" name="テキスト ボックス 50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10" name="テキスト ボックス 50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11" name="テキスト ボックス 51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12" name="テキスト ボックス 51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107</xdr:row>
      <xdr:rowOff>116839</xdr:rowOff>
    </xdr:from>
    <xdr:to>
      <xdr:col>32</xdr:col>
      <xdr:colOff>238125</xdr:colOff>
      <xdr:row>108</xdr:row>
      <xdr:rowOff>46989</xdr:rowOff>
    </xdr:to>
    <xdr:sp macro="" textlink="">
      <xdr:nvSpPr>
        <xdr:cNvPr id="513" name="円/楕円 512"/>
        <xdr:cNvSpPr/>
      </xdr:nvSpPr>
      <xdr:spPr>
        <a:xfrm>
          <a:off x="221107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31766</xdr:rowOff>
    </xdr:from>
    <xdr:ext cx="469744" cy="259045"/>
    <xdr:sp macro="" textlink="">
      <xdr:nvSpPr>
        <xdr:cNvPr id="514" name="【公民館】&#10;一人当たり面積該当値テキスト"/>
        <xdr:cNvSpPr txBox="1"/>
      </xdr:nvSpPr>
      <xdr:spPr>
        <a:xfrm>
          <a:off x="22250400" y="18376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0.205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15" name="正方形/長方形 514"/>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16" name="正方形/長方形 51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17" name="テキスト ボックス 516"/>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道路、橋りょう整備については、定期的な維持補修と改良整備を実施していることから、類似団体と比較をしてもほぼ同様の数値となっている。</a:t>
          </a:r>
          <a:r>
            <a:rPr lang="ja-JP" altLang="en-US" sz="1300" b="0" i="0" u="none" strike="noStrike" baseline="0" smtClean="0">
              <a:solidFill>
                <a:schemeClr val="dk1"/>
              </a:solidFill>
              <a:latin typeface="+mn-ea"/>
              <a:ea typeface="+mn-ea"/>
              <a:cs typeface="+mn-cs"/>
            </a:rPr>
            <a:t>公営住宅、こども園、公民館については、耐用年数を迎える施設も多く、今後老朽化が進んでいくなか、建替え更新の負担も踏まえ検討が必要である。また、日々の維持・管理の観点も踏まえ、更新にあたり比較的大規模な施設に集約するなどの対策が必要な状況である。学校施設において小学校については、平成</a:t>
          </a:r>
          <a:r>
            <a:rPr lang="en-US" altLang="ja-JP" sz="1300" b="0" i="0" u="none" strike="noStrike" baseline="0" smtClean="0">
              <a:solidFill>
                <a:schemeClr val="dk1"/>
              </a:solidFill>
              <a:latin typeface="+mn-ea"/>
              <a:ea typeface="+mn-ea"/>
              <a:cs typeface="+mn-cs"/>
            </a:rPr>
            <a:t>25</a:t>
          </a:r>
          <a:r>
            <a:rPr lang="ja-JP" altLang="en-US" sz="1300" b="0" i="0" u="none" strike="noStrike" baseline="0" smtClean="0">
              <a:solidFill>
                <a:schemeClr val="dk1"/>
              </a:solidFill>
              <a:latin typeface="+mn-ea"/>
              <a:ea typeface="+mn-ea"/>
              <a:cs typeface="+mn-cs"/>
            </a:rPr>
            <a:t>年度に</a:t>
          </a:r>
          <a:r>
            <a:rPr lang="en-US" altLang="ja-JP" sz="1300" b="0" i="0" u="none" strike="noStrike" baseline="0" smtClean="0">
              <a:solidFill>
                <a:schemeClr val="dk1"/>
              </a:solidFill>
              <a:latin typeface="+mn-ea"/>
              <a:ea typeface="+mn-ea"/>
              <a:cs typeface="+mn-cs"/>
            </a:rPr>
            <a:t>4</a:t>
          </a:r>
          <a:r>
            <a:rPr lang="ja-JP" altLang="en-US" sz="1300" b="0" i="0" u="none" strike="noStrike" baseline="0" smtClean="0">
              <a:solidFill>
                <a:schemeClr val="dk1"/>
              </a:solidFill>
              <a:latin typeface="+mn-ea"/>
              <a:ea typeface="+mn-ea"/>
              <a:cs typeface="+mn-cs"/>
            </a:rPr>
            <a:t>校を</a:t>
          </a:r>
          <a:r>
            <a:rPr lang="en-US" altLang="ja-JP" sz="1300" b="0" i="0" u="none" strike="noStrike" baseline="0" smtClean="0">
              <a:solidFill>
                <a:schemeClr val="dk1"/>
              </a:solidFill>
              <a:latin typeface="+mn-ea"/>
              <a:ea typeface="+mn-ea"/>
              <a:cs typeface="+mn-cs"/>
            </a:rPr>
            <a:t>2</a:t>
          </a:r>
          <a:r>
            <a:rPr lang="ja-JP" altLang="en-US" sz="1300" b="0" i="0" u="none" strike="noStrike" baseline="0" smtClean="0">
              <a:solidFill>
                <a:schemeClr val="dk1"/>
              </a:solidFill>
              <a:latin typeface="+mn-ea"/>
              <a:ea typeface="+mn-ea"/>
              <a:cs typeface="+mn-cs"/>
            </a:rPr>
            <a:t>校に統合し施設も比較的新しく、また、中学校は平成</a:t>
          </a:r>
          <a:r>
            <a:rPr lang="en-US" altLang="ja-JP" sz="1300" b="0" i="0" u="none" strike="noStrike" baseline="0" smtClean="0">
              <a:solidFill>
                <a:schemeClr val="dk1"/>
              </a:solidFill>
              <a:latin typeface="+mn-ea"/>
              <a:ea typeface="+mn-ea"/>
              <a:cs typeface="+mn-cs"/>
            </a:rPr>
            <a:t>28</a:t>
          </a:r>
          <a:r>
            <a:rPr lang="ja-JP" altLang="en-US" sz="1300" b="0" i="0" u="none" strike="noStrike" baseline="0" smtClean="0">
              <a:solidFill>
                <a:schemeClr val="dk1"/>
              </a:solidFill>
              <a:latin typeface="+mn-ea"/>
              <a:ea typeface="+mn-ea"/>
              <a:cs typeface="+mn-cs"/>
            </a:rPr>
            <a:t>年度に</a:t>
          </a:r>
          <a:r>
            <a:rPr lang="en-US" altLang="ja-JP" sz="1300" b="0" i="0" u="none" strike="noStrike" baseline="0" smtClean="0">
              <a:solidFill>
                <a:schemeClr val="dk1"/>
              </a:solidFill>
              <a:latin typeface="+mn-ea"/>
              <a:ea typeface="+mn-ea"/>
              <a:cs typeface="+mn-cs"/>
            </a:rPr>
            <a:t>2</a:t>
          </a:r>
          <a:r>
            <a:rPr lang="ja-JP" altLang="en-US" sz="1300" b="0" i="0" u="none" strike="noStrike" baseline="0" smtClean="0">
              <a:solidFill>
                <a:schemeClr val="dk1"/>
              </a:solidFill>
              <a:latin typeface="+mn-ea"/>
              <a:ea typeface="+mn-ea"/>
              <a:cs typeface="+mn-cs"/>
            </a:rPr>
            <a:t>校から</a:t>
          </a:r>
          <a:r>
            <a:rPr lang="en-US" altLang="ja-JP" sz="1300" b="0" i="0" u="none" strike="noStrike" baseline="0" smtClean="0">
              <a:solidFill>
                <a:schemeClr val="dk1"/>
              </a:solidFill>
              <a:latin typeface="+mn-ea"/>
              <a:ea typeface="+mn-ea"/>
              <a:cs typeface="+mn-cs"/>
            </a:rPr>
            <a:t>1</a:t>
          </a:r>
          <a:r>
            <a:rPr lang="ja-JP" altLang="en-US" sz="1300" b="0" i="0" u="none" strike="noStrike" baseline="0" smtClean="0">
              <a:solidFill>
                <a:schemeClr val="dk1"/>
              </a:solidFill>
              <a:latin typeface="+mn-ea"/>
              <a:ea typeface="+mn-ea"/>
              <a:cs typeface="+mn-cs"/>
            </a:rPr>
            <a:t>校に統合し現在、校舎・屋内運動場建築を施工していることから、類似団体と比較しても有形固定資産減価償却率も低い状況にある。</a:t>
          </a:r>
          <a:endParaRPr kumimoji="1" lang="ja-JP" altLang="en-US" sz="1300">
            <a:latin typeface="+mn-ea"/>
            <a:ea typeface="+mn-ea"/>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福島県平田村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6,542
6,439
93.42
6,405,853
5,996,409
394,422
2,707,068
5,971,694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10.1
98.0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307975</xdr:colOff>
      <xdr:row>28</xdr:row>
      <xdr:rowOff>25400</xdr:rowOff>
    </xdr:to>
    <xdr:sp macro="" textlink="">
      <xdr:nvSpPr>
        <xdr:cNvPr id="41" name="正方形/長方形 4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48" name="正方形/長方形 47"/>
        <xdr:cNvSpPr/>
      </xdr:nvSpPr>
      <xdr:spPr>
        <a:xfrm>
          <a:off x="6604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638175</xdr:colOff>
      <xdr:row>50</xdr:row>
      <xdr:rowOff>63500</xdr:rowOff>
    </xdr:to>
    <xdr:sp macro="" textlink="">
      <xdr:nvSpPr>
        <xdr:cNvPr id="49" name="正方形/長方形 48"/>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56" name="正方形/長方形 55"/>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59" name="テキスト ボックス 5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61" name="テキスト ボックス 6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69" name="テキスト ボックス 6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1" name="テキスト ボックス 7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72"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95250</xdr:rowOff>
    </xdr:from>
    <xdr:to>
      <xdr:col>6</xdr:col>
      <xdr:colOff>510540</xdr:colOff>
      <xdr:row>62</xdr:row>
      <xdr:rowOff>154305</xdr:rowOff>
    </xdr:to>
    <xdr:cxnSp macro="">
      <xdr:nvCxnSpPr>
        <xdr:cNvPr id="73" name="直線コネクタ 72"/>
        <xdr:cNvCxnSpPr/>
      </xdr:nvCxnSpPr>
      <xdr:spPr>
        <a:xfrm flipV="1">
          <a:off x="4634865" y="952500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158132</xdr:rowOff>
    </xdr:from>
    <xdr:ext cx="405111" cy="259045"/>
    <xdr:sp macro="" textlink="">
      <xdr:nvSpPr>
        <xdr:cNvPr id="74" name="【体育館・プール】&#10;有形固定資産減価償却率最小値テキスト"/>
        <xdr:cNvSpPr txBox="1"/>
      </xdr:nvSpPr>
      <xdr:spPr>
        <a:xfrm>
          <a:off x="4724400" y="1078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a:t>
          </a:r>
          <a:endParaRPr kumimoji="1" lang="ja-JP" altLang="en-US" sz="1000" b="1">
            <a:latin typeface="ＭＳ Ｐゴシック"/>
          </a:endParaRPr>
        </a:p>
      </xdr:txBody>
    </xdr:sp>
    <xdr:clientData/>
  </xdr:oneCellAnchor>
  <xdr:twoCellAnchor>
    <xdr:from>
      <xdr:col>6</xdr:col>
      <xdr:colOff>422275</xdr:colOff>
      <xdr:row>62</xdr:row>
      <xdr:rowOff>154305</xdr:rowOff>
    </xdr:from>
    <xdr:to>
      <xdr:col>6</xdr:col>
      <xdr:colOff>600075</xdr:colOff>
      <xdr:row>62</xdr:row>
      <xdr:rowOff>154305</xdr:rowOff>
    </xdr:to>
    <xdr:cxnSp macro="">
      <xdr:nvCxnSpPr>
        <xdr:cNvPr id="75" name="直線コネクタ 74"/>
        <xdr:cNvCxnSpPr/>
      </xdr:nvCxnSpPr>
      <xdr:spPr>
        <a:xfrm>
          <a:off x="4546600" y="1078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41927</xdr:rowOff>
    </xdr:from>
    <xdr:ext cx="469744" cy="259045"/>
    <xdr:sp macro="" textlink="">
      <xdr:nvSpPr>
        <xdr:cNvPr id="76" name="【体育館・プール】&#10;有形固定資産減価償却率最大値テキスト"/>
        <xdr:cNvSpPr txBox="1"/>
      </xdr:nvSpPr>
      <xdr:spPr>
        <a:xfrm>
          <a:off x="47244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55</xdr:row>
      <xdr:rowOff>95250</xdr:rowOff>
    </xdr:from>
    <xdr:to>
      <xdr:col>6</xdr:col>
      <xdr:colOff>600075</xdr:colOff>
      <xdr:row>55</xdr:row>
      <xdr:rowOff>95250</xdr:rowOff>
    </xdr:to>
    <xdr:cxnSp macro="">
      <xdr:nvCxnSpPr>
        <xdr:cNvPr id="77" name="直線コネクタ 76"/>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108602</xdr:rowOff>
    </xdr:from>
    <xdr:ext cx="405111" cy="259045"/>
    <xdr:sp macro="" textlink="">
      <xdr:nvSpPr>
        <xdr:cNvPr id="78" name="【体育館・プール】&#10;有形固定資産減価償却率平均値テキスト"/>
        <xdr:cNvSpPr txBox="1"/>
      </xdr:nvSpPr>
      <xdr:spPr>
        <a:xfrm>
          <a:off x="4724400" y="10052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130175</xdr:rowOff>
    </xdr:from>
    <xdr:to>
      <xdr:col>6</xdr:col>
      <xdr:colOff>561975</xdr:colOff>
      <xdr:row>59</xdr:row>
      <xdr:rowOff>60325</xdr:rowOff>
    </xdr:to>
    <xdr:sp macro="" textlink="">
      <xdr:nvSpPr>
        <xdr:cNvPr id="79" name="フローチャート : 判断 78"/>
        <xdr:cNvSpPr/>
      </xdr:nvSpPr>
      <xdr:spPr>
        <a:xfrm>
          <a:off x="45847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80" name="テキスト ボックス 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1" name="テキスト ボックス 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2" name="テキスト ボックス 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3" name="テキスト ボックス 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4" name="テキスト ボックス 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82550</xdr:rowOff>
    </xdr:from>
    <xdr:to>
      <xdr:col>6</xdr:col>
      <xdr:colOff>561975</xdr:colOff>
      <xdr:row>58</xdr:row>
      <xdr:rowOff>12700</xdr:rowOff>
    </xdr:to>
    <xdr:sp macro="" textlink="">
      <xdr:nvSpPr>
        <xdr:cNvPr id="85" name="円/楕円 84"/>
        <xdr:cNvSpPr/>
      </xdr:nvSpPr>
      <xdr:spPr>
        <a:xfrm>
          <a:off x="45847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56</xdr:row>
      <xdr:rowOff>105427</xdr:rowOff>
    </xdr:from>
    <xdr:ext cx="405111" cy="259045"/>
    <xdr:sp macro="" textlink="">
      <xdr:nvSpPr>
        <xdr:cNvPr id="86" name="【体育館・プール】&#10;有形固定資産減価償却率該当値テキスト"/>
        <xdr:cNvSpPr txBox="1"/>
      </xdr:nvSpPr>
      <xdr:spPr>
        <a:xfrm>
          <a:off x="4724400"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87" name="正方形/長方形 86"/>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88" name="正方形/長方形 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89" name="正方形/長方形 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0" name="正方形/長方形 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1" name="正方形/長方形 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2" name="正方形/長方形 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3" name="正方形/長方形 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0.183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94" name="正方形/長方形 93"/>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5" name="テキスト ボックス 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6" name="直線コネクタ 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97" name="直線コネクタ 9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98" name="テキスト ボックス 9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99" name="直線コネクタ 9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00" name="テキスト ボックス 9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01" name="直線コネクタ 10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02" name="テキスト ボックス 10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03" name="直線コネクタ 10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04" name="テキスト ボックス 10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5" name="直線コネクタ 10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06" name="テキスト ボックス 10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07"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22860</xdr:rowOff>
    </xdr:from>
    <xdr:to>
      <xdr:col>15</xdr:col>
      <xdr:colOff>180340</xdr:colOff>
      <xdr:row>63</xdr:row>
      <xdr:rowOff>131673</xdr:rowOff>
    </xdr:to>
    <xdr:cxnSp macro="">
      <xdr:nvCxnSpPr>
        <xdr:cNvPr id="108" name="直線コネクタ 107"/>
        <xdr:cNvCxnSpPr/>
      </xdr:nvCxnSpPr>
      <xdr:spPr>
        <a:xfrm flipV="1">
          <a:off x="10476865" y="9624060"/>
          <a:ext cx="0" cy="130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135500</xdr:rowOff>
    </xdr:from>
    <xdr:ext cx="469744" cy="259045"/>
    <xdr:sp macro="" textlink="">
      <xdr:nvSpPr>
        <xdr:cNvPr id="109" name="【体育館・プール】&#10;一人当たり面積最小値テキスト"/>
        <xdr:cNvSpPr txBox="1"/>
      </xdr:nvSpPr>
      <xdr:spPr>
        <a:xfrm>
          <a:off x="10566400" y="1093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0.087</a:t>
          </a:r>
          <a:endParaRPr kumimoji="1" lang="ja-JP" altLang="en-US" sz="1000" b="1">
            <a:latin typeface="ＭＳ Ｐゴシック"/>
          </a:endParaRPr>
        </a:p>
      </xdr:txBody>
    </xdr:sp>
    <xdr:clientData/>
  </xdr:oneCellAnchor>
  <xdr:twoCellAnchor>
    <xdr:from>
      <xdr:col>15</xdr:col>
      <xdr:colOff>92075</xdr:colOff>
      <xdr:row>63</xdr:row>
      <xdr:rowOff>131673</xdr:rowOff>
    </xdr:from>
    <xdr:to>
      <xdr:col>15</xdr:col>
      <xdr:colOff>269875</xdr:colOff>
      <xdr:row>63</xdr:row>
      <xdr:rowOff>131673</xdr:rowOff>
    </xdr:to>
    <xdr:cxnSp macro="">
      <xdr:nvCxnSpPr>
        <xdr:cNvPr id="110" name="直線コネクタ 109"/>
        <xdr:cNvCxnSpPr/>
      </xdr:nvCxnSpPr>
      <xdr:spPr>
        <a:xfrm>
          <a:off x="10388600" y="109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140987</xdr:rowOff>
    </xdr:from>
    <xdr:ext cx="469744" cy="259045"/>
    <xdr:sp macro="" textlink="">
      <xdr:nvSpPr>
        <xdr:cNvPr id="111" name="【体育館・プール】&#10;一人当たり面積最大値テキスト"/>
        <xdr:cNvSpPr txBox="1"/>
      </xdr:nvSpPr>
      <xdr:spPr>
        <a:xfrm>
          <a:off x="105664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2.950</a:t>
          </a:r>
          <a:endParaRPr kumimoji="1" lang="ja-JP" altLang="en-US" sz="1000" b="1">
            <a:latin typeface="ＭＳ Ｐゴシック"/>
          </a:endParaRPr>
        </a:p>
      </xdr:txBody>
    </xdr:sp>
    <xdr:clientData/>
  </xdr:oneCellAnchor>
  <xdr:twoCellAnchor>
    <xdr:from>
      <xdr:col>15</xdr:col>
      <xdr:colOff>92075</xdr:colOff>
      <xdr:row>56</xdr:row>
      <xdr:rowOff>22860</xdr:rowOff>
    </xdr:from>
    <xdr:to>
      <xdr:col>15</xdr:col>
      <xdr:colOff>269875</xdr:colOff>
      <xdr:row>56</xdr:row>
      <xdr:rowOff>22860</xdr:rowOff>
    </xdr:to>
    <xdr:cxnSp macro="">
      <xdr:nvCxnSpPr>
        <xdr:cNvPr id="112" name="直線コネクタ 111"/>
        <xdr:cNvCxnSpPr/>
      </xdr:nvCxnSpPr>
      <xdr:spPr>
        <a:xfrm>
          <a:off x="10388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124324</xdr:rowOff>
    </xdr:from>
    <xdr:ext cx="469744" cy="259045"/>
    <xdr:sp macro="" textlink="">
      <xdr:nvSpPr>
        <xdr:cNvPr id="113" name="【体育館・プール】&#10;一人当たり面積平均値テキスト"/>
        <xdr:cNvSpPr txBox="1"/>
      </xdr:nvSpPr>
      <xdr:spPr>
        <a:xfrm>
          <a:off x="10566400" y="10411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0.792</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101447</xdr:rowOff>
    </xdr:from>
    <xdr:to>
      <xdr:col>15</xdr:col>
      <xdr:colOff>231775</xdr:colOff>
      <xdr:row>62</xdr:row>
      <xdr:rowOff>31597</xdr:rowOff>
    </xdr:to>
    <xdr:sp macro="" textlink="">
      <xdr:nvSpPr>
        <xdr:cNvPr id="114" name="フローチャート : 判断 113"/>
        <xdr:cNvSpPr/>
      </xdr:nvSpPr>
      <xdr:spPr>
        <a:xfrm>
          <a:off x="10426700" y="10559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15" name="テキスト ボックス 11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16" name="テキスト ボックス 11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17" name="テキスト ボックス 11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18" name="テキスト ボックス 11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19" name="テキスト ボックス 11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63</xdr:row>
      <xdr:rowOff>30125</xdr:rowOff>
    </xdr:from>
    <xdr:to>
      <xdr:col>15</xdr:col>
      <xdr:colOff>231775</xdr:colOff>
      <xdr:row>63</xdr:row>
      <xdr:rowOff>131725</xdr:rowOff>
    </xdr:to>
    <xdr:sp macro="" textlink="">
      <xdr:nvSpPr>
        <xdr:cNvPr id="120" name="円/楕円 119"/>
        <xdr:cNvSpPr/>
      </xdr:nvSpPr>
      <xdr:spPr>
        <a:xfrm>
          <a:off x="10426700" y="108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116502</xdr:rowOff>
    </xdr:from>
    <xdr:ext cx="469744" cy="259045"/>
    <xdr:sp macro="" textlink="">
      <xdr:nvSpPr>
        <xdr:cNvPr id="121" name="【体育館・プール】&#10;一人当たり面積該当値テキスト"/>
        <xdr:cNvSpPr txBox="1"/>
      </xdr:nvSpPr>
      <xdr:spPr>
        <a:xfrm>
          <a:off x="10566400" y="1074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0.198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22" name="正方形/長方形 121"/>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3" name="正方形/長方形 12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24" name="正方形/長方形 12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25" name="正方形/長方形 12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26" name="正方形/長方形 12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27" name="正方形/長方形 12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28" name="正方形/長方形 12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29" name="正方形/長方形 128"/>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0" name="テキスト ボックス 12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1" name="直線コネクタ 13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32" name="テキスト ボックス 13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33" name="直線コネクタ 13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34" name="テキスト ボックス 13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35" name="直線コネクタ 13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36" name="テキスト ボックス 13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37" name="直線コネクタ 13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38" name="テキスト ボックス 13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39" name="直線コネクタ 13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40" name="テキスト ボックス 13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41" name="直線コネクタ 14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142" name="テキスト ボックス 14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43" name="直線コネクタ 14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144" name="テキスト ボックス 14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145" name="【福祉施設】&#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106680</xdr:rowOff>
    </xdr:from>
    <xdr:to>
      <xdr:col>6</xdr:col>
      <xdr:colOff>510540</xdr:colOff>
      <xdr:row>86</xdr:row>
      <xdr:rowOff>83820</xdr:rowOff>
    </xdr:to>
    <xdr:cxnSp macro="">
      <xdr:nvCxnSpPr>
        <xdr:cNvPr id="146" name="直線コネクタ 145"/>
        <xdr:cNvCxnSpPr/>
      </xdr:nvCxnSpPr>
      <xdr:spPr>
        <a:xfrm flipV="1">
          <a:off x="4634865" y="1330833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87647</xdr:rowOff>
    </xdr:from>
    <xdr:ext cx="405111" cy="259045"/>
    <xdr:sp macro="" textlink="">
      <xdr:nvSpPr>
        <xdr:cNvPr id="147" name="【福祉施設】&#10;有形固定資産減価償却率最小値テキスト"/>
        <xdr:cNvSpPr txBox="1"/>
      </xdr:nvSpPr>
      <xdr:spPr>
        <a:xfrm>
          <a:off x="47244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30.8</a:t>
          </a:r>
          <a:endParaRPr kumimoji="1" lang="ja-JP" altLang="en-US" sz="1000" b="1">
            <a:latin typeface="ＭＳ Ｐゴシック"/>
          </a:endParaRPr>
        </a:p>
      </xdr:txBody>
    </xdr:sp>
    <xdr:clientData/>
  </xdr:oneCellAnchor>
  <xdr:twoCellAnchor>
    <xdr:from>
      <xdr:col>6</xdr:col>
      <xdr:colOff>422275</xdr:colOff>
      <xdr:row>86</xdr:row>
      <xdr:rowOff>83820</xdr:rowOff>
    </xdr:from>
    <xdr:to>
      <xdr:col>6</xdr:col>
      <xdr:colOff>600075</xdr:colOff>
      <xdr:row>86</xdr:row>
      <xdr:rowOff>83820</xdr:rowOff>
    </xdr:to>
    <xdr:cxnSp macro="">
      <xdr:nvCxnSpPr>
        <xdr:cNvPr id="148" name="直線コネクタ 147"/>
        <xdr:cNvCxnSpPr/>
      </xdr:nvCxnSpPr>
      <xdr:spPr>
        <a:xfrm>
          <a:off x="4546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53357</xdr:rowOff>
    </xdr:from>
    <xdr:ext cx="405111" cy="259045"/>
    <xdr:sp macro="" textlink="">
      <xdr:nvSpPr>
        <xdr:cNvPr id="149" name="【福祉施設】&#10;有形固定資産減価償却率最大値テキスト"/>
        <xdr:cNvSpPr txBox="1"/>
      </xdr:nvSpPr>
      <xdr:spPr>
        <a:xfrm>
          <a:off x="4724400" y="1308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70.7</a:t>
          </a:r>
          <a:endParaRPr kumimoji="1" lang="ja-JP" altLang="en-US" sz="1000" b="1">
            <a:latin typeface="ＭＳ Ｐゴシック"/>
          </a:endParaRPr>
        </a:p>
      </xdr:txBody>
    </xdr:sp>
    <xdr:clientData/>
  </xdr:oneCellAnchor>
  <xdr:twoCellAnchor>
    <xdr:from>
      <xdr:col>6</xdr:col>
      <xdr:colOff>422275</xdr:colOff>
      <xdr:row>77</xdr:row>
      <xdr:rowOff>106680</xdr:rowOff>
    </xdr:from>
    <xdr:to>
      <xdr:col>6</xdr:col>
      <xdr:colOff>600075</xdr:colOff>
      <xdr:row>77</xdr:row>
      <xdr:rowOff>106680</xdr:rowOff>
    </xdr:to>
    <xdr:cxnSp macro="">
      <xdr:nvCxnSpPr>
        <xdr:cNvPr id="150" name="直線コネクタ 149"/>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151147</xdr:rowOff>
    </xdr:from>
    <xdr:ext cx="405111" cy="259045"/>
    <xdr:sp macro="" textlink="">
      <xdr:nvSpPr>
        <xdr:cNvPr id="151" name="【福祉施設】&#10;有形固定資産減価償却率平均値テキスト"/>
        <xdr:cNvSpPr txBox="1"/>
      </xdr:nvSpPr>
      <xdr:spPr>
        <a:xfrm>
          <a:off x="4724400" y="14038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128270</xdr:rowOff>
    </xdr:from>
    <xdr:to>
      <xdr:col>6</xdr:col>
      <xdr:colOff>561975</xdr:colOff>
      <xdr:row>83</xdr:row>
      <xdr:rowOff>58420</xdr:rowOff>
    </xdr:to>
    <xdr:sp macro="" textlink="">
      <xdr:nvSpPr>
        <xdr:cNvPr id="152" name="フローチャート : 判断 151"/>
        <xdr:cNvSpPr/>
      </xdr:nvSpPr>
      <xdr:spPr>
        <a:xfrm>
          <a:off x="45847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153" name="テキスト ボックス 15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54" name="テキスト ボックス 15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55" name="テキスト ボックス 15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56" name="テキスト ボックス 15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57" name="テキスト ボックス 15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83</xdr:row>
      <xdr:rowOff>124461</xdr:rowOff>
    </xdr:from>
    <xdr:to>
      <xdr:col>6</xdr:col>
      <xdr:colOff>561975</xdr:colOff>
      <xdr:row>84</xdr:row>
      <xdr:rowOff>54611</xdr:rowOff>
    </xdr:to>
    <xdr:sp macro="" textlink="">
      <xdr:nvSpPr>
        <xdr:cNvPr id="158" name="円/楕円 157"/>
        <xdr:cNvSpPr/>
      </xdr:nvSpPr>
      <xdr:spPr>
        <a:xfrm>
          <a:off x="45847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83</xdr:row>
      <xdr:rowOff>102888</xdr:rowOff>
    </xdr:from>
    <xdr:ext cx="405111" cy="259045"/>
    <xdr:sp macro="" textlink="">
      <xdr:nvSpPr>
        <xdr:cNvPr id="159" name="【福祉施設】&#10;有形固定資産減価償却率該当値テキスト"/>
        <xdr:cNvSpPr txBox="1"/>
      </xdr:nvSpPr>
      <xdr:spPr>
        <a:xfrm>
          <a:off x="4724400"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160" name="正方形/長方形 159"/>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1" name="正方形/長方形 16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62" name="正方形/長方形 16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63" name="正方形/長方形 16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64" name="正方形/長方形 16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65" name="正方形/長方形 16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66" name="正方形/長方形 16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167" name="正方形/長方形 166"/>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68" name="テキスト ボックス 16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69" name="直線コネクタ 16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170" name="直線コネクタ 16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171" name="テキスト ボックス 17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172" name="直線コネクタ 17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173" name="テキスト ボックス 17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174" name="直線コネクタ 17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175" name="テキスト ボックス 17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176" name="直線コネクタ 17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177" name="テキスト ボックス 17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178" name="直線コネクタ 17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179" name="テキスト ボックス 17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180" name="直線コネクタ 17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181" name="テキスト ボックス 18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2" name="直線コネクタ 18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83" name="テキスト ボックス 18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184" name="【福祉施設】&#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135527</xdr:rowOff>
    </xdr:from>
    <xdr:to>
      <xdr:col>15</xdr:col>
      <xdr:colOff>180340</xdr:colOff>
      <xdr:row>86</xdr:row>
      <xdr:rowOff>90351</xdr:rowOff>
    </xdr:to>
    <xdr:cxnSp macro="">
      <xdr:nvCxnSpPr>
        <xdr:cNvPr id="185" name="直線コネクタ 184"/>
        <xdr:cNvCxnSpPr/>
      </xdr:nvCxnSpPr>
      <xdr:spPr>
        <a:xfrm flipV="1">
          <a:off x="10476865" y="13337177"/>
          <a:ext cx="0" cy="149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94178</xdr:rowOff>
    </xdr:from>
    <xdr:ext cx="469744" cy="259045"/>
    <xdr:sp macro="" textlink="">
      <xdr:nvSpPr>
        <xdr:cNvPr id="186" name="【福祉施設】&#10;一人当たり面積最小値テキスト"/>
        <xdr:cNvSpPr txBox="1"/>
      </xdr:nvSpPr>
      <xdr:spPr>
        <a:xfrm>
          <a:off x="10566400" y="1483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0.072</a:t>
          </a:r>
          <a:endParaRPr kumimoji="1" lang="ja-JP" altLang="en-US" sz="1000" b="1">
            <a:latin typeface="ＭＳ Ｐゴシック"/>
          </a:endParaRPr>
        </a:p>
      </xdr:txBody>
    </xdr:sp>
    <xdr:clientData/>
  </xdr:oneCellAnchor>
  <xdr:twoCellAnchor>
    <xdr:from>
      <xdr:col>15</xdr:col>
      <xdr:colOff>92075</xdr:colOff>
      <xdr:row>86</xdr:row>
      <xdr:rowOff>90351</xdr:rowOff>
    </xdr:from>
    <xdr:to>
      <xdr:col>15</xdr:col>
      <xdr:colOff>269875</xdr:colOff>
      <xdr:row>86</xdr:row>
      <xdr:rowOff>90351</xdr:rowOff>
    </xdr:to>
    <xdr:cxnSp macro="">
      <xdr:nvCxnSpPr>
        <xdr:cNvPr id="187" name="直線コネクタ 186"/>
        <xdr:cNvCxnSpPr/>
      </xdr:nvCxnSpPr>
      <xdr:spPr>
        <a:xfrm>
          <a:off x="10388600" y="1483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82204</xdr:rowOff>
    </xdr:from>
    <xdr:ext cx="469744" cy="259045"/>
    <xdr:sp macro="" textlink="">
      <xdr:nvSpPr>
        <xdr:cNvPr id="188" name="【福祉施設】&#10;一人当たり面積最大値テキスト"/>
        <xdr:cNvSpPr txBox="1"/>
      </xdr:nvSpPr>
      <xdr:spPr>
        <a:xfrm>
          <a:off x="10566400" y="1311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1.448</a:t>
          </a:r>
          <a:endParaRPr kumimoji="1" lang="ja-JP" altLang="en-US" sz="1000" b="1">
            <a:latin typeface="ＭＳ Ｐゴシック"/>
          </a:endParaRPr>
        </a:p>
      </xdr:txBody>
    </xdr:sp>
    <xdr:clientData/>
  </xdr:oneCellAnchor>
  <xdr:twoCellAnchor>
    <xdr:from>
      <xdr:col>15</xdr:col>
      <xdr:colOff>92075</xdr:colOff>
      <xdr:row>77</xdr:row>
      <xdr:rowOff>135527</xdr:rowOff>
    </xdr:from>
    <xdr:to>
      <xdr:col>15</xdr:col>
      <xdr:colOff>269875</xdr:colOff>
      <xdr:row>77</xdr:row>
      <xdr:rowOff>135527</xdr:rowOff>
    </xdr:to>
    <xdr:cxnSp macro="">
      <xdr:nvCxnSpPr>
        <xdr:cNvPr id="189" name="直線コネクタ 188"/>
        <xdr:cNvCxnSpPr/>
      </xdr:nvCxnSpPr>
      <xdr:spPr>
        <a:xfrm>
          <a:off x="10388600" y="1333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23784</xdr:rowOff>
    </xdr:from>
    <xdr:ext cx="469744" cy="259045"/>
    <xdr:sp macro="" textlink="">
      <xdr:nvSpPr>
        <xdr:cNvPr id="190" name="【福祉施設】&#10;一人当たり面積平均値テキスト"/>
        <xdr:cNvSpPr txBox="1"/>
      </xdr:nvSpPr>
      <xdr:spPr>
        <a:xfrm>
          <a:off x="10566400" y="1408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0.580</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907</xdr:rowOff>
    </xdr:from>
    <xdr:to>
      <xdr:col>15</xdr:col>
      <xdr:colOff>231775</xdr:colOff>
      <xdr:row>83</xdr:row>
      <xdr:rowOff>102507</xdr:rowOff>
    </xdr:to>
    <xdr:sp macro="" textlink="">
      <xdr:nvSpPr>
        <xdr:cNvPr id="191" name="フローチャート : 判断 190"/>
        <xdr:cNvSpPr/>
      </xdr:nvSpPr>
      <xdr:spPr>
        <a:xfrm>
          <a:off x="10426700" y="142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192" name="テキスト ボックス 19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193" name="テキスト ボックス 19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194" name="テキスト ボックス 19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195" name="テキスト ボックス 19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196" name="テキスト ボックス 19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85</xdr:row>
      <xdr:rowOff>50981</xdr:rowOff>
    </xdr:from>
    <xdr:to>
      <xdr:col>15</xdr:col>
      <xdr:colOff>231775</xdr:colOff>
      <xdr:row>85</xdr:row>
      <xdr:rowOff>152581</xdr:rowOff>
    </xdr:to>
    <xdr:sp macro="" textlink="">
      <xdr:nvSpPr>
        <xdr:cNvPr id="197" name="円/楕円 196"/>
        <xdr:cNvSpPr/>
      </xdr:nvSpPr>
      <xdr:spPr>
        <a:xfrm>
          <a:off x="10426700" y="146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29408</xdr:rowOff>
    </xdr:from>
    <xdr:ext cx="469744" cy="259045"/>
    <xdr:sp macro="" textlink="">
      <xdr:nvSpPr>
        <xdr:cNvPr id="198" name="【福祉施設】&#10;一人当たり面積該当値テキスト"/>
        <xdr:cNvSpPr txBox="1"/>
      </xdr:nvSpPr>
      <xdr:spPr>
        <a:xfrm>
          <a:off x="10566400" y="1460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0.219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199" name="正方形/長方形 198"/>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0" name="正方形/長方形 19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1" name="正方形/長方形 20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2" name="正方形/長方形 20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3" name="正方形/長方形 20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04" name="正方形/長方形 20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05" name="正方形/長方形 20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06" name="正方形/長方形 205"/>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07" name="正方形/長方形 206"/>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08" name="正方形/長方形 20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09" name="正方形/長方形 20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10" name="正方形/長方形 20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11" name="正方形/長方形 21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12" name="正方形/長方形 21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13" name="正方形/長方形 21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14" name="正方形/長方形 213"/>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15" name="正方形/長方形 214"/>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16" name="正方形/長方形 21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17" name="正方形/長方形 21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18" name="正方形/長方形 21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19" name="正方形/長方形 21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0" name="正方形/長方形 21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21" name="正方形/長方形 22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22" name="正方形/長方形 221"/>
        <xdr:cNvSpPr/>
      </xdr:nvSpPr>
      <xdr:spPr>
        <a:xfrm>
          <a:off x="12446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314325</xdr:colOff>
      <xdr:row>28</xdr:row>
      <xdr:rowOff>25400</xdr:rowOff>
    </xdr:to>
    <xdr:sp macro="" textlink="">
      <xdr:nvSpPr>
        <xdr:cNvPr id="223" name="正方形/長方形 222"/>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24" name="正方形/長方形 22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25" name="正方形/長方形 22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26" name="正方形/長方形 22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27" name="正方形/長方形 22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28" name="正方形/長方形 22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29" name="正方形/長方形 22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76,717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230" name="正方形/長方形 229"/>
        <xdr:cNvSpPr/>
      </xdr:nvSpPr>
      <xdr:spPr>
        <a:xfrm>
          <a:off x="18288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644525</xdr:colOff>
      <xdr:row>50</xdr:row>
      <xdr:rowOff>63500</xdr:rowOff>
    </xdr:to>
    <xdr:sp macro="" textlink="">
      <xdr:nvSpPr>
        <xdr:cNvPr id="231" name="正方形/長方形 230"/>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32" name="正方形/長方形 23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33" name="正方形/長方形 23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34" name="正方形/長方形 23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35" name="正方形/長方形 23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36" name="正方形/長方形 23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37" name="正方形/長方形 23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238" name="正方形/長方形 237"/>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239" name="テキスト ボックス 23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240" name="直線コネクタ 23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241" name="テキスト ボックス 24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242" name="直線コネクタ 241"/>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243" name="テキスト ボックス 242"/>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244" name="直線コネクタ 243"/>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245" name="テキスト ボックス 244"/>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246" name="直線コネクタ 245"/>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247" name="テキスト ボックス 246"/>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248" name="直線コネクタ 247"/>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249" name="テキスト ボックス 248"/>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250" name="直線コネクタ 24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251" name="テキスト ボックス 25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252" name="【保健センター・保健所】&#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112014</xdr:rowOff>
    </xdr:from>
    <xdr:to>
      <xdr:col>23</xdr:col>
      <xdr:colOff>516889</xdr:colOff>
      <xdr:row>64</xdr:row>
      <xdr:rowOff>77724</xdr:rowOff>
    </xdr:to>
    <xdr:cxnSp macro="">
      <xdr:nvCxnSpPr>
        <xdr:cNvPr id="253" name="直線コネクタ 252"/>
        <xdr:cNvCxnSpPr/>
      </xdr:nvCxnSpPr>
      <xdr:spPr>
        <a:xfrm flipV="1">
          <a:off x="16318864" y="988466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81551</xdr:rowOff>
    </xdr:from>
    <xdr:ext cx="405111" cy="259045"/>
    <xdr:sp macro="" textlink="">
      <xdr:nvSpPr>
        <xdr:cNvPr id="254" name="【保健センター・保健所】&#10;有形固定資産減価償却率最小値テキスト"/>
        <xdr:cNvSpPr txBox="1"/>
      </xdr:nvSpPr>
      <xdr:spPr>
        <a:xfrm>
          <a:off x="16408400" y="11054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a:t>
          </a:r>
          <a:endParaRPr kumimoji="1" lang="ja-JP" altLang="en-US" sz="1000" b="1">
            <a:latin typeface="ＭＳ Ｐゴシック"/>
          </a:endParaRPr>
        </a:p>
      </xdr:txBody>
    </xdr:sp>
    <xdr:clientData/>
  </xdr:oneCellAnchor>
  <xdr:twoCellAnchor>
    <xdr:from>
      <xdr:col>23</xdr:col>
      <xdr:colOff>428625</xdr:colOff>
      <xdr:row>64</xdr:row>
      <xdr:rowOff>77724</xdr:rowOff>
    </xdr:from>
    <xdr:to>
      <xdr:col>23</xdr:col>
      <xdr:colOff>606425</xdr:colOff>
      <xdr:row>64</xdr:row>
      <xdr:rowOff>77724</xdr:rowOff>
    </xdr:to>
    <xdr:cxnSp macro="">
      <xdr:nvCxnSpPr>
        <xdr:cNvPr id="255" name="直線コネクタ 254"/>
        <xdr:cNvCxnSpPr/>
      </xdr:nvCxnSpPr>
      <xdr:spPr>
        <a:xfrm>
          <a:off x="16230600" y="1105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56</xdr:row>
      <xdr:rowOff>58691</xdr:rowOff>
    </xdr:from>
    <xdr:ext cx="405111" cy="259045"/>
    <xdr:sp macro="" textlink="">
      <xdr:nvSpPr>
        <xdr:cNvPr id="256" name="【保健センター・保健所】&#10;有形固定資産減価償却率最大値テキスト"/>
        <xdr:cNvSpPr txBox="1"/>
      </xdr:nvSpPr>
      <xdr:spPr>
        <a:xfrm>
          <a:off x="16408400" y="965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63.8</a:t>
          </a:r>
          <a:endParaRPr kumimoji="1" lang="ja-JP" altLang="en-US" sz="1000" b="1">
            <a:latin typeface="ＭＳ Ｐゴシック"/>
          </a:endParaRPr>
        </a:p>
      </xdr:txBody>
    </xdr:sp>
    <xdr:clientData/>
  </xdr:oneCellAnchor>
  <xdr:twoCellAnchor>
    <xdr:from>
      <xdr:col>23</xdr:col>
      <xdr:colOff>428625</xdr:colOff>
      <xdr:row>57</xdr:row>
      <xdr:rowOff>112014</xdr:rowOff>
    </xdr:from>
    <xdr:to>
      <xdr:col>23</xdr:col>
      <xdr:colOff>606425</xdr:colOff>
      <xdr:row>57</xdr:row>
      <xdr:rowOff>112014</xdr:rowOff>
    </xdr:to>
    <xdr:cxnSp macro="">
      <xdr:nvCxnSpPr>
        <xdr:cNvPr id="257" name="直線コネクタ 256"/>
        <xdr:cNvCxnSpPr/>
      </xdr:nvCxnSpPr>
      <xdr:spPr>
        <a:xfrm>
          <a:off x="16230600" y="9884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97807</xdr:rowOff>
    </xdr:from>
    <xdr:ext cx="405111" cy="259045"/>
    <xdr:sp macro="" textlink="">
      <xdr:nvSpPr>
        <xdr:cNvPr id="258" name="【保健センター・保健所】&#10;有形固定資産減価償却率平均値テキスト"/>
        <xdr:cNvSpPr txBox="1"/>
      </xdr:nvSpPr>
      <xdr:spPr>
        <a:xfrm>
          <a:off x="16408400" y="1004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74930</xdr:rowOff>
    </xdr:from>
    <xdr:to>
      <xdr:col>23</xdr:col>
      <xdr:colOff>568325</xdr:colOff>
      <xdr:row>60</xdr:row>
      <xdr:rowOff>5080</xdr:rowOff>
    </xdr:to>
    <xdr:sp macro="" textlink="">
      <xdr:nvSpPr>
        <xdr:cNvPr id="259" name="フローチャート : 判断 258"/>
        <xdr:cNvSpPr/>
      </xdr:nvSpPr>
      <xdr:spPr>
        <a:xfrm>
          <a:off x="16268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260" name="テキスト ボックス 25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261" name="テキスト ボックス 26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262" name="テキスト ボックス 26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263" name="テキスト ボックス 26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264" name="テキスト ボックス 26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59</xdr:row>
      <xdr:rowOff>166370</xdr:rowOff>
    </xdr:from>
    <xdr:to>
      <xdr:col>23</xdr:col>
      <xdr:colOff>568325</xdr:colOff>
      <xdr:row>60</xdr:row>
      <xdr:rowOff>96520</xdr:rowOff>
    </xdr:to>
    <xdr:sp macro="" textlink="">
      <xdr:nvSpPr>
        <xdr:cNvPr id="265" name="円/楕円 264"/>
        <xdr:cNvSpPr/>
      </xdr:nvSpPr>
      <xdr:spPr>
        <a:xfrm>
          <a:off x="16268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59</xdr:row>
      <xdr:rowOff>144797</xdr:rowOff>
    </xdr:from>
    <xdr:ext cx="405111" cy="259045"/>
    <xdr:sp macro="" textlink="">
      <xdr:nvSpPr>
        <xdr:cNvPr id="266" name="【保健センター・保健所】&#10;有形固定資産減価償却率該当値テキスト"/>
        <xdr:cNvSpPr txBox="1"/>
      </xdr:nvSpPr>
      <xdr:spPr>
        <a:xfrm>
          <a:off x="16408400"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267" name="正方形/長方形 266"/>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268" name="正方形/長方形 2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269" name="正方形/長方形 2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270" name="正方形/長方形 2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271" name="正方形/長方形 2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272" name="正方形/長方形 2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273" name="正方形/長方形 2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274" name="正方形/長方形 273"/>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275" name="テキスト ボックス 2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276" name="直線コネクタ 2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277" name="直線コネクタ 27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278" name="テキスト ボックス 27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279" name="直線コネクタ 27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280" name="テキスト ボックス 27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281" name="直線コネクタ 28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282" name="テキスト ボックス 28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283" name="直線コネクタ 28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284" name="テキスト ボックス 28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285" name="直線コネクタ 28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286" name="テキスト ボックス 28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287" name="直線コネクタ 28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288" name="テキスト ボックス 28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289" name="直線コネクタ 2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290" name="テキスト ボックス 2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291" name="【保健センター・保健所】&#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76744</xdr:rowOff>
    </xdr:from>
    <xdr:to>
      <xdr:col>32</xdr:col>
      <xdr:colOff>186689</xdr:colOff>
      <xdr:row>63</xdr:row>
      <xdr:rowOff>142059</xdr:rowOff>
    </xdr:to>
    <xdr:cxnSp macro="">
      <xdr:nvCxnSpPr>
        <xdr:cNvPr id="292" name="直線コネクタ 291"/>
        <xdr:cNvCxnSpPr/>
      </xdr:nvCxnSpPr>
      <xdr:spPr>
        <a:xfrm flipV="1">
          <a:off x="22160864" y="9506494"/>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145886</xdr:rowOff>
    </xdr:from>
    <xdr:ext cx="469744" cy="259045"/>
    <xdr:sp macro="" textlink="">
      <xdr:nvSpPr>
        <xdr:cNvPr id="293" name="【保健センター・保健所】&#10;一人当たり面積最小値テキスト"/>
        <xdr:cNvSpPr txBox="1"/>
      </xdr:nvSpPr>
      <xdr:spPr>
        <a:xfrm>
          <a:off x="22250400" y="1094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0.049</a:t>
          </a:r>
          <a:endParaRPr kumimoji="1" lang="ja-JP" altLang="en-US" sz="1000" b="1">
            <a:latin typeface="ＭＳ Ｐゴシック"/>
          </a:endParaRPr>
        </a:p>
      </xdr:txBody>
    </xdr:sp>
    <xdr:clientData/>
  </xdr:oneCellAnchor>
  <xdr:twoCellAnchor>
    <xdr:from>
      <xdr:col>32</xdr:col>
      <xdr:colOff>98425</xdr:colOff>
      <xdr:row>63</xdr:row>
      <xdr:rowOff>142059</xdr:rowOff>
    </xdr:from>
    <xdr:to>
      <xdr:col>32</xdr:col>
      <xdr:colOff>276225</xdr:colOff>
      <xdr:row>63</xdr:row>
      <xdr:rowOff>142059</xdr:rowOff>
    </xdr:to>
    <xdr:cxnSp macro="">
      <xdr:nvCxnSpPr>
        <xdr:cNvPr id="294" name="直線コネクタ 293"/>
        <xdr:cNvCxnSpPr/>
      </xdr:nvCxnSpPr>
      <xdr:spPr>
        <a:xfrm>
          <a:off x="22072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23421</xdr:rowOff>
    </xdr:from>
    <xdr:ext cx="469744" cy="259045"/>
    <xdr:sp macro="" textlink="">
      <xdr:nvSpPr>
        <xdr:cNvPr id="295" name="【保健センター・保健所】&#10;一人当たり面積最大値テキスト"/>
        <xdr:cNvSpPr txBox="1"/>
      </xdr:nvSpPr>
      <xdr:spPr>
        <a:xfrm>
          <a:off x="22250400" y="928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0.489</a:t>
          </a:r>
          <a:endParaRPr kumimoji="1" lang="ja-JP" altLang="en-US" sz="1000" b="1">
            <a:latin typeface="ＭＳ Ｐゴシック"/>
          </a:endParaRPr>
        </a:p>
      </xdr:txBody>
    </xdr:sp>
    <xdr:clientData/>
  </xdr:oneCellAnchor>
  <xdr:twoCellAnchor>
    <xdr:from>
      <xdr:col>32</xdr:col>
      <xdr:colOff>98425</xdr:colOff>
      <xdr:row>55</xdr:row>
      <xdr:rowOff>76744</xdr:rowOff>
    </xdr:from>
    <xdr:to>
      <xdr:col>32</xdr:col>
      <xdr:colOff>276225</xdr:colOff>
      <xdr:row>55</xdr:row>
      <xdr:rowOff>76744</xdr:rowOff>
    </xdr:to>
    <xdr:cxnSp macro="">
      <xdr:nvCxnSpPr>
        <xdr:cNvPr id="296" name="直線コネクタ 295"/>
        <xdr:cNvCxnSpPr/>
      </xdr:nvCxnSpPr>
      <xdr:spPr>
        <a:xfrm>
          <a:off x="22072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110870</xdr:rowOff>
    </xdr:from>
    <xdr:ext cx="469744" cy="259045"/>
    <xdr:sp macro="" textlink="">
      <xdr:nvSpPr>
        <xdr:cNvPr id="297" name="【保健センター・保健所】&#10;一人当たり面積平均値テキスト"/>
        <xdr:cNvSpPr txBox="1"/>
      </xdr:nvSpPr>
      <xdr:spPr>
        <a:xfrm>
          <a:off x="22250400" y="10054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0.260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87993</xdr:rowOff>
    </xdr:from>
    <xdr:to>
      <xdr:col>32</xdr:col>
      <xdr:colOff>238125</xdr:colOff>
      <xdr:row>60</xdr:row>
      <xdr:rowOff>18143</xdr:rowOff>
    </xdr:to>
    <xdr:sp macro="" textlink="">
      <xdr:nvSpPr>
        <xdr:cNvPr id="298" name="フローチャート : 判断 297"/>
        <xdr:cNvSpPr/>
      </xdr:nvSpPr>
      <xdr:spPr>
        <a:xfrm>
          <a:off x="221107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299" name="テキスト ボックス 2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00" name="テキスト ボックス 2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01" name="テキスト ボックス 3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02" name="テキスト ボックス 3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03" name="テキスト ボックス 3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62</xdr:row>
      <xdr:rowOff>105954</xdr:rowOff>
    </xdr:from>
    <xdr:to>
      <xdr:col>32</xdr:col>
      <xdr:colOff>238125</xdr:colOff>
      <xdr:row>63</xdr:row>
      <xdr:rowOff>36104</xdr:rowOff>
    </xdr:to>
    <xdr:sp macro="" textlink="">
      <xdr:nvSpPr>
        <xdr:cNvPr id="304" name="円/楕円 303"/>
        <xdr:cNvSpPr/>
      </xdr:nvSpPr>
      <xdr:spPr>
        <a:xfrm>
          <a:off x="22110700" y="1073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84381</xdr:rowOff>
    </xdr:from>
    <xdr:ext cx="469744" cy="259045"/>
    <xdr:sp macro="" textlink="">
      <xdr:nvSpPr>
        <xdr:cNvPr id="305" name="【保健センター・保健所】&#10;一人当たり面積該当値テキスト"/>
        <xdr:cNvSpPr txBox="1"/>
      </xdr:nvSpPr>
      <xdr:spPr>
        <a:xfrm>
          <a:off x="22250400" y="1071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0.097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306" name="正方形/長方形 305"/>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07" name="正方形/長方形 30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08" name="正方形/長方形 30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09" name="正方形/長方形 30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10" name="正方形/長方形 30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11" name="正方形/長方形 31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12" name="正方形/長方形 31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62.4</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313" name="正方形/長方形 312"/>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14" name="テキスト ボックス 31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15" name="直線コネクタ 31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316" name="直線コネクタ 31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317" name="テキスト ボックス 316"/>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318" name="直線コネクタ 31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319" name="テキスト ボックス 31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320" name="直線コネクタ 31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321" name="テキスト ボックス 32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322" name="直線コネクタ 32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323" name="テキスト ボックス 32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324" name="直線コネクタ 32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325" name="テキスト ボックス 32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26" name="直線コネクタ 32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27" name="テキスト ボックス 32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328" name="【消防施設】&#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57150</xdr:rowOff>
    </xdr:from>
    <xdr:to>
      <xdr:col>23</xdr:col>
      <xdr:colOff>516889</xdr:colOff>
      <xdr:row>85</xdr:row>
      <xdr:rowOff>45720</xdr:rowOff>
    </xdr:to>
    <xdr:cxnSp macro="">
      <xdr:nvCxnSpPr>
        <xdr:cNvPr id="329" name="直線コネクタ 328"/>
        <xdr:cNvCxnSpPr/>
      </xdr:nvCxnSpPr>
      <xdr:spPr>
        <a:xfrm flipV="1">
          <a:off x="16318864" y="1343025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49547</xdr:rowOff>
    </xdr:from>
    <xdr:ext cx="405111" cy="259045"/>
    <xdr:sp macro="" textlink="">
      <xdr:nvSpPr>
        <xdr:cNvPr id="330" name="【消防施設】&#10;有形固定資産減価償却率最小値テキスト"/>
        <xdr:cNvSpPr txBox="1"/>
      </xdr:nvSpPr>
      <xdr:spPr>
        <a:xfrm>
          <a:off x="16408400"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a:t>
          </a:r>
          <a:endParaRPr kumimoji="1" lang="ja-JP" altLang="en-US" sz="1000" b="1">
            <a:latin typeface="ＭＳ Ｐゴシック"/>
          </a:endParaRPr>
        </a:p>
      </xdr:txBody>
    </xdr:sp>
    <xdr:clientData/>
  </xdr:oneCellAnchor>
  <xdr:twoCellAnchor>
    <xdr:from>
      <xdr:col>23</xdr:col>
      <xdr:colOff>428625</xdr:colOff>
      <xdr:row>85</xdr:row>
      <xdr:rowOff>45720</xdr:rowOff>
    </xdr:from>
    <xdr:to>
      <xdr:col>23</xdr:col>
      <xdr:colOff>606425</xdr:colOff>
      <xdr:row>85</xdr:row>
      <xdr:rowOff>45720</xdr:rowOff>
    </xdr:to>
    <xdr:cxnSp macro="">
      <xdr:nvCxnSpPr>
        <xdr:cNvPr id="331" name="直線コネクタ 330"/>
        <xdr:cNvCxnSpPr/>
      </xdr:nvCxnSpPr>
      <xdr:spPr>
        <a:xfrm>
          <a:off x="16230600" y="1461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3827</xdr:rowOff>
    </xdr:from>
    <xdr:ext cx="405111" cy="259045"/>
    <xdr:sp macro="" textlink="">
      <xdr:nvSpPr>
        <xdr:cNvPr id="332" name="【消防施設】&#10;有形固定資産減価償却率最大値テキスト"/>
        <xdr:cNvSpPr txBox="1"/>
      </xdr:nvSpPr>
      <xdr:spPr>
        <a:xfrm>
          <a:off x="16408400" y="1320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a:t>
          </a:r>
          <a:endParaRPr kumimoji="1" lang="ja-JP" altLang="en-US" sz="1000" b="1">
            <a:latin typeface="ＭＳ Ｐゴシック"/>
          </a:endParaRPr>
        </a:p>
      </xdr:txBody>
    </xdr:sp>
    <xdr:clientData/>
  </xdr:oneCellAnchor>
  <xdr:twoCellAnchor>
    <xdr:from>
      <xdr:col>23</xdr:col>
      <xdr:colOff>428625</xdr:colOff>
      <xdr:row>78</xdr:row>
      <xdr:rowOff>57150</xdr:rowOff>
    </xdr:from>
    <xdr:to>
      <xdr:col>23</xdr:col>
      <xdr:colOff>606425</xdr:colOff>
      <xdr:row>78</xdr:row>
      <xdr:rowOff>57150</xdr:rowOff>
    </xdr:to>
    <xdr:cxnSp macro="">
      <xdr:nvCxnSpPr>
        <xdr:cNvPr id="333" name="直線コネクタ 332"/>
        <xdr:cNvCxnSpPr/>
      </xdr:nvCxnSpPr>
      <xdr:spPr>
        <a:xfrm>
          <a:off x="16230600" y="1343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38752</xdr:rowOff>
    </xdr:from>
    <xdr:ext cx="405111" cy="259045"/>
    <xdr:sp macro="" textlink="">
      <xdr:nvSpPr>
        <xdr:cNvPr id="334" name="【消防施設】&#10;有形固定資産減価償却率平均値テキスト"/>
        <xdr:cNvSpPr txBox="1"/>
      </xdr:nvSpPr>
      <xdr:spPr>
        <a:xfrm>
          <a:off x="16408400" y="13411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15875</xdr:rowOff>
    </xdr:from>
    <xdr:to>
      <xdr:col>23</xdr:col>
      <xdr:colOff>568325</xdr:colOff>
      <xdr:row>79</xdr:row>
      <xdr:rowOff>117475</xdr:rowOff>
    </xdr:to>
    <xdr:sp macro="" textlink="">
      <xdr:nvSpPr>
        <xdr:cNvPr id="335" name="フローチャート : 判断 334"/>
        <xdr:cNvSpPr/>
      </xdr:nvSpPr>
      <xdr:spPr>
        <a:xfrm>
          <a:off x="16268700" y="1356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336" name="テキスト ボックス 33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37" name="テキスト ボックス 33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38" name="テキスト ボックス 33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39" name="テキスト ボックス 33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40" name="テキスト ボックス 33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80</xdr:row>
      <xdr:rowOff>92075</xdr:rowOff>
    </xdr:from>
    <xdr:to>
      <xdr:col>23</xdr:col>
      <xdr:colOff>568325</xdr:colOff>
      <xdr:row>81</xdr:row>
      <xdr:rowOff>22225</xdr:rowOff>
    </xdr:to>
    <xdr:sp macro="" textlink="">
      <xdr:nvSpPr>
        <xdr:cNvPr id="341" name="円/楕円 340"/>
        <xdr:cNvSpPr/>
      </xdr:nvSpPr>
      <xdr:spPr>
        <a:xfrm>
          <a:off x="162687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80</xdr:row>
      <xdr:rowOff>70502</xdr:rowOff>
    </xdr:from>
    <xdr:ext cx="405111" cy="259045"/>
    <xdr:sp macro="" textlink="">
      <xdr:nvSpPr>
        <xdr:cNvPr id="342" name="【消防施設】&#10;有形固定資産減価償却率該当値テキスト"/>
        <xdr:cNvSpPr txBox="1"/>
      </xdr:nvSpPr>
      <xdr:spPr>
        <a:xfrm>
          <a:off x="16408400" y="13786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343" name="正方形/長方形 342"/>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44" name="正方形/長方形 34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45" name="正方形/長方形 34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46" name="正方形/長方形 34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47" name="正方形/長方形 34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48" name="正方形/長方形 34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49" name="正方形/長方形 34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0.134</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350" name="正方形/長方形 349"/>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51" name="テキスト ボックス 35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52" name="直線コネクタ 35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353" name="直線コネクタ 35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354" name="テキスト ボックス 35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355" name="直線コネクタ 35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356" name="テキスト ボックス 35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357" name="直線コネクタ 35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358" name="テキスト ボックス 35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359" name="直線コネクタ 35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360" name="テキスト ボックス 35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361" name="直線コネクタ 36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362" name="テキスト ボックス 36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363" name="【消防施設】&#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26670</xdr:rowOff>
    </xdr:from>
    <xdr:to>
      <xdr:col>32</xdr:col>
      <xdr:colOff>186689</xdr:colOff>
      <xdr:row>85</xdr:row>
      <xdr:rowOff>104394</xdr:rowOff>
    </xdr:to>
    <xdr:cxnSp macro="">
      <xdr:nvCxnSpPr>
        <xdr:cNvPr id="364" name="直線コネクタ 363"/>
        <xdr:cNvCxnSpPr/>
      </xdr:nvCxnSpPr>
      <xdr:spPr>
        <a:xfrm flipV="1">
          <a:off x="22160864" y="13571220"/>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108221</xdr:rowOff>
    </xdr:from>
    <xdr:ext cx="469744" cy="259045"/>
    <xdr:sp macro="" textlink="">
      <xdr:nvSpPr>
        <xdr:cNvPr id="365" name="【消防施設】&#10;一人当たり面積最小値テキスト"/>
        <xdr:cNvSpPr txBox="1"/>
      </xdr:nvSpPr>
      <xdr:spPr>
        <a:xfrm>
          <a:off x="22250400" y="1468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32</xdr:col>
      <xdr:colOff>98425</xdr:colOff>
      <xdr:row>85</xdr:row>
      <xdr:rowOff>104394</xdr:rowOff>
    </xdr:from>
    <xdr:to>
      <xdr:col>32</xdr:col>
      <xdr:colOff>276225</xdr:colOff>
      <xdr:row>85</xdr:row>
      <xdr:rowOff>104394</xdr:rowOff>
    </xdr:to>
    <xdr:cxnSp macro="">
      <xdr:nvCxnSpPr>
        <xdr:cNvPr id="366" name="直線コネクタ 365"/>
        <xdr:cNvCxnSpPr/>
      </xdr:nvCxnSpPr>
      <xdr:spPr>
        <a:xfrm>
          <a:off x="22072600" y="1467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144797</xdr:rowOff>
    </xdr:from>
    <xdr:ext cx="469744" cy="259045"/>
    <xdr:sp macro="" textlink="">
      <xdr:nvSpPr>
        <xdr:cNvPr id="367" name="【消防施設】&#10;一人当たり面積最大値テキスト"/>
        <xdr:cNvSpPr txBox="1"/>
      </xdr:nvSpPr>
      <xdr:spPr>
        <a:xfrm>
          <a:off x="222504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0.265</a:t>
          </a:r>
          <a:endParaRPr kumimoji="1" lang="ja-JP" altLang="en-US" sz="1000" b="1">
            <a:latin typeface="ＭＳ Ｐゴシック"/>
          </a:endParaRPr>
        </a:p>
      </xdr:txBody>
    </xdr:sp>
    <xdr:clientData/>
  </xdr:oneCellAnchor>
  <xdr:twoCellAnchor>
    <xdr:from>
      <xdr:col>32</xdr:col>
      <xdr:colOff>98425</xdr:colOff>
      <xdr:row>79</xdr:row>
      <xdr:rowOff>26670</xdr:rowOff>
    </xdr:from>
    <xdr:to>
      <xdr:col>32</xdr:col>
      <xdr:colOff>276225</xdr:colOff>
      <xdr:row>79</xdr:row>
      <xdr:rowOff>26670</xdr:rowOff>
    </xdr:to>
    <xdr:cxnSp macro="">
      <xdr:nvCxnSpPr>
        <xdr:cNvPr id="368" name="直線コネクタ 367"/>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74185</xdr:rowOff>
    </xdr:from>
    <xdr:ext cx="469744" cy="259045"/>
    <xdr:sp macro="" textlink="">
      <xdr:nvSpPr>
        <xdr:cNvPr id="369" name="【消防施設】&#10;一人当たり面積平均値テキスト"/>
        <xdr:cNvSpPr txBox="1"/>
      </xdr:nvSpPr>
      <xdr:spPr>
        <a:xfrm>
          <a:off x="22250400" y="139616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0.136</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51308</xdr:rowOff>
    </xdr:from>
    <xdr:to>
      <xdr:col>32</xdr:col>
      <xdr:colOff>238125</xdr:colOff>
      <xdr:row>82</xdr:row>
      <xdr:rowOff>152908</xdr:rowOff>
    </xdr:to>
    <xdr:sp macro="" textlink="">
      <xdr:nvSpPr>
        <xdr:cNvPr id="370" name="フローチャート : 判断 369"/>
        <xdr:cNvSpPr/>
      </xdr:nvSpPr>
      <xdr:spPr>
        <a:xfrm>
          <a:off x="2211070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371" name="テキスト ボックス 37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372" name="テキスト ボックス 37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373" name="テキスト ボックス 37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374" name="テキスト ボックス 37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375" name="テキスト ボックス 37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85</xdr:row>
      <xdr:rowOff>53594</xdr:rowOff>
    </xdr:from>
    <xdr:to>
      <xdr:col>32</xdr:col>
      <xdr:colOff>238125</xdr:colOff>
      <xdr:row>85</xdr:row>
      <xdr:rowOff>155194</xdr:rowOff>
    </xdr:to>
    <xdr:sp macro="" textlink="">
      <xdr:nvSpPr>
        <xdr:cNvPr id="376" name="円/楕円 375"/>
        <xdr:cNvSpPr/>
      </xdr:nvSpPr>
      <xdr:spPr>
        <a:xfrm>
          <a:off x="221107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84</xdr:row>
      <xdr:rowOff>139971</xdr:rowOff>
    </xdr:from>
    <xdr:ext cx="469744" cy="259045"/>
    <xdr:sp macro="" textlink="">
      <xdr:nvSpPr>
        <xdr:cNvPr id="377" name="【消防施設】&#10;一人当たり面積該当値テキスト"/>
        <xdr:cNvSpPr txBox="1"/>
      </xdr:nvSpPr>
      <xdr:spPr>
        <a:xfrm>
          <a:off x="22250400" y="1454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378" name="正方形/長方形 377"/>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79" name="正方形/長方形 37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80" name="正方形/長方形 37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81" name="正方形/長方形 38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82" name="正方形/長方形 38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83" name="正方形/長方形 38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84" name="正方形/長方形 38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385" name="正方形/長方形 384"/>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86" name="テキスト ボックス 38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87" name="直線コネクタ 38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388" name="テキスト ボックス 38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389" name="直線コネクタ 38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390" name="テキスト ボックス 38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391" name="直線コネクタ 39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392" name="テキスト ボックス 39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393" name="直線コネクタ 39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394" name="テキスト ボックス 39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395" name="直線コネクタ 39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396" name="テキスト ボックス 39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397" name="直線コネクタ 39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398" name="テキスト ボックス 39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399" name="直線コネクタ 39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00" name="テキスト ボックス 39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401"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38100</xdr:rowOff>
    </xdr:from>
    <xdr:to>
      <xdr:col>23</xdr:col>
      <xdr:colOff>516889</xdr:colOff>
      <xdr:row>108</xdr:row>
      <xdr:rowOff>129539</xdr:rowOff>
    </xdr:to>
    <xdr:cxnSp macro="">
      <xdr:nvCxnSpPr>
        <xdr:cNvPr id="402" name="直線コネクタ 401"/>
        <xdr:cNvCxnSpPr/>
      </xdr:nvCxnSpPr>
      <xdr:spPr>
        <a:xfrm flipV="1">
          <a:off x="16318864" y="171831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133366</xdr:rowOff>
    </xdr:from>
    <xdr:ext cx="405111" cy="259045"/>
    <xdr:sp macro="" textlink="">
      <xdr:nvSpPr>
        <xdr:cNvPr id="403" name="【庁舎】&#10;有形固定資産減価償却率最小値テキスト"/>
        <xdr:cNvSpPr txBox="1"/>
      </xdr:nvSpPr>
      <xdr:spPr>
        <a:xfrm>
          <a:off x="16408400" y="1864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a:t>
          </a:r>
          <a:endParaRPr kumimoji="1" lang="ja-JP" altLang="en-US" sz="1000" b="1">
            <a:latin typeface="ＭＳ Ｐゴシック"/>
          </a:endParaRPr>
        </a:p>
      </xdr:txBody>
    </xdr:sp>
    <xdr:clientData/>
  </xdr:oneCellAnchor>
  <xdr:twoCellAnchor>
    <xdr:from>
      <xdr:col>23</xdr:col>
      <xdr:colOff>428625</xdr:colOff>
      <xdr:row>108</xdr:row>
      <xdr:rowOff>129539</xdr:rowOff>
    </xdr:from>
    <xdr:to>
      <xdr:col>23</xdr:col>
      <xdr:colOff>606425</xdr:colOff>
      <xdr:row>108</xdr:row>
      <xdr:rowOff>129539</xdr:rowOff>
    </xdr:to>
    <xdr:cxnSp macro="">
      <xdr:nvCxnSpPr>
        <xdr:cNvPr id="404" name="直線コネクタ 403"/>
        <xdr:cNvCxnSpPr/>
      </xdr:nvCxnSpPr>
      <xdr:spPr>
        <a:xfrm>
          <a:off x="16230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156227</xdr:rowOff>
    </xdr:from>
    <xdr:ext cx="405111" cy="259045"/>
    <xdr:sp macro="" textlink="">
      <xdr:nvSpPr>
        <xdr:cNvPr id="405" name="【庁舎】&#10;有形固定資産減価償却率最大値テキスト"/>
        <xdr:cNvSpPr txBox="1"/>
      </xdr:nvSpPr>
      <xdr:spPr>
        <a:xfrm>
          <a:off x="16408400" y="1695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a:t>
          </a:r>
          <a:endParaRPr kumimoji="1" lang="ja-JP" altLang="en-US" sz="1000" b="1">
            <a:latin typeface="ＭＳ Ｐゴシック"/>
          </a:endParaRPr>
        </a:p>
      </xdr:txBody>
    </xdr:sp>
    <xdr:clientData/>
  </xdr:oneCellAnchor>
  <xdr:twoCellAnchor>
    <xdr:from>
      <xdr:col>23</xdr:col>
      <xdr:colOff>428625</xdr:colOff>
      <xdr:row>100</xdr:row>
      <xdr:rowOff>38100</xdr:rowOff>
    </xdr:from>
    <xdr:to>
      <xdr:col>23</xdr:col>
      <xdr:colOff>606425</xdr:colOff>
      <xdr:row>100</xdr:row>
      <xdr:rowOff>38100</xdr:rowOff>
    </xdr:to>
    <xdr:cxnSp macro="">
      <xdr:nvCxnSpPr>
        <xdr:cNvPr id="406" name="直線コネクタ 405"/>
        <xdr:cNvCxnSpPr/>
      </xdr:nvCxnSpPr>
      <xdr:spPr>
        <a:xfrm>
          <a:off x="16230600" y="1718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65422</xdr:rowOff>
    </xdr:from>
    <xdr:ext cx="405111" cy="259045"/>
    <xdr:sp macro="" textlink="">
      <xdr:nvSpPr>
        <xdr:cNvPr id="407" name="【庁舎】&#10;有形固定資産減価償却率平均値テキスト"/>
        <xdr:cNvSpPr txBox="1"/>
      </xdr:nvSpPr>
      <xdr:spPr>
        <a:xfrm>
          <a:off x="16408400" y="17724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42545</xdr:rowOff>
    </xdr:from>
    <xdr:to>
      <xdr:col>23</xdr:col>
      <xdr:colOff>568325</xdr:colOff>
      <xdr:row>104</xdr:row>
      <xdr:rowOff>144145</xdr:rowOff>
    </xdr:to>
    <xdr:sp macro="" textlink="">
      <xdr:nvSpPr>
        <xdr:cNvPr id="408" name="フローチャート : 判断 407"/>
        <xdr:cNvSpPr/>
      </xdr:nvSpPr>
      <xdr:spPr>
        <a:xfrm>
          <a:off x="162687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09" name="テキスト ボックス 40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10" name="テキスト ボックス 40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11" name="テキスト ボックス 41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12" name="テキスト ボックス 41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13" name="テキスト ボックス 41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107</xdr:row>
      <xdr:rowOff>80645</xdr:rowOff>
    </xdr:from>
    <xdr:to>
      <xdr:col>23</xdr:col>
      <xdr:colOff>568325</xdr:colOff>
      <xdr:row>108</xdr:row>
      <xdr:rowOff>10795</xdr:rowOff>
    </xdr:to>
    <xdr:sp macro="" textlink="">
      <xdr:nvSpPr>
        <xdr:cNvPr id="414" name="円/楕円 413"/>
        <xdr:cNvSpPr/>
      </xdr:nvSpPr>
      <xdr:spPr>
        <a:xfrm>
          <a:off x="162687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107</xdr:row>
      <xdr:rowOff>59072</xdr:rowOff>
    </xdr:from>
    <xdr:ext cx="405111" cy="259045"/>
    <xdr:sp macro="" textlink="">
      <xdr:nvSpPr>
        <xdr:cNvPr id="415" name="【庁舎】&#10;有形固定資産減価償却率該当値テキスト"/>
        <xdr:cNvSpPr txBox="1"/>
      </xdr:nvSpPr>
      <xdr:spPr>
        <a:xfrm>
          <a:off x="16408400" y="184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416" name="正方形/長方形 415"/>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17" name="正方形/長方形 41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18" name="正方形/長方形 41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19" name="正方形/長方形 41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20" name="正方形/長方形 41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21" name="正方形/長方形 42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22" name="正方形/長方形 42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0.188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423" name="正方形/長方形 422"/>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24" name="テキスト ボックス 42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25" name="直線コネクタ 42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426" name="直線コネクタ 42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27" name="テキスト ボックス 42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28" name="直線コネクタ 42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29" name="テキスト ボックス 42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30" name="直線コネクタ 42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31" name="テキスト ボックス 43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32" name="直線コネクタ 43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33" name="テキスト ボックス 43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34" name="直線コネクタ 43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35" name="テキスト ボックス 43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36" name="直線コネクタ 43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37" name="テキスト ボックス 43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438"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71628</xdr:rowOff>
    </xdr:from>
    <xdr:to>
      <xdr:col>32</xdr:col>
      <xdr:colOff>186689</xdr:colOff>
      <xdr:row>108</xdr:row>
      <xdr:rowOff>87630</xdr:rowOff>
    </xdr:to>
    <xdr:cxnSp macro="">
      <xdr:nvCxnSpPr>
        <xdr:cNvPr id="439" name="直線コネクタ 438"/>
        <xdr:cNvCxnSpPr/>
      </xdr:nvCxnSpPr>
      <xdr:spPr>
        <a:xfrm flipV="1">
          <a:off x="22160864" y="1738807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91457</xdr:rowOff>
    </xdr:from>
    <xdr:ext cx="469744" cy="259045"/>
    <xdr:sp macro="" textlink="">
      <xdr:nvSpPr>
        <xdr:cNvPr id="440" name="【庁舎】&#10;一人当たり面積最小値テキスト"/>
        <xdr:cNvSpPr txBox="1"/>
      </xdr:nvSpPr>
      <xdr:spPr>
        <a:xfrm>
          <a:off x="22250400"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0.170</a:t>
          </a:r>
          <a:endParaRPr kumimoji="1" lang="ja-JP" altLang="en-US" sz="1000" b="1">
            <a:latin typeface="ＭＳ Ｐゴシック"/>
          </a:endParaRPr>
        </a:p>
      </xdr:txBody>
    </xdr:sp>
    <xdr:clientData/>
  </xdr:oneCellAnchor>
  <xdr:twoCellAnchor>
    <xdr:from>
      <xdr:col>32</xdr:col>
      <xdr:colOff>98425</xdr:colOff>
      <xdr:row>108</xdr:row>
      <xdr:rowOff>87630</xdr:rowOff>
    </xdr:from>
    <xdr:to>
      <xdr:col>32</xdr:col>
      <xdr:colOff>276225</xdr:colOff>
      <xdr:row>108</xdr:row>
      <xdr:rowOff>87630</xdr:rowOff>
    </xdr:to>
    <xdr:cxnSp macro="">
      <xdr:nvCxnSpPr>
        <xdr:cNvPr id="441" name="直線コネクタ 440"/>
        <xdr:cNvCxnSpPr/>
      </xdr:nvCxnSpPr>
      <xdr:spPr>
        <a:xfrm>
          <a:off x="22072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18305</xdr:rowOff>
    </xdr:from>
    <xdr:ext cx="469744" cy="259045"/>
    <xdr:sp macro="" textlink="">
      <xdr:nvSpPr>
        <xdr:cNvPr id="442" name="【庁舎】&#10;一人当たり面積最大値テキスト"/>
        <xdr:cNvSpPr txBox="1"/>
      </xdr:nvSpPr>
      <xdr:spPr>
        <a:xfrm>
          <a:off x="22250400" y="1716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3.362</a:t>
          </a:r>
          <a:endParaRPr kumimoji="1" lang="ja-JP" altLang="en-US" sz="1000" b="1">
            <a:latin typeface="ＭＳ Ｐゴシック"/>
          </a:endParaRPr>
        </a:p>
      </xdr:txBody>
    </xdr:sp>
    <xdr:clientData/>
  </xdr:oneCellAnchor>
  <xdr:twoCellAnchor>
    <xdr:from>
      <xdr:col>32</xdr:col>
      <xdr:colOff>98425</xdr:colOff>
      <xdr:row>101</xdr:row>
      <xdr:rowOff>71628</xdr:rowOff>
    </xdr:from>
    <xdr:to>
      <xdr:col>32</xdr:col>
      <xdr:colOff>276225</xdr:colOff>
      <xdr:row>101</xdr:row>
      <xdr:rowOff>71628</xdr:rowOff>
    </xdr:to>
    <xdr:cxnSp macro="">
      <xdr:nvCxnSpPr>
        <xdr:cNvPr id="443" name="直線コネクタ 442"/>
        <xdr:cNvCxnSpPr/>
      </xdr:nvCxnSpPr>
      <xdr:spPr>
        <a:xfrm>
          <a:off x="22072600" y="1738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133239</xdr:rowOff>
    </xdr:from>
    <xdr:ext cx="469744" cy="259045"/>
    <xdr:sp macro="" textlink="">
      <xdr:nvSpPr>
        <xdr:cNvPr id="444" name="【庁舎】&#10;一人当たり面積平均値テキスト"/>
        <xdr:cNvSpPr txBox="1"/>
      </xdr:nvSpPr>
      <xdr:spPr>
        <a:xfrm>
          <a:off x="22250400" y="18135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0.877</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110362</xdr:rowOff>
    </xdr:from>
    <xdr:to>
      <xdr:col>32</xdr:col>
      <xdr:colOff>238125</xdr:colOff>
      <xdr:row>107</xdr:row>
      <xdr:rowOff>40512</xdr:rowOff>
    </xdr:to>
    <xdr:sp macro="" textlink="">
      <xdr:nvSpPr>
        <xdr:cNvPr id="445" name="フローチャート : 判断 444"/>
        <xdr:cNvSpPr/>
      </xdr:nvSpPr>
      <xdr:spPr>
        <a:xfrm>
          <a:off x="22110700" y="1828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46" name="テキスト ボックス 44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47" name="テキスト ボックス 44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48" name="テキスト ボックス 44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49" name="テキスト ボックス 44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50" name="テキスト ボックス 44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107</xdr:row>
      <xdr:rowOff>113030</xdr:rowOff>
    </xdr:from>
    <xdr:to>
      <xdr:col>32</xdr:col>
      <xdr:colOff>238125</xdr:colOff>
      <xdr:row>108</xdr:row>
      <xdr:rowOff>43180</xdr:rowOff>
    </xdr:to>
    <xdr:sp macro="" textlink="">
      <xdr:nvSpPr>
        <xdr:cNvPr id="451" name="円/楕円 450"/>
        <xdr:cNvSpPr/>
      </xdr:nvSpPr>
      <xdr:spPr>
        <a:xfrm>
          <a:off x="221107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27957</xdr:rowOff>
    </xdr:from>
    <xdr:ext cx="469744" cy="259045"/>
    <xdr:sp macro="" textlink="">
      <xdr:nvSpPr>
        <xdr:cNvPr id="452" name="【庁舎】&#10;一人当たり面積該当値テキスト"/>
        <xdr:cNvSpPr txBox="1"/>
      </xdr:nvSpPr>
      <xdr:spPr>
        <a:xfrm>
          <a:off x="22250400" y="183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0.420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453" name="正方形/長方形 45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54" name="正方形/長方形 4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455" name="テキスト ボックス 45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体育館・プールについては、平成</a:t>
          </a:r>
          <a:r>
            <a:rPr kumimoji="1" lang="en-US" altLang="ja-JP" sz="1300">
              <a:latin typeface="ＭＳ Ｐゴシック"/>
            </a:rPr>
            <a:t>21</a:t>
          </a:r>
          <a:r>
            <a:rPr kumimoji="1" lang="ja-JP" altLang="en-US" sz="1300">
              <a:latin typeface="ＭＳ Ｐゴシック"/>
            </a:rPr>
            <a:t>年度に学校の体育館は耐震補強をしているが、公民館に併設している勤労者体育センターが後</a:t>
          </a:r>
          <a:r>
            <a:rPr kumimoji="1" lang="en-US" altLang="ja-JP" sz="1300">
              <a:latin typeface="ＭＳ Ｐゴシック"/>
            </a:rPr>
            <a:t>10</a:t>
          </a:r>
          <a:r>
            <a:rPr kumimoji="1" lang="ja-JP" altLang="en-US" sz="1300">
              <a:latin typeface="ＭＳ Ｐゴシック"/>
            </a:rPr>
            <a:t>年で耐用年数を迎えることから、有形固定資産減価償却率が高くなっている。福祉施設・保健センターについては、福祉センター、老人センター、保健センター等を類似団体と比較し有形固定資産減価償却率が下回っている。消防施設は、有形固定資産減価償却率が類似団体と比較して下回っている。庁舎については、老朽化や東日本大震災の影響によりクラック等が発生していたため、平成</a:t>
          </a:r>
          <a:r>
            <a:rPr kumimoji="1" lang="en-US" altLang="ja-JP" sz="1300">
              <a:latin typeface="ＭＳ Ｐゴシック"/>
            </a:rPr>
            <a:t>27</a:t>
          </a:r>
          <a:r>
            <a:rPr kumimoji="1" lang="ja-JP" altLang="en-US" sz="1300">
              <a:latin typeface="ＭＳ Ｐゴシック"/>
            </a:rPr>
            <a:t>年度に廃校になった旧小学校を活用した大規模改造の庁舎建設を実施したことで、類似団体と比較して</a:t>
          </a:r>
          <a:r>
            <a:rPr kumimoji="1" lang="en-US" altLang="ja-JP" sz="1300">
              <a:latin typeface="ＭＳ Ｐゴシック"/>
            </a:rPr>
            <a:t>29.1%</a:t>
          </a:r>
          <a:r>
            <a:rPr kumimoji="1" lang="ja-JP" altLang="en-US" sz="1300">
              <a:latin typeface="ＭＳ Ｐゴシック"/>
            </a:rPr>
            <a:t>と大きく下回っている。</a:t>
          </a:r>
          <a:endParaRPr kumimoji="1" lang="en-US" altLang="ja-JP"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福島県平田村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6,542
6,439
93.42
6,405,853
5,996,409
394,422
2,707,068
5,971,694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10.1
98.0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24/107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　復興需要等による村民税所得割額の増、また、消費税引上げに伴う地方消費税交付金の社会保障財源化分が増加したことで、基準財政収入額が、前年度比５．６％増</a:t>
          </a:r>
          <a:r>
            <a:rPr lang="ja-JP" altLang="ja-JP" sz="1300" b="0" i="0" baseline="0">
              <a:solidFill>
                <a:sysClr val="windowText" lastClr="000000"/>
              </a:solidFill>
              <a:effectLst/>
              <a:latin typeface="+mn-lt"/>
              <a:ea typeface="+mn-ea"/>
              <a:cs typeface="+mn-cs"/>
            </a:rPr>
            <a:t>と</a:t>
          </a:r>
          <a:r>
            <a:rPr lang="ja-JP" altLang="en-US" sz="1300" b="0" i="0" baseline="0">
              <a:solidFill>
                <a:sysClr val="windowText" lastClr="000000"/>
              </a:solidFill>
              <a:effectLst/>
              <a:latin typeface="+mn-lt"/>
              <a:ea typeface="+mn-ea"/>
              <a:cs typeface="+mn-cs"/>
            </a:rPr>
            <a:t>なった</a:t>
          </a:r>
          <a:r>
            <a:rPr lang="ja-JP" altLang="ja-JP" sz="1300" b="0" i="0" baseline="0">
              <a:solidFill>
                <a:sysClr val="windowText" lastClr="000000"/>
              </a:solidFill>
              <a:effectLst/>
              <a:latin typeface="+mn-lt"/>
              <a:ea typeface="+mn-ea"/>
              <a:cs typeface="+mn-cs"/>
            </a:rPr>
            <a:t>。基準財政需要額</a:t>
          </a:r>
          <a:r>
            <a:rPr lang="ja-JP" altLang="en-US" sz="1300" b="0" i="0" baseline="0">
              <a:solidFill>
                <a:sysClr val="windowText" lastClr="000000"/>
              </a:solidFill>
              <a:effectLst/>
              <a:latin typeface="+mn-lt"/>
              <a:ea typeface="+mn-ea"/>
              <a:cs typeface="+mn-cs"/>
            </a:rPr>
            <a:t>は、</a:t>
          </a:r>
          <a:r>
            <a:rPr lang="ja-JP" altLang="ja-JP" sz="1300" b="0" i="0" baseline="0">
              <a:solidFill>
                <a:sysClr val="windowText" lastClr="000000"/>
              </a:solidFill>
              <a:effectLst/>
              <a:latin typeface="+mn-lt"/>
              <a:ea typeface="+mn-ea"/>
              <a:cs typeface="+mn-cs"/>
            </a:rPr>
            <a:t>人口減少対策等特別事業費等の増加により前年度比３．８％増と</a:t>
          </a:r>
          <a:r>
            <a:rPr lang="ja-JP" altLang="en-US" sz="1300" b="0" i="0" baseline="0">
              <a:solidFill>
                <a:sysClr val="windowText" lastClr="000000"/>
              </a:solidFill>
              <a:effectLst/>
              <a:latin typeface="+mn-lt"/>
              <a:ea typeface="+mn-ea"/>
              <a:cs typeface="+mn-cs"/>
            </a:rPr>
            <a:t>なり</a:t>
          </a:r>
          <a:r>
            <a:rPr lang="ja-JP" altLang="ja-JP" sz="1300" b="0" i="0" baseline="0">
              <a:solidFill>
                <a:sysClr val="windowText" lastClr="000000"/>
              </a:solidFill>
              <a:effectLst/>
              <a:latin typeface="+mn-lt"/>
              <a:ea typeface="+mn-ea"/>
              <a:cs typeface="+mn-cs"/>
            </a:rPr>
            <a:t>、２７年度財政力指数は、０．２７と前年度比０．０１増</a:t>
          </a:r>
          <a:r>
            <a:rPr lang="ja-JP" altLang="en-US" sz="1300" b="0" i="0" baseline="0">
              <a:solidFill>
                <a:sysClr val="windowText" lastClr="000000"/>
              </a:solidFill>
              <a:effectLst/>
              <a:latin typeface="+mn-lt"/>
              <a:ea typeface="+mn-ea"/>
              <a:cs typeface="+mn-cs"/>
            </a:rPr>
            <a:t>となり</a:t>
          </a:r>
          <a:r>
            <a:rPr lang="ja-JP" altLang="ja-JP" sz="1300" b="0" i="0" baseline="0">
              <a:solidFill>
                <a:sysClr val="windowText" lastClr="000000"/>
              </a:solidFill>
              <a:effectLst/>
              <a:latin typeface="+mn-lt"/>
              <a:ea typeface="+mn-ea"/>
              <a:cs typeface="+mn-cs"/>
            </a:rPr>
            <a:t>、類似団体</a:t>
          </a:r>
          <a:r>
            <a:rPr lang="ja-JP" altLang="ja-JP" sz="1300" b="0" i="0" baseline="0">
              <a:solidFill>
                <a:schemeClr val="dk1"/>
              </a:solidFill>
              <a:effectLst/>
              <a:latin typeface="+mn-lt"/>
              <a:ea typeface="+mn-ea"/>
              <a:cs typeface="+mn-cs"/>
            </a:rPr>
            <a:t>平均を０．０２上回った。</a:t>
          </a:r>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　引き続き、</a:t>
          </a:r>
          <a:r>
            <a:rPr lang="ja-JP" altLang="ja-JP" sz="1300">
              <a:solidFill>
                <a:schemeClr val="dk1"/>
              </a:solidFill>
              <a:effectLst/>
              <a:latin typeface="+mn-lt"/>
              <a:ea typeface="+mn-ea"/>
              <a:cs typeface="+mn-cs"/>
            </a:rPr>
            <a:t>緊急に必要な事業を峻別し、投資的経費を抑制する等歳出の削減を実施するとともに、</a:t>
          </a:r>
          <a:r>
            <a:rPr lang="ja-JP" altLang="ja-JP" sz="1300" b="0" i="0" baseline="0">
              <a:solidFill>
                <a:schemeClr val="dk1"/>
              </a:solidFill>
              <a:effectLst/>
              <a:latin typeface="+mn-lt"/>
              <a:ea typeface="+mn-ea"/>
              <a:cs typeface="+mn-cs"/>
            </a:rPr>
            <a:t>地方税を始めとする自主財源の確保や事務事業の効率的執行により</a:t>
          </a:r>
          <a:r>
            <a:rPr lang="ja-JP" altLang="ja-JP" sz="1300">
              <a:solidFill>
                <a:schemeClr val="dk1"/>
              </a:solidFill>
              <a:effectLst/>
              <a:latin typeface="+mn-lt"/>
              <a:ea typeface="+mn-ea"/>
              <a:cs typeface="+mn-cs"/>
            </a:rPr>
            <a:t>健全な財政運営に努めていく。</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36286</xdr:rowOff>
    </xdr:from>
    <xdr:to>
      <xdr:col>7</xdr:col>
      <xdr:colOff>152400</xdr:colOff>
      <xdr:row>44</xdr:row>
      <xdr:rowOff>113393</xdr:rowOff>
    </xdr:to>
    <xdr:cxnSp macro="">
      <xdr:nvCxnSpPr>
        <xdr:cNvPr id="64" name="直線コネクタ 63"/>
        <xdr:cNvCxnSpPr/>
      </xdr:nvCxnSpPr>
      <xdr:spPr>
        <a:xfrm flipV="1">
          <a:off x="4953000" y="603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85470</xdr:rowOff>
    </xdr:from>
    <xdr:ext cx="762000" cy="259045"/>
    <xdr:sp macro="" textlink="">
      <xdr:nvSpPr>
        <xdr:cNvPr id="65"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0.11</a:t>
          </a:r>
          <a:endParaRPr kumimoji="1" lang="ja-JP" altLang="en-US" sz="1000" b="1">
            <a:latin typeface="ＭＳ Ｐゴシック"/>
          </a:endParaRPr>
        </a:p>
      </xdr:txBody>
    </xdr:sp>
    <xdr:clientData/>
  </xdr:oneCellAnchor>
  <xdr:twoCellAnchor>
    <xdr:from>
      <xdr:col>7</xdr:col>
      <xdr:colOff>63500</xdr:colOff>
      <xdr:row>44</xdr:row>
      <xdr:rowOff>113393</xdr:rowOff>
    </xdr:from>
    <xdr:to>
      <xdr:col>7</xdr:col>
      <xdr:colOff>241300</xdr:colOff>
      <xdr:row>44</xdr:row>
      <xdr:rowOff>113393</xdr:rowOff>
    </xdr:to>
    <xdr:cxnSp macro="">
      <xdr:nvCxnSpPr>
        <xdr:cNvPr id="66" name="直線コネクタ 65"/>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122663</xdr:rowOff>
    </xdr:from>
    <xdr:ext cx="762000" cy="259045"/>
    <xdr:sp macro="" textlink="">
      <xdr:nvSpPr>
        <xdr:cNvPr id="67" name="財政力最大値テキスト"/>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a:t>
          </a:r>
          <a:endParaRPr kumimoji="1" lang="ja-JP" altLang="en-US" sz="1000" b="1">
            <a:latin typeface="ＭＳ Ｐゴシック"/>
          </a:endParaRPr>
        </a:p>
      </xdr:txBody>
    </xdr:sp>
    <xdr:clientData/>
  </xdr:oneCellAnchor>
  <xdr:twoCellAnchor>
    <xdr:from>
      <xdr:col>7</xdr:col>
      <xdr:colOff>63500</xdr:colOff>
      <xdr:row>35</xdr:row>
      <xdr:rowOff>36286</xdr:rowOff>
    </xdr:from>
    <xdr:to>
      <xdr:col>7</xdr:col>
      <xdr:colOff>241300</xdr:colOff>
      <xdr:row>35</xdr:row>
      <xdr:rowOff>36286</xdr:rowOff>
    </xdr:to>
    <xdr:cxnSp macro="">
      <xdr:nvCxnSpPr>
        <xdr:cNvPr id="68" name="直線コネクタ 67"/>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9072</xdr:rowOff>
    </xdr:from>
    <xdr:to>
      <xdr:col>7</xdr:col>
      <xdr:colOff>152400</xdr:colOff>
      <xdr:row>43</xdr:row>
      <xdr:rowOff>26307</xdr:rowOff>
    </xdr:to>
    <xdr:cxnSp macro="">
      <xdr:nvCxnSpPr>
        <xdr:cNvPr id="69" name="直線コネクタ 68"/>
        <xdr:cNvCxnSpPr/>
      </xdr:nvCxnSpPr>
      <xdr:spPr>
        <a:xfrm flipV="1">
          <a:off x="4114800" y="738142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136270</xdr:rowOff>
    </xdr:from>
    <xdr:ext cx="762000" cy="259045"/>
    <xdr:sp macro="" textlink="">
      <xdr:nvSpPr>
        <xdr:cNvPr id="70" name="財政力平均値テキスト"/>
        <xdr:cNvSpPr txBox="1"/>
      </xdr:nvSpPr>
      <xdr:spPr>
        <a:xfrm>
          <a:off x="5041900" y="7337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164193</xdr:rowOff>
    </xdr:from>
    <xdr:to>
      <xdr:col>7</xdr:col>
      <xdr:colOff>203200</xdr:colOff>
      <xdr:row>43</xdr:row>
      <xdr:rowOff>94343</xdr:rowOff>
    </xdr:to>
    <xdr:sp macro="" textlink="">
      <xdr:nvSpPr>
        <xdr:cNvPr id="71" name="フローチャート : 判断 70"/>
        <xdr:cNvSpPr/>
      </xdr:nvSpPr>
      <xdr:spPr>
        <a:xfrm>
          <a:off x="49022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26307</xdr:rowOff>
    </xdr:from>
    <xdr:to>
      <xdr:col>6</xdr:col>
      <xdr:colOff>0</xdr:colOff>
      <xdr:row>43</xdr:row>
      <xdr:rowOff>43543</xdr:rowOff>
    </xdr:to>
    <xdr:cxnSp macro="">
      <xdr:nvCxnSpPr>
        <xdr:cNvPr id="72" name="直線コネクタ 71"/>
        <xdr:cNvCxnSpPr/>
      </xdr:nvCxnSpPr>
      <xdr:spPr>
        <a:xfrm flipV="1">
          <a:off x="3225800" y="739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27215</xdr:rowOff>
    </xdr:from>
    <xdr:to>
      <xdr:col>6</xdr:col>
      <xdr:colOff>50800</xdr:colOff>
      <xdr:row>43</xdr:row>
      <xdr:rowOff>128815</xdr:rowOff>
    </xdr:to>
    <xdr:sp macro="" textlink="">
      <xdr:nvSpPr>
        <xdr:cNvPr id="73" name="フローチャート : 判断 72"/>
        <xdr:cNvSpPr/>
      </xdr:nvSpPr>
      <xdr:spPr>
        <a:xfrm>
          <a:off x="4064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113592</xdr:rowOff>
    </xdr:from>
    <xdr:ext cx="736600" cy="259045"/>
    <xdr:sp macro="" textlink="">
      <xdr:nvSpPr>
        <xdr:cNvPr id="74" name="テキスト ボックス 73"/>
        <xdr:cNvSpPr txBox="1"/>
      </xdr:nvSpPr>
      <xdr:spPr>
        <a:xfrm>
          <a:off x="3733800" y="7485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43543</xdr:rowOff>
    </xdr:from>
    <xdr:to>
      <xdr:col>4</xdr:col>
      <xdr:colOff>482600</xdr:colOff>
      <xdr:row>43</xdr:row>
      <xdr:rowOff>43543</xdr:rowOff>
    </xdr:to>
    <xdr:cxnSp macro="">
      <xdr:nvCxnSpPr>
        <xdr:cNvPr id="75" name="直線コネクタ 74"/>
        <xdr:cNvCxnSpPr/>
      </xdr:nvCxnSpPr>
      <xdr:spPr>
        <a:xfrm>
          <a:off x="2336800" y="74158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9978</xdr:rowOff>
    </xdr:from>
    <xdr:to>
      <xdr:col>4</xdr:col>
      <xdr:colOff>533400</xdr:colOff>
      <xdr:row>43</xdr:row>
      <xdr:rowOff>111578</xdr:rowOff>
    </xdr:to>
    <xdr:sp macro="" textlink="">
      <xdr:nvSpPr>
        <xdr:cNvPr id="76" name="フローチャート : 判断 75"/>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96355</xdr:rowOff>
    </xdr:from>
    <xdr:ext cx="762000" cy="259045"/>
    <xdr:sp macro="" textlink="">
      <xdr:nvSpPr>
        <xdr:cNvPr id="77" name="テキスト ボックス 76"/>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26307</xdr:rowOff>
    </xdr:from>
    <xdr:to>
      <xdr:col>3</xdr:col>
      <xdr:colOff>279400</xdr:colOff>
      <xdr:row>43</xdr:row>
      <xdr:rowOff>43543</xdr:rowOff>
    </xdr:to>
    <xdr:cxnSp macro="">
      <xdr:nvCxnSpPr>
        <xdr:cNvPr id="78" name="直線コネクタ 77"/>
        <xdr:cNvCxnSpPr/>
      </xdr:nvCxnSpPr>
      <xdr:spPr>
        <a:xfrm>
          <a:off x="1447800" y="739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9978</xdr:rowOff>
    </xdr:from>
    <xdr:to>
      <xdr:col>3</xdr:col>
      <xdr:colOff>330200</xdr:colOff>
      <xdr:row>43</xdr:row>
      <xdr:rowOff>111578</xdr:rowOff>
    </xdr:to>
    <xdr:sp macro="" textlink="">
      <xdr:nvSpPr>
        <xdr:cNvPr id="79" name="フローチャート : 判断 78"/>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96355</xdr:rowOff>
    </xdr:from>
    <xdr:ext cx="762000" cy="259045"/>
    <xdr:sp macro="" textlink="">
      <xdr:nvSpPr>
        <xdr:cNvPr id="80" name="テキスト ボックス 79"/>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164193</xdr:rowOff>
    </xdr:from>
    <xdr:to>
      <xdr:col>2</xdr:col>
      <xdr:colOff>127000</xdr:colOff>
      <xdr:row>43</xdr:row>
      <xdr:rowOff>94343</xdr:rowOff>
    </xdr:to>
    <xdr:sp macro="" textlink="">
      <xdr:nvSpPr>
        <xdr:cNvPr id="81" name="フローチャート : 判断 80"/>
        <xdr:cNvSpPr/>
      </xdr:nvSpPr>
      <xdr:spPr>
        <a:xfrm>
          <a:off x="1397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79120</xdr:rowOff>
    </xdr:from>
    <xdr:ext cx="762000" cy="259045"/>
    <xdr:sp macro="" textlink="">
      <xdr:nvSpPr>
        <xdr:cNvPr id="82" name="テキスト ボックス 81"/>
        <xdr:cNvSpPr txBox="1"/>
      </xdr:nvSpPr>
      <xdr:spPr>
        <a:xfrm>
          <a:off x="1066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129722</xdr:rowOff>
    </xdr:from>
    <xdr:to>
      <xdr:col>7</xdr:col>
      <xdr:colOff>203200</xdr:colOff>
      <xdr:row>43</xdr:row>
      <xdr:rowOff>59872</xdr:rowOff>
    </xdr:to>
    <xdr:sp macro="" textlink="">
      <xdr:nvSpPr>
        <xdr:cNvPr id="88" name="円/楕円 87"/>
        <xdr:cNvSpPr/>
      </xdr:nvSpPr>
      <xdr:spPr>
        <a:xfrm>
          <a:off x="49022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146249</xdr:rowOff>
    </xdr:from>
    <xdr:ext cx="762000" cy="259045"/>
    <xdr:sp macro="" textlink="">
      <xdr:nvSpPr>
        <xdr:cNvPr id="89" name="財政力該当値テキスト"/>
        <xdr:cNvSpPr txBox="1"/>
      </xdr:nvSpPr>
      <xdr:spPr>
        <a:xfrm>
          <a:off x="50419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146957</xdr:rowOff>
    </xdr:from>
    <xdr:to>
      <xdr:col>6</xdr:col>
      <xdr:colOff>50800</xdr:colOff>
      <xdr:row>43</xdr:row>
      <xdr:rowOff>77107</xdr:rowOff>
    </xdr:to>
    <xdr:sp macro="" textlink="">
      <xdr:nvSpPr>
        <xdr:cNvPr id="90" name="円/楕円 89"/>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87284</xdr:rowOff>
    </xdr:from>
    <xdr:ext cx="736600" cy="259045"/>
    <xdr:sp macro="" textlink="">
      <xdr:nvSpPr>
        <xdr:cNvPr id="91" name="テキスト ボックス 90"/>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164193</xdr:rowOff>
    </xdr:from>
    <xdr:to>
      <xdr:col>4</xdr:col>
      <xdr:colOff>533400</xdr:colOff>
      <xdr:row>43</xdr:row>
      <xdr:rowOff>94343</xdr:rowOff>
    </xdr:to>
    <xdr:sp macro="" textlink="">
      <xdr:nvSpPr>
        <xdr:cNvPr id="92" name="円/楕円 91"/>
        <xdr:cNvSpPr/>
      </xdr:nvSpPr>
      <xdr:spPr>
        <a:xfrm>
          <a:off x="3175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104520</xdr:rowOff>
    </xdr:from>
    <xdr:ext cx="762000" cy="259045"/>
    <xdr:sp macro="" textlink="">
      <xdr:nvSpPr>
        <xdr:cNvPr id="93" name="テキスト ボックス 92"/>
        <xdr:cNvSpPr txBox="1"/>
      </xdr:nvSpPr>
      <xdr:spPr>
        <a:xfrm>
          <a:off x="2844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164193</xdr:rowOff>
    </xdr:from>
    <xdr:to>
      <xdr:col>3</xdr:col>
      <xdr:colOff>330200</xdr:colOff>
      <xdr:row>43</xdr:row>
      <xdr:rowOff>94343</xdr:rowOff>
    </xdr:to>
    <xdr:sp macro="" textlink="">
      <xdr:nvSpPr>
        <xdr:cNvPr id="94" name="円/楕円 93"/>
        <xdr:cNvSpPr/>
      </xdr:nvSpPr>
      <xdr:spPr>
        <a:xfrm>
          <a:off x="2286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104520</xdr:rowOff>
    </xdr:from>
    <xdr:ext cx="762000" cy="259045"/>
    <xdr:sp macro="" textlink="">
      <xdr:nvSpPr>
        <xdr:cNvPr id="95" name="テキスト ボックス 94"/>
        <xdr:cNvSpPr txBox="1"/>
      </xdr:nvSpPr>
      <xdr:spPr>
        <a:xfrm>
          <a:off x="1955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146957</xdr:rowOff>
    </xdr:from>
    <xdr:to>
      <xdr:col>2</xdr:col>
      <xdr:colOff>127000</xdr:colOff>
      <xdr:row>43</xdr:row>
      <xdr:rowOff>77107</xdr:rowOff>
    </xdr:to>
    <xdr:sp macro="" textlink="">
      <xdr:nvSpPr>
        <xdr:cNvPr id="96" name="円/楕円 95"/>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87284</xdr:rowOff>
    </xdr:from>
    <xdr:ext cx="762000" cy="259045"/>
    <xdr:sp macro="" textlink="">
      <xdr:nvSpPr>
        <xdr:cNvPr id="97" name="テキスト ボックス 96"/>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61/107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a:solidFill>
                <a:schemeClr val="dk1"/>
              </a:solidFill>
              <a:effectLst/>
              <a:latin typeface="+mn-lt"/>
              <a:ea typeface="+mn-ea"/>
              <a:cs typeface="+mn-cs"/>
            </a:rPr>
            <a:t>　歳出では、地方債の借入を抑制したいたことで、公債費は減少しているものの、医療費増加等により扶助費の増及び特別会計に対する繰出金が増え経常経費全体で６０，２９６千円増加した。歳入では、</a:t>
          </a:r>
          <a:r>
            <a:rPr lang="ja-JP" altLang="ja-JP" sz="1300" b="0" i="0" baseline="0">
              <a:solidFill>
                <a:schemeClr val="dk1"/>
              </a:solidFill>
              <a:effectLst/>
              <a:latin typeface="+mn-lt"/>
              <a:ea typeface="+mn-ea"/>
              <a:cs typeface="+mn-cs"/>
            </a:rPr>
            <a:t>復興需要等による村民税が増加</a:t>
          </a:r>
          <a:r>
            <a:rPr lang="ja-JP" altLang="ja-JP" sz="1300">
              <a:solidFill>
                <a:schemeClr val="dk1"/>
              </a:solidFill>
              <a:effectLst/>
              <a:latin typeface="+mn-lt"/>
              <a:ea typeface="+mn-ea"/>
              <a:cs typeface="+mn-cs"/>
            </a:rPr>
            <a:t>、また、普通交付税５３，２５８千円増加等により経常一般財源全体で９３，０１０千円増加したことで、経常収支比率は、前年度と比較して０．７％減少したが、類似団体平均を０．７上回った。</a:t>
          </a:r>
          <a:endParaRPr lang="ja-JP" altLang="ja-JP" sz="1300">
            <a:effectLst/>
          </a:endParaRPr>
        </a:p>
        <a:p>
          <a:pPr rtl="0" eaLnBrk="1" fontAlgn="auto" latinLnBrk="0" hangingPunct="1"/>
          <a:r>
            <a:rPr lang="ja-JP" altLang="ja-JP" sz="1300">
              <a:solidFill>
                <a:schemeClr val="dk1"/>
              </a:solidFill>
              <a:effectLst/>
              <a:latin typeface="+mn-lt"/>
              <a:ea typeface="+mn-ea"/>
              <a:cs typeface="+mn-cs"/>
            </a:rPr>
            <a:t>　今後、事務事業の見直しを更に進めるとともに、優先度の低い事務事業について計画的に廃止・縮小を進め、経常経費の削減を図る。</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78740</xdr:rowOff>
    </xdr:from>
    <xdr:to>
      <xdr:col>7</xdr:col>
      <xdr:colOff>152400</xdr:colOff>
      <xdr:row>65</xdr:row>
      <xdr:rowOff>167132</xdr:rowOff>
    </xdr:to>
    <xdr:cxnSp macro="">
      <xdr:nvCxnSpPr>
        <xdr:cNvPr id="125" name="直線コネクタ 124"/>
        <xdr:cNvCxnSpPr/>
      </xdr:nvCxnSpPr>
      <xdr:spPr>
        <a:xfrm flipV="1">
          <a:off x="4953000" y="10022840"/>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139209</xdr:rowOff>
    </xdr:from>
    <xdr:ext cx="762000" cy="259045"/>
    <xdr:sp macro="" textlink="">
      <xdr:nvSpPr>
        <xdr:cNvPr id="126" name="財政構造の弾力性最小値テキスト"/>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7</xdr:col>
      <xdr:colOff>63500</xdr:colOff>
      <xdr:row>65</xdr:row>
      <xdr:rowOff>167132</xdr:rowOff>
    </xdr:from>
    <xdr:to>
      <xdr:col>7</xdr:col>
      <xdr:colOff>241300</xdr:colOff>
      <xdr:row>65</xdr:row>
      <xdr:rowOff>167132</xdr:rowOff>
    </xdr:to>
    <xdr:cxnSp macro="">
      <xdr:nvCxnSpPr>
        <xdr:cNvPr id="127" name="直線コネクタ 126"/>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165117</xdr:rowOff>
    </xdr:from>
    <xdr:ext cx="762000" cy="259045"/>
    <xdr:sp macro="" textlink="">
      <xdr:nvSpPr>
        <xdr:cNvPr id="128"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a:t>
          </a:r>
          <a:endParaRPr kumimoji="1" lang="ja-JP" altLang="en-US" sz="1000" b="1">
            <a:latin typeface="ＭＳ Ｐゴシック"/>
          </a:endParaRPr>
        </a:p>
      </xdr:txBody>
    </xdr:sp>
    <xdr:clientData/>
  </xdr:oneCellAnchor>
  <xdr:twoCellAnchor>
    <xdr:from>
      <xdr:col>7</xdr:col>
      <xdr:colOff>63500</xdr:colOff>
      <xdr:row>58</xdr:row>
      <xdr:rowOff>78740</xdr:rowOff>
    </xdr:from>
    <xdr:to>
      <xdr:col>7</xdr:col>
      <xdr:colOff>241300</xdr:colOff>
      <xdr:row>58</xdr:row>
      <xdr:rowOff>78740</xdr:rowOff>
    </xdr:to>
    <xdr:cxnSp macro="">
      <xdr:nvCxnSpPr>
        <xdr:cNvPr id="129" name="直線コネクタ 128"/>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68580</xdr:rowOff>
    </xdr:from>
    <xdr:to>
      <xdr:col>7</xdr:col>
      <xdr:colOff>152400</xdr:colOff>
      <xdr:row>62</xdr:row>
      <xdr:rowOff>102362</xdr:rowOff>
    </xdr:to>
    <xdr:cxnSp macro="">
      <xdr:nvCxnSpPr>
        <xdr:cNvPr id="130" name="直線コネクタ 129"/>
        <xdr:cNvCxnSpPr/>
      </xdr:nvCxnSpPr>
      <xdr:spPr>
        <a:xfrm flipV="1">
          <a:off x="4114800" y="10698480"/>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525</xdr:rowOff>
    </xdr:from>
    <xdr:ext cx="762000" cy="259045"/>
    <xdr:sp macro="" textlink="">
      <xdr:nvSpPr>
        <xdr:cNvPr id="131" name="財政構造の弾力性平均値テキスト"/>
        <xdr:cNvSpPr txBox="1"/>
      </xdr:nvSpPr>
      <xdr:spPr>
        <a:xfrm>
          <a:off x="5041900" y="10458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155448</xdr:rowOff>
    </xdr:from>
    <xdr:to>
      <xdr:col>7</xdr:col>
      <xdr:colOff>203200</xdr:colOff>
      <xdr:row>62</xdr:row>
      <xdr:rowOff>85598</xdr:rowOff>
    </xdr:to>
    <xdr:sp macro="" textlink="">
      <xdr:nvSpPr>
        <xdr:cNvPr id="132" name="フローチャート : 判断 131"/>
        <xdr:cNvSpPr/>
      </xdr:nvSpPr>
      <xdr:spPr>
        <a:xfrm>
          <a:off x="49022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42164</xdr:rowOff>
    </xdr:from>
    <xdr:to>
      <xdr:col>6</xdr:col>
      <xdr:colOff>0</xdr:colOff>
      <xdr:row>62</xdr:row>
      <xdr:rowOff>102362</xdr:rowOff>
    </xdr:to>
    <xdr:cxnSp macro="">
      <xdr:nvCxnSpPr>
        <xdr:cNvPr id="133" name="直線コネクタ 132"/>
        <xdr:cNvCxnSpPr/>
      </xdr:nvCxnSpPr>
      <xdr:spPr>
        <a:xfrm>
          <a:off x="3225800" y="10500614"/>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46736</xdr:rowOff>
    </xdr:from>
    <xdr:to>
      <xdr:col>6</xdr:col>
      <xdr:colOff>50800</xdr:colOff>
      <xdr:row>62</xdr:row>
      <xdr:rowOff>148336</xdr:rowOff>
    </xdr:to>
    <xdr:sp macro="" textlink="">
      <xdr:nvSpPr>
        <xdr:cNvPr id="134" name="フローチャート : 判断 133"/>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158513</xdr:rowOff>
    </xdr:from>
    <xdr:ext cx="736600" cy="259045"/>
    <xdr:sp macro="" textlink="">
      <xdr:nvSpPr>
        <xdr:cNvPr id="135" name="テキスト ボックス 134"/>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42164</xdr:rowOff>
    </xdr:from>
    <xdr:to>
      <xdr:col>4</xdr:col>
      <xdr:colOff>482600</xdr:colOff>
      <xdr:row>61</xdr:row>
      <xdr:rowOff>100076</xdr:rowOff>
    </xdr:to>
    <xdr:cxnSp macro="">
      <xdr:nvCxnSpPr>
        <xdr:cNvPr id="136" name="直線コネクタ 135"/>
        <xdr:cNvCxnSpPr/>
      </xdr:nvCxnSpPr>
      <xdr:spPr>
        <a:xfrm flipV="1">
          <a:off x="2336800" y="1050061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92710</xdr:rowOff>
    </xdr:from>
    <xdr:to>
      <xdr:col>4</xdr:col>
      <xdr:colOff>533400</xdr:colOff>
      <xdr:row>62</xdr:row>
      <xdr:rowOff>22860</xdr:rowOff>
    </xdr:to>
    <xdr:sp macro="" textlink="">
      <xdr:nvSpPr>
        <xdr:cNvPr id="137" name="フローチャート : 判断 136"/>
        <xdr:cNvSpPr/>
      </xdr:nvSpPr>
      <xdr:spPr>
        <a:xfrm>
          <a:off x="3175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7637</xdr:rowOff>
    </xdr:from>
    <xdr:ext cx="762000" cy="259045"/>
    <xdr:sp macro="" textlink="">
      <xdr:nvSpPr>
        <xdr:cNvPr id="138" name="テキスト ボックス 137"/>
        <xdr:cNvSpPr txBox="1"/>
      </xdr:nvSpPr>
      <xdr:spPr>
        <a:xfrm>
          <a:off x="2844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100076</xdr:rowOff>
    </xdr:from>
    <xdr:to>
      <xdr:col>3</xdr:col>
      <xdr:colOff>279400</xdr:colOff>
      <xdr:row>61</xdr:row>
      <xdr:rowOff>167640</xdr:rowOff>
    </xdr:to>
    <xdr:cxnSp macro="">
      <xdr:nvCxnSpPr>
        <xdr:cNvPr id="139" name="直線コネクタ 138"/>
        <xdr:cNvCxnSpPr/>
      </xdr:nvCxnSpPr>
      <xdr:spPr>
        <a:xfrm flipV="1">
          <a:off x="1447800" y="1055852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87884</xdr:rowOff>
    </xdr:from>
    <xdr:to>
      <xdr:col>3</xdr:col>
      <xdr:colOff>330200</xdr:colOff>
      <xdr:row>62</xdr:row>
      <xdr:rowOff>18034</xdr:rowOff>
    </xdr:to>
    <xdr:sp macro="" textlink="">
      <xdr:nvSpPr>
        <xdr:cNvPr id="140" name="フローチャート : 判断 139"/>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2811</xdr:rowOff>
    </xdr:from>
    <xdr:ext cx="762000" cy="259045"/>
    <xdr:sp macro="" textlink="">
      <xdr:nvSpPr>
        <xdr:cNvPr id="141" name="テキスト ボックス 140"/>
        <xdr:cNvSpPr txBox="1"/>
      </xdr:nvSpPr>
      <xdr:spPr>
        <a:xfrm>
          <a:off x="1955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27432</xdr:rowOff>
    </xdr:from>
    <xdr:to>
      <xdr:col>2</xdr:col>
      <xdr:colOff>127000</xdr:colOff>
      <xdr:row>62</xdr:row>
      <xdr:rowOff>129032</xdr:rowOff>
    </xdr:to>
    <xdr:sp macro="" textlink="">
      <xdr:nvSpPr>
        <xdr:cNvPr id="142" name="フローチャート : 判断 141"/>
        <xdr:cNvSpPr/>
      </xdr:nvSpPr>
      <xdr:spPr>
        <a:xfrm>
          <a:off x="1397000" y="10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113809</xdr:rowOff>
    </xdr:from>
    <xdr:ext cx="762000" cy="259045"/>
    <xdr:sp macro="" textlink="">
      <xdr:nvSpPr>
        <xdr:cNvPr id="143" name="テキスト ボックス 142"/>
        <xdr:cNvSpPr txBox="1"/>
      </xdr:nvSpPr>
      <xdr:spPr>
        <a:xfrm>
          <a:off x="1066800" y="1074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17780</xdr:rowOff>
    </xdr:from>
    <xdr:to>
      <xdr:col>7</xdr:col>
      <xdr:colOff>203200</xdr:colOff>
      <xdr:row>62</xdr:row>
      <xdr:rowOff>119380</xdr:rowOff>
    </xdr:to>
    <xdr:sp macro="" textlink="">
      <xdr:nvSpPr>
        <xdr:cNvPr id="149" name="円/楕円 148"/>
        <xdr:cNvSpPr/>
      </xdr:nvSpPr>
      <xdr:spPr>
        <a:xfrm>
          <a:off x="4902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161307</xdr:rowOff>
    </xdr:from>
    <xdr:ext cx="762000" cy="259045"/>
    <xdr:sp macro="" textlink="">
      <xdr:nvSpPr>
        <xdr:cNvPr id="150" name="財政構造の弾力性該当値テキスト"/>
        <xdr:cNvSpPr txBox="1"/>
      </xdr:nvSpPr>
      <xdr:spPr>
        <a:xfrm>
          <a:off x="5041900" y="1061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83.0</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51562</xdr:rowOff>
    </xdr:from>
    <xdr:to>
      <xdr:col>6</xdr:col>
      <xdr:colOff>50800</xdr:colOff>
      <xdr:row>62</xdr:row>
      <xdr:rowOff>153162</xdr:rowOff>
    </xdr:to>
    <xdr:sp macro="" textlink="">
      <xdr:nvSpPr>
        <xdr:cNvPr id="151" name="円/楕円 150"/>
        <xdr:cNvSpPr/>
      </xdr:nvSpPr>
      <xdr:spPr>
        <a:xfrm>
          <a:off x="4064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137939</xdr:rowOff>
    </xdr:from>
    <xdr:ext cx="736600" cy="259045"/>
    <xdr:sp macro="" textlink="">
      <xdr:nvSpPr>
        <xdr:cNvPr id="152" name="テキスト ボックス 151"/>
        <xdr:cNvSpPr txBox="1"/>
      </xdr:nvSpPr>
      <xdr:spPr>
        <a:xfrm>
          <a:off x="3733800" y="1076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162814</xdr:rowOff>
    </xdr:from>
    <xdr:to>
      <xdr:col>4</xdr:col>
      <xdr:colOff>533400</xdr:colOff>
      <xdr:row>61</xdr:row>
      <xdr:rowOff>92964</xdr:rowOff>
    </xdr:to>
    <xdr:sp macro="" textlink="">
      <xdr:nvSpPr>
        <xdr:cNvPr id="153" name="円/楕円 152"/>
        <xdr:cNvSpPr/>
      </xdr:nvSpPr>
      <xdr:spPr>
        <a:xfrm>
          <a:off x="3175000" y="1044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103141</xdr:rowOff>
    </xdr:from>
    <xdr:ext cx="762000" cy="259045"/>
    <xdr:sp macro="" textlink="">
      <xdr:nvSpPr>
        <xdr:cNvPr id="154" name="テキスト ボックス 153"/>
        <xdr:cNvSpPr txBox="1"/>
      </xdr:nvSpPr>
      <xdr:spPr>
        <a:xfrm>
          <a:off x="2844800" y="1021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49276</xdr:rowOff>
    </xdr:from>
    <xdr:to>
      <xdr:col>3</xdr:col>
      <xdr:colOff>330200</xdr:colOff>
      <xdr:row>61</xdr:row>
      <xdr:rowOff>150876</xdr:rowOff>
    </xdr:to>
    <xdr:sp macro="" textlink="">
      <xdr:nvSpPr>
        <xdr:cNvPr id="155" name="円/楕円 154"/>
        <xdr:cNvSpPr/>
      </xdr:nvSpPr>
      <xdr:spPr>
        <a:xfrm>
          <a:off x="22860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161053</xdr:rowOff>
    </xdr:from>
    <xdr:ext cx="762000" cy="259045"/>
    <xdr:sp macro="" textlink="">
      <xdr:nvSpPr>
        <xdr:cNvPr id="156" name="テキスト ボックス 155"/>
        <xdr:cNvSpPr txBox="1"/>
      </xdr:nvSpPr>
      <xdr:spPr>
        <a:xfrm>
          <a:off x="1955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80.1</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116840</xdr:rowOff>
    </xdr:from>
    <xdr:to>
      <xdr:col>2</xdr:col>
      <xdr:colOff>127000</xdr:colOff>
      <xdr:row>62</xdr:row>
      <xdr:rowOff>46990</xdr:rowOff>
    </xdr:to>
    <xdr:sp macro="" textlink="">
      <xdr:nvSpPr>
        <xdr:cNvPr id="157" name="円/楕円 156"/>
        <xdr:cNvSpPr/>
      </xdr:nvSpPr>
      <xdr:spPr>
        <a:xfrm>
          <a:off x="1397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57167</xdr:rowOff>
    </xdr:from>
    <xdr:ext cx="762000" cy="259045"/>
    <xdr:sp macro="" textlink="">
      <xdr:nvSpPr>
        <xdr:cNvPr id="158" name="テキスト ボックス 157"/>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[208,141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23/107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aseline="0">
              <a:solidFill>
                <a:schemeClr val="dk1"/>
              </a:solidFill>
              <a:effectLst/>
              <a:latin typeface="+mn-lt"/>
              <a:ea typeface="+mn-ea"/>
              <a:cs typeface="+mn-cs"/>
            </a:rPr>
            <a:t>　人件費については、退職に伴う市町村総合事務組合特別負担金が増加し</a:t>
          </a:r>
          <a:r>
            <a:rPr lang="ja-JP" altLang="en-US" sz="1300" baseline="0">
              <a:solidFill>
                <a:schemeClr val="dk1"/>
              </a:solidFill>
              <a:effectLst/>
              <a:latin typeface="+mn-lt"/>
              <a:ea typeface="+mn-ea"/>
              <a:cs typeface="+mn-cs"/>
            </a:rPr>
            <a:t>ている</a:t>
          </a:r>
          <a:r>
            <a:rPr lang="ja-JP" altLang="ja-JP" sz="1300" baseline="0">
              <a:solidFill>
                <a:schemeClr val="dk1"/>
              </a:solidFill>
              <a:effectLst/>
              <a:latin typeface="+mn-lt"/>
              <a:ea typeface="+mn-ea"/>
              <a:cs typeface="+mn-cs"/>
            </a:rPr>
            <a:t>。物件費については、役場庁舎の老朽化に伴い旧永田小学校を改築し役場機能を移転し</a:t>
          </a:r>
          <a:r>
            <a:rPr lang="ja-JP" altLang="en-US" sz="1300" baseline="0">
              <a:solidFill>
                <a:schemeClr val="dk1"/>
              </a:solidFill>
              <a:effectLst/>
              <a:latin typeface="+mn-lt"/>
              <a:ea typeface="+mn-ea"/>
              <a:cs typeface="+mn-cs"/>
            </a:rPr>
            <a:t>た際の</a:t>
          </a:r>
          <a:r>
            <a:rPr lang="ja-JP" altLang="ja-JP" sz="1300" baseline="0">
              <a:solidFill>
                <a:schemeClr val="dk1"/>
              </a:solidFill>
              <a:effectLst/>
              <a:latin typeface="+mn-lt"/>
              <a:ea typeface="+mn-ea"/>
              <a:cs typeface="+mn-cs"/>
            </a:rPr>
            <a:t>各システム移転費用が増加し、また、社会保障・税番号制度システム改修等が増え、１人当たり前年度比２９，７２９円と大きく増加した</a:t>
          </a:r>
          <a:r>
            <a:rPr lang="ja-JP" altLang="en-US" sz="1300" baseline="0">
              <a:solidFill>
                <a:schemeClr val="dk1"/>
              </a:solidFill>
              <a:effectLst/>
              <a:latin typeface="+mn-lt"/>
              <a:ea typeface="+mn-ea"/>
              <a:cs typeface="+mn-cs"/>
            </a:rPr>
            <a:t>が、</a:t>
          </a:r>
          <a:r>
            <a:rPr lang="ja-JP" altLang="ja-JP" sz="1300" baseline="0">
              <a:solidFill>
                <a:schemeClr val="dk1"/>
              </a:solidFill>
              <a:effectLst/>
              <a:latin typeface="+mn-lt"/>
              <a:ea typeface="+mn-ea"/>
              <a:cs typeface="+mn-cs"/>
            </a:rPr>
            <a:t>前年度と比較して、類似団体の平均を下回っている。</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3484</xdr:rowOff>
    </xdr:from>
    <xdr:to>
      <xdr:col>7</xdr:col>
      <xdr:colOff>152400</xdr:colOff>
      <xdr:row>88</xdr:row>
      <xdr:rowOff>116508</xdr:rowOff>
    </xdr:to>
    <xdr:cxnSp macro="">
      <xdr:nvCxnSpPr>
        <xdr:cNvPr id="188" name="直線コネクタ 187"/>
        <xdr:cNvCxnSpPr/>
      </xdr:nvCxnSpPr>
      <xdr:spPr>
        <a:xfrm flipV="1">
          <a:off x="4953000" y="13890934"/>
          <a:ext cx="0" cy="1313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88585</xdr:rowOff>
    </xdr:from>
    <xdr:ext cx="762000" cy="259045"/>
    <xdr:sp macro="" textlink="">
      <xdr:nvSpPr>
        <xdr:cNvPr id="189" name="人件費・物件費等の状況最小値テキスト"/>
        <xdr:cNvSpPr txBox="1"/>
      </xdr:nvSpPr>
      <xdr:spPr>
        <a:xfrm>
          <a:off x="5041900" y="1517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448,970</a:t>
          </a:r>
          <a:endParaRPr kumimoji="1" lang="ja-JP" altLang="en-US" sz="1000" b="1">
            <a:latin typeface="ＭＳ Ｐゴシック"/>
          </a:endParaRPr>
        </a:p>
      </xdr:txBody>
    </xdr:sp>
    <xdr:clientData/>
  </xdr:oneCellAnchor>
  <xdr:twoCellAnchor>
    <xdr:from>
      <xdr:col>7</xdr:col>
      <xdr:colOff>63500</xdr:colOff>
      <xdr:row>88</xdr:row>
      <xdr:rowOff>116508</xdr:rowOff>
    </xdr:from>
    <xdr:to>
      <xdr:col>7</xdr:col>
      <xdr:colOff>241300</xdr:colOff>
      <xdr:row>88</xdr:row>
      <xdr:rowOff>116508</xdr:rowOff>
    </xdr:to>
    <xdr:cxnSp macro="">
      <xdr:nvCxnSpPr>
        <xdr:cNvPr id="190" name="直線コネクタ 189"/>
        <xdr:cNvCxnSpPr/>
      </xdr:nvCxnSpPr>
      <xdr:spPr>
        <a:xfrm>
          <a:off x="4864100" y="15204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89861</xdr:rowOff>
    </xdr:from>
    <xdr:ext cx="762000" cy="259045"/>
    <xdr:sp macro="" textlink="">
      <xdr:nvSpPr>
        <xdr:cNvPr id="191" name="人件費・物件費等の状況最大値テキスト"/>
        <xdr:cNvSpPr txBox="1"/>
      </xdr:nvSpPr>
      <xdr:spPr>
        <a:xfrm>
          <a:off x="5041900" y="1363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122,445</a:t>
          </a:r>
          <a:endParaRPr kumimoji="1" lang="ja-JP" altLang="en-US" sz="1000" b="1">
            <a:latin typeface="ＭＳ Ｐゴシック"/>
          </a:endParaRPr>
        </a:p>
      </xdr:txBody>
    </xdr:sp>
    <xdr:clientData/>
  </xdr:oneCellAnchor>
  <xdr:twoCellAnchor>
    <xdr:from>
      <xdr:col>7</xdr:col>
      <xdr:colOff>63500</xdr:colOff>
      <xdr:row>81</xdr:row>
      <xdr:rowOff>3484</xdr:rowOff>
    </xdr:from>
    <xdr:to>
      <xdr:col>7</xdr:col>
      <xdr:colOff>241300</xdr:colOff>
      <xdr:row>81</xdr:row>
      <xdr:rowOff>3484</xdr:rowOff>
    </xdr:to>
    <xdr:cxnSp macro="">
      <xdr:nvCxnSpPr>
        <xdr:cNvPr id="192" name="直線コネクタ 191"/>
        <xdr:cNvCxnSpPr/>
      </xdr:nvCxnSpPr>
      <xdr:spPr>
        <a:xfrm>
          <a:off x="4864100" y="1389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57114</xdr:rowOff>
    </xdr:from>
    <xdr:to>
      <xdr:col>7</xdr:col>
      <xdr:colOff>152400</xdr:colOff>
      <xdr:row>83</xdr:row>
      <xdr:rowOff>5224</xdr:rowOff>
    </xdr:to>
    <xdr:cxnSp macro="">
      <xdr:nvCxnSpPr>
        <xdr:cNvPr id="193" name="直線コネクタ 192"/>
        <xdr:cNvCxnSpPr/>
      </xdr:nvCxnSpPr>
      <xdr:spPr>
        <a:xfrm>
          <a:off x="4114800" y="14116014"/>
          <a:ext cx="838200" cy="11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136103</xdr:rowOff>
    </xdr:from>
    <xdr:ext cx="762000" cy="259045"/>
    <xdr:sp macro="" textlink="">
      <xdr:nvSpPr>
        <xdr:cNvPr id="194" name="人件費・物件費等の状況平均値テキスト"/>
        <xdr:cNvSpPr txBox="1"/>
      </xdr:nvSpPr>
      <xdr:spPr>
        <a:xfrm>
          <a:off x="5041900" y="143664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164026</xdr:rowOff>
    </xdr:from>
    <xdr:to>
      <xdr:col>7</xdr:col>
      <xdr:colOff>203200</xdr:colOff>
      <xdr:row>84</xdr:row>
      <xdr:rowOff>94176</xdr:rowOff>
    </xdr:to>
    <xdr:sp macro="" textlink="">
      <xdr:nvSpPr>
        <xdr:cNvPr id="195" name="フローチャート : 判断 194"/>
        <xdr:cNvSpPr/>
      </xdr:nvSpPr>
      <xdr:spPr>
        <a:xfrm>
          <a:off x="49022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33390</xdr:rowOff>
    </xdr:from>
    <xdr:to>
      <xdr:col>6</xdr:col>
      <xdr:colOff>0</xdr:colOff>
      <xdr:row>82</xdr:row>
      <xdr:rowOff>57114</xdr:rowOff>
    </xdr:to>
    <xdr:cxnSp macro="">
      <xdr:nvCxnSpPr>
        <xdr:cNvPr id="196" name="直線コネクタ 195"/>
        <xdr:cNvCxnSpPr/>
      </xdr:nvCxnSpPr>
      <xdr:spPr>
        <a:xfrm>
          <a:off x="3225800" y="14092290"/>
          <a:ext cx="889000" cy="2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8654</xdr:rowOff>
    </xdr:from>
    <xdr:to>
      <xdr:col>6</xdr:col>
      <xdr:colOff>50800</xdr:colOff>
      <xdr:row>84</xdr:row>
      <xdr:rowOff>110254</xdr:rowOff>
    </xdr:to>
    <xdr:sp macro="" textlink="">
      <xdr:nvSpPr>
        <xdr:cNvPr id="197" name="フローチャート : 判断 196"/>
        <xdr:cNvSpPr/>
      </xdr:nvSpPr>
      <xdr:spPr>
        <a:xfrm>
          <a:off x="4064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95031</xdr:rowOff>
    </xdr:from>
    <xdr:ext cx="736600" cy="259045"/>
    <xdr:sp macro="" textlink="">
      <xdr:nvSpPr>
        <xdr:cNvPr id="198" name="テキスト ボックス 197"/>
        <xdr:cNvSpPr txBox="1"/>
      </xdr:nvSpPr>
      <xdr:spPr>
        <a:xfrm>
          <a:off x="3733800" y="14496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166393</xdr:rowOff>
    </xdr:from>
    <xdr:to>
      <xdr:col>4</xdr:col>
      <xdr:colOff>482600</xdr:colOff>
      <xdr:row>82</xdr:row>
      <xdr:rowOff>33390</xdr:rowOff>
    </xdr:to>
    <xdr:cxnSp macro="">
      <xdr:nvCxnSpPr>
        <xdr:cNvPr id="199" name="直線コネクタ 198"/>
        <xdr:cNvCxnSpPr/>
      </xdr:nvCxnSpPr>
      <xdr:spPr>
        <a:xfrm>
          <a:off x="2336800" y="14053843"/>
          <a:ext cx="889000" cy="3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114494</xdr:rowOff>
    </xdr:from>
    <xdr:to>
      <xdr:col>4</xdr:col>
      <xdr:colOff>533400</xdr:colOff>
      <xdr:row>84</xdr:row>
      <xdr:rowOff>44644</xdr:rowOff>
    </xdr:to>
    <xdr:sp macro="" textlink="">
      <xdr:nvSpPr>
        <xdr:cNvPr id="200" name="フローチャート : 判断 199"/>
        <xdr:cNvSpPr/>
      </xdr:nvSpPr>
      <xdr:spPr>
        <a:xfrm>
          <a:off x="3175000" y="1434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29421</xdr:rowOff>
    </xdr:from>
    <xdr:ext cx="762000" cy="259045"/>
    <xdr:sp macro="" textlink="">
      <xdr:nvSpPr>
        <xdr:cNvPr id="201" name="テキスト ボックス 200"/>
        <xdr:cNvSpPr txBox="1"/>
      </xdr:nvSpPr>
      <xdr:spPr>
        <a:xfrm>
          <a:off x="2844800" y="1443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166393</xdr:rowOff>
    </xdr:from>
    <xdr:to>
      <xdr:col>3</xdr:col>
      <xdr:colOff>279400</xdr:colOff>
      <xdr:row>82</xdr:row>
      <xdr:rowOff>38156</xdr:rowOff>
    </xdr:to>
    <xdr:cxnSp macro="">
      <xdr:nvCxnSpPr>
        <xdr:cNvPr id="202" name="直線コネクタ 201"/>
        <xdr:cNvCxnSpPr/>
      </xdr:nvCxnSpPr>
      <xdr:spPr>
        <a:xfrm flipV="1">
          <a:off x="1447800" y="14053843"/>
          <a:ext cx="889000" cy="4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85719</xdr:rowOff>
    </xdr:from>
    <xdr:to>
      <xdr:col>3</xdr:col>
      <xdr:colOff>330200</xdr:colOff>
      <xdr:row>84</xdr:row>
      <xdr:rowOff>15869</xdr:rowOff>
    </xdr:to>
    <xdr:sp macro="" textlink="">
      <xdr:nvSpPr>
        <xdr:cNvPr id="203" name="フローチャート : 判断 202"/>
        <xdr:cNvSpPr/>
      </xdr:nvSpPr>
      <xdr:spPr>
        <a:xfrm>
          <a:off x="2286000" y="143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646</xdr:rowOff>
    </xdr:from>
    <xdr:ext cx="762000" cy="259045"/>
    <xdr:sp macro="" textlink="">
      <xdr:nvSpPr>
        <xdr:cNvPr id="204" name="テキスト ボックス 203"/>
        <xdr:cNvSpPr txBox="1"/>
      </xdr:nvSpPr>
      <xdr:spPr>
        <a:xfrm>
          <a:off x="1955800" y="1440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89137</xdr:rowOff>
    </xdr:from>
    <xdr:to>
      <xdr:col>2</xdr:col>
      <xdr:colOff>127000</xdr:colOff>
      <xdr:row>84</xdr:row>
      <xdr:rowOff>19287</xdr:rowOff>
    </xdr:to>
    <xdr:sp macro="" textlink="">
      <xdr:nvSpPr>
        <xdr:cNvPr id="205" name="フローチャート : 判断 204"/>
        <xdr:cNvSpPr/>
      </xdr:nvSpPr>
      <xdr:spPr>
        <a:xfrm>
          <a:off x="1397000" y="1431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4064</xdr:rowOff>
    </xdr:from>
    <xdr:ext cx="762000" cy="259045"/>
    <xdr:sp macro="" textlink="">
      <xdr:nvSpPr>
        <xdr:cNvPr id="206" name="テキスト ボックス 205"/>
        <xdr:cNvSpPr txBox="1"/>
      </xdr:nvSpPr>
      <xdr:spPr>
        <a:xfrm>
          <a:off x="1066800" y="14405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241,638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125874</xdr:rowOff>
    </xdr:from>
    <xdr:to>
      <xdr:col>7</xdr:col>
      <xdr:colOff>203200</xdr:colOff>
      <xdr:row>83</xdr:row>
      <xdr:rowOff>56024</xdr:rowOff>
    </xdr:to>
    <xdr:sp macro="" textlink="">
      <xdr:nvSpPr>
        <xdr:cNvPr id="212" name="円/楕円 211"/>
        <xdr:cNvSpPr/>
      </xdr:nvSpPr>
      <xdr:spPr>
        <a:xfrm>
          <a:off x="4902200" y="1418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142401</xdr:rowOff>
    </xdr:from>
    <xdr:ext cx="762000" cy="259045"/>
    <xdr:sp macro="" textlink="">
      <xdr:nvSpPr>
        <xdr:cNvPr id="213" name="人件費・物件費等の状況該当値テキスト"/>
        <xdr:cNvSpPr txBox="1"/>
      </xdr:nvSpPr>
      <xdr:spPr>
        <a:xfrm>
          <a:off x="5041900" y="14029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208,141</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6314</xdr:rowOff>
    </xdr:from>
    <xdr:to>
      <xdr:col>6</xdr:col>
      <xdr:colOff>50800</xdr:colOff>
      <xdr:row>82</xdr:row>
      <xdr:rowOff>107914</xdr:rowOff>
    </xdr:to>
    <xdr:sp macro="" textlink="">
      <xdr:nvSpPr>
        <xdr:cNvPr id="214" name="円/楕円 213"/>
        <xdr:cNvSpPr/>
      </xdr:nvSpPr>
      <xdr:spPr>
        <a:xfrm>
          <a:off x="4064000" y="1406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118091</xdr:rowOff>
    </xdr:from>
    <xdr:ext cx="736600" cy="259045"/>
    <xdr:sp macro="" textlink="">
      <xdr:nvSpPr>
        <xdr:cNvPr id="215" name="テキスト ボックス 214"/>
        <xdr:cNvSpPr txBox="1"/>
      </xdr:nvSpPr>
      <xdr:spPr>
        <a:xfrm>
          <a:off x="3733800" y="13834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178,412</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154040</xdr:rowOff>
    </xdr:from>
    <xdr:to>
      <xdr:col>4</xdr:col>
      <xdr:colOff>533400</xdr:colOff>
      <xdr:row>82</xdr:row>
      <xdr:rowOff>84190</xdr:rowOff>
    </xdr:to>
    <xdr:sp macro="" textlink="">
      <xdr:nvSpPr>
        <xdr:cNvPr id="216" name="円/楕円 215"/>
        <xdr:cNvSpPr/>
      </xdr:nvSpPr>
      <xdr:spPr>
        <a:xfrm>
          <a:off x="3175000" y="140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94367</xdr:rowOff>
    </xdr:from>
    <xdr:ext cx="762000" cy="259045"/>
    <xdr:sp macro="" textlink="">
      <xdr:nvSpPr>
        <xdr:cNvPr id="217" name="テキスト ボックス 216"/>
        <xdr:cNvSpPr txBox="1"/>
      </xdr:nvSpPr>
      <xdr:spPr>
        <a:xfrm>
          <a:off x="2844800" y="1381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172,513</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115593</xdr:rowOff>
    </xdr:from>
    <xdr:to>
      <xdr:col>3</xdr:col>
      <xdr:colOff>330200</xdr:colOff>
      <xdr:row>82</xdr:row>
      <xdr:rowOff>45743</xdr:rowOff>
    </xdr:to>
    <xdr:sp macro="" textlink="">
      <xdr:nvSpPr>
        <xdr:cNvPr id="218" name="円/楕円 217"/>
        <xdr:cNvSpPr/>
      </xdr:nvSpPr>
      <xdr:spPr>
        <a:xfrm>
          <a:off x="2286000" y="1400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55920</xdr:rowOff>
    </xdr:from>
    <xdr:ext cx="762000" cy="259045"/>
    <xdr:sp macro="" textlink="">
      <xdr:nvSpPr>
        <xdr:cNvPr id="219" name="テキスト ボックス 218"/>
        <xdr:cNvSpPr txBox="1"/>
      </xdr:nvSpPr>
      <xdr:spPr>
        <a:xfrm>
          <a:off x="1955800" y="1377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162,953</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158806</xdr:rowOff>
    </xdr:from>
    <xdr:to>
      <xdr:col>2</xdr:col>
      <xdr:colOff>127000</xdr:colOff>
      <xdr:row>82</xdr:row>
      <xdr:rowOff>88956</xdr:rowOff>
    </xdr:to>
    <xdr:sp macro="" textlink="">
      <xdr:nvSpPr>
        <xdr:cNvPr id="220" name="円/楕円 219"/>
        <xdr:cNvSpPr/>
      </xdr:nvSpPr>
      <xdr:spPr>
        <a:xfrm>
          <a:off x="1397000" y="1404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99133</xdr:rowOff>
    </xdr:from>
    <xdr:ext cx="762000" cy="259045"/>
    <xdr:sp macro="" textlink="">
      <xdr:nvSpPr>
        <xdr:cNvPr id="221" name="テキスト ボックス 220"/>
        <xdr:cNvSpPr txBox="1"/>
      </xdr:nvSpPr>
      <xdr:spPr>
        <a:xfrm>
          <a:off x="1066800" y="1381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173,698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97/107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新規採用一般行政職員２名、退職一般行政職員２名による職員構成の変動と現給保障者の割合１６．３％</a:t>
          </a:r>
          <a:r>
            <a:rPr kumimoji="1" lang="ja-JP" altLang="en-US" sz="1300">
              <a:solidFill>
                <a:schemeClr val="dk1"/>
              </a:solidFill>
              <a:effectLst/>
              <a:latin typeface="+mn-lt"/>
              <a:ea typeface="+mn-ea"/>
              <a:cs typeface="+mn-cs"/>
            </a:rPr>
            <a:t>と高い比率</a:t>
          </a:r>
          <a:r>
            <a:rPr kumimoji="1" lang="ja-JP" altLang="ja-JP" sz="1300">
              <a:solidFill>
                <a:schemeClr val="dk1"/>
              </a:solidFill>
              <a:effectLst/>
              <a:latin typeface="+mn-lt"/>
              <a:ea typeface="+mn-ea"/>
              <a:cs typeface="+mn-cs"/>
            </a:rPr>
            <a:t>により前年度比１．７</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上回り、類似団体平均を２．８上回ったことから、より一層の給与の適正化に努める。</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7" name="直線コネクタ 236"/>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8" name="テキスト ボックス 237"/>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9" name="直線コネクタ 238"/>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0" name="テキスト ボックス 239"/>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1" name="直線コネクタ 240"/>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2" name="テキスト ボックス 241"/>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3" name="直線コネクタ 242"/>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4" name="テキスト ボックス 243"/>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24892</xdr:rowOff>
    </xdr:from>
    <xdr:to>
      <xdr:col>24</xdr:col>
      <xdr:colOff>558800</xdr:colOff>
      <xdr:row>86</xdr:row>
      <xdr:rowOff>149861</xdr:rowOff>
    </xdr:to>
    <xdr:cxnSp macro="">
      <xdr:nvCxnSpPr>
        <xdr:cNvPr id="248" name="直線コネクタ 247"/>
        <xdr:cNvCxnSpPr/>
      </xdr:nvCxnSpPr>
      <xdr:spPr>
        <a:xfrm flipV="1">
          <a:off x="17018000" y="14083792"/>
          <a:ext cx="0" cy="8107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121938</xdr:rowOff>
    </xdr:from>
    <xdr:ext cx="762000" cy="259045"/>
    <xdr:sp macro="" textlink="">
      <xdr:nvSpPr>
        <xdr:cNvPr id="249" name="給与水準   （国との比較）最小値テキスト"/>
        <xdr:cNvSpPr txBox="1"/>
      </xdr:nvSpPr>
      <xdr:spPr>
        <a:xfrm>
          <a:off x="17106900" y="1486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101.0</a:t>
          </a:r>
          <a:endParaRPr kumimoji="1" lang="ja-JP" altLang="en-US" sz="1000" b="1">
            <a:latin typeface="ＭＳ Ｐゴシック"/>
          </a:endParaRPr>
        </a:p>
      </xdr:txBody>
    </xdr:sp>
    <xdr:clientData/>
  </xdr:oneCellAnchor>
  <xdr:twoCellAnchor>
    <xdr:from>
      <xdr:col>24</xdr:col>
      <xdr:colOff>469900</xdr:colOff>
      <xdr:row>86</xdr:row>
      <xdr:rowOff>149861</xdr:rowOff>
    </xdr:from>
    <xdr:to>
      <xdr:col>24</xdr:col>
      <xdr:colOff>647700</xdr:colOff>
      <xdr:row>86</xdr:row>
      <xdr:rowOff>149861</xdr:rowOff>
    </xdr:to>
    <xdr:cxnSp macro="">
      <xdr:nvCxnSpPr>
        <xdr:cNvPr id="250" name="直線コネクタ 249"/>
        <xdr:cNvCxnSpPr/>
      </xdr:nvCxnSpPr>
      <xdr:spPr>
        <a:xfrm>
          <a:off x="16929100" y="14894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111269</xdr:rowOff>
    </xdr:from>
    <xdr:ext cx="762000" cy="259045"/>
    <xdr:sp macro="" textlink="">
      <xdr:nvSpPr>
        <xdr:cNvPr id="251" name="給与水準   （国との比較）最大値テキスト"/>
        <xdr:cNvSpPr txBox="1"/>
      </xdr:nvSpPr>
      <xdr:spPr>
        <a:xfrm>
          <a:off x="17106900" y="1382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24</xdr:col>
      <xdr:colOff>469900</xdr:colOff>
      <xdr:row>82</xdr:row>
      <xdr:rowOff>24892</xdr:rowOff>
    </xdr:from>
    <xdr:to>
      <xdr:col>24</xdr:col>
      <xdr:colOff>647700</xdr:colOff>
      <xdr:row>82</xdr:row>
      <xdr:rowOff>24892</xdr:rowOff>
    </xdr:to>
    <xdr:cxnSp macro="">
      <xdr:nvCxnSpPr>
        <xdr:cNvPr id="252" name="直線コネクタ 251"/>
        <xdr:cNvCxnSpPr/>
      </xdr:nvCxnSpPr>
      <xdr:spPr>
        <a:xfrm>
          <a:off x="16929100" y="1408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137922</xdr:rowOff>
    </xdr:from>
    <xdr:to>
      <xdr:col>24</xdr:col>
      <xdr:colOff>558800</xdr:colOff>
      <xdr:row>86</xdr:row>
      <xdr:rowOff>48513</xdr:rowOff>
    </xdr:to>
    <xdr:cxnSp macro="">
      <xdr:nvCxnSpPr>
        <xdr:cNvPr id="253" name="直線コネクタ 252"/>
        <xdr:cNvCxnSpPr/>
      </xdr:nvCxnSpPr>
      <xdr:spPr>
        <a:xfrm>
          <a:off x="16179800" y="14711172"/>
          <a:ext cx="838200" cy="8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50564</xdr:rowOff>
    </xdr:from>
    <xdr:ext cx="762000" cy="259045"/>
    <xdr:sp macro="" textlink="">
      <xdr:nvSpPr>
        <xdr:cNvPr id="254" name="給与水準   （国との比較）平均値テキスト"/>
        <xdr:cNvSpPr txBox="1"/>
      </xdr:nvSpPr>
      <xdr:spPr>
        <a:xfrm>
          <a:off x="17106900" y="1445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34037</xdr:rowOff>
    </xdr:from>
    <xdr:to>
      <xdr:col>24</xdr:col>
      <xdr:colOff>609600</xdr:colOff>
      <xdr:row>85</xdr:row>
      <xdr:rowOff>135637</xdr:rowOff>
    </xdr:to>
    <xdr:sp macro="" textlink="">
      <xdr:nvSpPr>
        <xdr:cNvPr id="255" name="フローチャート : 判断 254"/>
        <xdr:cNvSpPr/>
      </xdr:nvSpPr>
      <xdr:spPr>
        <a:xfrm>
          <a:off x="16967200" y="1460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137922</xdr:rowOff>
    </xdr:from>
    <xdr:to>
      <xdr:col>23</xdr:col>
      <xdr:colOff>406400</xdr:colOff>
      <xdr:row>87</xdr:row>
      <xdr:rowOff>2539</xdr:rowOff>
    </xdr:to>
    <xdr:cxnSp macro="">
      <xdr:nvCxnSpPr>
        <xdr:cNvPr id="256" name="直線コネクタ 255"/>
        <xdr:cNvCxnSpPr/>
      </xdr:nvCxnSpPr>
      <xdr:spPr>
        <a:xfrm flipV="1">
          <a:off x="15290800" y="14711172"/>
          <a:ext cx="889000" cy="20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19558</xdr:rowOff>
    </xdr:from>
    <xdr:to>
      <xdr:col>23</xdr:col>
      <xdr:colOff>457200</xdr:colOff>
      <xdr:row>85</xdr:row>
      <xdr:rowOff>121158</xdr:rowOff>
    </xdr:to>
    <xdr:sp macro="" textlink="">
      <xdr:nvSpPr>
        <xdr:cNvPr id="257" name="フローチャート : 判断 256"/>
        <xdr:cNvSpPr/>
      </xdr:nvSpPr>
      <xdr:spPr>
        <a:xfrm>
          <a:off x="16129000" y="1459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131335</xdr:rowOff>
    </xdr:from>
    <xdr:ext cx="736600" cy="259045"/>
    <xdr:sp macro="" textlink="">
      <xdr:nvSpPr>
        <xdr:cNvPr id="258" name="テキスト ボックス 257"/>
        <xdr:cNvSpPr txBox="1"/>
      </xdr:nvSpPr>
      <xdr:spPr>
        <a:xfrm>
          <a:off x="15798800" y="1436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21</xdr:col>
      <xdr:colOff>0</xdr:colOff>
      <xdr:row>87</xdr:row>
      <xdr:rowOff>2539</xdr:rowOff>
    </xdr:from>
    <xdr:to>
      <xdr:col>22</xdr:col>
      <xdr:colOff>203200</xdr:colOff>
      <xdr:row>88</xdr:row>
      <xdr:rowOff>106172</xdr:rowOff>
    </xdr:to>
    <xdr:cxnSp macro="">
      <xdr:nvCxnSpPr>
        <xdr:cNvPr id="259" name="直線コネクタ 258"/>
        <xdr:cNvCxnSpPr/>
      </xdr:nvCxnSpPr>
      <xdr:spPr>
        <a:xfrm flipV="1">
          <a:off x="14401800" y="14918689"/>
          <a:ext cx="889000" cy="27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14732</xdr:rowOff>
    </xdr:from>
    <xdr:to>
      <xdr:col>22</xdr:col>
      <xdr:colOff>254000</xdr:colOff>
      <xdr:row>85</xdr:row>
      <xdr:rowOff>116332</xdr:rowOff>
    </xdr:to>
    <xdr:sp macro="" textlink="">
      <xdr:nvSpPr>
        <xdr:cNvPr id="260" name="フローチャート : 判断 259"/>
        <xdr:cNvSpPr/>
      </xdr:nvSpPr>
      <xdr:spPr>
        <a:xfrm>
          <a:off x="15240000" y="1458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126509</xdr:rowOff>
    </xdr:from>
    <xdr:ext cx="762000" cy="259045"/>
    <xdr:sp macro="" textlink="">
      <xdr:nvSpPr>
        <xdr:cNvPr id="261" name="テキスト ボックス 260"/>
        <xdr:cNvSpPr txBox="1"/>
      </xdr:nvSpPr>
      <xdr:spPr>
        <a:xfrm>
          <a:off x="14909800" y="1435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57913</xdr:rowOff>
    </xdr:from>
    <xdr:to>
      <xdr:col>21</xdr:col>
      <xdr:colOff>0</xdr:colOff>
      <xdr:row>88</xdr:row>
      <xdr:rowOff>106172</xdr:rowOff>
    </xdr:to>
    <xdr:cxnSp macro="">
      <xdr:nvCxnSpPr>
        <xdr:cNvPr id="262" name="直線コネクタ 261"/>
        <xdr:cNvCxnSpPr/>
      </xdr:nvCxnSpPr>
      <xdr:spPr>
        <a:xfrm>
          <a:off x="13512800" y="15145513"/>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38608</xdr:rowOff>
    </xdr:from>
    <xdr:to>
      <xdr:col>21</xdr:col>
      <xdr:colOff>50800</xdr:colOff>
      <xdr:row>87</xdr:row>
      <xdr:rowOff>140208</xdr:rowOff>
    </xdr:to>
    <xdr:sp macro="" textlink="">
      <xdr:nvSpPr>
        <xdr:cNvPr id="263" name="フローチャート : 判断 262"/>
        <xdr:cNvSpPr/>
      </xdr:nvSpPr>
      <xdr:spPr>
        <a:xfrm>
          <a:off x="14351000" y="14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150385</xdr:rowOff>
    </xdr:from>
    <xdr:ext cx="762000" cy="259045"/>
    <xdr:sp macro="" textlink="">
      <xdr:nvSpPr>
        <xdr:cNvPr id="264" name="テキスト ボックス 263"/>
        <xdr:cNvSpPr txBox="1"/>
      </xdr:nvSpPr>
      <xdr:spPr>
        <a:xfrm>
          <a:off x="14020800" y="1472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28956</xdr:rowOff>
    </xdr:from>
    <xdr:to>
      <xdr:col>19</xdr:col>
      <xdr:colOff>533400</xdr:colOff>
      <xdr:row>87</xdr:row>
      <xdr:rowOff>130556</xdr:rowOff>
    </xdr:to>
    <xdr:sp macro="" textlink="">
      <xdr:nvSpPr>
        <xdr:cNvPr id="265" name="フローチャート : 判断 264"/>
        <xdr:cNvSpPr/>
      </xdr:nvSpPr>
      <xdr:spPr>
        <a:xfrm>
          <a:off x="13462000" y="1494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140733</xdr:rowOff>
    </xdr:from>
    <xdr:ext cx="762000" cy="259045"/>
    <xdr:sp macro="" textlink="">
      <xdr:nvSpPr>
        <xdr:cNvPr id="266" name="テキスト ボックス 265"/>
        <xdr:cNvSpPr txBox="1"/>
      </xdr:nvSpPr>
      <xdr:spPr>
        <a:xfrm>
          <a:off x="13131800" y="1471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169163</xdr:rowOff>
    </xdr:from>
    <xdr:to>
      <xdr:col>24</xdr:col>
      <xdr:colOff>609600</xdr:colOff>
      <xdr:row>86</xdr:row>
      <xdr:rowOff>99313</xdr:rowOff>
    </xdr:to>
    <xdr:sp macro="" textlink="">
      <xdr:nvSpPr>
        <xdr:cNvPr id="272" name="円/楕円 271"/>
        <xdr:cNvSpPr/>
      </xdr:nvSpPr>
      <xdr:spPr>
        <a:xfrm>
          <a:off x="16967200" y="1474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65040</xdr:rowOff>
    </xdr:from>
    <xdr:ext cx="762000" cy="259045"/>
    <xdr:sp macro="" textlink="">
      <xdr:nvSpPr>
        <xdr:cNvPr id="273" name="給与水準   （国との比較）該当値テキスト"/>
        <xdr:cNvSpPr txBox="1"/>
      </xdr:nvSpPr>
      <xdr:spPr>
        <a:xfrm>
          <a:off x="17106900" y="146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87122</xdr:rowOff>
    </xdr:from>
    <xdr:to>
      <xdr:col>23</xdr:col>
      <xdr:colOff>457200</xdr:colOff>
      <xdr:row>86</xdr:row>
      <xdr:rowOff>17272</xdr:rowOff>
    </xdr:to>
    <xdr:sp macro="" textlink="">
      <xdr:nvSpPr>
        <xdr:cNvPr id="274" name="円/楕円 273"/>
        <xdr:cNvSpPr/>
      </xdr:nvSpPr>
      <xdr:spPr>
        <a:xfrm>
          <a:off x="16129000" y="1466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2049</xdr:rowOff>
    </xdr:from>
    <xdr:ext cx="736600" cy="259045"/>
    <xdr:sp macro="" textlink="">
      <xdr:nvSpPr>
        <xdr:cNvPr id="275" name="テキスト ボックス 274"/>
        <xdr:cNvSpPr txBox="1"/>
      </xdr:nvSpPr>
      <xdr:spPr>
        <a:xfrm>
          <a:off x="15798800" y="1474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123189</xdr:rowOff>
    </xdr:from>
    <xdr:to>
      <xdr:col>22</xdr:col>
      <xdr:colOff>254000</xdr:colOff>
      <xdr:row>87</xdr:row>
      <xdr:rowOff>53339</xdr:rowOff>
    </xdr:to>
    <xdr:sp macro="" textlink="">
      <xdr:nvSpPr>
        <xdr:cNvPr id="276" name="円/楕円 275"/>
        <xdr:cNvSpPr/>
      </xdr:nvSpPr>
      <xdr:spPr>
        <a:xfrm>
          <a:off x="15240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87</xdr:row>
      <xdr:rowOff>38116</xdr:rowOff>
    </xdr:from>
    <xdr:ext cx="762000" cy="259045"/>
    <xdr:sp macro="" textlink="">
      <xdr:nvSpPr>
        <xdr:cNvPr id="277" name="テキスト ボックス 276"/>
        <xdr:cNvSpPr txBox="1"/>
      </xdr:nvSpPr>
      <xdr:spPr>
        <a:xfrm>
          <a:off x="14909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101.5</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55372</xdr:rowOff>
    </xdr:from>
    <xdr:to>
      <xdr:col>21</xdr:col>
      <xdr:colOff>50800</xdr:colOff>
      <xdr:row>88</xdr:row>
      <xdr:rowOff>156972</xdr:rowOff>
    </xdr:to>
    <xdr:sp macro="" textlink="">
      <xdr:nvSpPr>
        <xdr:cNvPr id="278" name="円/楕円 277"/>
        <xdr:cNvSpPr/>
      </xdr:nvSpPr>
      <xdr:spPr>
        <a:xfrm>
          <a:off x="14351000" y="1514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141749</xdr:rowOff>
    </xdr:from>
    <xdr:ext cx="762000" cy="259045"/>
    <xdr:sp macro="" textlink="">
      <xdr:nvSpPr>
        <xdr:cNvPr id="279" name="テキスト ボックス 278"/>
        <xdr:cNvSpPr txBox="1"/>
      </xdr:nvSpPr>
      <xdr:spPr>
        <a:xfrm>
          <a:off x="14020800" y="1522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107.2</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7113</xdr:rowOff>
    </xdr:from>
    <xdr:to>
      <xdr:col>19</xdr:col>
      <xdr:colOff>533400</xdr:colOff>
      <xdr:row>88</xdr:row>
      <xdr:rowOff>108713</xdr:rowOff>
    </xdr:to>
    <xdr:sp macro="" textlink="">
      <xdr:nvSpPr>
        <xdr:cNvPr id="280" name="円/楕円 279"/>
        <xdr:cNvSpPr/>
      </xdr:nvSpPr>
      <xdr:spPr>
        <a:xfrm>
          <a:off x="13462000" y="1509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93490</xdr:rowOff>
    </xdr:from>
    <xdr:ext cx="762000" cy="259045"/>
    <xdr:sp macro="" textlink="">
      <xdr:nvSpPr>
        <xdr:cNvPr id="281" name="テキスト ボックス 280"/>
        <xdr:cNvSpPr txBox="1"/>
      </xdr:nvSpPr>
      <xdr:spPr>
        <a:xfrm>
          <a:off x="13131800" y="1518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[11.31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21/107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人口千人当たり</a:t>
          </a:r>
          <a:r>
            <a:rPr kumimoji="1" lang="ja-JP" altLang="en-US" sz="1300">
              <a:solidFill>
                <a:schemeClr val="dk1"/>
              </a:solidFill>
              <a:effectLst/>
              <a:latin typeface="+mn-lt"/>
              <a:ea typeface="+mn-ea"/>
              <a:cs typeface="+mn-cs"/>
            </a:rPr>
            <a:t>の職員数については、</a:t>
          </a:r>
          <a:r>
            <a:rPr kumimoji="1" lang="ja-JP" altLang="ja-JP" sz="1300">
              <a:solidFill>
                <a:schemeClr val="dk1"/>
              </a:solidFill>
              <a:effectLst/>
              <a:latin typeface="+mn-lt"/>
              <a:ea typeface="+mn-ea"/>
              <a:cs typeface="+mn-cs"/>
            </a:rPr>
            <a:t>前年度比０．４９人増となったが、類似団体内平均を大きく下回っている。</a:t>
          </a:r>
          <a:endParaRPr lang="ja-JP" altLang="ja-JP" sz="1300">
            <a:effectLst/>
          </a:endParaRPr>
        </a:p>
        <a:p>
          <a:r>
            <a:rPr kumimoji="1" lang="ja-JP" altLang="ja-JP" sz="1300">
              <a:solidFill>
                <a:schemeClr val="dk1"/>
              </a:solidFill>
              <a:effectLst/>
              <a:latin typeface="+mn-lt"/>
              <a:ea typeface="+mn-ea"/>
              <a:cs typeface="+mn-cs"/>
            </a:rPr>
            <a:t>　引き続き住民サービスの低下を招かぬよう事務の効率化の向上に努める。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166298</xdr:rowOff>
    </xdr:from>
    <xdr:to>
      <xdr:col>24</xdr:col>
      <xdr:colOff>558800</xdr:colOff>
      <xdr:row>66</xdr:row>
      <xdr:rowOff>156319</xdr:rowOff>
    </xdr:to>
    <xdr:cxnSp macro="">
      <xdr:nvCxnSpPr>
        <xdr:cNvPr id="313" name="直線コネクタ 312"/>
        <xdr:cNvCxnSpPr/>
      </xdr:nvCxnSpPr>
      <xdr:spPr>
        <a:xfrm flipV="1">
          <a:off x="17018000" y="10110398"/>
          <a:ext cx="0" cy="13616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128396</xdr:rowOff>
    </xdr:from>
    <xdr:ext cx="762000" cy="259045"/>
    <xdr:sp macro="" textlink="">
      <xdr:nvSpPr>
        <xdr:cNvPr id="314" name="定員管理の状況最小値テキスト"/>
        <xdr:cNvSpPr txBox="1"/>
      </xdr:nvSpPr>
      <xdr:spPr>
        <a:xfrm>
          <a:off x="17106900" y="1144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27.32</a:t>
          </a:r>
          <a:endParaRPr kumimoji="1" lang="ja-JP" altLang="en-US" sz="1000" b="1">
            <a:latin typeface="ＭＳ Ｐゴシック"/>
          </a:endParaRPr>
        </a:p>
      </xdr:txBody>
    </xdr:sp>
    <xdr:clientData/>
  </xdr:oneCellAnchor>
  <xdr:twoCellAnchor>
    <xdr:from>
      <xdr:col>24</xdr:col>
      <xdr:colOff>469900</xdr:colOff>
      <xdr:row>66</xdr:row>
      <xdr:rowOff>156319</xdr:rowOff>
    </xdr:from>
    <xdr:to>
      <xdr:col>24</xdr:col>
      <xdr:colOff>647700</xdr:colOff>
      <xdr:row>66</xdr:row>
      <xdr:rowOff>156319</xdr:rowOff>
    </xdr:to>
    <xdr:cxnSp macro="">
      <xdr:nvCxnSpPr>
        <xdr:cNvPr id="315" name="直線コネクタ 314"/>
        <xdr:cNvCxnSpPr/>
      </xdr:nvCxnSpPr>
      <xdr:spPr>
        <a:xfrm>
          <a:off x="16929100" y="1147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81225</xdr:rowOff>
    </xdr:from>
    <xdr:ext cx="762000" cy="259045"/>
    <xdr:sp macro="" textlink="">
      <xdr:nvSpPr>
        <xdr:cNvPr id="316" name="定員管理の状況最大値テキスト"/>
        <xdr:cNvSpPr txBox="1"/>
      </xdr:nvSpPr>
      <xdr:spPr>
        <a:xfrm>
          <a:off x="17106900" y="985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7.57</a:t>
          </a:r>
          <a:endParaRPr kumimoji="1" lang="ja-JP" altLang="en-US" sz="1000" b="1">
            <a:latin typeface="ＭＳ Ｐゴシック"/>
          </a:endParaRPr>
        </a:p>
      </xdr:txBody>
    </xdr:sp>
    <xdr:clientData/>
  </xdr:oneCellAnchor>
  <xdr:twoCellAnchor>
    <xdr:from>
      <xdr:col>24</xdr:col>
      <xdr:colOff>469900</xdr:colOff>
      <xdr:row>58</xdr:row>
      <xdr:rowOff>166298</xdr:rowOff>
    </xdr:from>
    <xdr:to>
      <xdr:col>24</xdr:col>
      <xdr:colOff>647700</xdr:colOff>
      <xdr:row>58</xdr:row>
      <xdr:rowOff>166298</xdr:rowOff>
    </xdr:to>
    <xdr:cxnSp macro="">
      <xdr:nvCxnSpPr>
        <xdr:cNvPr id="317" name="直線コネクタ 316"/>
        <xdr:cNvCxnSpPr/>
      </xdr:nvCxnSpPr>
      <xdr:spPr>
        <a:xfrm>
          <a:off x="16929100" y="10110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47461</xdr:rowOff>
    </xdr:from>
    <xdr:to>
      <xdr:col>24</xdr:col>
      <xdr:colOff>558800</xdr:colOff>
      <xdr:row>60</xdr:row>
      <xdr:rowOff>81244</xdr:rowOff>
    </xdr:to>
    <xdr:cxnSp macro="">
      <xdr:nvCxnSpPr>
        <xdr:cNvPr id="318" name="直線コネクタ 317"/>
        <xdr:cNvCxnSpPr/>
      </xdr:nvCxnSpPr>
      <xdr:spPr>
        <a:xfrm>
          <a:off x="16179800" y="10334461"/>
          <a:ext cx="838200" cy="3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93053</xdr:rowOff>
    </xdr:from>
    <xdr:ext cx="762000" cy="259045"/>
    <xdr:sp macro="" textlink="">
      <xdr:nvSpPr>
        <xdr:cNvPr id="319" name="定員管理の状況平均値テキスト"/>
        <xdr:cNvSpPr txBox="1"/>
      </xdr:nvSpPr>
      <xdr:spPr>
        <a:xfrm>
          <a:off x="17106900" y="10551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120976</xdr:rowOff>
    </xdr:from>
    <xdr:to>
      <xdr:col>24</xdr:col>
      <xdr:colOff>609600</xdr:colOff>
      <xdr:row>62</xdr:row>
      <xdr:rowOff>51126</xdr:rowOff>
    </xdr:to>
    <xdr:sp macro="" textlink="">
      <xdr:nvSpPr>
        <xdr:cNvPr id="320" name="フローチャート : 判断 319"/>
        <xdr:cNvSpPr/>
      </xdr:nvSpPr>
      <xdr:spPr>
        <a:xfrm>
          <a:off x="169672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22642</xdr:rowOff>
    </xdr:from>
    <xdr:to>
      <xdr:col>23</xdr:col>
      <xdr:colOff>406400</xdr:colOff>
      <xdr:row>60</xdr:row>
      <xdr:rowOff>47461</xdr:rowOff>
    </xdr:to>
    <xdr:cxnSp macro="">
      <xdr:nvCxnSpPr>
        <xdr:cNvPr id="321" name="直線コネクタ 320"/>
        <xdr:cNvCxnSpPr/>
      </xdr:nvCxnSpPr>
      <xdr:spPr>
        <a:xfrm>
          <a:off x="15290800" y="10309642"/>
          <a:ext cx="8890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149243</xdr:rowOff>
    </xdr:from>
    <xdr:to>
      <xdr:col>23</xdr:col>
      <xdr:colOff>457200</xdr:colOff>
      <xdr:row>62</xdr:row>
      <xdr:rowOff>79393</xdr:rowOff>
    </xdr:to>
    <xdr:sp macro="" textlink="">
      <xdr:nvSpPr>
        <xdr:cNvPr id="322" name="フローチャート : 判断 321"/>
        <xdr:cNvSpPr/>
      </xdr:nvSpPr>
      <xdr:spPr>
        <a:xfrm>
          <a:off x="16129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64170</xdr:rowOff>
    </xdr:from>
    <xdr:ext cx="736600" cy="259045"/>
    <xdr:sp macro="" textlink="">
      <xdr:nvSpPr>
        <xdr:cNvPr id="323" name="テキスト ボックス 322"/>
        <xdr:cNvSpPr txBox="1"/>
      </xdr:nvSpPr>
      <xdr:spPr>
        <a:xfrm>
          <a:off x="15798800" y="10694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22642</xdr:rowOff>
    </xdr:from>
    <xdr:to>
      <xdr:col>22</xdr:col>
      <xdr:colOff>203200</xdr:colOff>
      <xdr:row>60</xdr:row>
      <xdr:rowOff>48151</xdr:rowOff>
    </xdr:to>
    <xdr:cxnSp macro="">
      <xdr:nvCxnSpPr>
        <xdr:cNvPr id="324" name="直線コネクタ 323"/>
        <xdr:cNvCxnSpPr/>
      </xdr:nvCxnSpPr>
      <xdr:spPr>
        <a:xfrm flipV="1">
          <a:off x="14401800" y="10309642"/>
          <a:ext cx="889000" cy="2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116840</xdr:rowOff>
    </xdr:from>
    <xdr:to>
      <xdr:col>22</xdr:col>
      <xdr:colOff>254000</xdr:colOff>
      <xdr:row>62</xdr:row>
      <xdr:rowOff>46990</xdr:rowOff>
    </xdr:to>
    <xdr:sp macro="" textlink="">
      <xdr:nvSpPr>
        <xdr:cNvPr id="325" name="フローチャート : 判断 324"/>
        <xdr:cNvSpPr/>
      </xdr:nvSpPr>
      <xdr:spPr>
        <a:xfrm>
          <a:off x="15240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31767</xdr:rowOff>
    </xdr:from>
    <xdr:ext cx="762000" cy="259045"/>
    <xdr:sp macro="" textlink="">
      <xdr:nvSpPr>
        <xdr:cNvPr id="326" name="テキスト ボックス 325"/>
        <xdr:cNvSpPr txBox="1"/>
      </xdr:nvSpPr>
      <xdr:spPr>
        <a:xfrm>
          <a:off x="14909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19885</xdr:rowOff>
    </xdr:from>
    <xdr:to>
      <xdr:col>21</xdr:col>
      <xdr:colOff>0</xdr:colOff>
      <xdr:row>60</xdr:row>
      <xdr:rowOff>48151</xdr:rowOff>
    </xdr:to>
    <xdr:cxnSp macro="">
      <xdr:nvCxnSpPr>
        <xdr:cNvPr id="327" name="直線コネクタ 326"/>
        <xdr:cNvCxnSpPr/>
      </xdr:nvCxnSpPr>
      <xdr:spPr>
        <a:xfrm>
          <a:off x="13512800" y="10306885"/>
          <a:ext cx="889000" cy="2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107877</xdr:rowOff>
    </xdr:from>
    <xdr:to>
      <xdr:col>21</xdr:col>
      <xdr:colOff>50800</xdr:colOff>
      <xdr:row>62</xdr:row>
      <xdr:rowOff>38027</xdr:rowOff>
    </xdr:to>
    <xdr:sp macro="" textlink="">
      <xdr:nvSpPr>
        <xdr:cNvPr id="328" name="フローチャート : 判断 327"/>
        <xdr:cNvSpPr/>
      </xdr:nvSpPr>
      <xdr:spPr>
        <a:xfrm>
          <a:off x="14351000" y="1056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22804</xdr:rowOff>
    </xdr:from>
    <xdr:ext cx="762000" cy="259045"/>
    <xdr:sp macro="" textlink="">
      <xdr:nvSpPr>
        <xdr:cNvPr id="329" name="テキスト ボックス 328"/>
        <xdr:cNvSpPr txBox="1"/>
      </xdr:nvSpPr>
      <xdr:spPr>
        <a:xfrm>
          <a:off x="14020800" y="1065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103741</xdr:rowOff>
    </xdr:from>
    <xdr:to>
      <xdr:col>19</xdr:col>
      <xdr:colOff>533400</xdr:colOff>
      <xdr:row>62</xdr:row>
      <xdr:rowOff>33891</xdr:rowOff>
    </xdr:to>
    <xdr:sp macro="" textlink="">
      <xdr:nvSpPr>
        <xdr:cNvPr id="330" name="フローチャート : 判断 329"/>
        <xdr:cNvSpPr/>
      </xdr:nvSpPr>
      <xdr:spPr>
        <a:xfrm>
          <a:off x="13462000" y="1056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18668</xdr:rowOff>
    </xdr:from>
    <xdr:ext cx="762000" cy="259045"/>
    <xdr:sp macro="" textlink="">
      <xdr:nvSpPr>
        <xdr:cNvPr id="331" name="テキスト ボックス 330"/>
        <xdr:cNvSpPr txBox="1"/>
      </xdr:nvSpPr>
      <xdr:spPr>
        <a:xfrm>
          <a:off x="13131800" y="1064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30444</xdr:rowOff>
    </xdr:from>
    <xdr:to>
      <xdr:col>24</xdr:col>
      <xdr:colOff>609600</xdr:colOff>
      <xdr:row>60</xdr:row>
      <xdr:rowOff>132044</xdr:rowOff>
    </xdr:to>
    <xdr:sp macro="" textlink="">
      <xdr:nvSpPr>
        <xdr:cNvPr id="337" name="円/楕円 336"/>
        <xdr:cNvSpPr/>
      </xdr:nvSpPr>
      <xdr:spPr>
        <a:xfrm>
          <a:off x="16967200" y="1031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46971</xdr:rowOff>
    </xdr:from>
    <xdr:ext cx="762000" cy="259045"/>
    <xdr:sp macro="" textlink="">
      <xdr:nvSpPr>
        <xdr:cNvPr id="338" name="定員管理の状況該当値テキスト"/>
        <xdr:cNvSpPr txBox="1"/>
      </xdr:nvSpPr>
      <xdr:spPr>
        <a:xfrm>
          <a:off x="17106900" y="1016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11.31</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168111</xdr:rowOff>
    </xdr:from>
    <xdr:to>
      <xdr:col>23</xdr:col>
      <xdr:colOff>457200</xdr:colOff>
      <xdr:row>60</xdr:row>
      <xdr:rowOff>98261</xdr:rowOff>
    </xdr:to>
    <xdr:sp macro="" textlink="">
      <xdr:nvSpPr>
        <xdr:cNvPr id="339" name="円/楕円 338"/>
        <xdr:cNvSpPr/>
      </xdr:nvSpPr>
      <xdr:spPr>
        <a:xfrm>
          <a:off x="16129000" y="1028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108438</xdr:rowOff>
    </xdr:from>
    <xdr:ext cx="736600" cy="259045"/>
    <xdr:sp macro="" textlink="">
      <xdr:nvSpPr>
        <xdr:cNvPr id="340" name="テキスト ボックス 339"/>
        <xdr:cNvSpPr txBox="1"/>
      </xdr:nvSpPr>
      <xdr:spPr>
        <a:xfrm>
          <a:off x="15798800" y="10052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10.82</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143292</xdr:rowOff>
    </xdr:from>
    <xdr:to>
      <xdr:col>22</xdr:col>
      <xdr:colOff>254000</xdr:colOff>
      <xdr:row>60</xdr:row>
      <xdr:rowOff>73442</xdr:rowOff>
    </xdr:to>
    <xdr:sp macro="" textlink="">
      <xdr:nvSpPr>
        <xdr:cNvPr id="341" name="円/楕円 340"/>
        <xdr:cNvSpPr/>
      </xdr:nvSpPr>
      <xdr:spPr>
        <a:xfrm>
          <a:off x="15240000" y="1025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83619</xdr:rowOff>
    </xdr:from>
    <xdr:ext cx="762000" cy="259045"/>
    <xdr:sp macro="" textlink="">
      <xdr:nvSpPr>
        <xdr:cNvPr id="342" name="テキスト ボックス 341"/>
        <xdr:cNvSpPr txBox="1"/>
      </xdr:nvSpPr>
      <xdr:spPr>
        <a:xfrm>
          <a:off x="14909800" y="1002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10.46</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168801</xdr:rowOff>
    </xdr:from>
    <xdr:to>
      <xdr:col>21</xdr:col>
      <xdr:colOff>50800</xdr:colOff>
      <xdr:row>60</xdr:row>
      <xdr:rowOff>98951</xdr:rowOff>
    </xdr:to>
    <xdr:sp macro="" textlink="">
      <xdr:nvSpPr>
        <xdr:cNvPr id="343" name="円/楕円 342"/>
        <xdr:cNvSpPr/>
      </xdr:nvSpPr>
      <xdr:spPr>
        <a:xfrm>
          <a:off x="14351000" y="1028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109128</xdr:rowOff>
    </xdr:from>
    <xdr:ext cx="762000" cy="259045"/>
    <xdr:sp macro="" textlink="">
      <xdr:nvSpPr>
        <xdr:cNvPr id="344" name="テキスト ボックス 343"/>
        <xdr:cNvSpPr txBox="1"/>
      </xdr:nvSpPr>
      <xdr:spPr>
        <a:xfrm>
          <a:off x="14020800" y="1005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10.83</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140535</xdr:rowOff>
    </xdr:from>
    <xdr:to>
      <xdr:col>19</xdr:col>
      <xdr:colOff>533400</xdr:colOff>
      <xdr:row>60</xdr:row>
      <xdr:rowOff>70685</xdr:rowOff>
    </xdr:to>
    <xdr:sp macro="" textlink="">
      <xdr:nvSpPr>
        <xdr:cNvPr id="345" name="円/楕円 344"/>
        <xdr:cNvSpPr/>
      </xdr:nvSpPr>
      <xdr:spPr>
        <a:xfrm>
          <a:off x="13462000" y="1025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80862</xdr:rowOff>
    </xdr:from>
    <xdr:ext cx="762000" cy="259045"/>
    <xdr:sp macro="" textlink="">
      <xdr:nvSpPr>
        <xdr:cNvPr id="346" name="テキスト ボックス 345"/>
        <xdr:cNvSpPr txBox="1"/>
      </xdr:nvSpPr>
      <xdr:spPr>
        <a:xfrm>
          <a:off x="13131800" y="10024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82/107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一般単独事業債等</a:t>
          </a:r>
          <a:r>
            <a:rPr kumimoji="1" lang="ja-JP" altLang="en-US" sz="1300">
              <a:solidFill>
                <a:schemeClr val="dk1"/>
              </a:solidFill>
              <a:effectLst/>
              <a:latin typeface="+mn-lt"/>
              <a:ea typeface="+mn-ea"/>
              <a:cs typeface="+mn-cs"/>
            </a:rPr>
            <a:t>の元利償還金は</a:t>
          </a:r>
          <a:r>
            <a:rPr kumimoji="1" lang="ja-JP" altLang="ja-JP" sz="1300">
              <a:solidFill>
                <a:schemeClr val="dk1"/>
              </a:solidFill>
              <a:effectLst/>
              <a:latin typeface="+mn-lt"/>
              <a:ea typeface="+mn-ea"/>
              <a:cs typeface="+mn-cs"/>
            </a:rPr>
            <a:t>減少したが、簡易水道事業等の準元利償還金算入額が８，６７７千円増加</a:t>
          </a:r>
          <a:r>
            <a:rPr kumimoji="1" lang="ja-JP" altLang="en-US" sz="1300">
              <a:solidFill>
                <a:schemeClr val="dk1"/>
              </a:solidFill>
              <a:effectLst/>
              <a:latin typeface="+mn-lt"/>
              <a:ea typeface="+mn-ea"/>
              <a:cs typeface="+mn-cs"/>
            </a:rPr>
            <a:t>したこと</a:t>
          </a:r>
          <a:r>
            <a:rPr kumimoji="1" lang="ja-JP" altLang="ja-JP" sz="1300">
              <a:solidFill>
                <a:schemeClr val="dk1"/>
              </a:solidFill>
              <a:effectLst/>
              <a:latin typeface="+mn-lt"/>
              <a:ea typeface="+mn-ea"/>
              <a:cs typeface="+mn-cs"/>
            </a:rPr>
            <a:t>により、分子となる算定額が２，６０５千円増額となった。しかし</a:t>
          </a:r>
          <a:r>
            <a:rPr kumimoji="1" lang="ja-JP" altLang="en-US" sz="1300">
              <a:solidFill>
                <a:schemeClr val="dk1"/>
              </a:solidFill>
              <a:effectLst/>
              <a:latin typeface="+mn-lt"/>
              <a:ea typeface="+mn-ea"/>
              <a:cs typeface="+mn-cs"/>
            </a:rPr>
            <a:t>、実質公債費比率は</a:t>
          </a:r>
          <a:r>
            <a:rPr kumimoji="1" lang="ja-JP" altLang="ja-JP" sz="1300">
              <a:solidFill>
                <a:schemeClr val="dk1"/>
              </a:solidFill>
              <a:effectLst/>
              <a:latin typeface="+mn-lt"/>
              <a:ea typeface="+mn-ea"/>
              <a:cs typeface="+mn-cs"/>
            </a:rPr>
            <a:t>、普通交付税額等の増により、分母となる算定額が９４，３４４千円増額したことで前年度比０．９％減となった</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類似団体平均をやや上回っている。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今後控えている大規模な事業計画の整理・縮小を図るなど、起債依存型の事業実施を見直していく。</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25908</xdr:rowOff>
    </xdr:from>
    <xdr:to>
      <xdr:col>24</xdr:col>
      <xdr:colOff>558800</xdr:colOff>
      <xdr:row>45</xdr:row>
      <xdr:rowOff>90170</xdr:rowOff>
    </xdr:to>
    <xdr:cxnSp macro="">
      <xdr:nvCxnSpPr>
        <xdr:cNvPr id="372" name="直線コネクタ 371"/>
        <xdr:cNvCxnSpPr/>
      </xdr:nvCxnSpPr>
      <xdr:spPr>
        <a:xfrm flipV="1">
          <a:off x="17018000" y="6541008"/>
          <a:ext cx="0" cy="12644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62247</xdr:rowOff>
    </xdr:from>
    <xdr:ext cx="762000" cy="259045"/>
    <xdr:sp macro="" textlink="">
      <xdr:nvSpPr>
        <xdr:cNvPr id="373"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24</xdr:col>
      <xdr:colOff>469900</xdr:colOff>
      <xdr:row>45</xdr:row>
      <xdr:rowOff>90170</xdr:rowOff>
    </xdr:from>
    <xdr:to>
      <xdr:col>24</xdr:col>
      <xdr:colOff>647700</xdr:colOff>
      <xdr:row>45</xdr:row>
      <xdr:rowOff>90170</xdr:rowOff>
    </xdr:to>
    <xdr:cxnSp macro="">
      <xdr:nvCxnSpPr>
        <xdr:cNvPr id="374" name="直線コネクタ 373"/>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112285</xdr:rowOff>
    </xdr:from>
    <xdr:ext cx="762000" cy="259045"/>
    <xdr:sp macro="" textlink="">
      <xdr:nvSpPr>
        <xdr:cNvPr id="375" name="公債費負担の状況最大値テキスト"/>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38</xdr:row>
      <xdr:rowOff>25908</xdr:rowOff>
    </xdr:from>
    <xdr:to>
      <xdr:col>24</xdr:col>
      <xdr:colOff>647700</xdr:colOff>
      <xdr:row>38</xdr:row>
      <xdr:rowOff>25908</xdr:rowOff>
    </xdr:to>
    <xdr:cxnSp macro="">
      <xdr:nvCxnSpPr>
        <xdr:cNvPr id="376" name="直線コネクタ 375"/>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30226</xdr:rowOff>
    </xdr:from>
    <xdr:to>
      <xdr:col>24</xdr:col>
      <xdr:colOff>558800</xdr:colOff>
      <xdr:row>42</xdr:row>
      <xdr:rowOff>73660</xdr:rowOff>
    </xdr:to>
    <xdr:cxnSp macro="">
      <xdr:nvCxnSpPr>
        <xdr:cNvPr id="377" name="直線コネクタ 376"/>
        <xdr:cNvCxnSpPr/>
      </xdr:nvCxnSpPr>
      <xdr:spPr>
        <a:xfrm flipV="1">
          <a:off x="16179800" y="723112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95013</xdr:rowOff>
    </xdr:from>
    <xdr:ext cx="762000" cy="259045"/>
    <xdr:sp macro="" textlink="">
      <xdr:nvSpPr>
        <xdr:cNvPr id="378" name="公債費負担の状況平均値テキスト"/>
        <xdr:cNvSpPr txBox="1"/>
      </xdr:nvSpPr>
      <xdr:spPr>
        <a:xfrm>
          <a:off x="17106900" y="695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78486</xdr:rowOff>
    </xdr:from>
    <xdr:to>
      <xdr:col>24</xdr:col>
      <xdr:colOff>609600</xdr:colOff>
      <xdr:row>42</xdr:row>
      <xdr:rowOff>8636</xdr:rowOff>
    </xdr:to>
    <xdr:sp macro="" textlink="">
      <xdr:nvSpPr>
        <xdr:cNvPr id="379" name="フローチャート : 判断 378"/>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73660</xdr:rowOff>
    </xdr:from>
    <xdr:to>
      <xdr:col>23</xdr:col>
      <xdr:colOff>406400</xdr:colOff>
      <xdr:row>42</xdr:row>
      <xdr:rowOff>112268</xdr:rowOff>
    </xdr:to>
    <xdr:cxnSp macro="">
      <xdr:nvCxnSpPr>
        <xdr:cNvPr id="380" name="直線コネクタ 379"/>
        <xdr:cNvCxnSpPr/>
      </xdr:nvCxnSpPr>
      <xdr:spPr>
        <a:xfrm flipV="1">
          <a:off x="15290800" y="727456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102616</xdr:rowOff>
    </xdr:from>
    <xdr:to>
      <xdr:col>23</xdr:col>
      <xdr:colOff>457200</xdr:colOff>
      <xdr:row>42</xdr:row>
      <xdr:rowOff>32766</xdr:rowOff>
    </xdr:to>
    <xdr:sp macro="" textlink="">
      <xdr:nvSpPr>
        <xdr:cNvPr id="381" name="フローチャート : 判断 380"/>
        <xdr:cNvSpPr/>
      </xdr:nvSpPr>
      <xdr:spPr>
        <a:xfrm>
          <a:off x="16129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42943</xdr:rowOff>
    </xdr:from>
    <xdr:ext cx="736600" cy="259045"/>
    <xdr:sp macro="" textlink="">
      <xdr:nvSpPr>
        <xdr:cNvPr id="382" name="テキスト ボックス 381"/>
        <xdr:cNvSpPr txBox="1"/>
      </xdr:nvSpPr>
      <xdr:spPr>
        <a:xfrm>
          <a:off x="15798800" y="6900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112268</xdr:rowOff>
    </xdr:from>
    <xdr:to>
      <xdr:col>22</xdr:col>
      <xdr:colOff>203200</xdr:colOff>
      <xdr:row>42</xdr:row>
      <xdr:rowOff>136398</xdr:rowOff>
    </xdr:to>
    <xdr:cxnSp macro="">
      <xdr:nvCxnSpPr>
        <xdr:cNvPr id="383" name="直線コネクタ 382"/>
        <xdr:cNvCxnSpPr/>
      </xdr:nvCxnSpPr>
      <xdr:spPr>
        <a:xfrm flipV="1">
          <a:off x="14401800" y="731316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136398</xdr:rowOff>
    </xdr:from>
    <xdr:to>
      <xdr:col>22</xdr:col>
      <xdr:colOff>254000</xdr:colOff>
      <xdr:row>42</xdr:row>
      <xdr:rowOff>66548</xdr:rowOff>
    </xdr:to>
    <xdr:sp macro="" textlink="">
      <xdr:nvSpPr>
        <xdr:cNvPr id="384" name="フローチャート : 判断 383"/>
        <xdr:cNvSpPr/>
      </xdr:nvSpPr>
      <xdr:spPr>
        <a:xfrm>
          <a:off x="15240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76725</xdr:rowOff>
    </xdr:from>
    <xdr:ext cx="762000" cy="259045"/>
    <xdr:sp macro="" textlink="">
      <xdr:nvSpPr>
        <xdr:cNvPr id="385" name="テキスト ボックス 384"/>
        <xdr:cNvSpPr txBox="1"/>
      </xdr:nvSpPr>
      <xdr:spPr>
        <a:xfrm>
          <a:off x="14909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136398</xdr:rowOff>
    </xdr:from>
    <xdr:to>
      <xdr:col>21</xdr:col>
      <xdr:colOff>0</xdr:colOff>
      <xdr:row>43</xdr:row>
      <xdr:rowOff>3556</xdr:rowOff>
    </xdr:to>
    <xdr:cxnSp macro="">
      <xdr:nvCxnSpPr>
        <xdr:cNvPr id="386" name="直線コネクタ 385"/>
        <xdr:cNvCxnSpPr/>
      </xdr:nvCxnSpPr>
      <xdr:spPr>
        <a:xfrm flipV="1">
          <a:off x="13512800" y="733729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13208</xdr:rowOff>
    </xdr:from>
    <xdr:to>
      <xdr:col>21</xdr:col>
      <xdr:colOff>50800</xdr:colOff>
      <xdr:row>42</xdr:row>
      <xdr:rowOff>114808</xdr:rowOff>
    </xdr:to>
    <xdr:sp macro="" textlink="">
      <xdr:nvSpPr>
        <xdr:cNvPr id="387" name="フローチャート : 判断 386"/>
        <xdr:cNvSpPr/>
      </xdr:nvSpPr>
      <xdr:spPr>
        <a:xfrm>
          <a:off x="14351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124985</xdr:rowOff>
    </xdr:from>
    <xdr:ext cx="762000" cy="259045"/>
    <xdr:sp macro="" textlink="">
      <xdr:nvSpPr>
        <xdr:cNvPr id="388" name="テキスト ボックス 387"/>
        <xdr:cNvSpPr txBox="1"/>
      </xdr:nvSpPr>
      <xdr:spPr>
        <a:xfrm>
          <a:off x="14020800" y="698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80772</xdr:rowOff>
    </xdr:from>
    <xdr:to>
      <xdr:col>19</xdr:col>
      <xdr:colOff>533400</xdr:colOff>
      <xdr:row>43</xdr:row>
      <xdr:rowOff>10922</xdr:rowOff>
    </xdr:to>
    <xdr:sp macro="" textlink="">
      <xdr:nvSpPr>
        <xdr:cNvPr id="389" name="フローチャート : 判断 388"/>
        <xdr:cNvSpPr/>
      </xdr:nvSpPr>
      <xdr:spPr>
        <a:xfrm>
          <a:off x="13462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21099</xdr:rowOff>
    </xdr:from>
    <xdr:ext cx="762000" cy="259045"/>
    <xdr:sp macro="" textlink="">
      <xdr:nvSpPr>
        <xdr:cNvPr id="390" name="テキスト ボックス 389"/>
        <xdr:cNvSpPr txBox="1"/>
      </xdr:nvSpPr>
      <xdr:spPr>
        <a:xfrm>
          <a:off x="13131800" y="705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150876</xdr:rowOff>
    </xdr:from>
    <xdr:to>
      <xdr:col>24</xdr:col>
      <xdr:colOff>609600</xdr:colOff>
      <xdr:row>42</xdr:row>
      <xdr:rowOff>81026</xdr:rowOff>
    </xdr:to>
    <xdr:sp macro="" textlink="">
      <xdr:nvSpPr>
        <xdr:cNvPr id="396" name="円/楕円 395"/>
        <xdr:cNvSpPr/>
      </xdr:nvSpPr>
      <xdr:spPr>
        <a:xfrm>
          <a:off x="16967200" y="71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122953</xdr:rowOff>
    </xdr:from>
    <xdr:ext cx="762000" cy="259045"/>
    <xdr:sp macro="" textlink="">
      <xdr:nvSpPr>
        <xdr:cNvPr id="397" name="公債費負担の状況該当値テキスト"/>
        <xdr:cNvSpPr txBox="1"/>
      </xdr:nvSpPr>
      <xdr:spPr>
        <a:xfrm>
          <a:off x="17106900" y="715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22860</xdr:rowOff>
    </xdr:from>
    <xdr:to>
      <xdr:col>23</xdr:col>
      <xdr:colOff>457200</xdr:colOff>
      <xdr:row>42</xdr:row>
      <xdr:rowOff>124460</xdr:rowOff>
    </xdr:to>
    <xdr:sp macro="" textlink="">
      <xdr:nvSpPr>
        <xdr:cNvPr id="398" name="円/楕円 397"/>
        <xdr:cNvSpPr/>
      </xdr:nvSpPr>
      <xdr:spPr>
        <a:xfrm>
          <a:off x="16129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109237</xdr:rowOff>
    </xdr:from>
    <xdr:ext cx="736600" cy="259045"/>
    <xdr:sp macro="" textlink="">
      <xdr:nvSpPr>
        <xdr:cNvPr id="399" name="テキスト ボックス 398"/>
        <xdr:cNvSpPr txBox="1"/>
      </xdr:nvSpPr>
      <xdr:spPr>
        <a:xfrm>
          <a:off x="15798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61468</xdr:rowOff>
    </xdr:from>
    <xdr:to>
      <xdr:col>22</xdr:col>
      <xdr:colOff>254000</xdr:colOff>
      <xdr:row>42</xdr:row>
      <xdr:rowOff>163068</xdr:rowOff>
    </xdr:to>
    <xdr:sp macro="" textlink="">
      <xdr:nvSpPr>
        <xdr:cNvPr id="400" name="円/楕円 399"/>
        <xdr:cNvSpPr/>
      </xdr:nvSpPr>
      <xdr:spPr>
        <a:xfrm>
          <a:off x="152400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147845</xdr:rowOff>
    </xdr:from>
    <xdr:ext cx="762000" cy="259045"/>
    <xdr:sp macro="" textlink="">
      <xdr:nvSpPr>
        <xdr:cNvPr id="401" name="テキスト ボックス 400"/>
        <xdr:cNvSpPr txBox="1"/>
      </xdr:nvSpPr>
      <xdr:spPr>
        <a:xfrm>
          <a:off x="14909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85598</xdr:rowOff>
    </xdr:from>
    <xdr:to>
      <xdr:col>21</xdr:col>
      <xdr:colOff>50800</xdr:colOff>
      <xdr:row>43</xdr:row>
      <xdr:rowOff>15748</xdr:rowOff>
    </xdr:to>
    <xdr:sp macro="" textlink="">
      <xdr:nvSpPr>
        <xdr:cNvPr id="402" name="円/楕円 401"/>
        <xdr:cNvSpPr/>
      </xdr:nvSpPr>
      <xdr:spPr>
        <a:xfrm>
          <a:off x="14351000" y="728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525</xdr:rowOff>
    </xdr:from>
    <xdr:ext cx="762000" cy="259045"/>
    <xdr:sp macro="" textlink="">
      <xdr:nvSpPr>
        <xdr:cNvPr id="403" name="テキスト ボックス 402"/>
        <xdr:cNvSpPr txBox="1"/>
      </xdr:nvSpPr>
      <xdr:spPr>
        <a:xfrm>
          <a:off x="14020800" y="737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124206</xdr:rowOff>
    </xdr:from>
    <xdr:to>
      <xdr:col>19</xdr:col>
      <xdr:colOff>533400</xdr:colOff>
      <xdr:row>43</xdr:row>
      <xdr:rowOff>54356</xdr:rowOff>
    </xdr:to>
    <xdr:sp macro="" textlink="">
      <xdr:nvSpPr>
        <xdr:cNvPr id="404" name="円/楕円 403"/>
        <xdr:cNvSpPr/>
      </xdr:nvSpPr>
      <xdr:spPr>
        <a:xfrm>
          <a:off x="13462000" y="732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39133</xdr:rowOff>
    </xdr:from>
    <xdr:ext cx="762000" cy="259045"/>
    <xdr:sp macro="" textlink="">
      <xdr:nvSpPr>
        <xdr:cNvPr id="405" name="テキスト ボックス 404"/>
        <xdr:cNvSpPr txBox="1"/>
      </xdr:nvSpPr>
      <xdr:spPr>
        <a:xfrm>
          <a:off x="13131800" y="741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98/107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将来負担比率について、少子化に伴う当村の中学校２校を１校に統合するため、新たな場所に統合中学校校舎・屋内運動場新築事業費等の増加により過疎対策事業債が１，０３３，３００千円増になったことから地方債現在高が</a:t>
          </a:r>
          <a:r>
            <a:rPr kumimoji="1" lang="ja-JP" altLang="en-US" sz="1300">
              <a:solidFill>
                <a:schemeClr val="dk1"/>
              </a:solidFill>
              <a:effectLst/>
              <a:latin typeface="+mn-lt"/>
              <a:ea typeface="+mn-ea"/>
              <a:cs typeface="+mn-cs"/>
            </a:rPr>
            <a:t>大幅に</a:t>
          </a:r>
          <a:r>
            <a:rPr kumimoji="1" lang="ja-JP" altLang="ja-JP" sz="1300">
              <a:solidFill>
                <a:schemeClr val="dk1"/>
              </a:solidFill>
              <a:effectLst/>
              <a:latin typeface="+mn-lt"/>
              <a:ea typeface="+mn-ea"/>
              <a:cs typeface="+mn-cs"/>
            </a:rPr>
            <a:t>増えた。また、役場庁舎移転等に伴い財政調整基金</a:t>
          </a:r>
          <a:r>
            <a:rPr kumimoji="1" lang="ja-JP" altLang="en-US" sz="1300">
              <a:solidFill>
                <a:schemeClr val="dk1"/>
              </a:solidFill>
              <a:effectLst/>
              <a:latin typeface="+mn-lt"/>
              <a:ea typeface="+mn-ea"/>
              <a:cs typeface="+mn-cs"/>
            </a:rPr>
            <a:t>を</a:t>
          </a:r>
          <a:r>
            <a:rPr kumimoji="1" lang="ja-JP" altLang="ja-JP" sz="1300">
              <a:solidFill>
                <a:schemeClr val="dk1"/>
              </a:solidFill>
              <a:effectLst/>
              <a:latin typeface="+mn-lt"/>
              <a:ea typeface="+mn-ea"/>
              <a:cs typeface="+mn-cs"/>
            </a:rPr>
            <a:t>取崩したことから充当可能基金</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減り、前年度比８．７％上昇した。</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今後も統合中学校については、継続事業で実施する</a:t>
          </a:r>
          <a:r>
            <a:rPr kumimoji="1" lang="ja-JP" altLang="en-US" sz="1300">
              <a:solidFill>
                <a:schemeClr val="dk1"/>
              </a:solidFill>
              <a:effectLst/>
              <a:latin typeface="+mn-lt"/>
              <a:ea typeface="+mn-ea"/>
              <a:cs typeface="+mn-cs"/>
            </a:rPr>
            <a:t>ため公債費現在高</a:t>
          </a:r>
          <a:r>
            <a:rPr kumimoji="1" lang="ja-JP" altLang="ja-JP" sz="1300">
              <a:solidFill>
                <a:schemeClr val="dk1"/>
              </a:solidFill>
              <a:effectLst/>
              <a:latin typeface="+mn-lt"/>
              <a:ea typeface="+mn-ea"/>
              <a:cs typeface="+mn-cs"/>
            </a:rPr>
            <a:t>が</a:t>
          </a:r>
          <a:r>
            <a:rPr kumimoji="1" lang="ja-JP" altLang="en-US" sz="1300">
              <a:solidFill>
                <a:schemeClr val="dk1"/>
              </a:solidFill>
              <a:effectLst/>
              <a:latin typeface="+mn-lt"/>
              <a:ea typeface="+mn-ea"/>
              <a:cs typeface="+mn-cs"/>
            </a:rPr>
            <a:t>増加する見込みだが</a:t>
          </a:r>
          <a:r>
            <a:rPr kumimoji="1" lang="ja-JP" altLang="ja-JP" sz="1300">
              <a:solidFill>
                <a:schemeClr val="dk1"/>
              </a:solidFill>
              <a:effectLst/>
              <a:latin typeface="+mn-lt"/>
              <a:ea typeface="+mn-ea"/>
              <a:cs typeface="+mn-cs"/>
            </a:rPr>
            <a:t>、事業実施の適正化を図り、財政の健全化に努める。</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2" name="直線コネクタ 421"/>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3" name="テキスト ボックス 422"/>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26" name="直線コネクタ 425"/>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27" name="テキスト ボックス 426"/>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92011</xdr:rowOff>
    </xdr:to>
    <xdr:cxnSp macro="">
      <xdr:nvCxnSpPr>
        <xdr:cNvPr id="430" name="直線コネクタ 429"/>
        <xdr:cNvCxnSpPr/>
      </xdr:nvCxnSpPr>
      <xdr:spPr>
        <a:xfrm flipV="1">
          <a:off x="17018000" y="2571750"/>
          <a:ext cx="0" cy="12921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64088</xdr:rowOff>
    </xdr:from>
    <xdr:ext cx="762000" cy="259045"/>
    <xdr:sp macro="" textlink="">
      <xdr:nvSpPr>
        <xdr:cNvPr id="431" name="将来負担の状況最小値テキスト"/>
        <xdr:cNvSpPr txBox="1"/>
      </xdr:nvSpPr>
      <xdr:spPr>
        <a:xfrm>
          <a:off x="17106900" y="383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214.2</a:t>
          </a:r>
          <a:endParaRPr kumimoji="1" lang="ja-JP" altLang="en-US" sz="1000" b="1">
            <a:latin typeface="ＭＳ Ｐゴシック"/>
          </a:endParaRPr>
        </a:p>
      </xdr:txBody>
    </xdr:sp>
    <xdr:clientData/>
  </xdr:oneCellAnchor>
  <xdr:twoCellAnchor>
    <xdr:from>
      <xdr:col>24</xdr:col>
      <xdr:colOff>469900</xdr:colOff>
      <xdr:row>22</xdr:row>
      <xdr:rowOff>92011</xdr:rowOff>
    </xdr:from>
    <xdr:to>
      <xdr:col>24</xdr:col>
      <xdr:colOff>647700</xdr:colOff>
      <xdr:row>22</xdr:row>
      <xdr:rowOff>92011</xdr:rowOff>
    </xdr:to>
    <xdr:cxnSp macro="">
      <xdr:nvCxnSpPr>
        <xdr:cNvPr id="432" name="直線コネクタ 431"/>
        <xdr:cNvCxnSpPr/>
      </xdr:nvCxnSpPr>
      <xdr:spPr>
        <a:xfrm>
          <a:off x="16929100" y="386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35577</xdr:rowOff>
    </xdr:from>
    <xdr:ext cx="762000" cy="259045"/>
    <xdr:sp macro="" textlink="">
      <xdr:nvSpPr>
        <xdr:cNvPr id="433" name="将来負担の状況最大値テキスト"/>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34" name="直線コネクタ 433"/>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24352</xdr:rowOff>
    </xdr:from>
    <xdr:to>
      <xdr:col>24</xdr:col>
      <xdr:colOff>558800</xdr:colOff>
      <xdr:row>18</xdr:row>
      <xdr:rowOff>76835</xdr:rowOff>
    </xdr:to>
    <xdr:cxnSp macro="">
      <xdr:nvCxnSpPr>
        <xdr:cNvPr id="435" name="直線コネクタ 434"/>
        <xdr:cNvCxnSpPr/>
      </xdr:nvCxnSpPr>
      <xdr:spPr>
        <a:xfrm>
          <a:off x="16179800" y="3110452"/>
          <a:ext cx="838200" cy="5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149877</xdr:rowOff>
    </xdr:from>
    <xdr:ext cx="762000" cy="259045"/>
    <xdr:sp macro="" textlink="">
      <xdr:nvSpPr>
        <xdr:cNvPr id="436" name="将来負担の状況平均値テキスト"/>
        <xdr:cNvSpPr txBox="1"/>
      </xdr:nvSpPr>
      <xdr:spPr>
        <a:xfrm>
          <a:off x="17106900" y="2378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120650</xdr:rowOff>
    </xdr:from>
    <xdr:to>
      <xdr:col>24</xdr:col>
      <xdr:colOff>609600</xdr:colOff>
      <xdr:row>15</xdr:row>
      <xdr:rowOff>50800</xdr:rowOff>
    </xdr:to>
    <xdr:sp macro="" textlink="">
      <xdr:nvSpPr>
        <xdr:cNvPr id="437" name="フローチャート : 判断 436"/>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166370</xdr:rowOff>
    </xdr:from>
    <xdr:to>
      <xdr:col>23</xdr:col>
      <xdr:colOff>406400</xdr:colOff>
      <xdr:row>18</xdr:row>
      <xdr:rowOff>24352</xdr:rowOff>
    </xdr:to>
    <xdr:cxnSp macro="">
      <xdr:nvCxnSpPr>
        <xdr:cNvPr id="438" name="直線コネクタ 437"/>
        <xdr:cNvCxnSpPr/>
      </xdr:nvCxnSpPr>
      <xdr:spPr>
        <a:xfrm>
          <a:off x="15290800" y="2909570"/>
          <a:ext cx="889000" cy="20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120650</xdr:rowOff>
    </xdr:from>
    <xdr:to>
      <xdr:col>23</xdr:col>
      <xdr:colOff>457200</xdr:colOff>
      <xdr:row>15</xdr:row>
      <xdr:rowOff>50800</xdr:rowOff>
    </xdr:to>
    <xdr:sp macro="" textlink="">
      <xdr:nvSpPr>
        <xdr:cNvPr id="439" name="フローチャート : 判断 438"/>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60977</xdr:rowOff>
    </xdr:from>
    <xdr:ext cx="736600" cy="259045"/>
    <xdr:sp macro="" textlink="">
      <xdr:nvSpPr>
        <xdr:cNvPr id="440" name="テキスト ボックス 439"/>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166370</xdr:rowOff>
    </xdr:from>
    <xdr:to>
      <xdr:col>22</xdr:col>
      <xdr:colOff>203200</xdr:colOff>
      <xdr:row>17</xdr:row>
      <xdr:rowOff>114364</xdr:rowOff>
    </xdr:to>
    <xdr:cxnSp macro="">
      <xdr:nvCxnSpPr>
        <xdr:cNvPr id="441" name="直線コネクタ 440"/>
        <xdr:cNvCxnSpPr/>
      </xdr:nvCxnSpPr>
      <xdr:spPr>
        <a:xfrm flipV="1">
          <a:off x="14401800" y="2909570"/>
          <a:ext cx="889000" cy="11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120650</xdr:rowOff>
    </xdr:from>
    <xdr:to>
      <xdr:col>22</xdr:col>
      <xdr:colOff>254000</xdr:colOff>
      <xdr:row>15</xdr:row>
      <xdr:rowOff>50800</xdr:rowOff>
    </xdr:to>
    <xdr:sp macro="" textlink="">
      <xdr:nvSpPr>
        <xdr:cNvPr id="442" name="フローチャート : 判断 441"/>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60977</xdr:rowOff>
    </xdr:from>
    <xdr:ext cx="762000" cy="259045"/>
    <xdr:sp macro="" textlink="">
      <xdr:nvSpPr>
        <xdr:cNvPr id="443" name="テキスト ボックス 442"/>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114364</xdr:rowOff>
    </xdr:from>
    <xdr:to>
      <xdr:col>21</xdr:col>
      <xdr:colOff>0</xdr:colOff>
      <xdr:row>17</xdr:row>
      <xdr:rowOff>154781</xdr:rowOff>
    </xdr:to>
    <xdr:cxnSp macro="">
      <xdr:nvCxnSpPr>
        <xdr:cNvPr id="444" name="直線コネクタ 443"/>
        <xdr:cNvCxnSpPr/>
      </xdr:nvCxnSpPr>
      <xdr:spPr>
        <a:xfrm flipV="1">
          <a:off x="13512800" y="3029014"/>
          <a:ext cx="889000" cy="4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155035</xdr:rowOff>
    </xdr:from>
    <xdr:to>
      <xdr:col>21</xdr:col>
      <xdr:colOff>50800</xdr:colOff>
      <xdr:row>15</xdr:row>
      <xdr:rowOff>85185</xdr:rowOff>
    </xdr:to>
    <xdr:sp macro="" textlink="">
      <xdr:nvSpPr>
        <xdr:cNvPr id="445" name="フローチャート : 判断 444"/>
        <xdr:cNvSpPr/>
      </xdr:nvSpPr>
      <xdr:spPr>
        <a:xfrm>
          <a:off x="14351000" y="25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95362</xdr:rowOff>
    </xdr:from>
    <xdr:ext cx="762000" cy="259045"/>
    <xdr:sp macro="" textlink="">
      <xdr:nvSpPr>
        <xdr:cNvPr id="446" name="テキスト ボックス 445"/>
        <xdr:cNvSpPr txBox="1"/>
      </xdr:nvSpPr>
      <xdr:spPr>
        <a:xfrm>
          <a:off x="14020800" y="232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71660</xdr:rowOff>
    </xdr:from>
    <xdr:to>
      <xdr:col>19</xdr:col>
      <xdr:colOff>533400</xdr:colOff>
      <xdr:row>16</xdr:row>
      <xdr:rowOff>1810</xdr:rowOff>
    </xdr:to>
    <xdr:sp macro="" textlink="">
      <xdr:nvSpPr>
        <xdr:cNvPr id="447" name="フローチャート : 判断 446"/>
        <xdr:cNvSpPr/>
      </xdr:nvSpPr>
      <xdr:spPr>
        <a:xfrm>
          <a:off x="13462000" y="264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11987</xdr:rowOff>
    </xdr:from>
    <xdr:ext cx="762000" cy="259045"/>
    <xdr:sp macro="" textlink="">
      <xdr:nvSpPr>
        <xdr:cNvPr id="448" name="テキスト ボックス 447"/>
        <xdr:cNvSpPr txBox="1"/>
      </xdr:nvSpPr>
      <xdr:spPr>
        <a:xfrm>
          <a:off x="13131800" y="2412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18</xdr:row>
      <xdr:rowOff>26035</xdr:rowOff>
    </xdr:from>
    <xdr:to>
      <xdr:col>24</xdr:col>
      <xdr:colOff>609600</xdr:colOff>
      <xdr:row>18</xdr:row>
      <xdr:rowOff>127635</xdr:rowOff>
    </xdr:to>
    <xdr:sp macro="" textlink="">
      <xdr:nvSpPr>
        <xdr:cNvPr id="454" name="円/楕円 453"/>
        <xdr:cNvSpPr/>
      </xdr:nvSpPr>
      <xdr:spPr>
        <a:xfrm>
          <a:off x="16967200" y="311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169562</xdr:rowOff>
    </xdr:from>
    <xdr:ext cx="762000" cy="259045"/>
    <xdr:sp macro="" textlink="">
      <xdr:nvSpPr>
        <xdr:cNvPr id="455" name="将来負担の状況該当値テキスト"/>
        <xdr:cNvSpPr txBox="1"/>
      </xdr:nvSpPr>
      <xdr:spPr>
        <a:xfrm>
          <a:off x="17106900" y="308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145002</xdr:rowOff>
    </xdr:from>
    <xdr:to>
      <xdr:col>23</xdr:col>
      <xdr:colOff>457200</xdr:colOff>
      <xdr:row>18</xdr:row>
      <xdr:rowOff>75152</xdr:rowOff>
    </xdr:to>
    <xdr:sp macro="" textlink="">
      <xdr:nvSpPr>
        <xdr:cNvPr id="456" name="円/楕円 455"/>
        <xdr:cNvSpPr/>
      </xdr:nvSpPr>
      <xdr:spPr>
        <a:xfrm>
          <a:off x="16129000" y="305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59929</xdr:rowOff>
    </xdr:from>
    <xdr:ext cx="736600" cy="259045"/>
    <xdr:sp macro="" textlink="">
      <xdr:nvSpPr>
        <xdr:cNvPr id="457" name="テキスト ボックス 456"/>
        <xdr:cNvSpPr txBox="1"/>
      </xdr:nvSpPr>
      <xdr:spPr>
        <a:xfrm>
          <a:off x="15798800" y="3146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115570</xdr:rowOff>
    </xdr:from>
    <xdr:to>
      <xdr:col>22</xdr:col>
      <xdr:colOff>254000</xdr:colOff>
      <xdr:row>17</xdr:row>
      <xdr:rowOff>45720</xdr:rowOff>
    </xdr:to>
    <xdr:sp macro="" textlink="">
      <xdr:nvSpPr>
        <xdr:cNvPr id="458" name="円/楕円 457"/>
        <xdr:cNvSpPr/>
      </xdr:nvSpPr>
      <xdr:spPr>
        <a:xfrm>
          <a:off x="15240000" y="285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30497</xdr:rowOff>
    </xdr:from>
    <xdr:ext cx="762000" cy="259045"/>
    <xdr:sp macro="" textlink="">
      <xdr:nvSpPr>
        <xdr:cNvPr id="459" name="テキスト ボックス 458"/>
        <xdr:cNvSpPr txBox="1"/>
      </xdr:nvSpPr>
      <xdr:spPr>
        <a:xfrm>
          <a:off x="14909800" y="294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56.0</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63564</xdr:rowOff>
    </xdr:from>
    <xdr:to>
      <xdr:col>21</xdr:col>
      <xdr:colOff>50800</xdr:colOff>
      <xdr:row>17</xdr:row>
      <xdr:rowOff>165164</xdr:rowOff>
    </xdr:to>
    <xdr:sp macro="" textlink="">
      <xdr:nvSpPr>
        <xdr:cNvPr id="460" name="円/楕円 459"/>
        <xdr:cNvSpPr/>
      </xdr:nvSpPr>
      <xdr:spPr>
        <a:xfrm>
          <a:off x="14351000" y="297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149941</xdr:rowOff>
    </xdr:from>
    <xdr:ext cx="762000" cy="259045"/>
    <xdr:sp macro="" textlink="">
      <xdr:nvSpPr>
        <xdr:cNvPr id="461" name="テキスト ボックス 460"/>
        <xdr:cNvSpPr txBox="1"/>
      </xdr:nvSpPr>
      <xdr:spPr>
        <a:xfrm>
          <a:off x="14020800" y="306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75.8</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103981</xdr:rowOff>
    </xdr:from>
    <xdr:to>
      <xdr:col>19</xdr:col>
      <xdr:colOff>533400</xdr:colOff>
      <xdr:row>18</xdr:row>
      <xdr:rowOff>34131</xdr:rowOff>
    </xdr:to>
    <xdr:sp macro="" textlink="">
      <xdr:nvSpPr>
        <xdr:cNvPr id="462" name="円/楕円 461"/>
        <xdr:cNvSpPr/>
      </xdr:nvSpPr>
      <xdr:spPr>
        <a:xfrm>
          <a:off x="13462000" y="301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18908</xdr:rowOff>
    </xdr:from>
    <xdr:ext cx="762000" cy="259045"/>
    <xdr:sp macro="" textlink="">
      <xdr:nvSpPr>
        <xdr:cNvPr id="463" name="テキスト ボックス 462"/>
        <xdr:cNvSpPr txBox="1"/>
      </xdr:nvSpPr>
      <xdr:spPr>
        <a:xfrm>
          <a:off x="13131800" y="3105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福島県平田村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6,542
6,439
93.42
6,405,853
5,996,409
394,422
2,707,068
5,971,694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10.1
98.0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51/107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人件費比率は、類似団体平均を下回りはしたが、</a:t>
          </a:r>
          <a:r>
            <a:rPr lang="ja-JP" altLang="ja-JP" sz="1300" baseline="0">
              <a:solidFill>
                <a:schemeClr val="dk1"/>
              </a:solidFill>
              <a:effectLst/>
              <a:latin typeface="+mn-lt"/>
              <a:ea typeface="+mn-ea"/>
              <a:cs typeface="+mn-cs"/>
            </a:rPr>
            <a:t>退職に伴う市町村総合事務組合特別負担金が増加</a:t>
          </a:r>
          <a:r>
            <a:rPr lang="ja-JP" altLang="en-US" sz="1300" baseline="0">
              <a:solidFill>
                <a:schemeClr val="dk1"/>
              </a:solidFill>
              <a:effectLst/>
              <a:latin typeface="+mn-lt"/>
              <a:ea typeface="+mn-ea"/>
              <a:cs typeface="+mn-cs"/>
            </a:rPr>
            <a:t>し</a:t>
          </a:r>
          <a:r>
            <a:rPr kumimoji="1" lang="ja-JP" altLang="ja-JP" sz="1300">
              <a:solidFill>
                <a:schemeClr val="dk1"/>
              </a:solidFill>
              <a:effectLst/>
              <a:latin typeface="+mn-lt"/>
              <a:ea typeface="+mn-ea"/>
              <a:cs typeface="+mn-cs"/>
            </a:rPr>
            <a:t>前年度と比較し０．２％増となった。</a:t>
          </a:r>
          <a:endParaRPr lang="ja-JP" altLang="ja-JP" sz="1300">
            <a:effectLst/>
          </a:endParaRPr>
        </a:p>
        <a:p>
          <a:r>
            <a:rPr kumimoji="1" lang="ja-JP" altLang="ja-JP" sz="1300">
              <a:solidFill>
                <a:schemeClr val="dk1"/>
              </a:solidFill>
              <a:effectLst/>
              <a:latin typeface="+mn-lt"/>
              <a:ea typeface="+mn-ea"/>
              <a:cs typeface="+mn-cs"/>
            </a:rPr>
            <a:t>　今後もさらに職員の定員適正化計画に基づき、退職時の補充制限や退職時の特別昇給の廃止など、あらゆる人件費の削減に努める。</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42</xdr:row>
      <xdr:rowOff>50800</xdr:rowOff>
    </xdr:to>
    <xdr:cxnSp macro="">
      <xdr:nvCxnSpPr>
        <xdr:cNvPr id="61" name="直線コネクタ 60"/>
        <xdr:cNvCxnSpPr/>
      </xdr:nvCxnSpPr>
      <xdr:spPr>
        <a:xfrm flipV="1">
          <a:off x="4826000" y="57353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22877</xdr:rowOff>
    </xdr:from>
    <xdr:ext cx="762000" cy="259045"/>
    <xdr:sp macro="" textlink="">
      <xdr:nvSpPr>
        <xdr:cNvPr id="62" name="人件費最小値テキスト"/>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612775</xdr:colOff>
      <xdr:row>42</xdr:row>
      <xdr:rowOff>50800</xdr:rowOff>
    </xdr:from>
    <xdr:to>
      <xdr:col>7</xdr:col>
      <xdr:colOff>104775</xdr:colOff>
      <xdr:row>42</xdr:row>
      <xdr:rowOff>50800</xdr:rowOff>
    </xdr:to>
    <xdr:cxnSp macro="">
      <xdr:nvCxnSpPr>
        <xdr:cNvPr id="63" name="直線コネクタ 62"/>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27940</xdr:rowOff>
    </xdr:from>
    <xdr:to>
      <xdr:col>7</xdr:col>
      <xdr:colOff>15875</xdr:colOff>
      <xdr:row>36</xdr:row>
      <xdr:rowOff>43180</xdr:rowOff>
    </xdr:to>
    <xdr:cxnSp macro="">
      <xdr:nvCxnSpPr>
        <xdr:cNvPr id="66" name="直線コネクタ 65"/>
        <xdr:cNvCxnSpPr/>
      </xdr:nvCxnSpPr>
      <xdr:spPr>
        <a:xfrm>
          <a:off x="3987800" y="62001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151147</xdr:rowOff>
    </xdr:from>
    <xdr:ext cx="762000" cy="259045"/>
    <xdr:sp macro="" textlink="">
      <xdr:nvSpPr>
        <xdr:cNvPr id="67" name="人件費平均値テキスト"/>
        <xdr:cNvSpPr txBox="1"/>
      </xdr:nvSpPr>
      <xdr:spPr>
        <a:xfrm>
          <a:off x="4914900" y="615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68" name="フローチャート : 判断 67"/>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168910</xdr:rowOff>
    </xdr:from>
    <xdr:to>
      <xdr:col>5</xdr:col>
      <xdr:colOff>549275</xdr:colOff>
      <xdr:row>36</xdr:row>
      <xdr:rowOff>27940</xdr:rowOff>
    </xdr:to>
    <xdr:cxnSp macro="">
      <xdr:nvCxnSpPr>
        <xdr:cNvPr id="69" name="直線コネクタ 68"/>
        <xdr:cNvCxnSpPr/>
      </xdr:nvCxnSpPr>
      <xdr:spPr>
        <a:xfrm>
          <a:off x="3098800" y="6169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83820</xdr:rowOff>
    </xdr:from>
    <xdr:to>
      <xdr:col>5</xdr:col>
      <xdr:colOff>600075</xdr:colOff>
      <xdr:row>37</xdr:row>
      <xdr:rowOff>13970</xdr:rowOff>
    </xdr:to>
    <xdr:sp macro="" textlink="">
      <xdr:nvSpPr>
        <xdr:cNvPr id="70" name="フローチャート :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170197</xdr:rowOff>
    </xdr:from>
    <xdr:ext cx="736600" cy="259045"/>
    <xdr:sp macro="" textlink="">
      <xdr:nvSpPr>
        <xdr:cNvPr id="71" name="テキスト ボックス 70"/>
        <xdr:cNvSpPr txBox="1"/>
      </xdr:nvSpPr>
      <xdr:spPr>
        <a:xfrm>
          <a:off x="3606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161290</xdr:rowOff>
    </xdr:from>
    <xdr:to>
      <xdr:col>4</xdr:col>
      <xdr:colOff>346075</xdr:colOff>
      <xdr:row>35</xdr:row>
      <xdr:rowOff>168910</xdr:rowOff>
    </xdr:to>
    <xdr:cxnSp macro="">
      <xdr:nvCxnSpPr>
        <xdr:cNvPr id="72" name="直線コネクタ 71"/>
        <xdr:cNvCxnSpPr/>
      </xdr:nvCxnSpPr>
      <xdr:spPr>
        <a:xfrm>
          <a:off x="2209800" y="6162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22860</xdr:rowOff>
    </xdr:from>
    <xdr:to>
      <xdr:col>4</xdr:col>
      <xdr:colOff>396875</xdr:colOff>
      <xdr:row>36</xdr:row>
      <xdr:rowOff>124460</xdr:rowOff>
    </xdr:to>
    <xdr:sp macro="" textlink="">
      <xdr:nvSpPr>
        <xdr:cNvPr id="73" name="フローチャート : 判断 72"/>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109237</xdr:rowOff>
    </xdr:from>
    <xdr:ext cx="762000" cy="259045"/>
    <xdr:sp macro="" textlink="">
      <xdr:nvSpPr>
        <xdr:cNvPr id="74" name="テキスト ボックス 73"/>
        <xdr:cNvSpPr txBox="1"/>
      </xdr:nvSpPr>
      <xdr:spPr>
        <a:xfrm>
          <a:off x="2717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161290</xdr:rowOff>
    </xdr:from>
    <xdr:to>
      <xdr:col>3</xdr:col>
      <xdr:colOff>142875</xdr:colOff>
      <xdr:row>36</xdr:row>
      <xdr:rowOff>81280</xdr:rowOff>
    </xdr:to>
    <xdr:cxnSp macro="">
      <xdr:nvCxnSpPr>
        <xdr:cNvPr id="75" name="直線コネクタ 74"/>
        <xdr:cNvCxnSpPr/>
      </xdr:nvCxnSpPr>
      <xdr:spPr>
        <a:xfrm flipV="1">
          <a:off x="1320800" y="61620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45720</xdr:rowOff>
    </xdr:from>
    <xdr:to>
      <xdr:col>3</xdr:col>
      <xdr:colOff>193675</xdr:colOff>
      <xdr:row>36</xdr:row>
      <xdr:rowOff>147320</xdr:rowOff>
    </xdr:to>
    <xdr:sp macro="" textlink="">
      <xdr:nvSpPr>
        <xdr:cNvPr id="76" name="フローチャート : 判断 75"/>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132097</xdr:rowOff>
    </xdr:from>
    <xdr:ext cx="762000" cy="259045"/>
    <xdr:sp macro="" textlink="">
      <xdr:nvSpPr>
        <xdr:cNvPr id="77" name="テキスト ボックス 76"/>
        <xdr:cNvSpPr txBox="1"/>
      </xdr:nvSpPr>
      <xdr:spPr>
        <a:xfrm>
          <a:off x="1828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114300</xdr:rowOff>
    </xdr:from>
    <xdr:to>
      <xdr:col>1</xdr:col>
      <xdr:colOff>676275</xdr:colOff>
      <xdr:row>37</xdr:row>
      <xdr:rowOff>44450</xdr:rowOff>
    </xdr:to>
    <xdr:sp macro="" textlink="">
      <xdr:nvSpPr>
        <xdr:cNvPr id="78" name="フローチャート :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29227</xdr:rowOff>
    </xdr:from>
    <xdr:ext cx="762000" cy="259045"/>
    <xdr:sp macro="" textlink="">
      <xdr:nvSpPr>
        <xdr:cNvPr id="79" name="テキスト ボックス 78"/>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163830</xdr:rowOff>
    </xdr:from>
    <xdr:to>
      <xdr:col>7</xdr:col>
      <xdr:colOff>66675</xdr:colOff>
      <xdr:row>36</xdr:row>
      <xdr:rowOff>93980</xdr:rowOff>
    </xdr:to>
    <xdr:sp macro="" textlink="">
      <xdr:nvSpPr>
        <xdr:cNvPr id="85" name="円/楕円 84"/>
        <xdr:cNvSpPr/>
      </xdr:nvSpPr>
      <xdr:spPr>
        <a:xfrm>
          <a:off x="47752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8907</xdr:rowOff>
    </xdr:from>
    <xdr:ext cx="762000" cy="259045"/>
    <xdr:sp macro="" textlink="">
      <xdr:nvSpPr>
        <xdr:cNvPr id="86" name="人件費該当値テキスト"/>
        <xdr:cNvSpPr txBox="1"/>
      </xdr:nvSpPr>
      <xdr:spPr>
        <a:xfrm>
          <a:off x="49149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148590</xdr:rowOff>
    </xdr:from>
    <xdr:to>
      <xdr:col>5</xdr:col>
      <xdr:colOff>600075</xdr:colOff>
      <xdr:row>36</xdr:row>
      <xdr:rowOff>78740</xdr:rowOff>
    </xdr:to>
    <xdr:sp macro="" textlink="">
      <xdr:nvSpPr>
        <xdr:cNvPr id="87" name="円/楕円 86"/>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88917</xdr:rowOff>
    </xdr:from>
    <xdr:ext cx="736600" cy="259045"/>
    <xdr:sp macro="" textlink="">
      <xdr:nvSpPr>
        <xdr:cNvPr id="88" name="テキスト ボックス 87"/>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118110</xdr:rowOff>
    </xdr:from>
    <xdr:to>
      <xdr:col>4</xdr:col>
      <xdr:colOff>396875</xdr:colOff>
      <xdr:row>36</xdr:row>
      <xdr:rowOff>48260</xdr:rowOff>
    </xdr:to>
    <xdr:sp macro="" textlink="">
      <xdr:nvSpPr>
        <xdr:cNvPr id="89" name="円/楕円 88"/>
        <xdr:cNvSpPr/>
      </xdr:nvSpPr>
      <xdr:spPr>
        <a:xfrm>
          <a:off x="3048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58437</xdr:rowOff>
    </xdr:from>
    <xdr:ext cx="762000" cy="259045"/>
    <xdr:sp macro="" textlink="">
      <xdr:nvSpPr>
        <xdr:cNvPr id="90" name="テキスト ボックス 89"/>
        <xdr:cNvSpPr txBox="1"/>
      </xdr:nvSpPr>
      <xdr:spPr>
        <a:xfrm>
          <a:off x="2717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110490</xdr:rowOff>
    </xdr:from>
    <xdr:to>
      <xdr:col>3</xdr:col>
      <xdr:colOff>193675</xdr:colOff>
      <xdr:row>36</xdr:row>
      <xdr:rowOff>40640</xdr:rowOff>
    </xdr:to>
    <xdr:sp macro="" textlink="">
      <xdr:nvSpPr>
        <xdr:cNvPr id="91" name="円/楕円 90"/>
        <xdr:cNvSpPr/>
      </xdr:nvSpPr>
      <xdr:spPr>
        <a:xfrm>
          <a:off x="2159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50817</xdr:rowOff>
    </xdr:from>
    <xdr:ext cx="762000" cy="259045"/>
    <xdr:sp macro="" textlink="">
      <xdr:nvSpPr>
        <xdr:cNvPr id="92" name="テキスト ボックス 91"/>
        <xdr:cNvSpPr txBox="1"/>
      </xdr:nvSpPr>
      <xdr:spPr>
        <a:xfrm>
          <a:off x="1828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30480</xdr:rowOff>
    </xdr:from>
    <xdr:to>
      <xdr:col>1</xdr:col>
      <xdr:colOff>676275</xdr:colOff>
      <xdr:row>36</xdr:row>
      <xdr:rowOff>132080</xdr:rowOff>
    </xdr:to>
    <xdr:sp macro="" textlink="">
      <xdr:nvSpPr>
        <xdr:cNvPr id="93" name="円/楕円 92"/>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142257</xdr:rowOff>
    </xdr:from>
    <xdr:ext cx="762000" cy="259045"/>
    <xdr:sp macro="" textlink="">
      <xdr:nvSpPr>
        <xdr:cNvPr id="94" name="テキスト ボックス 93"/>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物件費比率は、前年度と比較して１．３％増加し、類似団体平均を２．２％上回った。</a:t>
          </a:r>
          <a:endParaRPr lang="ja-JP" altLang="ja-JP" sz="1300">
            <a:effectLst/>
          </a:endParaRPr>
        </a:p>
        <a:p>
          <a:r>
            <a:rPr kumimoji="1" lang="ja-JP" altLang="ja-JP" sz="1300">
              <a:solidFill>
                <a:schemeClr val="dk1"/>
              </a:solidFill>
              <a:effectLst/>
              <a:latin typeface="+mn-lt"/>
              <a:ea typeface="+mn-ea"/>
              <a:cs typeface="+mn-cs"/>
            </a:rPr>
            <a:t>　これは、役場庁舎の老朽化に伴い旧永田小学校を改築し役場機能を移転</a:t>
          </a:r>
          <a:r>
            <a:rPr kumimoji="1" lang="ja-JP" altLang="en-US" sz="1300">
              <a:solidFill>
                <a:schemeClr val="dk1"/>
              </a:solidFill>
              <a:effectLst/>
              <a:latin typeface="+mn-lt"/>
              <a:ea typeface="+mn-ea"/>
              <a:cs typeface="+mn-cs"/>
            </a:rPr>
            <a:t>するにあたり</a:t>
          </a:r>
          <a:r>
            <a:rPr kumimoji="1" lang="ja-JP" altLang="ja-JP" sz="1300">
              <a:solidFill>
                <a:schemeClr val="dk1"/>
              </a:solidFill>
              <a:effectLst/>
              <a:latin typeface="+mn-lt"/>
              <a:ea typeface="+mn-ea"/>
              <a:cs typeface="+mn-cs"/>
            </a:rPr>
            <a:t>各システム移転費用等が増加したためであり、今後とも歳出の抑制及び削減に努める。</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28702</xdr:rowOff>
    </xdr:from>
    <xdr:to>
      <xdr:col>24</xdr:col>
      <xdr:colOff>31750</xdr:colOff>
      <xdr:row>21</xdr:row>
      <xdr:rowOff>10414</xdr:rowOff>
    </xdr:to>
    <xdr:cxnSp macro="">
      <xdr:nvCxnSpPr>
        <xdr:cNvPr id="119" name="直線コネクタ 118"/>
        <xdr:cNvCxnSpPr/>
      </xdr:nvCxnSpPr>
      <xdr:spPr>
        <a:xfrm flipV="1">
          <a:off x="16510000" y="2600452"/>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153941</xdr:rowOff>
    </xdr:from>
    <xdr:ext cx="762000" cy="259045"/>
    <xdr:sp macro="" textlink="">
      <xdr:nvSpPr>
        <xdr:cNvPr id="120" name="物件費最小値テキスト"/>
        <xdr:cNvSpPr txBox="1"/>
      </xdr:nvSpPr>
      <xdr:spPr>
        <a:xfrm>
          <a:off x="16598900" y="358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28.7</a:t>
          </a:r>
          <a:endParaRPr kumimoji="1" lang="ja-JP" altLang="en-US" sz="1000" b="1">
            <a:latin typeface="ＭＳ Ｐゴシック"/>
          </a:endParaRPr>
        </a:p>
      </xdr:txBody>
    </xdr:sp>
    <xdr:clientData/>
  </xdr:oneCellAnchor>
  <xdr:twoCellAnchor>
    <xdr:from>
      <xdr:col>23</xdr:col>
      <xdr:colOff>628650</xdr:colOff>
      <xdr:row>21</xdr:row>
      <xdr:rowOff>10414</xdr:rowOff>
    </xdr:from>
    <xdr:to>
      <xdr:col>24</xdr:col>
      <xdr:colOff>120650</xdr:colOff>
      <xdr:row>21</xdr:row>
      <xdr:rowOff>10414</xdr:rowOff>
    </xdr:to>
    <xdr:cxnSp macro="">
      <xdr:nvCxnSpPr>
        <xdr:cNvPr id="121" name="直線コネクタ 120"/>
        <xdr:cNvCxnSpPr/>
      </xdr:nvCxnSpPr>
      <xdr:spPr>
        <a:xfrm>
          <a:off x="16421100" y="3610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115079</xdr:rowOff>
    </xdr:from>
    <xdr:ext cx="762000" cy="259045"/>
    <xdr:sp macro="" textlink="">
      <xdr:nvSpPr>
        <xdr:cNvPr id="122" name="物件費最大値テキスト"/>
        <xdr:cNvSpPr txBox="1"/>
      </xdr:nvSpPr>
      <xdr:spPr>
        <a:xfrm>
          <a:off x="16598900" y="234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15</xdr:row>
      <xdr:rowOff>28702</xdr:rowOff>
    </xdr:from>
    <xdr:to>
      <xdr:col>24</xdr:col>
      <xdr:colOff>120650</xdr:colOff>
      <xdr:row>15</xdr:row>
      <xdr:rowOff>28702</xdr:rowOff>
    </xdr:to>
    <xdr:cxnSp macro="">
      <xdr:nvCxnSpPr>
        <xdr:cNvPr id="123" name="直線コネクタ 122"/>
        <xdr:cNvCxnSpPr/>
      </xdr:nvCxnSpPr>
      <xdr:spPr>
        <a:xfrm>
          <a:off x="16421100" y="260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10414</xdr:rowOff>
    </xdr:from>
    <xdr:to>
      <xdr:col>24</xdr:col>
      <xdr:colOff>31750</xdr:colOff>
      <xdr:row>17</xdr:row>
      <xdr:rowOff>69850</xdr:rowOff>
    </xdr:to>
    <xdr:cxnSp macro="">
      <xdr:nvCxnSpPr>
        <xdr:cNvPr id="124" name="直線コネクタ 123"/>
        <xdr:cNvCxnSpPr/>
      </xdr:nvCxnSpPr>
      <xdr:spPr>
        <a:xfrm>
          <a:off x="15671800" y="292506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106443</xdr:rowOff>
    </xdr:from>
    <xdr:ext cx="762000" cy="259045"/>
    <xdr:sp macro="" textlink="">
      <xdr:nvSpPr>
        <xdr:cNvPr id="125" name="物件費平均値テキスト"/>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89916</xdr:rowOff>
    </xdr:from>
    <xdr:to>
      <xdr:col>24</xdr:col>
      <xdr:colOff>82550</xdr:colOff>
      <xdr:row>17</xdr:row>
      <xdr:rowOff>20066</xdr:rowOff>
    </xdr:to>
    <xdr:sp macro="" textlink="">
      <xdr:nvSpPr>
        <xdr:cNvPr id="126" name="フローチャート : 判断 125"/>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104140</xdr:rowOff>
    </xdr:from>
    <xdr:to>
      <xdr:col>22</xdr:col>
      <xdr:colOff>565150</xdr:colOff>
      <xdr:row>17</xdr:row>
      <xdr:rowOff>10414</xdr:rowOff>
    </xdr:to>
    <xdr:cxnSp macro="">
      <xdr:nvCxnSpPr>
        <xdr:cNvPr id="127" name="直線コネクタ 126"/>
        <xdr:cNvCxnSpPr/>
      </xdr:nvCxnSpPr>
      <xdr:spPr>
        <a:xfrm>
          <a:off x="14782800" y="284734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85344</xdr:rowOff>
    </xdr:from>
    <xdr:to>
      <xdr:col>22</xdr:col>
      <xdr:colOff>615950</xdr:colOff>
      <xdr:row>17</xdr:row>
      <xdr:rowOff>15494</xdr:rowOff>
    </xdr:to>
    <xdr:sp macro="" textlink="">
      <xdr:nvSpPr>
        <xdr:cNvPr id="128" name="フローチャート : 判断 127"/>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25671</xdr:rowOff>
    </xdr:from>
    <xdr:ext cx="736600" cy="259045"/>
    <xdr:sp macro="" textlink="">
      <xdr:nvSpPr>
        <xdr:cNvPr id="129" name="テキスト ボックス 128"/>
        <xdr:cNvSpPr txBox="1"/>
      </xdr:nvSpPr>
      <xdr:spPr>
        <a:xfrm>
          <a:off x="15290800" y="2597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67564</xdr:rowOff>
    </xdr:from>
    <xdr:to>
      <xdr:col>21</xdr:col>
      <xdr:colOff>361950</xdr:colOff>
      <xdr:row>16</xdr:row>
      <xdr:rowOff>104140</xdr:rowOff>
    </xdr:to>
    <xdr:cxnSp macro="">
      <xdr:nvCxnSpPr>
        <xdr:cNvPr id="130" name="直線コネクタ 129"/>
        <xdr:cNvCxnSpPr/>
      </xdr:nvCxnSpPr>
      <xdr:spPr>
        <a:xfrm>
          <a:off x="13893800" y="28107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53340</xdr:rowOff>
    </xdr:from>
    <xdr:to>
      <xdr:col>21</xdr:col>
      <xdr:colOff>412750</xdr:colOff>
      <xdr:row>16</xdr:row>
      <xdr:rowOff>154940</xdr:rowOff>
    </xdr:to>
    <xdr:sp macro="" textlink="">
      <xdr:nvSpPr>
        <xdr:cNvPr id="131" name="フローチャート : 判断 130"/>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165117</xdr:rowOff>
    </xdr:from>
    <xdr:ext cx="762000" cy="259045"/>
    <xdr:sp macro="" textlink="">
      <xdr:nvSpPr>
        <xdr:cNvPr id="132" name="テキスト ボックス 131"/>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49276</xdr:rowOff>
    </xdr:from>
    <xdr:to>
      <xdr:col>20</xdr:col>
      <xdr:colOff>158750</xdr:colOff>
      <xdr:row>16</xdr:row>
      <xdr:rowOff>67564</xdr:rowOff>
    </xdr:to>
    <xdr:cxnSp macro="">
      <xdr:nvCxnSpPr>
        <xdr:cNvPr id="133" name="直線コネクタ 132"/>
        <xdr:cNvCxnSpPr/>
      </xdr:nvCxnSpPr>
      <xdr:spPr>
        <a:xfrm>
          <a:off x="13004800" y="27924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30480</xdr:rowOff>
    </xdr:from>
    <xdr:to>
      <xdr:col>20</xdr:col>
      <xdr:colOff>209550</xdr:colOff>
      <xdr:row>16</xdr:row>
      <xdr:rowOff>132080</xdr:rowOff>
    </xdr:to>
    <xdr:sp macro="" textlink="">
      <xdr:nvSpPr>
        <xdr:cNvPr id="134" name="フローチャート : 判断 133"/>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116857</xdr:rowOff>
    </xdr:from>
    <xdr:ext cx="762000" cy="259045"/>
    <xdr:sp macro="" textlink="">
      <xdr:nvSpPr>
        <xdr:cNvPr id="135" name="テキスト ボックス 134"/>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21336</xdr:rowOff>
    </xdr:from>
    <xdr:to>
      <xdr:col>19</xdr:col>
      <xdr:colOff>6350</xdr:colOff>
      <xdr:row>16</xdr:row>
      <xdr:rowOff>122936</xdr:rowOff>
    </xdr:to>
    <xdr:sp macro="" textlink="">
      <xdr:nvSpPr>
        <xdr:cNvPr id="136" name="フローチャート : 判断 135"/>
        <xdr:cNvSpPr/>
      </xdr:nvSpPr>
      <xdr:spPr>
        <a:xfrm>
          <a:off x="12954000" y="276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107713</xdr:rowOff>
    </xdr:from>
    <xdr:ext cx="762000" cy="259045"/>
    <xdr:sp macro="" textlink="">
      <xdr:nvSpPr>
        <xdr:cNvPr id="137" name="テキスト ボックス 136"/>
        <xdr:cNvSpPr txBox="1"/>
      </xdr:nvSpPr>
      <xdr:spPr>
        <a:xfrm>
          <a:off x="12623800" y="285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19050</xdr:rowOff>
    </xdr:from>
    <xdr:to>
      <xdr:col>24</xdr:col>
      <xdr:colOff>82550</xdr:colOff>
      <xdr:row>17</xdr:row>
      <xdr:rowOff>120650</xdr:rowOff>
    </xdr:to>
    <xdr:sp macro="" textlink="">
      <xdr:nvSpPr>
        <xdr:cNvPr id="143" name="円/楕円 142"/>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162577</xdr:rowOff>
    </xdr:from>
    <xdr:ext cx="762000" cy="259045"/>
    <xdr:sp macro="" textlink="">
      <xdr:nvSpPr>
        <xdr:cNvPr id="144" name="物件費該当値テキスト"/>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131064</xdr:rowOff>
    </xdr:from>
    <xdr:to>
      <xdr:col>22</xdr:col>
      <xdr:colOff>615950</xdr:colOff>
      <xdr:row>17</xdr:row>
      <xdr:rowOff>61214</xdr:rowOff>
    </xdr:to>
    <xdr:sp macro="" textlink="">
      <xdr:nvSpPr>
        <xdr:cNvPr id="145" name="円/楕円 144"/>
        <xdr:cNvSpPr/>
      </xdr:nvSpPr>
      <xdr:spPr>
        <a:xfrm>
          <a:off x="156210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45991</xdr:rowOff>
    </xdr:from>
    <xdr:ext cx="736600" cy="259045"/>
    <xdr:sp macro="" textlink="">
      <xdr:nvSpPr>
        <xdr:cNvPr id="146" name="テキスト ボックス 145"/>
        <xdr:cNvSpPr txBox="1"/>
      </xdr:nvSpPr>
      <xdr:spPr>
        <a:xfrm>
          <a:off x="15290800" y="296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53340</xdr:rowOff>
    </xdr:from>
    <xdr:to>
      <xdr:col>21</xdr:col>
      <xdr:colOff>412750</xdr:colOff>
      <xdr:row>16</xdr:row>
      <xdr:rowOff>154940</xdr:rowOff>
    </xdr:to>
    <xdr:sp macro="" textlink="">
      <xdr:nvSpPr>
        <xdr:cNvPr id="147" name="円/楕円 146"/>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139717</xdr:rowOff>
    </xdr:from>
    <xdr:ext cx="762000" cy="259045"/>
    <xdr:sp macro="" textlink="">
      <xdr:nvSpPr>
        <xdr:cNvPr id="148" name="テキスト ボックス 147"/>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16764</xdr:rowOff>
    </xdr:from>
    <xdr:to>
      <xdr:col>20</xdr:col>
      <xdr:colOff>209550</xdr:colOff>
      <xdr:row>16</xdr:row>
      <xdr:rowOff>118364</xdr:rowOff>
    </xdr:to>
    <xdr:sp macro="" textlink="">
      <xdr:nvSpPr>
        <xdr:cNvPr id="149" name="円/楕円 148"/>
        <xdr:cNvSpPr/>
      </xdr:nvSpPr>
      <xdr:spPr>
        <a:xfrm>
          <a:off x="13843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128541</xdr:rowOff>
    </xdr:from>
    <xdr:ext cx="762000" cy="259045"/>
    <xdr:sp macro="" textlink="">
      <xdr:nvSpPr>
        <xdr:cNvPr id="150" name="テキスト ボックス 149"/>
        <xdr:cNvSpPr txBox="1"/>
      </xdr:nvSpPr>
      <xdr:spPr>
        <a:xfrm>
          <a:off x="13512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169926</xdr:rowOff>
    </xdr:from>
    <xdr:to>
      <xdr:col>19</xdr:col>
      <xdr:colOff>6350</xdr:colOff>
      <xdr:row>16</xdr:row>
      <xdr:rowOff>100076</xdr:rowOff>
    </xdr:to>
    <xdr:sp macro="" textlink="">
      <xdr:nvSpPr>
        <xdr:cNvPr id="151" name="円/楕円 150"/>
        <xdr:cNvSpPr/>
      </xdr:nvSpPr>
      <xdr:spPr>
        <a:xfrm>
          <a:off x="12954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110253</xdr:rowOff>
    </xdr:from>
    <xdr:ext cx="762000" cy="259045"/>
    <xdr:sp macro="" textlink="">
      <xdr:nvSpPr>
        <xdr:cNvPr id="152" name="テキスト ボックス 151"/>
        <xdr:cNvSpPr txBox="1"/>
      </xdr:nvSpPr>
      <xdr:spPr>
        <a:xfrm>
          <a:off x="12623800" y="251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68/107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扶助費に係る経常収支比率が類似団体平均を上回り、前年度比０．２％増加した。</a:t>
          </a:r>
          <a:endParaRPr lang="ja-JP" altLang="ja-JP" sz="1300">
            <a:effectLst/>
          </a:endParaRPr>
        </a:p>
        <a:p>
          <a:r>
            <a:rPr kumimoji="1" lang="ja-JP" altLang="ja-JP" sz="1300">
              <a:solidFill>
                <a:schemeClr val="dk1"/>
              </a:solidFill>
              <a:effectLst/>
              <a:latin typeface="+mn-lt"/>
              <a:ea typeface="+mn-ea"/>
              <a:cs typeface="+mn-cs"/>
            </a:rPr>
            <a:t>　今後も扶助費の増加が見込まれることから、財政圧迫が懸念されるため、単独事業の見直しなどを図り抑制に努める。</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86178</xdr:rowOff>
    </xdr:from>
    <xdr:to>
      <xdr:col>7</xdr:col>
      <xdr:colOff>15875</xdr:colOff>
      <xdr:row>61</xdr:row>
      <xdr:rowOff>86178</xdr:rowOff>
    </xdr:to>
    <xdr:cxnSp macro="">
      <xdr:nvCxnSpPr>
        <xdr:cNvPr id="181" name="直線コネクタ 180"/>
        <xdr:cNvCxnSpPr/>
      </xdr:nvCxnSpPr>
      <xdr:spPr>
        <a:xfrm flipV="1">
          <a:off x="4826000" y="917302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2"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3" name="直線コネクタ 182"/>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1105</xdr:rowOff>
    </xdr:from>
    <xdr:ext cx="762000" cy="259045"/>
    <xdr:sp macro="" textlink="">
      <xdr:nvSpPr>
        <xdr:cNvPr id="184" name="扶助費最大値テキスト"/>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53</xdr:row>
      <xdr:rowOff>86178</xdr:rowOff>
    </xdr:from>
    <xdr:to>
      <xdr:col>7</xdr:col>
      <xdr:colOff>104775</xdr:colOff>
      <xdr:row>53</xdr:row>
      <xdr:rowOff>86178</xdr:rowOff>
    </xdr:to>
    <xdr:cxnSp macro="">
      <xdr:nvCxnSpPr>
        <xdr:cNvPr id="185" name="直線コネクタ 184"/>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94343</xdr:rowOff>
    </xdr:from>
    <xdr:to>
      <xdr:col>7</xdr:col>
      <xdr:colOff>15875</xdr:colOff>
      <xdr:row>56</xdr:row>
      <xdr:rowOff>127000</xdr:rowOff>
    </xdr:to>
    <xdr:cxnSp macro="">
      <xdr:nvCxnSpPr>
        <xdr:cNvPr id="186" name="直線コネクタ 185"/>
        <xdr:cNvCxnSpPr/>
      </xdr:nvCxnSpPr>
      <xdr:spPr>
        <a:xfrm>
          <a:off x="3987800" y="96955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166205</xdr:rowOff>
    </xdr:from>
    <xdr:ext cx="762000" cy="259045"/>
    <xdr:sp macro="" textlink="">
      <xdr:nvSpPr>
        <xdr:cNvPr id="187" name="扶助費平均値テキスト"/>
        <xdr:cNvSpPr txBox="1"/>
      </xdr:nvSpPr>
      <xdr:spPr>
        <a:xfrm>
          <a:off x="4914900" y="9424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88" name="フローチャート : 判断 187"/>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45357</xdr:rowOff>
    </xdr:from>
    <xdr:to>
      <xdr:col>5</xdr:col>
      <xdr:colOff>549275</xdr:colOff>
      <xdr:row>56</xdr:row>
      <xdr:rowOff>94343</xdr:rowOff>
    </xdr:to>
    <xdr:cxnSp macro="">
      <xdr:nvCxnSpPr>
        <xdr:cNvPr id="189" name="直線コネクタ 188"/>
        <xdr:cNvCxnSpPr/>
      </xdr:nvCxnSpPr>
      <xdr:spPr>
        <a:xfrm>
          <a:off x="3098800" y="96465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0" name="フローチャート : 判断 189"/>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57349</xdr:rowOff>
    </xdr:from>
    <xdr:ext cx="736600" cy="259045"/>
    <xdr:sp macro="" textlink="">
      <xdr:nvSpPr>
        <xdr:cNvPr id="191" name="テキスト ボックス 190"/>
        <xdr:cNvSpPr txBox="1"/>
      </xdr:nvSpPr>
      <xdr:spPr>
        <a:xfrm>
          <a:off x="3606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45357</xdr:rowOff>
    </xdr:from>
    <xdr:to>
      <xdr:col>4</xdr:col>
      <xdr:colOff>346075</xdr:colOff>
      <xdr:row>56</xdr:row>
      <xdr:rowOff>94343</xdr:rowOff>
    </xdr:to>
    <xdr:cxnSp macro="">
      <xdr:nvCxnSpPr>
        <xdr:cNvPr id="192" name="直線コネクタ 191"/>
        <xdr:cNvCxnSpPr/>
      </xdr:nvCxnSpPr>
      <xdr:spPr>
        <a:xfrm flipV="1">
          <a:off x="2209800" y="96465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100693</xdr:rowOff>
    </xdr:from>
    <xdr:to>
      <xdr:col>4</xdr:col>
      <xdr:colOff>396875</xdr:colOff>
      <xdr:row>56</xdr:row>
      <xdr:rowOff>30843</xdr:rowOff>
    </xdr:to>
    <xdr:sp macro="" textlink="">
      <xdr:nvSpPr>
        <xdr:cNvPr id="193" name="フローチャート : 判断 192"/>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41020</xdr:rowOff>
    </xdr:from>
    <xdr:ext cx="762000" cy="259045"/>
    <xdr:sp macro="" textlink="">
      <xdr:nvSpPr>
        <xdr:cNvPr id="194" name="テキスト ボックス 193"/>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94343</xdr:rowOff>
    </xdr:from>
    <xdr:to>
      <xdr:col>3</xdr:col>
      <xdr:colOff>142875</xdr:colOff>
      <xdr:row>57</xdr:row>
      <xdr:rowOff>53522</xdr:rowOff>
    </xdr:to>
    <xdr:cxnSp macro="">
      <xdr:nvCxnSpPr>
        <xdr:cNvPr id="195" name="直線コネクタ 194"/>
        <xdr:cNvCxnSpPr/>
      </xdr:nvCxnSpPr>
      <xdr:spPr>
        <a:xfrm flipV="1">
          <a:off x="1320800" y="96955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84365</xdr:rowOff>
    </xdr:from>
    <xdr:to>
      <xdr:col>3</xdr:col>
      <xdr:colOff>193675</xdr:colOff>
      <xdr:row>56</xdr:row>
      <xdr:rowOff>14515</xdr:rowOff>
    </xdr:to>
    <xdr:sp macro="" textlink="">
      <xdr:nvSpPr>
        <xdr:cNvPr id="196" name="フローチャート : 判断 195"/>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24692</xdr:rowOff>
    </xdr:from>
    <xdr:ext cx="762000" cy="259045"/>
    <xdr:sp macro="" textlink="">
      <xdr:nvSpPr>
        <xdr:cNvPr id="197" name="テキスト ボックス 196"/>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198" name="フローチャート : 判断 197"/>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199" name="テキスト ボックス 198"/>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76200</xdr:rowOff>
    </xdr:from>
    <xdr:to>
      <xdr:col>7</xdr:col>
      <xdr:colOff>66675</xdr:colOff>
      <xdr:row>57</xdr:row>
      <xdr:rowOff>6350</xdr:rowOff>
    </xdr:to>
    <xdr:sp macro="" textlink="">
      <xdr:nvSpPr>
        <xdr:cNvPr id="205" name="円/楕円 204"/>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48277</xdr:rowOff>
    </xdr:from>
    <xdr:ext cx="762000" cy="259045"/>
    <xdr:sp macro="" textlink="">
      <xdr:nvSpPr>
        <xdr:cNvPr id="206" name="扶助費該当値テキスト"/>
        <xdr:cNvSpPr txBox="1"/>
      </xdr:nvSpPr>
      <xdr:spPr>
        <a:xfrm>
          <a:off x="4914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43543</xdr:rowOff>
    </xdr:from>
    <xdr:to>
      <xdr:col>5</xdr:col>
      <xdr:colOff>600075</xdr:colOff>
      <xdr:row>56</xdr:row>
      <xdr:rowOff>145143</xdr:rowOff>
    </xdr:to>
    <xdr:sp macro="" textlink="">
      <xdr:nvSpPr>
        <xdr:cNvPr id="207" name="円/楕円 206"/>
        <xdr:cNvSpPr/>
      </xdr:nvSpPr>
      <xdr:spPr>
        <a:xfrm>
          <a:off x="3937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129920</xdr:rowOff>
    </xdr:from>
    <xdr:ext cx="736600" cy="259045"/>
    <xdr:sp macro="" textlink="">
      <xdr:nvSpPr>
        <xdr:cNvPr id="208" name="テキスト ボックス 207"/>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166007</xdr:rowOff>
    </xdr:from>
    <xdr:to>
      <xdr:col>4</xdr:col>
      <xdr:colOff>396875</xdr:colOff>
      <xdr:row>56</xdr:row>
      <xdr:rowOff>96157</xdr:rowOff>
    </xdr:to>
    <xdr:sp macro="" textlink="">
      <xdr:nvSpPr>
        <xdr:cNvPr id="209" name="円/楕円 208"/>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80934</xdr:rowOff>
    </xdr:from>
    <xdr:ext cx="762000" cy="259045"/>
    <xdr:sp macro="" textlink="">
      <xdr:nvSpPr>
        <xdr:cNvPr id="210" name="テキスト ボックス 209"/>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43543</xdr:rowOff>
    </xdr:from>
    <xdr:to>
      <xdr:col>3</xdr:col>
      <xdr:colOff>193675</xdr:colOff>
      <xdr:row>56</xdr:row>
      <xdr:rowOff>145143</xdr:rowOff>
    </xdr:to>
    <xdr:sp macro="" textlink="">
      <xdr:nvSpPr>
        <xdr:cNvPr id="211" name="円/楕円 210"/>
        <xdr:cNvSpPr/>
      </xdr:nvSpPr>
      <xdr:spPr>
        <a:xfrm>
          <a:off x="2159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129920</xdr:rowOff>
    </xdr:from>
    <xdr:ext cx="762000" cy="259045"/>
    <xdr:sp macro="" textlink="">
      <xdr:nvSpPr>
        <xdr:cNvPr id="212" name="テキスト ボックス 211"/>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2722</xdr:rowOff>
    </xdr:from>
    <xdr:to>
      <xdr:col>1</xdr:col>
      <xdr:colOff>676275</xdr:colOff>
      <xdr:row>57</xdr:row>
      <xdr:rowOff>104322</xdr:rowOff>
    </xdr:to>
    <xdr:sp macro="" textlink="">
      <xdr:nvSpPr>
        <xdr:cNvPr id="213" name="円/楕円 212"/>
        <xdr:cNvSpPr/>
      </xdr:nvSpPr>
      <xdr:spPr>
        <a:xfrm>
          <a:off x="1270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89099</xdr:rowOff>
    </xdr:from>
    <xdr:ext cx="762000" cy="259045"/>
    <xdr:sp macro="" textlink="">
      <xdr:nvSpPr>
        <xdr:cNvPr id="214" name="テキスト ボックス 213"/>
        <xdr:cNvSpPr txBox="1"/>
      </xdr:nvSpPr>
      <xdr:spPr>
        <a:xfrm>
          <a:off x="939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86/107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その他比率は、類似団体を上回っているが、前年度と比較して０．８％減少した。</a:t>
          </a:r>
          <a:endParaRPr lang="ja-JP" altLang="ja-JP" sz="1300">
            <a:effectLst/>
          </a:endParaRPr>
        </a:p>
        <a:p>
          <a:r>
            <a:rPr kumimoji="1" lang="ja-JP" altLang="ja-JP" sz="1300">
              <a:solidFill>
                <a:schemeClr val="dk1"/>
              </a:solidFill>
              <a:effectLst/>
              <a:latin typeface="+mn-lt"/>
              <a:ea typeface="+mn-ea"/>
              <a:cs typeface="+mn-cs"/>
            </a:rPr>
            <a:t>　今後</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経費節減を図るとともに、公営企業会計にお</a:t>
          </a:r>
          <a:r>
            <a:rPr kumimoji="1" lang="ja-JP" altLang="en-US" sz="1300">
              <a:solidFill>
                <a:schemeClr val="dk1"/>
              </a:solidFill>
              <a:effectLst/>
              <a:latin typeface="+mn-lt"/>
              <a:ea typeface="+mn-ea"/>
              <a:cs typeface="+mn-cs"/>
            </a:rPr>
            <a:t>いても</a:t>
          </a:r>
          <a:r>
            <a:rPr kumimoji="1" lang="ja-JP" altLang="ja-JP" sz="1300">
              <a:solidFill>
                <a:schemeClr val="dk1"/>
              </a:solidFill>
              <a:effectLst/>
              <a:latin typeface="+mn-lt"/>
              <a:ea typeface="+mn-ea"/>
              <a:cs typeface="+mn-cs"/>
            </a:rPr>
            <a:t>独立採算</a:t>
          </a:r>
          <a:r>
            <a:rPr kumimoji="1" lang="ja-JP" altLang="en-US" sz="1300">
              <a:solidFill>
                <a:schemeClr val="dk1"/>
              </a:solidFill>
              <a:effectLst/>
              <a:latin typeface="+mn-lt"/>
              <a:ea typeface="+mn-ea"/>
              <a:cs typeface="+mn-cs"/>
            </a:rPr>
            <a:t>を</a:t>
          </a:r>
          <a:r>
            <a:rPr kumimoji="1" lang="ja-JP" altLang="ja-JP" sz="1300">
              <a:solidFill>
                <a:schemeClr val="dk1"/>
              </a:solidFill>
              <a:effectLst/>
              <a:latin typeface="+mn-lt"/>
              <a:ea typeface="+mn-ea"/>
              <a:cs typeface="+mn-cs"/>
            </a:rPr>
            <a:t>原則とした料金改定、適正化を図り普通会計の負担を軽減していくよう努める。</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xdr:rowOff>
    </xdr:from>
    <xdr:to>
      <xdr:col>24</xdr:col>
      <xdr:colOff>31750</xdr:colOff>
      <xdr:row>61</xdr:row>
      <xdr:rowOff>161290</xdr:rowOff>
    </xdr:to>
    <xdr:cxnSp macro="">
      <xdr:nvCxnSpPr>
        <xdr:cNvPr id="241" name="直線コネクタ 240"/>
        <xdr:cNvCxnSpPr/>
      </xdr:nvCxnSpPr>
      <xdr:spPr>
        <a:xfrm flipV="1">
          <a:off x="16510000" y="910336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133367</xdr:rowOff>
    </xdr:from>
    <xdr:ext cx="762000" cy="259045"/>
    <xdr:sp macro="" textlink="">
      <xdr:nvSpPr>
        <xdr:cNvPr id="242"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61</xdr:row>
      <xdr:rowOff>161290</xdr:rowOff>
    </xdr:from>
    <xdr:to>
      <xdr:col>24</xdr:col>
      <xdr:colOff>120650</xdr:colOff>
      <xdr:row>61</xdr:row>
      <xdr:rowOff>161290</xdr:rowOff>
    </xdr:to>
    <xdr:cxnSp macro="">
      <xdr:nvCxnSpPr>
        <xdr:cNvPr id="243" name="直線コネクタ 242"/>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102887</xdr:rowOff>
    </xdr:from>
    <xdr:ext cx="762000" cy="259045"/>
    <xdr:sp macro="" textlink="">
      <xdr:nvSpPr>
        <xdr:cNvPr id="244" name="その他最大値テキスト"/>
        <xdr:cNvSpPr txBox="1"/>
      </xdr:nvSpPr>
      <xdr:spPr>
        <a:xfrm>
          <a:off x="16598900" y="884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23</xdr:col>
      <xdr:colOff>628650</xdr:colOff>
      <xdr:row>53</xdr:row>
      <xdr:rowOff>16510</xdr:rowOff>
    </xdr:from>
    <xdr:to>
      <xdr:col>24</xdr:col>
      <xdr:colOff>120650</xdr:colOff>
      <xdr:row>53</xdr:row>
      <xdr:rowOff>16510</xdr:rowOff>
    </xdr:to>
    <xdr:cxnSp macro="">
      <xdr:nvCxnSpPr>
        <xdr:cNvPr id="245" name="直線コネクタ 244"/>
        <xdr:cNvCxnSpPr/>
      </xdr:nvCxnSpPr>
      <xdr:spPr>
        <a:xfrm>
          <a:off x="16421100" y="910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69850</xdr:rowOff>
    </xdr:from>
    <xdr:to>
      <xdr:col>24</xdr:col>
      <xdr:colOff>31750</xdr:colOff>
      <xdr:row>59</xdr:row>
      <xdr:rowOff>130810</xdr:rowOff>
    </xdr:to>
    <xdr:cxnSp macro="">
      <xdr:nvCxnSpPr>
        <xdr:cNvPr id="246" name="直線コネクタ 245"/>
        <xdr:cNvCxnSpPr/>
      </xdr:nvCxnSpPr>
      <xdr:spPr>
        <a:xfrm flipV="1">
          <a:off x="15671800" y="101854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1287</xdr:rowOff>
    </xdr:from>
    <xdr:ext cx="762000" cy="259045"/>
    <xdr:sp macro="" textlink="">
      <xdr:nvSpPr>
        <xdr:cNvPr id="247" name="その他平均値テキスト"/>
        <xdr:cNvSpPr txBox="1"/>
      </xdr:nvSpPr>
      <xdr:spPr>
        <a:xfrm>
          <a:off x="16598900" y="977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156210</xdr:rowOff>
    </xdr:from>
    <xdr:to>
      <xdr:col>24</xdr:col>
      <xdr:colOff>82550</xdr:colOff>
      <xdr:row>58</xdr:row>
      <xdr:rowOff>86360</xdr:rowOff>
    </xdr:to>
    <xdr:sp macro="" textlink="">
      <xdr:nvSpPr>
        <xdr:cNvPr id="248" name="フローチャート : 判断 247"/>
        <xdr:cNvSpPr/>
      </xdr:nvSpPr>
      <xdr:spPr>
        <a:xfrm>
          <a:off x="164592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127000</xdr:rowOff>
    </xdr:from>
    <xdr:to>
      <xdr:col>22</xdr:col>
      <xdr:colOff>565150</xdr:colOff>
      <xdr:row>59</xdr:row>
      <xdr:rowOff>130810</xdr:rowOff>
    </xdr:to>
    <xdr:cxnSp macro="">
      <xdr:nvCxnSpPr>
        <xdr:cNvPr id="249" name="直線コネクタ 248"/>
        <xdr:cNvCxnSpPr/>
      </xdr:nvCxnSpPr>
      <xdr:spPr>
        <a:xfrm>
          <a:off x="14782800" y="1007110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22860</xdr:rowOff>
    </xdr:from>
    <xdr:to>
      <xdr:col>22</xdr:col>
      <xdr:colOff>615950</xdr:colOff>
      <xdr:row>58</xdr:row>
      <xdr:rowOff>124460</xdr:rowOff>
    </xdr:to>
    <xdr:sp macro="" textlink="">
      <xdr:nvSpPr>
        <xdr:cNvPr id="250" name="フローチャート : 判断 249"/>
        <xdr:cNvSpPr/>
      </xdr:nvSpPr>
      <xdr:spPr>
        <a:xfrm>
          <a:off x="15621000" y="99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134637</xdr:rowOff>
    </xdr:from>
    <xdr:ext cx="736600" cy="259045"/>
    <xdr:sp macro="" textlink="">
      <xdr:nvSpPr>
        <xdr:cNvPr id="251" name="テキスト ボックス 250"/>
        <xdr:cNvSpPr txBox="1"/>
      </xdr:nvSpPr>
      <xdr:spPr>
        <a:xfrm>
          <a:off x="15290800" y="973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127000</xdr:rowOff>
    </xdr:from>
    <xdr:to>
      <xdr:col>21</xdr:col>
      <xdr:colOff>361950</xdr:colOff>
      <xdr:row>59</xdr:row>
      <xdr:rowOff>46990</xdr:rowOff>
    </xdr:to>
    <xdr:cxnSp macro="">
      <xdr:nvCxnSpPr>
        <xdr:cNvPr id="252" name="直線コネクタ 251"/>
        <xdr:cNvCxnSpPr/>
      </xdr:nvCxnSpPr>
      <xdr:spPr>
        <a:xfrm flipV="1">
          <a:off x="13893800" y="100711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163830</xdr:rowOff>
    </xdr:from>
    <xdr:to>
      <xdr:col>21</xdr:col>
      <xdr:colOff>412750</xdr:colOff>
      <xdr:row>58</xdr:row>
      <xdr:rowOff>93980</xdr:rowOff>
    </xdr:to>
    <xdr:sp macro="" textlink="">
      <xdr:nvSpPr>
        <xdr:cNvPr id="253" name="フローチャート : 判断 252"/>
        <xdr:cNvSpPr/>
      </xdr:nvSpPr>
      <xdr:spPr>
        <a:xfrm>
          <a:off x="147320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104157</xdr:rowOff>
    </xdr:from>
    <xdr:ext cx="762000" cy="259045"/>
    <xdr:sp macro="" textlink="">
      <xdr:nvSpPr>
        <xdr:cNvPr id="254" name="テキスト ボックス 253"/>
        <xdr:cNvSpPr txBox="1"/>
      </xdr:nvSpPr>
      <xdr:spPr>
        <a:xfrm>
          <a:off x="14401800" y="970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641350</xdr:colOff>
      <xdr:row>59</xdr:row>
      <xdr:rowOff>24130</xdr:rowOff>
    </xdr:from>
    <xdr:to>
      <xdr:col>20</xdr:col>
      <xdr:colOff>158750</xdr:colOff>
      <xdr:row>59</xdr:row>
      <xdr:rowOff>46990</xdr:rowOff>
    </xdr:to>
    <xdr:cxnSp macro="">
      <xdr:nvCxnSpPr>
        <xdr:cNvPr id="255" name="直線コネクタ 254"/>
        <xdr:cNvCxnSpPr/>
      </xdr:nvCxnSpPr>
      <xdr:spPr>
        <a:xfrm>
          <a:off x="13004800" y="10139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140970</xdr:rowOff>
    </xdr:from>
    <xdr:to>
      <xdr:col>20</xdr:col>
      <xdr:colOff>209550</xdr:colOff>
      <xdr:row>58</xdr:row>
      <xdr:rowOff>71120</xdr:rowOff>
    </xdr:to>
    <xdr:sp macro="" textlink="">
      <xdr:nvSpPr>
        <xdr:cNvPr id="256" name="フローチャート : 判断 255"/>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81297</xdr:rowOff>
    </xdr:from>
    <xdr:ext cx="762000" cy="259045"/>
    <xdr:sp macro="" textlink="">
      <xdr:nvSpPr>
        <xdr:cNvPr id="257" name="テキスト ボックス 256"/>
        <xdr:cNvSpPr txBox="1"/>
      </xdr:nvSpPr>
      <xdr:spPr>
        <a:xfrm>
          <a:off x="13512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133350</xdr:rowOff>
    </xdr:from>
    <xdr:to>
      <xdr:col>19</xdr:col>
      <xdr:colOff>6350</xdr:colOff>
      <xdr:row>58</xdr:row>
      <xdr:rowOff>63500</xdr:rowOff>
    </xdr:to>
    <xdr:sp macro="" textlink="">
      <xdr:nvSpPr>
        <xdr:cNvPr id="258" name="フローチャート : 判断 257"/>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73677</xdr:rowOff>
    </xdr:from>
    <xdr:ext cx="762000" cy="259045"/>
    <xdr:sp macro="" textlink="">
      <xdr:nvSpPr>
        <xdr:cNvPr id="259" name="テキスト ボックス 258"/>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59</xdr:row>
      <xdr:rowOff>19050</xdr:rowOff>
    </xdr:from>
    <xdr:to>
      <xdr:col>24</xdr:col>
      <xdr:colOff>82550</xdr:colOff>
      <xdr:row>59</xdr:row>
      <xdr:rowOff>120650</xdr:rowOff>
    </xdr:to>
    <xdr:sp macro="" textlink="">
      <xdr:nvSpPr>
        <xdr:cNvPr id="265" name="円/楕円 264"/>
        <xdr:cNvSpPr/>
      </xdr:nvSpPr>
      <xdr:spPr>
        <a:xfrm>
          <a:off x="16459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162577</xdr:rowOff>
    </xdr:from>
    <xdr:ext cx="762000" cy="259045"/>
    <xdr:sp macro="" textlink="">
      <xdr:nvSpPr>
        <xdr:cNvPr id="266" name="その他該当値テキスト"/>
        <xdr:cNvSpPr txBox="1"/>
      </xdr:nvSpPr>
      <xdr:spPr>
        <a:xfrm>
          <a:off x="16598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80010</xdr:rowOff>
    </xdr:from>
    <xdr:to>
      <xdr:col>22</xdr:col>
      <xdr:colOff>615950</xdr:colOff>
      <xdr:row>60</xdr:row>
      <xdr:rowOff>10160</xdr:rowOff>
    </xdr:to>
    <xdr:sp macro="" textlink="">
      <xdr:nvSpPr>
        <xdr:cNvPr id="267" name="円/楕円 266"/>
        <xdr:cNvSpPr/>
      </xdr:nvSpPr>
      <xdr:spPr>
        <a:xfrm>
          <a:off x="15621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166387</xdr:rowOff>
    </xdr:from>
    <xdr:ext cx="736600" cy="259045"/>
    <xdr:sp macro="" textlink="">
      <xdr:nvSpPr>
        <xdr:cNvPr id="268" name="テキスト ボックス 267"/>
        <xdr:cNvSpPr txBox="1"/>
      </xdr:nvSpPr>
      <xdr:spPr>
        <a:xfrm>
          <a:off x="15290800" y="1028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76200</xdr:rowOff>
    </xdr:from>
    <xdr:to>
      <xdr:col>21</xdr:col>
      <xdr:colOff>412750</xdr:colOff>
      <xdr:row>59</xdr:row>
      <xdr:rowOff>6350</xdr:rowOff>
    </xdr:to>
    <xdr:sp macro="" textlink="">
      <xdr:nvSpPr>
        <xdr:cNvPr id="269" name="円/楕円 268"/>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162577</xdr:rowOff>
    </xdr:from>
    <xdr:ext cx="762000" cy="259045"/>
    <xdr:sp macro="" textlink="">
      <xdr:nvSpPr>
        <xdr:cNvPr id="270" name="テキスト ボックス 269"/>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167640</xdr:rowOff>
    </xdr:from>
    <xdr:to>
      <xdr:col>20</xdr:col>
      <xdr:colOff>209550</xdr:colOff>
      <xdr:row>59</xdr:row>
      <xdr:rowOff>97790</xdr:rowOff>
    </xdr:to>
    <xdr:sp macro="" textlink="">
      <xdr:nvSpPr>
        <xdr:cNvPr id="271" name="円/楕円 270"/>
        <xdr:cNvSpPr/>
      </xdr:nvSpPr>
      <xdr:spPr>
        <a:xfrm>
          <a:off x="13843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82567</xdr:rowOff>
    </xdr:from>
    <xdr:ext cx="762000" cy="259045"/>
    <xdr:sp macro="" textlink="">
      <xdr:nvSpPr>
        <xdr:cNvPr id="272" name="テキスト ボックス 271"/>
        <xdr:cNvSpPr txBox="1"/>
      </xdr:nvSpPr>
      <xdr:spPr>
        <a:xfrm>
          <a:off x="13512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144780</xdr:rowOff>
    </xdr:from>
    <xdr:to>
      <xdr:col>19</xdr:col>
      <xdr:colOff>6350</xdr:colOff>
      <xdr:row>59</xdr:row>
      <xdr:rowOff>74930</xdr:rowOff>
    </xdr:to>
    <xdr:sp macro="" textlink="">
      <xdr:nvSpPr>
        <xdr:cNvPr id="273" name="円/楕円 272"/>
        <xdr:cNvSpPr/>
      </xdr:nvSpPr>
      <xdr:spPr>
        <a:xfrm>
          <a:off x="12954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59707</xdr:rowOff>
    </xdr:from>
    <xdr:ext cx="762000" cy="259045"/>
    <xdr:sp macro="" textlink="">
      <xdr:nvSpPr>
        <xdr:cNvPr id="274" name="テキスト ボックス 273"/>
        <xdr:cNvSpPr txBox="1"/>
      </xdr:nvSpPr>
      <xdr:spPr>
        <a:xfrm>
          <a:off x="12623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26/107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補助費等比率は、類似団体平均を下回り、前年度と比較して０．４％減少し</a:t>
          </a:r>
          <a:r>
            <a:rPr kumimoji="1" lang="ja-JP" altLang="en-US" sz="1300">
              <a:solidFill>
                <a:schemeClr val="dk1"/>
              </a:solidFill>
              <a:effectLst/>
              <a:latin typeface="+mn-lt"/>
              <a:ea typeface="+mn-ea"/>
              <a:cs typeface="+mn-cs"/>
            </a:rPr>
            <a:t>ている</a:t>
          </a:r>
          <a:r>
            <a:rPr kumimoji="1" lang="ja-JP" altLang="ja-JP"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　今後も各補助金等の内容を精査し、明確な基準を設け、見直しを図り合理化に努める。</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89" name="直線コネクタ 288"/>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0" name="テキスト ボックス 289"/>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1" name="直線コネクタ 290"/>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2" name="テキスト ボックス 291"/>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3" name="直線コネクタ 292"/>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4" name="テキスト ボックス 293"/>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5" name="直線コネクタ 294"/>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6" name="テキスト ボックス 295"/>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97" name="直線コネクタ 296"/>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8" name="テキスト ボックス 297"/>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299" name="直線コネクタ 298"/>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0" name="テキスト ボックス 299"/>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109039</xdr:rowOff>
    </xdr:from>
    <xdr:to>
      <xdr:col>24</xdr:col>
      <xdr:colOff>31750</xdr:colOff>
      <xdr:row>40</xdr:row>
      <xdr:rowOff>162923</xdr:rowOff>
    </xdr:to>
    <xdr:cxnSp macro="">
      <xdr:nvCxnSpPr>
        <xdr:cNvPr id="303" name="直線コネクタ 302"/>
        <xdr:cNvCxnSpPr/>
      </xdr:nvCxnSpPr>
      <xdr:spPr>
        <a:xfrm flipV="1">
          <a:off x="16510000" y="5766889"/>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135000</xdr:rowOff>
    </xdr:from>
    <xdr:ext cx="762000" cy="259045"/>
    <xdr:sp macro="" textlink="">
      <xdr:nvSpPr>
        <xdr:cNvPr id="304" name="補助費等最小値テキスト"/>
        <xdr:cNvSpPr txBox="1"/>
      </xdr:nvSpPr>
      <xdr:spPr>
        <a:xfrm>
          <a:off x="165989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21.8</a:t>
          </a:r>
          <a:endParaRPr kumimoji="1" lang="ja-JP" altLang="en-US" sz="1000" b="1">
            <a:latin typeface="ＭＳ Ｐゴシック"/>
          </a:endParaRPr>
        </a:p>
      </xdr:txBody>
    </xdr:sp>
    <xdr:clientData/>
  </xdr:oneCellAnchor>
  <xdr:twoCellAnchor>
    <xdr:from>
      <xdr:col>23</xdr:col>
      <xdr:colOff>628650</xdr:colOff>
      <xdr:row>40</xdr:row>
      <xdr:rowOff>162923</xdr:rowOff>
    </xdr:from>
    <xdr:to>
      <xdr:col>24</xdr:col>
      <xdr:colOff>120650</xdr:colOff>
      <xdr:row>40</xdr:row>
      <xdr:rowOff>162923</xdr:rowOff>
    </xdr:to>
    <xdr:cxnSp macro="">
      <xdr:nvCxnSpPr>
        <xdr:cNvPr id="305" name="直線コネクタ 304"/>
        <xdr:cNvCxnSpPr/>
      </xdr:nvCxnSpPr>
      <xdr:spPr>
        <a:xfrm>
          <a:off x="16421100" y="702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23966</xdr:rowOff>
    </xdr:from>
    <xdr:ext cx="762000" cy="259045"/>
    <xdr:sp macro="" textlink="">
      <xdr:nvSpPr>
        <xdr:cNvPr id="306"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628650</xdr:colOff>
      <xdr:row>33</xdr:row>
      <xdr:rowOff>109039</xdr:rowOff>
    </xdr:from>
    <xdr:to>
      <xdr:col>24</xdr:col>
      <xdr:colOff>120650</xdr:colOff>
      <xdr:row>33</xdr:row>
      <xdr:rowOff>109039</xdr:rowOff>
    </xdr:to>
    <xdr:cxnSp macro="">
      <xdr:nvCxnSpPr>
        <xdr:cNvPr id="307" name="直線コネクタ 306"/>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123734</xdr:rowOff>
    </xdr:from>
    <xdr:to>
      <xdr:col>24</xdr:col>
      <xdr:colOff>31750</xdr:colOff>
      <xdr:row>36</xdr:row>
      <xdr:rowOff>149860</xdr:rowOff>
    </xdr:to>
    <xdr:cxnSp macro="">
      <xdr:nvCxnSpPr>
        <xdr:cNvPr id="308" name="直線コネクタ 307"/>
        <xdr:cNvCxnSpPr/>
      </xdr:nvCxnSpPr>
      <xdr:spPr>
        <a:xfrm flipV="1">
          <a:off x="15671800" y="629593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43378</xdr:rowOff>
    </xdr:from>
    <xdr:ext cx="762000" cy="259045"/>
    <xdr:sp macro="" textlink="">
      <xdr:nvSpPr>
        <xdr:cNvPr id="309" name="補助費等平均値テキスト"/>
        <xdr:cNvSpPr txBox="1"/>
      </xdr:nvSpPr>
      <xdr:spPr>
        <a:xfrm>
          <a:off x="16598900" y="6387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71301</xdr:rowOff>
    </xdr:from>
    <xdr:to>
      <xdr:col>24</xdr:col>
      <xdr:colOff>82550</xdr:colOff>
      <xdr:row>38</xdr:row>
      <xdr:rowOff>1451</xdr:rowOff>
    </xdr:to>
    <xdr:sp macro="" textlink="">
      <xdr:nvSpPr>
        <xdr:cNvPr id="310" name="フローチャート : 判断 309"/>
        <xdr:cNvSpPr/>
      </xdr:nvSpPr>
      <xdr:spPr>
        <a:xfrm>
          <a:off x="16459200" y="641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149860</xdr:rowOff>
    </xdr:from>
    <xdr:to>
      <xdr:col>22</xdr:col>
      <xdr:colOff>565150</xdr:colOff>
      <xdr:row>37</xdr:row>
      <xdr:rowOff>4536</xdr:rowOff>
    </xdr:to>
    <xdr:cxnSp macro="">
      <xdr:nvCxnSpPr>
        <xdr:cNvPr id="311" name="直線コネクタ 310"/>
        <xdr:cNvCxnSpPr/>
      </xdr:nvCxnSpPr>
      <xdr:spPr>
        <a:xfrm flipV="1">
          <a:off x="14782800" y="632206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25581</xdr:rowOff>
    </xdr:from>
    <xdr:to>
      <xdr:col>22</xdr:col>
      <xdr:colOff>615950</xdr:colOff>
      <xdr:row>37</xdr:row>
      <xdr:rowOff>127181</xdr:rowOff>
    </xdr:to>
    <xdr:sp macro="" textlink="">
      <xdr:nvSpPr>
        <xdr:cNvPr id="312" name="フローチャート : 判断 311"/>
        <xdr:cNvSpPr/>
      </xdr:nvSpPr>
      <xdr:spPr>
        <a:xfrm>
          <a:off x="15621000" y="636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111958</xdr:rowOff>
    </xdr:from>
    <xdr:ext cx="736600" cy="259045"/>
    <xdr:sp macro="" textlink="">
      <xdr:nvSpPr>
        <xdr:cNvPr id="313" name="テキスト ボックス 312"/>
        <xdr:cNvSpPr txBox="1"/>
      </xdr:nvSpPr>
      <xdr:spPr>
        <a:xfrm>
          <a:off x="15290800" y="6455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4536</xdr:rowOff>
    </xdr:from>
    <xdr:to>
      <xdr:col>21</xdr:col>
      <xdr:colOff>361950</xdr:colOff>
      <xdr:row>37</xdr:row>
      <xdr:rowOff>17599</xdr:rowOff>
    </xdr:to>
    <xdr:cxnSp macro="">
      <xdr:nvCxnSpPr>
        <xdr:cNvPr id="314" name="直線コネクタ 313"/>
        <xdr:cNvCxnSpPr/>
      </xdr:nvCxnSpPr>
      <xdr:spPr>
        <a:xfrm flipV="1">
          <a:off x="13893800" y="634818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170906</xdr:rowOff>
    </xdr:from>
    <xdr:to>
      <xdr:col>21</xdr:col>
      <xdr:colOff>412750</xdr:colOff>
      <xdr:row>37</xdr:row>
      <xdr:rowOff>101056</xdr:rowOff>
    </xdr:to>
    <xdr:sp macro="" textlink="">
      <xdr:nvSpPr>
        <xdr:cNvPr id="315" name="フローチャート : 判断 314"/>
        <xdr:cNvSpPr/>
      </xdr:nvSpPr>
      <xdr:spPr>
        <a:xfrm>
          <a:off x="14732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85833</xdr:rowOff>
    </xdr:from>
    <xdr:ext cx="762000" cy="259045"/>
    <xdr:sp macro="" textlink="">
      <xdr:nvSpPr>
        <xdr:cNvPr id="316" name="テキスト ボックス 315"/>
        <xdr:cNvSpPr txBox="1"/>
      </xdr:nvSpPr>
      <xdr:spPr>
        <a:xfrm>
          <a:off x="14401800" y="642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17599</xdr:rowOff>
    </xdr:from>
    <xdr:to>
      <xdr:col>20</xdr:col>
      <xdr:colOff>158750</xdr:colOff>
      <xdr:row>37</xdr:row>
      <xdr:rowOff>37193</xdr:rowOff>
    </xdr:to>
    <xdr:cxnSp macro="">
      <xdr:nvCxnSpPr>
        <xdr:cNvPr id="317" name="直線コネクタ 316"/>
        <xdr:cNvCxnSpPr/>
      </xdr:nvCxnSpPr>
      <xdr:spPr>
        <a:xfrm flipV="1">
          <a:off x="13004800" y="636124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5987</xdr:rowOff>
    </xdr:from>
    <xdr:to>
      <xdr:col>20</xdr:col>
      <xdr:colOff>209550</xdr:colOff>
      <xdr:row>37</xdr:row>
      <xdr:rowOff>107587</xdr:rowOff>
    </xdr:to>
    <xdr:sp macro="" textlink="">
      <xdr:nvSpPr>
        <xdr:cNvPr id="318" name="フローチャート : 判断 317"/>
        <xdr:cNvSpPr/>
      </xdr:nvSpPr>
      <xdr:spPr>
        <a:xfrm>
          <a:off x="13843000" y="63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92364</xdr:rowOff>
    </xdr:from>
    <xdr:ext cx="762000" cy="259045"/>
    <xdr:sp macro="" textlink="">
      <xdr:nvSpPr>
        <xdr:cNvPr id="319" name="テキスト ボックス 318"/>
        <xdr:cNvSpPr txBox="1"/>
      </xdr:nvSpPr>
      <xdr:spPr>
        <a:xfrm>
          <a:off x="13512800" y="643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38644</xdr:rowOff>
    </xdr:from>
    <xdr:to>
      <xdr:col>19</xdr:col>
      <xdr:colOff>6350</xdr:colOff>
      <xdr:row>37</xdr:row>
      <xdr:rowOff>140244</xdr:rowOff>
    </xdr:to>
    <xdr:sp macro="" textlink="">
      <xdr:nvSpPr>
        <xdr:cNvPr id="320" name="フローチャート : 判断 319"/>
        <xdr:cNvSpPr/>
      </xdr:nvSpPr>
      <xdr:spPr>
        <a:xfrm>
          <a:off x="129540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125021</xdr:rowOff>
    </xdr:from>
    <xdr:ext cx="762000" cy="259045"/>
    <xdr:sp macro="" textlink="">
      <xdr:nvSpPr>
        <xdr:cNvPr id="321" name="テキスト ボックス 320"/>
        <xdr:cNvSpPr txBox="1"/>
      </xdr:nvSpPr>
      <xdr:spPr>
        <a:xfrm>
          <a:off x="12623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72934</xdr:rowOff>
    </xdr:from>
    <xdr:to>
      <xdr:col>24</xdr:col>
      <xdr:colOff>82550</xdr:colOff>
      <xdr:row>37</xdr:row>
      <xdr:rowOff>3084</xdr:rowOff>
    </xdr:to>
    <xdr:sp macro="" textlink="">
      <xdr:nvSpPr>
        <xdr:cNvPr id="327" name="円/楕円 326"/>
        <xdr:cNvSpPr/>
      </xdr:nvSpPr>
      <xdr:spPr>
        <a:xfrm>
          <a:off x="16459200" y="62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89461</xdr:rowOff>
    </xdr:from>
    <xdr:ext cx="762000" cy="259045"/>
    <xdr:sp macro="" textlink="">
      <xdr:nvSpPr>
        <xdr:cNvPr id="328" name="補助費等該当値テキスト"/>
        <xdr:cNvSpPr txBox="1"/>
      </xdr:nvSpPr>
      <xdr:spPr>
        <a:xfrm>
          <a:off x="16598900" y="609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99060</xdr:rowOff>
    </xdr:from>
    <xdr:to>
      <xdr:col>22</xdr:col>
      <xdr:colOff>615950</xdr:colOff>
      <xdr:row>37</xdr:row>
      <xdr:rowOff>29210</xdr:rowOff>
    </xdr:to>
    <xdr:sp macro="" textlink="">
      <xdr:nvSpPr>
        <xdr:cNvPr id="329" name="円/楕円 328"/>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39387</xdr:rowOff>
    </xdr:from>
    <xdr:ext cx="736600" cy="259045"/>
    <xdr:sp macro="" textlink="">
      <xdr:nvSpPr>
        <xdr:cNvPr id="330" name="テキスト ボックス 329"/>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125186</xdr:rowOff>
    </xdr:from>
    <xdr:to>
      <xdr:col>21</xdr:col>
      <xdr:colOff>412750</xdr:colOff>
      <xdr:row>37</xdr:row>
      <xdr:rowOff>55336</xdr:rowOff>
    </xdr:to>
    <xdr:sp macro="" textlink="">
      <xdr:nvSpPr>
        <xdr:cNvPr id="331" name="円/楕円 330"/>
        <xdr:cNvSpPr/>
      </xdr:nvSpPr>
      <xdr:spPr>
        <a:xfrm>
          <a:off x="14732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65513</xdr:rowOff>
    </xdr:from>
    <xdr:ext cx="762000" cy="259045"/>
    <xdr:sp macro="" textlink="">
      <xdr:nvSpPr>
        <xdr:cNvPr id="332" name="テキスト ボックス 331"/>
        <xdr:cNvSpPr txBox="1"/>
      </xdr:nvSpPr>
      <xdr:spPr>
        <a:xfrm>
          <a:off x="14401800" y="60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138249</xdr:rowOff>
    </xdr:from>
    <xdr:to>
      <xdr:col>20</xdr:col>
      <xdr:colOff>209550</xdr:colOff>
      <xdr:row>37</xdr:row>
      <xdr:rowOff>68399</xdr:rowOff>
    </xdr:to>
    <xdr:sp macro="" textlink="">
      <xdr:nvSpPr>
        <xdr:cNvPr id="333" name="円/楕円 332"/>
        <xdr:cNvSpPr/>
      </xdr:nvSpPr>
      <xdr:spPr>
        <a:xfrm>
          <a:off x="13843000" y="631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78576</xdr:rowOff>
    </xdr:from>
    <xdr:ext cx="762000" cy="259045"/>
    <xdr:sp macro="" textlink="">
      <xdr:nvSpPr>
        <xdr:cNvPr id="334" name="テキスト ボックス 333"/>
        <xdr:cNvSpPr txBox="1"/>
      </xdr:nvSpPr>
      <xdr:spPr>
        <a:xfrm>
          <a:off x="13512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157843</xdr:rowOff>
    </xdr:from>
    <xdr:to>
      <xdr:col>19</xdr:col>
      <xdr:colOff>6350</xdr:colOff>
      <xdr:row>37</xdr:row>
      <xdr:rowOff>87993</xdr:rowOff>
    </xdr:to>
    <xdr:sp macro="" textlink="">
      <xdr:nvSpPr>
        <xdr:cNvPr id="335" name="円/楕円 334"/>
        <xdr:cNvSpPr/>
      </xdr:nvSpPr>
      <xdr:spPr>
        <a:xfrm>
          <a:off x="12954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98170</xdr:rowOff>
    </xdr:from>
    <xdr:ext cx="762000" cy="259045"/>
    <xdr:sp macro="" textlink="">
      <xdr:nvSpPr>
        <xdr:cNvPr id="336" name="テキスト ボックス 335"/>
        <xdr:cNvSpPr txBox="1"/>
      </xdr:nvSpPr>
      <xdr:spPr>
        <a:xfrm>
          <a:off x="12623800" y="609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42/107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公債費の経常収支比率は、繰上償還や起債抑制した結果、</a:t>
          </a:r>
          <a:r>
            <a:rPr kumimoji="1" lang="ja-JP" altLang="en-US" sz="1300">
              <a:solidFill>
                <a:schemeClr val="dk1"/>
              </a:solidFill>
              <a:effectLst/>
              <a:latin typeface="+mn-lt"/>
              <a:ea typeface="+mn-ea"/>
              <a:cs typeface="+mn-cs"/>
            </a:rPr>
            <a:t>元利償還金が減り</a:t>
          </a:r>
          <a:r>
            <a:rPr kumimoji="1" lang="ja-JP" altLang="ja-JP" sz="1300">
              <a:solidFill>
                <a:schemeClr val="dk1"/>
              </a:solidFill>
              <a:effectLst/>
              <a:latin typeface="+mn-lt"/>
              <a:ea typeface="+mn-ea"/>
              <a:cs typeface="+mn-cs"/>
            </a:rPr>
            <a:t>前年度と比較して１．２％減少し、類似団体平均を２．０％下回っている。</a:t>
          </a:r>
          <a:endParaRPr lang="ja-JP" altLang="ja-JP" sz="1300">
            <a:effectLst/>
          </a:endParaRPr>
        </a:p>
        <a:p>
          <a:r>
            <a:rPr kumimoji="1" lang="ja-JP" altLang="ja-JP" sz="1300">
              <a:solidFill>
                <a:schemeClr val="dk1"/>
              </a:solidFill>
              <a:effectLst/>
              <a:latin typeface="+mn-lt"/>
              <a:ea typeface="+mn-ea"/>
              <a:cs typeface="+mn-cs"/>
            </a:rPr>
            <a:t>　今後は、統合中学校建設事業などの大規模事業を実施していることから、さらに、地方財政措置の厚い起債を活用するなど将来の財政負担の軽減を図っていく。</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42418</xdr:rowOff>
    </xdr:to>
    <xdr:cxnSp macro="">
      <xdr:nvCxnSpPr>
        <xdr:cNvPr id="361" name="直線コネクタ 360"/>
        <xdr:cNvCxnSpPr/>
      </xdr:nvCxnSpPr>
      <xdr:spPr>
        <a:xfrm flipV="1">
          <a:off x="4826000" y="1260398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14495</xdr:rowOff>
    </xdr:from>
    <xdr:ext cx="762000" cy="259045"/>
    <xdr:sp macro="" textlink="">
      <xdr:nvSpPr>
        <xdr:cNvPr id="362" name="公債費最小値テキスト"/>
        <xdr:cNvSpPr txBox="1"/>
      </xdr:nvSpPr>
      <xdr:spPr>
        <a:xfrm>
          <a:off x="4914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a:t>
          </a:r>
          <a:endParaRPr kumimoji="1" lang="ja-JP" altLang="en-US" sz="1000" b="1">
            <a:latin typeface="ＭＳ Ｐゴシック"/>
          </a:endParaRPr>
        </a:p>
      </xdr:txBody>
    </xdr:sp>
    <xdr:clientData/>
  </xdr:oneCellAnchor>
  <xdr:twoCellAnchor>
    <xdr:from>
      <xdr:col>6</xdr:col>
      <xdr:colOff>612775</xdr:colOff>
      <xdr:row>81</xdr:row>
      <xdr:rowOff>42418</xdr:rowOff>
    </xdr:from>
    <xdr:to>
      <xdr:col>7</xdr:col>
      <xdr:colOff>104775</xdr:colOff>
      <xdr:row>81</xdr:row>
      <xdr:rowOff>42418</xdr:rowOff>
    </xdr:to>
    <xdr:cxnSp macro="">
      <xdr:nvCxnSpPr>
        <xdr:cNvPr id="363" name="直線コネクタ 362"/>
        <xdr:cNvCxnSpPr/>
      </xdr:nvCxnSpPr>
      <xdr:spPr>
        <a:xfrm>
          <a:off x="4737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64"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65" name="直線コネクタ 364"/>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120142</xdr:rowOff>
    </xdr:from>
    <xdr:to>
      <xdr:col>7</xdr:col>
      <xdr:colOff>15875</xdr:colOff>
      <xdr:row>78</xdr:row>
      <xdr:rowOff>3556</xdr:rowOff>
    </xdr:to>
    <xdr:cxnSp macro="">
      <xdr:nvCxnSpPr>
        <xdr:cNvPr id="366" name="直線コネクタ 365"/>
        <xdr:cNvCxnSpPr/>
      </xdr:nvCxnSpPr>
      <xdr:spPr>
        <a:xfrm flipV="1">
          <a:off x="3987800" y="1332179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132859</xdr:rowOff>
    </xdr:from>
    <xdr:ext cx="762000" cy="259045"/>
    <xdr:sp macro="" textlink="">
      <xdr:nvSpPr>
        <xdr:cNvPr id="367" name="公債費平均値テキスト"/>
        <xdr:cNvSpPr txBox="1"/>
      </xdr:nvSpPr>
      <xdr:spPr>
        <a:xfrm>
          <a:off x="4914900" y="13334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160782</xdr:rowOff>
    </xdr:from>
    <xdr:to>
      <xdr:col>7</xdr:col>
      <xdr:colOff>66675</xdr:colOff>
      <xdr:row>78</xdr:row>
      <xdr:rowOff>90932</xdr:rowOff>
    </xdr:to>
    <xdr:sp macro="" textlink="">
      <xdr:nvSpPr>
        <xdr:cNvPr id="368" name="フローチャート : 判断 367"/>
        <xdr:cNvSpPr/>
      </xdr:nvSpPr>
      <xdr:spPr>
        <a:xfrm>
          <a:off x="47752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152146</xdr:rowOff>
    </xdr:from>
    <xdr:to>
      <xdr:col>5</xdr:col>
      <xdr:colOff>549275</xdr:colOff>
      <xdr:row>78</xdr:row>
      <xdr:rowOff>3556</xdr:rowOff>
    </xdr:to>
    <xdr:cxnSp macro="">
      <xdr:nvCxnSpPr>
        <xdr:cNvPr id="369" name="直線コネクタ 368"/>
        <xdr:cNvCxnSpPr/>
      </xdr:nvCxnSpPr>
      <xdr:spPr>
        <a:xfrm>
          <a:off x="3098800" y="133537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25908</xdr:rowOff>
    </xdr:from>
    <xdr:to>
      <xdr:col>5</xdr:col>
      <xdr:colOff>600075</xdr:colOff>
      <xdr:row>78</xdr:row>
      <xdr:rowOff>127508</xdr:rowOff>
    </xdr:to>
    <xdr:sp macro="" textlink="">
      <xdr:nvSpPr>
        <xdr:cNvPr id="370" name="フローチャート : 判断 369"/>
        <xdr:cNvSpPr/>
      </xdr:nvSpPr>
      <xdr:spPr>
        <a:xfrm>
          <a:off x="3937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112285</xdr:rowOff>
    </xdr:from>
    <xdr:ext cx="736600" cy="259045"/>
    <xdr:sp macro="" textlink="">
      <xdr:nvSpPr>
        <xdr:cNvPr id="371" name="テキスト ボックス 370"/>
        <xdr:cNvSpPr txBox="1"/>
      </xdr:nvSpPr>
      <xdr:spPr>
        <a:xfrm>
          <a:off x="3606800" y="13485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152146</xdr:rowOff>
    </xdr:from>
    <xdr:to>
      <xdr:col>4</xdr:col>
      <xdr:colOff>346075</xdr:colOff>
      <xdr:row>77</xdr:row>
      <xdr:rowOff>170435</xdr:rowOff>
    </xdr:to>
    <xdr:cxnSp macro="">
      <xdr:nvCxnSpPr>
        <xdr:cNvPr id="372" name="直線コネクタ 371"/>
        <xdr:cNvCxnSpPr/>
      </xdr:nvCxnSpPr>
      <xdr:spPr>
        <a:xfrm flipV="1">
          <a:off x="2209800" y="1335379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16763</xdr:rowOff>
    </xdr:from>
    <xdr:to>
      <xdr:col>4</xdr:col>
      <xdr:colOff>396875</xdr:colOff>
      <xdr:row>78</xdr:row>
      <xdr:rowOff>118363</xdr:rowOff>
    </xdr:to>
    <xdr:sp macro="" textlink="">
      <xdr:nvSpPr>
        <xdr:cNvPr id="373" name="フローチャート : 判断 372"/>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103140</xdr:rowOff>
    </xdr:from>
    <xdr:ext cx="762000" cy="259045"/>
    <xdr:sp macro="" textlink="">
      <xdr:nvSpPr>
        <xdr:cNvPr id="374" name="テキスト ボックス 373"/>
        <xdr:cNvSpPr txBox="1"/>
      </xdr:nvSpPr>
      <xdr:spPr>
        <a:xfrm>
          <a:off x="2717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161289</xdr:rowOff>
    </xdr:from>
    <xdr:to>
      <xdr:col>3</xdr:col>
      <xdr:colOff>142875</xdr:colOff>
      <xdr:row>77</xdr:row>
      <xdr:rowOff>170435</xdr:rowOff>
    </xdr:to>
    <xdr:cxnSp macro="">
      <xdr:nvCxnSpPr>
        <xdr:cNvPr id="375" name="直線コネクタ 374"/>
        <xdr:cNvCxnSpPr/>
      </xdr:nvCxnSpPr>
      <xdr:spPr>
        <a:xfrm>
          <a:off x="1320800" y="133629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35052</xdr:rowOff>
    </xdr:from>
    <xdr:to>
      <xdr:col>3</xdr:col>
      <xdr:colOff>193675</xdr:colOff>
      <xdr:row>78</xdr:row>
      <xdr:rowOff>136652</xdr:rowOff>
    </xdr:to>
    <xdr:sp macro="" textlink="">
      <xdr:nvSpPr>
        <xdr:cNvPr id="376" name="フローチャート : 判断 375"/>
        <xdr:cNvSpPr/>
      </xdr:nvSpPr>
      <xdr:spPr>
        <a:xfrm>
          <a:off x="2159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121429</xdr:rowOff>
    </xdr:from>
    <xdr:ext cx="762000" cy="259045"/>
    <xdr:sp macro="" textlink="">
      <xdr:nvSpPr>
        <xdr:cNvPr id="377" name="テキスト ボックス 376"/>
        <xdr:cNvSpPr txBox="1"/>
      </xdr:nvSpPr>
      <xdr:spPr>
        <a:xfrm>
          <a:off x="1828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94487</xdr:rowOff>
    </xdr:from>
    <xdr:to>
      <xdr:col>1</xdr:col>
      <xdr:colOff>676275</xdr:colOff>
      <xdr:row>79</xdr:row>
      <xdr:rowOff>24637</xdr:rowOff>
    </xdr:to>
    <xdr:sp macro="" textlink="">
      <xdr:nvSpPr>
        <xdr:cNvPr id="378" name="フローチャート : 判断 377"/>
        <xdr:cNvSpPr/>
      </xdr:nvSpPr>
      <xdr:spPr>
        <a:xfrm>
          <a:off x="1270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9414</xdr:rowOff>
    </xdr:from>
    <xdr:ext cx="762000" cy="259045"/>
    <xdr:sp macro="" textlink="">
      <xdr:nvSpPr>
        <xdr:cNvPr id="379" name="テキスト ボックス 378"/>
        <xdr:cNvSpPr txBox="1"/>
      </xdr:nvSpPr>
      <xdr:spPr>
        <a:xfrm>
          <a:off x="939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69342</xdr:rowOff>
    </xdr:from>
    <xdr:to>
      <xdr:col>7</xdr:col>
      <xdr:colOff>66675</xdr:colOff>
      <xdr:row>77</xdr:row>
      <xdr:rowOff>170942</xdr:rowOff>
    </xdr:to>
    <xdr:sp macro="" textlink="">
      <xdr:nvSpPr>
        <xdr:cNvPr id="385" name="円/楕円 384"/>
        <xdr:cNvSpPr/>
      </xdr:nvSpPr>
      <xdr:spPr>
        <a:xfrm>
          <a:off x="47752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85869</xdr:rowOff>
    </xdr:from>
    <xdr:ext cx="762000" cy="259045"/>
    <xdr:sp macro="" textlink="">
      <xdr:nvSpPr>
        <xdr:cNvPr id="386" name="公債費該当値テキスト"/>
        <xdr:cNvSpPr txBox="1"/>
      </xdr:nvSpPr>
      <xdr:spPr>
        <a:xfrm>
          <a:off x="4914900" y="1311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124206</xdr:rowOff>
    </xdr:from>
    <xdr:to>
      <xdr:col>5</xdr:col>
      <xdr:colOff>600075</xdr:colOff>
      <xdr:row>78</xdr:row>
      <xdr:rowOff>54356</xdr:rowOff>
    </xdr:to>
    <xdr:sp macro="" textlink="">
      <xdr:nvSpPr>
        <xdr:cNvPr id="387" name="円/楕円 386"/>
        <xdr:cNvSpPr/>
      </xdr:nvSpPr>
      <xdr:spPr>
        <a:xfrm>
          <a:off x="3937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64533</xdr:rowOff>
    </xdr:from>
    <xdr:ext cx="736600" cy="259045"/>
    <xdr:sp macro="" textlink="">
      <xdr:nvSpPr>
        <xdr:cNvPr id="388" name="テキスト ボックス 387"/>
        <xdr:cNvSpPr txBox="1"/>
      </xdr:nvSpPr>
      <xdr:spPr>
        <a:xfrm>
          <a:off x="3606800" y="13094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101346</xdr:rowOff>
    </xdr:from>
    <xdr:to>
      <xdr:col>4</xdr:col>
      <xdr:colOff>396875</xdr:colOff>
      <xdr:row>78</xdr:row>
      <xdr:rowOff>31496</xdr:rowOff>
    </xdr:to>
    <xdr:sp macro="" textlink="">
      <xdr:nvSpPr>
        <xdr:cNvPr id="389" name="円/楕円 388"/>
        <xdr:cNvSpPr/>
      </xdr:nvSpPr>
      <xdr:spPr>
        <a:xfrm>
          <a:off x="3048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41673</xdr:rowOff>
    </xdr:from>
    <xdr:ext cx="762000" cy="259045"/>
    <xdr:sp macro="" textlink="">
      <xdr:nvSpPr>
        <xdr:cNvPr id="390" name="テキスト ボックス 389"/>
        <xdr:cNvSpPr txBox="1"/>
      </xdr:nvSpPr>
      <xdr:spPr>
        <a:xfrm>
          <a:off x="2717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119635</xdr:rowOff>
    </xdr:from>
    <xdr:to>
      <xdr:col>3</xdr:col>
      <xdr:colOff>193675</xdr:colOff>
      <xdr:row>78</xdr:row>
      <xdr:rowOff>49785</xdr:rowOff>
    </xdr:to>
    <xdr:sp macro="" textlink="">
      <xdr:nvSpPr>
        <xdr:cNvPr id="391" name="円/楕円 390"/>
        <xdr:cNvSpPr/>
      </xdr:nvSpPr>
      <xdr:spPr>
        <a:xfrm>
          <a:off x="2159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59962</xdr:rowOff>
    </xdr:from>
    <xdr:ext cx="762000" cy="259045"/>
    <xdr:sp macro="" textlink="">
      <xdr:nvSpPr>
        <xdr:cNvPr id="392" name="テキスト ボックス 391"/>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93" name="円/楕円 392"/>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50816</xdr:rowOff>
    </xdr:from>
    <xdr:ext cx="762000" cy="259045"/>
    <xdr:sp macro="" textlink="">
      <xdr:nvSpPr>
        <xdr:cNvPr id="394" name="テキスト ボックス 393"/>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69/107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公債費以外比率は、類似団体平均を上回り、前年度と比較して、０．５％増加している。</a:t>
          </a:r>
          <a:endParaRPr lang="ja-JP" altLang="ja-JP" sz="1300">
            <a:effectLst/>
          </a:endParaRPr>
        </a:p>
        <a:p>
          <a:r>
            <a:rPr kumimoji="1" lang="ja-JP" altLang="ja-JP" sz="1300">
              <a:solidFill>
                <a:schemeClr val="dk1"/>
              </a:solidFill>
              <a:effectLst/>
              <a:latin typeface="+mn-lt"/>
              <a:ea typeface="+mn-ea"/>
              <a:cs typeface="+mn-cs"/>
            </a:rPr>
            <a:t>　物件費の分析欄で記載したとおり物件費増加が要因となっており、今後とも歳出の抑制及び削減に努める。</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146050</xdr:rowOff>
    </xdr:from>
    <xdr:to>
      <xdr:col>24</xdr:col>
      <xdr:colOff>31750</xdr:colOff>
      <xdr:row>81</xdr:row>
      <xdr:rowOff>157480</xdr:rowOff>
    </xdr:to>
    <xdr:cxnSp macro="">
      <xdr:nvCxnSpPr>
        <xdr:cNvPr id="422" name="直線コネクタ 421"/>
        <xdr:cNvCxnSpPr/>
      </xdr:nvCxnSpPr>
      <xdr:spPr>
        <a:xfrm flipV="1">
          <a:off x="16510000" y="126619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129557</xdr:rowOff>
    </xdr:from>
    <xdr:ext cx="762000" cy="259045"/>
    <xdr:sp macro="" textlink="">
      <xdr:nvSpPr>
        <xdr:cNvPr id="423" name="公債費以外最小値テキスト"/>
        <xdr:cNvSpPr txBox="1"/>
      </xdr:nvSpPr>
      <xdr:spPr>
        <a:xfrm>
          <a:off x="16598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23</xdr:col>
      <xdr:colOff>628650</xdr:colOff>
      <xdr:row>81</xdr:row>
      <xdr:rowOff>157480</xdr:rowOff>
    </xdr:from>
    <xdr:to>
      <xdr:col>24</xdr:col>
      <xdr:colOff>120650</xdr:colOff>
      <xdr:row>81</xdr:row>
      <xdr:rowOff>157480</xdr:rowOff>
    </xdr:to>
    <xdr:cxnSp macro="">
      <xdr:nvCxnSpPr>
        <xdr:cNvPr id="424" name="直線コネクタ 423"/>
        <xdr:cNvCxnSpPr/>
      </xdr:nvCxnSpPr>
      <xdr:spPr>
        <a:xfrm>
          <a:off x="16421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60977</xdr:rowOff>
    </xdr:from>
    <xdr:ext cx="762000" cy="259045"/>
    <xdr:sp macro="" textlink="">
      <xdr:nvSpPr>
        <xdr:cNvPr id="425" name="公債費以外最大値テキスト"/>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23</xdr:col>
      <xdr:colOff>628650</xdr:colOff>
      <xdr:row>73</xdr:row>
      <xdr:rowOff>146050</xdr:rowOff>
    </xdr:from>
    <xdr:to>
      <xdr:col>24</xdr:col>
      <xdr:colOff>120650</xdr:colOff>
      <xdr:row>73</xdr:row>
      <xdr:rowOff>146050</xdr:rowOff>
    </xdr:to>
    <xdr:cxnSp macro="">
      <xdr:nvCxnSpPr>
        <xdr:cNvPr id="426" name="直線コネクタ 425"/>
        <xdr:cNvCxnSpPr/>
      </xdr:nvCxnSpPr>
      <xdr:spPr>
        <a:xfrm>
          <a:off x="16421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104139</xdr:rowOff>
    </xdr:from>
    <xdr:to>
      <xdr:col>24</xdr:col>
      <xdr:colOff>31750</xdr:colOff>
      <xdr:row>76</xdr:row>
      <xdr:rowOff>123189</xdr:rowOff>
    </xdr:to>
    <xdr:cxnSp macro="">
      <xdr:nvCxnSpPr>
        <xdr:cNvPr id="427" name="直線コネクタ 426"/>
        <xdr:cNvCxnSpPr/>
      </xdr:nvCxnSpPr>
      <xdr:spPr>
        <a:xfrm>
          <a:off x="15671800" y="1313433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157497</xdr:rowOff>
    </xdr:from>
    <xdr:ext cx="762000" cy="259045"/>
    <xdr:sp macro="" textlink="">
      <xdr:nvSpPr>
        <xdr:cNvPr id="428" name="公債費以外平均値テキスト"/>
        <xdr:cNvSpPr txBox="1"/>
      </xdr:nvSpPr>
      <xdr:spPr>
        <a:xfrm>
          <a:off x="16598900" y="1284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140970</xdr:rowOff>
    </xdr:from>
    <xdr:to>
      <xdr:col>24</xdr:col>
      <xdr:colOff>82550</xdr:colOff>
      <xdr:row>76</xdr:row>
      <xdr:rowOff>71120</xdr:rowOff>
    </xdr:to>
    <xdr:sp macro="" textlink="">
      <xdr:nvSpPr>
        <xdr:cNvPr id="429" name="フローチャート : 判断 428"/>
        <xdr:cNvSpPr/>
      </xdr:nvSpPr>
      <xdr:spPr>
        <a:xfrm>
          <a:off x="164592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111760</xdr:rowOff>
    </xdr:from>
    <xdr:to>
      <xdr:col>22</xdr:col>
      <xdr:colOff>565150</xdr:colOff>
      <xdr:row>76</xdr:row>
      <xdr:rowOff>104139</xdr:rowOff>
    </xdr:to>
    <xdr:cxnSp macro="">
      <xdr:nvCxnSpPr>
        <xdr:cNvPr id="430" name="直線コネクタ 429"/>
        <xdr:cNvCxnSpPr/>
      </xdr:nvCxnSpPr>
      <xdr:spPr>
        <a:xfrm>
          <a:off x="14782800" y="12970510"/>
          <a:ext cx="889000" cy="16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160020</xdr:rowOff>
    </xdr:from>
    <xdr:to>
      <xdr:col>22</xdr:col>
      <xdr:colOff>615950</xdr:colOff>
      <xdr:row>76</xdr:row>
      <xdr:rowOff>90170</xdr:rowOff>
    </xdr:to>
    <xdr:sp macro="" textlink="">
      <xdr:nvSpPr>
        <xdr:cNvPr id="431" name="フローチャート : 判断 430"/>
        <xdr:cNvSpPr/>
      </xdr:nvSpPr>
      <xdr:spPr>
        <a:xfrm>
          <a:off x="15621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100347</xdr:rowOff>
    </xdr:from>
    <xdr:ext cx="736600" cy="259045"/>
    <xdr:sp macro="" textlink="">
      <xdr:nvSpPr>
        <xdr:cNvPr id="432" name="テキスト ボックス 431"/>
        <xdr:cNvSpPr txBox="1"/>
      </xdr:nvSpPr>
      <xdr:spPr>
        <a:xfrm>
          <a:off x="15290800" y="1278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111760</xdr:rowOff>
    </xdr:from>
    <xdr:to>
      <xdr:col>21</xdr:col>
      <xdr:colOff>361950</xdr:colOff>
      <xdr:row>75</xdr:row>
      <xdr:rowOff>142240</xdr:rowOff>
    </xdr:to>
    <xdr:cxnSp macro="">
      <xdr:nvCxnSpPr>
        <xdr:cNvPr id="433" name="直線コネクタ 432"/>
        <xdr:cNvCxnSpPr/>
      </xdr:nvCxnSpPr>
      <xdr:spPr>
        <a:xfrm flipV="1">
          <a:off x="13893800" y="129705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68580</xdr:rowOff>
    </xdr:from>
    <xdr:to>
      <xdr:col>21</xdr:col>
      <xdr:colOff>412750</xdr:colOff>
      <xdr:row>75</xdr:row>
      <xdr:rowOff>170180</xdr:rowOff>
    </xdr:to>
    <xdr:sp macro="" textlink="">
      <xdr:nvSpPr>
        <xdr:cNvPr id="434" name="フローチャート : 判断 433"/>
        <xdr:cNvSpPr/>
      </xdr:nvSpPr>
      <xdr:spPr>
        <a:xfrm>
          <a:off x="14732000"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154957</xdr:rowOff>
    </xdr:from>
    <xdr:ext cx="762000" cy="259045"/>
    <xdr:sp macro="" textlink="">
      <xdr:nvSpPr>
        <xdr:cNvPr id="435" name="テキスト ボックス 434"/>
        <xdr:cNvSpPr txBox="1"/>
      </xdr:nvSpPr>
      <xdr:spPr>
        <a:xfrm>
          <a:off x="14401800" y="1301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142240</xdr:rowOff>
    </xdr:from>
    <xdr:to>
      <xdr:col>20</xdr:col>
      <xdr:colOff>158750</xdr:colOff>
      <xdr:row>76</xdr:row>
      <xdr:rowOff>31750</xdr:rowOff>
    </xdr:to>
    <xdr:cxnSp macro="">
      <xdr:nvCxnSpPr>
        <xdr:cNvPr id="436" name="直線コネクタ 435"/>
        <xdr:cNvCxnSpPr/>
      </xdr:nvCxnSpPr>
      <xdr:spPr>
        <a:xfrm flipV="1">
          <a:off x="13004800" y="1300099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49530</xdr:rowOff>
    </xdr:from>
    <xdr:to>
      <xdr:col>20</xdr:col>
      <xdr:colOff>209550</xdr:colOff>
      <xdr:row>75</xdr:row>
      <xdr:rowOff>151130</xdr:rowOff>
    </xdr:to>
    <xdr:sp macro="" textlink="">
      <xdr:nvSpPr>
        <xdr:cNvPr id="437" name="フローチャート : 判断 436"/>
        <xdr:cNvSpPr/>
      </xdr:nvSpPr>
      <xdr:spPr>
        <a:xfrm>
          <a:off x="13843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161307</xdr:rowOff>
    </xdr:from>
    <xdr:ext cx="762000" cy="259045"/>
    <xdr:sp macro="" textlink="">
      <xdr:nvSpPr>
        <xdr:cNvPr id="438" name="テキスト ボックス 437"/>
        <xdr:cNvSpPr txBox="1"/>
      </xdr:nvSpPr>
      <xdr:spPr>
        <a:xfrm>
          <a:off x="13512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87630</xdr:rowOff>
    </xdr:from>
    <xdr:to>
      <xdr:col>19</xdr:col>
      <xdr:colOff>6350</xdr:colOff>
      <xdr:row>76</xdr:row>
      <xdr:rowOff>17780</xdr:rowOff>
    </xdr:to>
    <xdr:sp macro="" textlink="">
      <xdr:nvSpPr>
        <xdr:cNvPr id="439" name="フローチャート : 判断 438"/>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27957</xdr:rowOff>
    </xdr:from>
    <xdr:ext cx="762000" cy="259045"/>
    <xdr:sp macro="" textlink="">
      <xdr:nvSpPr>
        <xdr:cNvPr id="440" name="テキスト ボックス 439"/>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72389</xdr:rowOff>
    </xdr:from>
    <xdr:to>
      <xdr:col>24</xdr:col>
      <xdr:colOff>82550</xdr:colOff>
      <xdr:row>77</xdr:row>
      <xdr:rowOff>2539</xdr:rowOff>
    </xdr:to>
    <xdr:sp macro="" textlink="">
      <xdr:nvSpPr>
        <xdr:cNvPr id="446" name="円/楕円 445"/>
        <xdr:cNvSpPr/>
      </xdr:nvSpPr>
      <xdr:spPr>
        <a:xfrm>
          <a:off x="164592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44466</xdr:rowOff>
    </xdr:from>
    <xdr:ext cx="762000" cy="259045"/>
    <xdr:sp macro="" textlink="">
      <xdr:nvSpPr>
        <xdr:cNvPr id="447" name="公債費以外該当値テキスト"/>
        <xdr:cNvSpPr txBox="1"/>
      </xdr:nvSpPr>
      <xdr:spPr>
        <a:xfrm>
          <a:off x="16598900" y="13074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53339</xdr:rowOff>
    </xdr:from>
    <xdr:to>
      <xdr:col>22</xdr:col>
      <xdr:colOff>615950</xdr:colOff>
      <xdr:row>76</xdr:row>
      <xdr:rowOff>154939</xdr:rowOff>
    </xdr:to>
    <xdr:sp macro="" textlink="">
      <xdr:nvSpPr>
        <xdr:cNvPr id="448" name="円/楕円 447"/>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139716</xdr:rowOff>
    </xdr:from>
    <xdr:ext cx="736600" cy="259045"/>
    <xdr:sp macro="" textlink="">
      <xdr:nvSpPr>
        <xdr:cNvPr id="449" name="テキスト ボックス 448"/>
        <xdr:cNvSpPr txBox="1"/>
      </xdr:nvSpPr>
      <xdr:spPr>
        <a:xfrm>
          <a:off x="15290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60960</xdr:rowOff>
    </xdr:from>
    <xdr:to>
      <xdr:col>21</xdr:col>
      <xdr:colOff>412750</xdr:colOff>
      <xdr:row>75</xdr:row>
      <xdr:rowOff>162561</xdr:rowOff>
    </xdr:to>
    <xdr:sp macro="" textlink="">
      <xdr:nvSpPr>
        <xdr:cNvPr id="450" name="円/楕円 449"/>
        <xdr:cNvSpPr/>
      </xdr:nvSpPr>
      <xdr:spPr>
        <a:xfrm>
          <a:off x="14732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1287</xdr:rowOff>
    </xdr:from>
    <xdr:ext cx="762000" cy="259045"/>
    <xdr:sp macro="" textlink="">
      <xdr:nvSpPr>
        <xdr:cNvPr id="451" name="テキスト ボックス 450"/>
        <xdr:cNvSpPr txBox="1"/>
      </xdr:nvSpPr>
      <xdr:spPr>
        <a:xfrm>
          <a:off x="144018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62.1</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91440</xdr:rowOff>
    </xdr:from>
    <xdr:to>
      <xdr:col>20</xdr:col>
      <xdr:colOff>209550</xdr:colOff>
      <xdr:row>76</xdr:row>
      <xdr:rowOff>21589</xdr:rowOff>
    </xdr:to>
    <xdr:sp macro="" textlink="">
      <xdr:nvSpPr>
        <xdr:cNvPr id="452" name="円/楕円 451"/>
        <xdr:cNvSpPr/>
      </xdr:nvSpPr>
      <xdr:spPr>
        <a:xfrm>
          <a:off x="13843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6366</xdr:rowOff>
    </xdr:from>
    <xdr:ext cx="762000" cy="259045"/>
    <xdr:sp macro="" textlink="">
      <xdr:nvSpPr>
        <xdr:cNvPr id="453" name="テキスト ボックス 452"/>
        <xdr:cNvSpPr txBox="1"/>
      </xdr:nvSpPr>
      <xdr:spPr>
        <a:xfrm>
          <a:off x="13512800" y="13036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62.9</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152400</xdr:rowOff>
    </xdr:from>
    <xdr:to>
      <xdr:col>19</xdr:col>
      <xdr:colOff>6350</xdr:colOff>
      <xdr:row>76</xdr:row>
      <xdr:rowOff>82550</xdr:rowOff>
    </xdr:to>
    <xdr:sp macro="" textlink="">
      <xdr:nvSpPr>
        <xdr:cNvPr id="454" name="円/楕円 453"/>
        <xdr:cNvSpPr/>
      </xdr:nvSpPr>
      <xdr:spPr>
        <a:xfrm>
          <a:off x="12954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67327</xdr:rowOff>
    </xdr:from>
    <xdr:ext cx="762000" cy="259045"/>
    <xdr:sp macro="" textlink="">
      <xdr:nvSpPr>
        <xdr:cNvPr id="455" name="テキスト ボックス 454"/>
        <xdr:cNvSpPr txBox="1"/>
      </xdr:nvSpPr>
      <xdr:spPr>
        <a:xfrm>
          <a:off x="12623800" y="1309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福島県平田村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137546</xdr:rowOff>
    </xdr:from>
    <xdr:to>
      <xdr:col>4</xdr:col>
      <xdr:colOff>1117600</xdr:colOff>
      <xdr:row>19</xdr:row>
      <xdr:rowOff>142810</xdr:rowOff>
    </xdr:to>
    <xdr:cxnSp macro="">
      <xdr:nvCxnSpPr>
        <xdr:cNvPr id="41" name="直線コネクタ 40"/>
        <xdr:cNvCxnSpPr/>
      </xdr:nvCxnSpPr>
      <xdr:spPr bwMode="auto">
        <a:xfrm flipV="1">
          <a:off x="5651500" y="2242571"/>
          <a:ext cx="0" cy="1205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114887</xdr:rowOff>
    </xdr:from>
    <xdr:ext cx="762000" cy="259045"/>
    <xdr:sp macro="" textlink="">
      <xdr:nvSpPr>
        <xdr:cNvPr id="42" name="人口1人当たり決算額の推移最小値テキスト130"/>
        <xdr:cNvSpPr txBox="1"/>
      </xdr:nvSpPr>
      <xdr:spPr>
        <a:xfrm>
          <a:off x="5740400" y="342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85,567</a:t>
          </a:r>
          <a:endParaRPr kumimoji="1" lang="ja-JP" altLang="en-US" sz="1000" b="1">
            <a:latin typeface="ＭＳ Ｐゴシック"/>
          </a:endParaRPr>
        </a:p>
      </xdr:txBody>
    </xdr:sp>
    <xdr:clientData/>
  </xdr:oneCellAnchor>
  <xdr:twoCellAnchor>
    <xdr:from>
      <xdr:col>4</xdr:col>
      <xdr:colOff>1028700</xdr:colOff>
      <xdr:row>19</xdr:row>
      <xdr:rowOff>142810</xdr:rowOff>
    </xdr:from>
    <xdr:to>
      <xdr:col>5</xdr:col>
      <xdr:colOff>73025</xdr:colOff>
      <xdr:row>19</xdr:row>
      <xdr:rowOff>142810</xdr:rowOff>
    </xdr:to>
    <xdr:cxnSp macro="">
      <xdr:nvCxnSpPr>
        <xdr:cNvPr id="43" name="直線コネクタ 42"/>
        <xdr:cNvCxnSpPr/>
      </xdr:nvCxnSpPr>
      <xdr:spPr bwMode="auto">
        <a:xfrm>
          <a:off x="5562600" y="34479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52473</xdr:rowOff>
    </xdr:from>
    <xdr:ext cx="762000" cy="259045"/>
    <xdr:sp macro="" textlink="">
      <xdr:nvSpPr>
        <xdr:cNvPr id="44" name="人口1人当たり決算額の推移最大値テキスト130"/>
        <xdr:cNvSpPr txBox="1"/>
      </xdr:nvSpPr>
      <xdr:spPr>
        <a:xfrm>
          <a:off x="5740400" y="19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296,488</a:t>
          </a:r>
          <a:endParaRPr kumimoji="1" lang="ja-JP" altLang="en-US" sz="1000" b="1">
            <a:latin typeface="ＭＳ Ｐゴシック"/>
          </a:endParaRPr>
        </a:p>
      </xdr:txBody>
    </xdr:sp>
    <xdr:clientData/>
  </xdr:oneCellAnchor>
  <xdr:twoCellAnchor>
    <xdr:from>
      <xdr:col>4</xdr:col>
      <xdr:colOff>1028700</xdr:colOff>
      <xdr:row>12</xdr:row>
      <xdr:rowOff>137546</xdr:rowOff>
    </xdr:from>
    <xdr:to>
      <xdr:col>5</xdr:col>
      <xdr:colOff>73025</xdr:colOff>
      <xdr:row>12</xdr:row>
      <xdr:rowOff>137546</xdr:rowOff>
    </xdr:to>
    <xdr:cxnSp macro="">
      <xdr:nvCxnSpPr>
        <xdr:cNvPr id="45" name="直線コネクタ 44"/>
        <xdr:cNvCxnSpPr/>
      </xdr:nvCxnSpPr>
      <xdr:spPr bwMode="auto">
        <a:xfrm>
          <a:off x="5562600" y="2242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127133</xdr:rowOff>
    </xdr:from>
    <xdr:to>
      <xdr:col>4</xdr:col>
      <xdr:colOff>1117600</xdr:colOff>
      <xdr:row>18</xdr:row>
      <xdr:rowOff>131111</xdr:rowOff>
    </xdr:to>
    <xdr:cxnSp macro="">
      <xdr:nvCxnSpPr>
        <xdr:cNvPr id="46" name="直線コネクタ 45"/>
        <xdr:cNvCxnSpPr/>
      </xdr:nvCxnSpPr>
      <xdr:spPr bwMode="auto">
        <a:xfrm flipV="1">
          <a:off x="5003800" y="3260858"/>
          <a:ext cx="647700" cy="3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153011</xdr:rowOff>
    </xdr:from>
    <xdr:ext cx="762000" cy="259045"/>
    <xdr:sp macro="" textlink="">
      <xdr:nvSpPr>
        <xdr:cNvPr id="47" name="人口1人当たり決算額の推移平均値テキスト130"/>
        <xdr:cNvSpPr txBox="1"/>
      </xdr:nvSpPr>
      <xdr:spPr>
        <a:xfrm>
          <a:off x="5740400" y="2772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136484</xdr:rowOff>
    </xdr:from>
    <xdr:to>
      <xdr:col>5</xdr:col>
      <xdr:colOff>34925</xdr:colOff>
      <xdr:row>17</xdr:row>
      <xdr:rowOff>66634</xdr:rowOff>
    </xdr:to>
    <xdr:sp macro="" textlink="">
      <xdr:nvSpPr>
        <xdr:cNvPr id="48" name="フローチャート : 判断 47"/>
        <xdr:cNvSpPr/>
      </xdr:nvSpPr>
      <xdr:spPr bwMode="auto">
        <a:xfrm>
          <a:off x="56007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131111</xdr:rowOff>
    </xdr:from>
    <xdr:to>
      <xdr:col>4</xdr:col>
      <xdr:colOff>469900</xdr:colOff>
      <xdr:row>18</xdr:row>
      <xdr:rowOff>160429</xdr:rowOff>
    </xdr:to>
    <xdr:cxnSp macro="">
      <xdr:nvCxnSpPr>
        <xdr:cNvPr id="49" name="直線コネクタ 48"/>
        <xdr:cNvCxnSpPr/>
      </xdr:nvCxnSpPr>
      <xdr:spPr bwMode="auto">
        <a:xfrm flipV="1">
          <a:off x="4305300" y="3264836"/>
          <a:ext cx="698500" cy="29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112098</xdr:rowOff>
    </xdr:from>
    <xdr:to>
      <xdr:col>4</xdr:col>
      <xdr:colOff>520700</xdr:colOff>
      <xdr:row>17</xdr:row>
      <xdr:rowOff>42248</xdr:rowOff>
    </xdr:to>
    <xdr:sp macro="" textlink="">
      <xdr:nvSpPr>
        <xdr:cNvPr id="50" name="フローチャート : 判断 49"/>
        <xdr:cNvSpPr/>
      </xdr:nvSpPr>
      <xdr:spPr bwMode="auto">
        <a:xfrm>
          <a:off x="49530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52425</xdr:rowOff>
    </xdr:from>
    <xdr:ext cx="736600" cy="259045"/>
    <xdr:sp macro="" textlink="">
      <xdr:nvSpPr>
        <xdr:cNvPr id="51" name="テキスト ボックス 50"/>
        <xdr:cNvSpPr txBox="1"/>
      </xdr:nvSpPr>
      <xdr:spPr>
        <a:xfrm>
          <a:off x="4622800" y="2671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151839</xdr:rowOff>
    </xdr:from>
    <xdr:to>
      <xdr:col>3</xdr:col>
      <xdr:colOff>904875</xdr:colOff>
      <xdr:row>18</xdr:row>
      <xdr:rowOff>160429</xdr:rowOff>
    </xdr:to>
    <xdr:cxnSp macro="">
      <xdr:nvCxnSpPr>
        <xdr:cNvPr id="52" name="直線コネクタ 51"/>
        <xdr:cNvCxnSpPr/>
      </xdr:nvCxnSpPr>
      <xdr:spPr bwMode="auto">
        <a:xfrm>
          <a:off x="3606800" y="3285564"/>
          <a:ext cx="698500" cy="85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155612</xdr:rowOff>
    </xdr:from>
    <xdr:to>
      <xdr:col>3</xdr:col>
      <xdr:colOff>955675</xdr:colOff>
      <xdr:row>17</xdr:row>
      <xdr:rowOff>85762</xdr:rowOff>
    </xdr:to>
    <xdr:sp macro="" textlink="">
      <xdr:nvSpPr>
        <xdr:cNvPr id="53" name="フローチャート : 判断 52"/>
        <xdr:cNvSpPr/>
      </xdr:nvSpPr>
      <xdr:spPr bwMode="auto">
        <a:xfrm>
          <a:off x="42545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95939</xdr:rowOff>
    </xdr:from>
    <xdr:ext cx="762000" cy="259045"/>
    <xdr:sp macro="" textlink="">
      <xdr:nvSpPr>
        <xdr:cNvPr id="54" name="テキスト ボックス 53"/>
        <xdr:cNvSpPr txBox="1"/>
      </xdr:nvSpPr>
      <xdr:spPr>
        <a:xfrm>
          <a:off x="3924300" y="271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151839</xdr:rowOff>
    </xdr:from>
    <xdr:to>
      <xdr:col>3</xdr:col>
      <xdr:colOff>206375</xdr:colOff>
      <xdr:row>18</xdr:row>
      <xdr:rowOff>167047</xdr:rowOff>
    </xdr:to>
    <xdr:cxnSp macro="">
      <xdr:nvCxnSpPr>
        <xdr:cNvPr id="55" name="直線コネクタ 54"/>
        <xdr:cNvCxnSpPr/>
      </xdr:nvCxnSpPr>
      <xdr:spPr bwMode="auto">
        <a:xfrm flipV="1">
          <a:off x="2908300" y="3285564"/>
          <a:ext cx="698500" cy="15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144319</xdr:rowOff>
    </xdr:from>
    <xdr:to>
      <xdr:col>3</xdr:col>
      <xdr:colOff>257175</xdr:colOff>
      <xdr:row>17</xdr:row>
      <xdr:rowOff>74469</xdr:rowOff>
    </xdr:to>
    <xdr:sp macro="" textlink="">
      <xdr:nvSpPr>
        <xdr:cNvPr id="56" name="フローチャート : 判断 55"/>
        <xdr:cNvSpPr/>
      </xdr:nvSpPr>
      <xdr:spPr bwMode="auto">
        <a:xfrm>
          <a:off x="3556000" y="29351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84646</xdr:rowOff>
    </xdr:from>
    <xdr:ext cx="762000" cy="259045"/>
    <xdr:sp macro="" textlink="">
      <xdr:nvSpPr>
        <xdr:cNvPr id="57" name="テキスト ボックス 56"/>
        <xdr:cNvSpPr txBox="1"/>
      </xdr:nvSpPr>
      <xdr:spPr>
        <a:xfrm>
          <a:off x="3225800" y="270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131460</xdr:rowOff>
    </xdr:from>
    <xdr:to>
      <xdr:col>2</xdr:col>
      <xdr:colOff>692150</xdr:colOff>
      <xdr:row>17</xdr:row>
      <xdr:rowOff>61610</xdr:rowOff>
    </xdr:to>
    <xdr:sp macro="" textlink="">
      <xdr:nvSpPr>
        <xdr:cNvPr id="58" name="フローチャート : 判断 57"/>
        <xdr:cNvSpPr/>
      </xdr:nvSpPr>
      <xdr:spPr bwMode="auto">
        <a:xfrm>
          <a:off x="2857500" y="2922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71787</xdr:rowOff>
    </xdr:from>
    <xdr:ext cx="762000" cy="259045"/>
    <xdr:sp macro="" textlink="">
      <xdr:nvSpPr>
        <xdr:cNvPr id="59" name="テキスト ボックス 58"/>
        <xdr:cNvSpPr txBox="1"/>
      </xdr:nvSpPr>
      <xdr:spPr>
        <a:xfrm>
          <a:off x="2527300" y="269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168,664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76333</xdr:rowOff>
    </xdr:from>
    <xdr:to>
      <xdr:col>5</xdr:col>
      <xdr:colOff>34925</xdr:colOff>
      <xdr:row>19</xdr:row>
      <xdr:rowOff>6483</xdr:rowOff>
    </xdr:to>
    <xdr:sp macro="" textlink="">
      <xdr:nvSpPr>
        <xdr:cNvPr id="65" name="円/楕円 64"/>
        <xdr:cNvSpPr/>
      </xdr:nvSpPr>
      <xdr:spPr bwMode="auto">
        <a:xfrm>
          <a:off x="5600700" y="3210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48410</xdr:rowOff>
    </xdr:from>
    <xdr:ext cx="762000" cy="259045"/>
    <xdr:sp macro="" textlink="">
      <xdr:nvSpPr>
        <xdr:cNvPr id="66" name="人口1人当たり決算額の推移該当値テキスト130"/>
        <xdr:cNvSpPr txBox="1"/>
      </xdr:nvSpPr>
      <xdr:spPr>
        <a:xfrm>
          <a:off x="5740400" y="3182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118,310</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80311</xdr:rowOff>
    </xdr:from>
    <xdr:to>
      <xdr:col>4</xdr:col>
      <xdr:colOff>520700</xdr:colOff>
      <xdr:row>19</xdr:row>
      <xdr:rowOff>10461</xdr:rowOff>
    </xdr:to>
    <xdr:sp macro="" textlink="">
      <xdr:nvSpPr>
        <xdr:cNvPr id="67" name="円/楕円 66"/>
        <xdr:cNvSpPr/>
      </xdr:nvSpPr>
      <xdr:spPr bwMode="auto">
        <a:xfrm>
          <a:off x="4953000" y="3214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166688</xdr:rowOff>
    </xdr:from>
    <xdr:ext cx="736600" cy="259045"/>
    <xdr:sp macro="" textlink="">
      <xdr:nvSpPr>
        <xdr:cNvPr id="68" name="テキスト ボックス 67"/>
        <xdr:cNvSpPr txBox="1"/>
      </xdr:nvSpPr>
      <xdr:spPr>
        <a:xfrm>
          <a:off x="4622800" y="330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117,614</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109629</xdr:rowOff>
    </xdr:from>
    <xdr:to>
      <xdr:col>3</xdr:col>
      <xdr:colOff>955675</xdr:colOff>
      <xdr:row>19</xdr:row>
      <xdr:rowOff>39779</xdr:rowOff>
    </xdr:to>
    <xdr:sp macro="" textlink="">
      <xdr:nvSpPr>
        <xdr:cNvPr id="69" name="円/楕円 68"/>
        <xdr:cNvSpPr/>
      </xdr:nvSpPr>
      <xdr:spPr bwMode="auto">
        <a:xfrm>
          <a:off x="4254500" y="3243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24556</xdr:rowOff>
    </xdr:from>
    <xdr:ext cx="762000" cy="259045"/>
    <xdr:sp macro="" textlink="">
      <xdr:nvSpPr>
        <xdr:cNvPr id="70" name="テキスト ボックス 69"/>
        <xdr:cNvSpPr txBox="1"/>
      </xdr:nvSpPr>
      <xdr:spPr>
        <a:xfrm>
          <a:off x="3924300" y="332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112,484</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101039</xdr:rowOff>
    </xdr:from>
    <xdr:to>
      <xdr:col>3</xdr:col>
      <xdr:colOff>257175</xdr:colOff>
      <xdr:row>19</xdr:row>
      <xdr:rowOff>31190</xdr:rowOff>
    </xdr:to>
    <xdr:sp macro="" textlink="">
      <xdr:nvSpPr>
        <xdr:cNvPr id="71" name="円/楕円 70"/>
        <xdr:cNvSpPr/>
      </xdr:nvSpPr>
      <xdr:spPr bwMode="auto">
        <a:xfrm>
          <a:off x="3556000" y="323476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15966</xdr:rowOff>
    </xdr:from>
    <xdr:ext cx="762000" cy="259045"/>
    <xdr:sp macro="" textlink="">
      <xdr:nvSpPr>
        <xdr:cNvPr id="72" name="テキスト ボックス 71"/>
        <xdr:cNvSpPr txBox="1"/>
      </xdr:nvSpPr>
      <xdr:spPr>
        <a:xfrm>
          <a:off x="3225800" y="332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113,987</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116247</xdr:rowOff>
    </xdr:from>
    <xdr:to>
      <xdr:col>2</xdr:col>
      <xdr:colOff>692150</xdr:colOff>
      <xdr:row>19</xdr:row>
      <xdr:rowOff>46397</xdr:rowOff>
    </xdr:to>
    <xdr:sp macro="" textlink="">
      <xdr:nvSpPr>
        <xdr:cNvPr id="73" name="円/楕円 72"/>
        <xdr:cNvSpPr/>
      </xdr:nvSpPr>
      <xdr:spPr bwMode="auto">
        <a:xfrm>
          <a:off x="2857500" y="3249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31174</xdr:rowOff>
    </xdr:from>
    <xdr:ext cx="762000" cy="259045"/>
    <xdr:sp macro="" textlink="">
      <xdr:nvSpPr>
        <xdr:cNvPr id="74" name="テキスト ボックス 73"/>
        <xdr:cNvSpPr txBox="1"/>
      </xdr:nvSpPr>
      <xdr:spPr>
        <a:xfrm>
          <a:off x="2527300" y="333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111,326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244631</xdr:rowOff>
    </xdr:from>
    <xdr:to>
      <xdr:col>4</xdr:col>
      <xdr:colOff>1117600</xdr:colOff>
      <xdr:row>38</xdr:row>
      <xdr:rowOff>33121</xdr:rowOff>
    </xdr:to>
    <xdr:cxnSp macro="">
      <xdr:nvCxnSpPr>
        <xdr:cNvPr id="104" name="直線コネクタ 103"/>
        <xdr:cNvCxnSpPr/>
      </xdr:nvCxnSpPr>
      <xdr:spPr bwMode="auto">
        <a:xfrm flipV="1">
          <a:off x="5651500" y="6169181"/>
          <a:ext cx="0" cy="13315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5198</xdr:rowOff>
    </xdr:from>
    <xdr:ext cx="762000" cy="259045"/>
    <xdr:sp macro="" textlink="">
      <xdr:nvSpPr>
        <xdr:cNvPr id="105" name="人口1人当たり決算額の推移最小値テキスト445"/>
        <xdr:cNvSpPr txBox="1"/>
      </xdr:nvSpPr>
      <xdr:spPr>
        <a:xfrm>
          <a:off x="5740400" y="747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-19,876</a:t>
          </a:r>
          <a:endParaRPr kumimoji="1" lang="ja-JP" altLang="en-US" sz="1000" b="1">
            <a:latin typeface="ＭＳ Ｐゴシック"/>
          </a:endParaRPr>
        </a:p>
      </xdr:txBody>
    </xdr:sp>
    <xdr:clientData/>
  </xdr:oneCellAnchor>
  <xdr:twoCellAnchor>
    <xdr:from>
      <xdr:col>4</xdr:col>
      <xdr:colOff>1028700</xdr:colOff>
      <xdr:row>38</xdr:row>
      <xdr:rowOff>33121</xdr:rowOff>
    </xdr:from>
    <xdr:to>
      <xdr:col>5</xdr:col>
      <xdr:colOff>73025</xdr:colOff>
      <xdr:row>38</xdr:row>
      <xdr:rowOff>33121</xdr:rowOff>
    </xdr:to>
    <xdr:cxnSp macro="">
      <xdr:nvCxnSpPr>
        <xdr:cNvPr id="106" name="直線コネクタ 105"/>
        <xdr:cNvCxnSpPr/>
      </xdr:nvCxnSpPr>
      <xdr:spPr bwMode="auto">
        <a:xfrm>
          <a:off x="5562600" y="75007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159558</xdr:rowOff>
    </xdr:from>
    <xdr:ext cx="762000" cy="259045"/>
    <xdr:sp macro="" textlink="">
      <xdr:nvSpPr>
        <xdr:cNvPr id="107" name="人口1人当たり決算額の推移最大値テキスト445"/>
        <xdr:cNvSpPr txBox="1"/>
      </xdr:nvSpPr>
      <xdr:spPr>
        <a:xfrm>
          <a:off x="5740400" y="591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102,444</a:t>
          </a:r>
          <a:endParaRPr kumimoji="1" lang="ja-JP" altLang="en-US" sz="1000" b="1">
            <a:latin typeface="ＭＳ Ｐゴシック"/>
          </a:endParaRPr>
        </a:p>
      </xdr:txBody>
    </xdr:sp>
    <xdr:clientData/>
  </xdr:oneCellAnchor>
  <xdr:twoCellAnchor>
    <xdr:from>
      <xdr:col>4</xdr:col>
      <xdr:colOff>1028700</xdr:colOff>
      <xdr:row>33</xdr:row>
      <xdr:rowOff>244631</xdr:rowOff>
    </xdr:from>
    <xdr:to>
      <xdr:col>5</xdr:col>
      <xdr:colOff>73025</xdr:colOff>
      <xdr:row>33</xdr:row>
      <xdr:rowOff>244631</xdr:rowOff>
    </xdr:to>
    <xdr:cxnSp macro="">
      <xdr:nvCxnSpPr>
        <xdr:cNvPr id="108" name="直線コネクタ 107"/>
        <xdr:cNvCxnSpPr/>
      </xdr:nvCxnSpPr>
      <xdr:spPr bwMode="auto">
        <a:xfrm>
          <a:off x="5562600" y="6169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298592</xdr:rowOff>
    </xdr:from>
    <xdr:to>
      <xdr:col>4</xdr:col>
      <xdr:colOff>1117600</xdr:colOff>
      <xdr:row>35</xdr:row>
      <xdr:rowOff>308029</xdr:rowOff>
    </xdr:to>
    <xdr:cxnSp macro="">
      <xdr:nvCxnSpPr>
        <xdr:cNvPr id="109" name="直線コネクタ 108"/>
        <xdr:cNvCxnSpPr/>
      </xdr:nvCxnSpPr>
      <xdr:spPr bwMode="auto">
        <a:xfrm flipV="1">
          <a:off x="5003800" y="6908942"/>
          <a:ext cx="647700" cy="9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88002</xdr:rowOff>
    </xdr:from>
    <xdr:ext cx="762000" cy="259045"/>
    <xdr:sp macro="" textlink="">
      <xdr:nvSpPr>
        <xdr:cNvPr id="110" name="人口1人当たり決算額の推移平均値テキスト445"/>
        <xdr:cNvSpPr txBox="1"/>
      </xdr:nvSpPr>
      <xdr:spPr>
        <a:xfrm>
          <a:off x="5740400" y="6698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242925</xdr:rowOff>
    </xdr:from>
    <xdr:to>
      <xdr:col>5</xdr:col>
      <xdr:colOff>34925</xdr:colOff>
      <xdr:row>36</xdr:row>
      <xdr:rowOff>1625</xdr:rowOff>
    </xdr:to>
    <xdr:sp macro="" textlink="">
      <xdr:nvSpPr>
        <xdr:cNvPr id="111" name="フローチャート : 判断 110"/>
        <xdr:cNvSpPr/>
      </xdr:nvSpPr>
      <xdr:spPr bwMode="auto">
        <a:xfrm>
          <a:off x="56007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286193</xdr:rowOff>
    </xdr:from>
    <xdr:to>
      <xdr:col>4</xdr:col>
      <xdr:colOff>469900</xdr:colOff>
      <xdr:row>35</xdr:row>
      <xdr:rowOff>308029</xdr:rowOff>
    </xdr:to>
    <xdr:cxnSp macro="">
      <xdr:nvCxnSpPr>
        <xdr:cNvPr id="112" name="直線コネクタ 111"/>
        <xdr:cNvCxnSpPr/>
      </xdr:nvCxnSpPr>
      <xdr:spPr bwMode="auto">
        <a:xfrm>
          <a:off x="4305300" y="6896543"/>
          <a:ext cx="698500" cy="21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224627</xdr:rowOff>
    </xdr:from>
    <xdr:to>
      <xdr:col>4</xdr:col>
      <xdr:colOff>520700</xdr:colOff>
      <xdr:row>35</xdr:row>
      <xdr:rowOff>326227</xdr:rowOff>
    </xdr:to>
    <xdr:sp macro="" textlink="">
      <xdr:nvSpPr>
        <xdr:cNvPr id="113" name="フローチャート : 判断 112"/>
        <xdr:cNvSpPr/>
      </xdr:nvSpPr>
      <xdr:spPr bwMode="auto">
        <a:xfrm>
          <a:off x="4953000" y="6834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336404</xdr:rowOff>
    </xdr:from>
    <xdr:ext cx="736600" cy="259045"/>
    <xdr:sp macro="" textlink="">
      <xdr:nvSpPr>
        <xdr:cNvPr id="114" name="テキスト ボックス 113"/>
        <xdr:cNvSpPr txBox="1"/>
      </xdr:nvSpPr>
      <xdr:spPr>
        <a:xfrm>
          <a:off x="4622800" y="6603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223709</xdr:rowOff>
    </xdr:from>
    <xdr:to>
      <xdr:col>3</xdr:col>
      <xdr:colOff>904875</xdr:colOff>
      <xdr:row>35</xdr:row>
      <xdr:rowOff>286193</xdr:rowOff>
    </xdr:to>
    <xdr:cxnSp macro="">
      <xdr:nvCxnSpPr>
        <xdr:cNvPr id="115" name="直線コネクタ 114"/>
        <xdr:cNvCxnSpPr/>
      </xdr:nvCxnSpPr>
      <xdr:spPr bwMode="auto">
        <a:xfrm>
          <a:off x="3606800" y="6834059"/>
          <a:ext cx="698500" cy="624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192895</xdr:rowOff>
    </xdr:from>
    <xdr:to>
      <xdr:col>3</xdr:col>
      <xdr:colOff>955675</xdr:colOff>
      <xdr:row>35</xdr:row>
      <xdr:rowOff>294495</xdr:rowOff>
    </xdr:to>
    <xdr:sp macro="" textlink="">
      <xdr:nvSpPr>
        <xdr:cNvPr id="116" name="フローチャート : 判断 115"/>
        <xdr:cNvSpPr/>
      </xdr:nvSpPr>
      <xdr:spPr bwMode="auto">
        <a:xfrm>
          <a:off x="4254500" y="6803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304672</xdr:rowOff>
    </xdr:from>
    <xdr:ext cx="762000" cy="259045"/>
    <xdr:sp macro="" textlink="">
      <xdr:nvSpPr>
        <xdr:cNvPr id="117" name="テキスト ボックス 116"/>
        <xdr:cNvSpPr txBox="1"/>
      </xdr:nvSpPr>
      <xdr:spPr>
        <a:xfrm>
          <a:off x="3924300" y="6572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223709</xdr:rowOff>
    </xdr:from>
    <xdr:to>
      <xdr:col>3</xdr:col>
      <xdr:colOff>206375</xdr:colOff>
      <xdr:row>35</xdr:row>
      <xdr:rowOff>228520</xdr:rowOff>
    </xdr:to>
    <xdr:cxnSp macro="">
      <xdr:nvCxnSpPr>
        <xdr:cNvPr id="118" name="直線コネクタ 117"/>
        <xdr:cNvCxnSpPr/>
      </xdr:nvCxnSpPr>
      <xdr:spPr bwMode="auto">
        <a:xfrm flipV="1">
          <a:off x="2908300" y="6834059"/>
          <a:ext cx="698500" cy="4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155698</xdr:rowOff>
    </xdr:from>
    <xdr:to>
      <xdr:col>3</xdr:col>
      <xdr:colOff>257175</xdr:colOff>
      <xdr:row>35</xdr:row>
      <xdr:rowOff>257298</xdr:rowOff>
    </xdr:to>
    <xdr:sp macro="" textlink="">
      <xdr:nvSpPr>
        <xdr:cNvPr id="119" name="フローチャート : 判断 118"/>
        <xdr:cNvSpPr/>
      </xdr:nvSpPr>
      <xdr:spPr bwMode="auto">
        <a:xfrm>
          <a:off x="3556000" y="6766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267475</xdr:rowOff>
    </xdr:from>
    <xdr:ext cx="762000" cy="259045"/>
    <xdr:sp macro="" textlink="">
      <xdr:nvSpPr>
        <xdr:cNvPr id="120" name="テキスト ボックス 119"/>
        <xdr:cNvSpPr txBox="1"/>
      </xdr:nvSpPr>
      <xdr:spPr>
        <a:xfrm>
          <a:off x="3225800" y="653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99659</xdr:rowOff>
    </xdr:from>
    <xdr:to>
      <xdr:col>2</xdr:col>
      <xdr:colOff>692150</xdr:colOff>
      <xdr:row>35</xdr:row>
      <xdr:rowOff>201259</xdr:rowOff>
    </xdr:to>
    <xdr:sp macro="" textlink="">
      <xdr:nvSpPr>
        <xdr:cNvPr id="121" name="フローチャート : 判断 120"/>
        <xdr:cNvSpPr/>
      </xdr:nvSpPr>
      <xdr:spPr bwMode="auto">
        <a:xfrm>
          <a:off x="2857500" y="6710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211436</xdr:rowOff>
    </xdr:from>
    <xdr:ext cx="762000" cy="259045"/>
    <xdr:sp macro="" textlink="">
      <xdr:nvSpPr>
        <xdr:cNvPr id="122" name="テキスト ボックス 121"/>
        <xdr:cNvSpPr txBox="1"/>
      </xdr:nvSpPr>
      <xdr:spPr>
        <a:xfrm>
          <a:off x="2527300" y="647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48,095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247792</xdr:rowOff>
    </xdr:from>
    <xdr:to>
      <xdr:col>5</xdr:col>
      <xdr:colOff>34925</xdr:colOff>
      <xdr:row>36</xdr:row>
      <xdr:rowOff>6492</xdr:rowOff>
    </xdr:to>
    <xdr:sp macro="" textlink="">
      <xdr:nvSpPr>
        <xdr:cNvPr id="128" name="円/楕円 127"/>
        <xdr:cNvSpPr/>
      </xdr:nvSpPr>
      <xdr:spPr bwMode="auto">
        <a:xfrm>
          <a:off x="5600700" y="6858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219869</xdr:rowOff>
    </xdr:from>
    <xdr:ext cx="762000" cy="259045"/>
    <xdr:sp macro="" textlink="">
      <xdr:nvSpPr>
        <xdr:cNvPr id="129" name="人口1人当たり決算額の推移該当値テキスト445"/>
        <xdr:cNvSpPr txBox="1"/>
      </xdr:nvSpPr>
      <xdr:spPr>
        <a:xfrm>
          <a:off x="5740400" y="683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34,487</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257229</xdr:rowOff>
    </xdr:from>
    <xdr:to>
      <xdr:col>4</xdr:col>
      <xdr:colOff>520700</xdr:colOff>
      <xdr:row>36</xdr:row>
      <xdr:rowOff>15929</xdr:rowOff>
    </xdr:to>
    <xdr:sp macro="" textlink="">
      <xdr:nvSpPr>
        <xdr:cNvPr id="130" name="円/楕円 129"/>
        <xdr:cNvSpPr/>
      </xdr:nvSpPr>
      <xdr:spPr bwMode="auto">
        <a:xfrm>
          <a:off x="4953000" y="6867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706</xdr:rowOff>
    </xdr:from>
    <xdr:ext cx="736600" cy="259045"/>
    <xdr:sp macro="" textlink="">
      <xdr:nvSpPr>
        <xdr:cNvPr id="131" name="テキスト ボックス 130"/>
        <xdr:cNvSpPr txBox="1"/>
      </xdr:nvSpPr>
      <xdr:spPr>
        <a:xfrm>
          <a:off x="4622800" y="6953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33,620</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235393</xdr:rowOff>
    </xdr:from>
    <xdr:to>
      <xdr:col>3</xdr:col>
      <xdr:colOff>955675</xdr:colOff>
      <xdr:row>35</xdr:row>
      <xdr:rowOff>336993</xdr:rowOff>
    </xdr:to>
    <xdr:sp macro="" textlink="">
      <xdr:nvSpPr>
        <xdr:cNvPr id="132" name="円/楕円 131"/>
        <xdr:cNvSpPr/>
      </xdr:nvSpPr>
      <xdr:spPr bwMode="auto">
        <a:xfrm>
          <a:off x="4254500" y="6845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321770</xdr:rowOff>
    </xdr:from>
    <xdr:ext cx="762000" cy="259045"/>
    <xdr:sp macro="" textlink="">
      <xdr:nvSpPr>
        <xdr:cNvPr id="133" name="テキスト ボックス 132"/>
        <xdr:cNvSpPr txBox="1"/>
      </xdr:nvSpPr>
      <xdr:spPr>
        <a:xfrm>
          <a:off x="3924300" y="693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35,626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172909</xdr:rowOff>
    </xdr:from>
    <xdr:to>
      <xdr:col>3</xdr:col>
      <xdr:colOff>257175</xdr:colOff>
      <xdr:row>35</xdr:row>
      <xdr:rowOff>274509</xdr:rowOff>
    </xdr:to>
    <xdr:sp macro="" textlink="">
      <xdr:nvSpPr>
        <xdr:cNvPr id="134" name="円/楕円 133"/>
        <xdr:cNvSpPr/>
      </xdr:nvSpPr>
      <xdr:spPr bwMode="auto">
        <a:xfrm>
          <a:off x="3556000" y="6783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259286</xdr:rowOff>
    </xdr:from>
    <xdr:ext cx="762000" cy="259045"/>
    <xdr:sp macro="" textlink="">
      <xdr:nvSpPr>
        <xdr:cNvPr id="135" name="テキスト ボックス 134"/>
        <xdr:cNvSpPr txBox="1"/>
      </xdr:nvSpPr>
      <xdr:spPr>
        <a:xfrm>
          <a:off x="3225800" y="686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41,366</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177720</xdr:rowOff>
    </xdr:from>
    <xdr:to>
      <xdr:col>2</xdr:col>
      <xdr:colOff>692150</xdr:colOff>
      <xdr:row>35</xdr:row>
      <xdr:rowOff>279320</xdr:rowOff>
    </xdr:to>
    <xdr:sp macro="" textlink="">
      <xdr:nvSpPr>
        <xdr:cNvPr id="136" name="円/楕円 135"/>
        <xdr:cNvSpPr/>
      </xdr:nvSpPr>
      <xdr:spPr bwMode="auto">
        <a:xfrm>
          <a:off x="2857500" y="6788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264097</xdr:rowOff>
    </xdr:from>
    <xdr:ext cx="762000" cy="259045"/>
    <xdr:sp macro="" textlink="">
      <xdr:nvSpPr>
        <xdr:cNvPr id="137" name="テキスト ボックス 136"/>
        <xdr:cNvSpPr txBox="1"/>
      </xdr:nvSpPr>
      <xdr:spPr>
        <a:xfrm>
          <a:off x="2527300" y="687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40,924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福島県平田村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6,542
6,439
93.42
6,405,853
5,996,409
394,422
2,707,068
5,971,694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10.1
98.0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159977</xdr:rowOff>
    </xdr:from>
    <xdr:to>
      <xdr:col>6</xdr:col>
      <xdr:colOff>510540</xdr:colOff>
      <xdr:row>38</xdr:row>
      <xdr:rowOff>96334</xdr:rowOff>
    </xdr:to>
    <xdr:cxnSp macro="">
      <xdr:nvCxnSpPr>
        <xdr:cNvPr id="56" name="直線コネクタ 55"/>
        <xdr:cNvCxnSpPr/>
      </xdr:nvCxnSpPr>
      <xdr:spPr>
        <a:xfrm flipV="1">
          <a:off x="4633595" y="5303477"/>
          <a:ext cx="1270" cy="130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100161</xdr:rowOff>
    </xdr:from>
    <xdr:ext cx="534377" cy="259045"/>
    <xdr:sp macro="" textlink="">
      <xdr:nvSpPr>
        <xdr:cNvPr id="57" name="人件費最小値テキスト"/>
        <xdr:cNvSpPr txBox="1"/>
      </xdr:nvSpPr>
      <xdr:spPr>
        <a:xfrm>
          <a:off x="4686300" y="661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65,691</a:t>
          </a:r>
          <a:endParaRPr kumimoji="1" lang="ja-JP" altLang="en-US" sz="1000" b="1">
            <a:latin typeface="ＭＳ Ｐゴシック"/>
          </a:endParaRPr>
        </a:p>
      </xdr:txBody>
    </xdr:sp>
    <xdr:clientData/>
  </xdr:oneCellAnchor>
  <xdr:twoCellAnchor>
    <xdr:from>
      <xdr:col>6</xdr:col>
      <xdr:colOff>422275</xdr:colOff>
      <xdr:row>38</xdr:row>
      <xdr:rowOff>96334</xdr:rowOff>
    </xdr:from>
    <xdr:to>
      <xdr:col>6</xdr:col>
      <xdr:colOff>600075</xdr:colOff>
      <xdr:row>38</xdr:row>
      <xdr:rowOff>96334</xdr:rowOff>
    </xdr:to>
    <xdr:cxnSp macro="">
      <xdr:nvCxnSpPr>
        <xdr:cNvPr id="58" name="直線コネクタ 57"/>
        <xdr:cNvCxnSpPr/>
      </xdr:nvCxnSpPr>
      <xdr:spPr>
        <a:xfrm>
          <a:off x="4546600" y="661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106654</xdr:rowOff>
    </xdr:from>
    <xdr:ext cx="599010" cy="259045"/>
    <xdr:sp macro="" textlink="">
      <xdr:nvSpPr>
        <xdr:cNvPr id="59" name="人件費最大値テキスト"/>
        <xdr:cNvSpPr txBox="1"/>
      </xdr:nvSpPr>
      <xdr:spPr>
        <a:xfrm>
          <a:off x="4686300" y="507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237,339</a:t>
          </a:r>
          <a:endParaRPr kumimoji="1" lang="ja-JP" altLang="en-US" sz="1000" b="1">
            <a:latin typeface="ＭＳ Ｐゴシック"/>
          </a:endParaRPr>
        </a:p>
      </xdr:txBody>
    </xdr:sp>
    <xdr:clientData/>
  </xdr:oneCellAnchor>
  <xdr:twoCellAnchor>
    <xdr:from>
      <xdr:col>6</xdr:col>
      <xdr:colOff>422275</xdr:colOff>
      <xdr:row>30</xdr:row>
      <xdr:rowOff>159977</xdr:rowOff>
    </xdr:from>
    <xdr:to>
      <xdr:col>6</xdr:col>
      <xdr:colOff>600075</xdr:colOff>
      <xdr:row>30</xdr:row>
      <xdr:rowOff>159977</xdr:rowOff>
    </xdr:to>
    <xdr:cxnSp macro="">
      <xdr:nvCxnSpPr>
        <xdr:cNvPr id="60" name="直線コネクタ 59"/>
        <xdr:cNvCxnSpPr/>
      </xdr:nvCxnSpPr>
      <xdr:spPr>
        <a:xfrm>
          <a:off x="4546600" y="530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165341</xdr:rowOff>
    </xdr:from>
    <xdr:to>
      <xdr:col>6</xdr:col>
      <xdr:colOff>511175</xdr:colOff>
      <xdr:row>37</xdr:row>
      <xdr:rowOff>34087</xdr:rowOff>
    </xdr:to>
    <xdr:cxnSp macro="">
      <xdr:nvCxnSpPr>
        <xdr:cNvPr id="61" name="直線コネクタ 60"/>
        <xdr:cNvCxnSpPr/>
      </xdr:nvCxnSpPr>
      <xdr:spPr>
        <a:xfrm flipV="1">
          <a:off x="3797300" y="6337541"/>
          <a:ext cx="838200" cy="4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65295</xdr:rowOff>
    </xdr:from>
    <xdr:ext cx="599010" cy="259045"/>
    <xdr:sp macro="" textlink="">
      <xdr:nvSpPr>
        <xdr:cNvPr id="62" name="人件費平均値テキスト"/>
        <xdr:cNvSpPr txBox="1"/>
      </xdr:nvSpPr>
      <xdr:spPr>
        <a:xfrm>
          <a:off x="4686300" y="5894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42418</xdr:rowOff>
    </xdr:from>
    <xdr:to>
      <xdr:col>6</xdr:col>
      <xdr:colOff>561975</xdr:colOff>
      <xdr:row>35</xdr:row>
      <xdr:rowOff>144018</xdr:rowOff>
    </xdr:to>
    <xdr:sp macro="" textlink="">
      <xdr:nvSpPr>
        <xdr:cNvPr id="63" name="フローチャート : 判断 62"/>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34087</xdr:rowOff>
    </xdr:from>
    <xdr:to>
      <xdr:col>5</xdr:col>
      <xdr:colOff>358775</xdr:colOff>
      <xdr:row>37</xdr:row>
      <xdr:rowOff>60025</xdr:rowOff>
    </xdr:to>
    <xdr:cxnSp macro="">
      <xdr:nvCxnSpPr>
        <xdr:cNvPr id="64" name="直線コネクタ 63"/>
        <xdr:cNvCxnSpPr/>
      </xdr:nvCxnSpPr>
      <xdr:spPr>
        <a:xfrm flipV="1">
          <a:off x="2908300" y="6377737"/>
          <a:ext cx="889000" cy="2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7496</xdr:rowOff>
    </xdr:from>
    <xdr:to>
      <xdr:col>5</xdr:col>
      <xdr:colOff>409575</xdr:colOff>
      <xdr:row>35</xdr:row>
      <xdr:rowOff>109096</xdr:rowOff>
    </xdr:to>
    <xdr:sp macro="" textlink="">
      <xdr:nvSpPr>
        <xdr:cNvPr id="65" name="フローチャート : 判断 64"/>
        <xdr:cNvSpPr/>
      </xdr:nvSpPr>
      <xdr:spPr>
        <a:xfrm>
          <a:off x="3746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125623</xdr:rowOff>
    </xdr:from>
    <xdr:ext cx="599010" cy="259045"/>
    <xdr:sp macro="" textlink="">
      <xdr:nvSpPr>
        <xdr:cNvPr id="66" name="テキスト ボックス 65"/>
        <xdr:cNvSpPr txBox="1"/>
      </xdr:nvSpPr>
      <xdr:spPr>
        <a:xfrm>
          <a:off x="3497794"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60025</xdr:rowOff>
    </xdr:from>
    <xdr:to>
      <xdr:col>4</xdr:col>
      <xdr:colOff>155575</xdr:colOff>
      <xdr:row>37</xdr:row>
      <xdr:rowOff>62212</xdr:rowOff>
    </xdr:to>
    <xdr:cxnSp macro="">
      <xdr:nvCxnSpPr>
        <xdr:cNvPr id="67" name="直線コネクタ 66"/>
        <xdr:cNvCxnSpPr/>
      </xdr:nvCxnSpPr>
      <xdr:spPr>
        <a:xfrm flipV="1">
          <a:off x="2019300" y="6403675"/>
          <a:ext cx="889000" cy="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47424</xdr:rowOff>
    </xdr:from>
    <xdr:to>
      <xdr:col>4</xdr:col>
      <xdr:colOff>206375</xdr:colOff>
      <xdr:row>35</xdr:row>
      <xdr:rowOff>149024</xdr:rowOff>
    </xdr:to>
    <xdr:sp macro="" textlink="">
      <xdr:nvSpPr>
        <xdr:cNvPr id="68" name="フローチャート : 判断 67"/>
        <xdr:cNvSpPr/>
      </xdr:nvSpPr>
      <xdr:spPr>
        <a:xfrm>
          <a:off x="2857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165551</xdr:rowOff>
    </xdr:from>
    <xdr:ext cx="599010" cy="259045"/>
    <xdr:sp macro="" textlink="">
      <xdr:nvSpPr>
        <xdr:cNvPr id="69" name="テキスト ボックス 68"/>
        <xdr:cNvSpPr txBox="1"/>
      </xdr:nvSpPr>
      <xdr:spPr>
        <a:xfrm>
          <a:off x="2608794" y="582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32776</xdr:rowOff>
    </xdr:from>
    <xdr:to>
      <xdr:col>2</xdr:col>
      <xdr:colOff>638175</xdr:colOff>
      <xdr:row>37</xdr:row>
      <xdr:rowOff>62212</xdr:rowOff>
    </xdr:to>
    <xdr:cxnSp macro="">
      <xdr:nvCxnSpPr>
        <xdr:cNvPr id="70" name="直線コネクタ 69"/>
        <xdr:cNvCxnSpPr/>
      </xdr:nvCxnSpPr>
      <xdr:spPr>
        <a:xfrm>
          <a:off x="1130300" y="6376426"/>
          <a:ext cx="889000" cy="2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39873</xdr:rowOff>
    </xdr:from>
    <xdr:to>
      <xdr:col>3</xdr:col>
      <xdr:colOff>3175</xdr:colOff>
      <xdr:row>35</xdr:row>
      <xdr:rowOff>141473</xdr:rowOff>
    </xdr:to>
    <xdr:sp macro="" textlink="">
      <xdr:nvSpPr>
        <xdr:cNvPr id="71" name="フローチャート : 判断 70"/>
        <xdr:cNvSpPr/>
      </xdr:nvSpPr>
      <xdr:spPr>
        <a:xfrm>
          <a:off x="1968500" y="604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158000</xdr:rowOff>
    </xdr:from>
    <xdr:ext cx="599010" cy="259045"/>
    <xdr:sp macro="" textlink="">
      <xdr:nvSpPr>
        <xdr:cNvPr id="72" name="テキスト ボックス 71"/>
        <xdr:cNvSpPr txBox="1"/>
      </xdr:nvSpPr>
      <xdr:spPr>
        <a:xfrm>
          <a:off x="1719794" y="581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23962</xdr:rowOff>
    </xdr:from>
    <xdr:to>
      <xdr:col>1</xdr:col>
      <xdr:colOff>485775</xdr:colOff>
      <xdr:row>35</xdr:row>
      <xdr:rowOff>125562</xdr:rowOff>
    </xdr:to>
    <xdr:sp macro="" textlink="">
      <xdr:nvSpPr>
        <xdr:cNvPr id="73" name="フローチャート : 判断 72"/>
        <xdr:cNvSpPr/>
      </xdr:nvSpPr>
      <xdr:spPr>
        <a:xfrm>
          <a:off x="1079500" y="602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142089</xdr:rowOff>
    </xdr:from>
    <xdr:ext cx="599010" cy="259045"/>
    <xdr:sp macro="" textlink="">
      <xdr:nvSpPr>
        <xdr:cNvPr id="74" name="テキスト ボックス 73"/>
        <xdr:cNvSpPr txBox="1"/>
      </xdr:nvSpPr>
      <xdr:spPr>
        <a:xfrm>
          <a:off x="830794" y="5799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136,022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114541</xdr:rowOff>
    </xdr:from>
    <xdr:to>
      <xdr:col>6</xdr:col>
      <xdr:colOff>561975</xdr:colOff>
      <xdr:row>37</xdr:row>
      <xdr:rowOff>44691</xdr:rowOff>
    </xdr:to>
    <xdr:sp macro="" textlink="">
      <xdr:nvSpPr>
        <xdr:cNvPr id="80" name="円/楕円 79"/>
        <xdr:cNvSpPr/>
      </xdr:nvSpPr>
      <xdr:spPr>
        <a:xfrm>
          <a:off x="4584700" y="628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92968</xdr:rowOff>
    </xdr:from>
    <xdr:ext cx="599010" cy="259045"/>
    <xdr:sp macro="" textlink="">
      <xdr:nvSpPr>
        <xdr:cNvPr id="81" name="人件費該当値テキスト"/>
        <xdr:cNvSpPr txBox="1"/>
      </xdr:nvSpPr>
      <xdr:spPr>
        <a:xfrm>
          <a:off x="4686300" y="626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101,635</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154737</xdr:rowOff>
    </xdr:from>
    <xdr:to>
      <xdr:col>5</xdr:col>
      <xdr:colOff>409575</xdr:colOff>
      <xdr:row>37</xdr:row>
      <xdr:rowOff>84887</xdr:rowOff>
    </xdr:to>
    <xdr:sp macro="" textlink="">
      <xdr:nvSpPr>
        <xdr:cNvPr id="82" name="円/楕円 81"/>
        <xdr:cNvSpPr/>
      </xdr:nvSpPr>
      <xdr:spPr>
        <a:xfrm>
          <a:off x="3746500" y="632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76014</xdr:rowOff>
    </xdr:from>
    <xdr:ext cx="534377" cy="259045"/>
    <xdr:sp macro="" textlink="">
      <xdr:nvSpPr>
        <xdr:cNvPr id="83" name="テキスト ボックス 82"/>
        <xdr:cNvSpPr txBox="1"/>
      </xdr:nvSpPr>
      <xdr:spPr>
        <a:xfrm>
          <a:off x="3530111" y="641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96,360</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9225</xdr:rowOff>
    </xdr:from>
    <xdr:to>
      <xdr:col>4</xdr:col>
      <xdr:colOff>206375</xdr:colOff>
      <xdr:row>37</xdr:row>
      <xdr:rowOff>110825</xdr:rowOff>
    </xdr:to>
    <xdr:sp macro="" textlink="">
      <xdr:nvSpPr>
        <xdr:cNvPr id="84" name="円/楕円 83"/>
        <xdr:cNvSpPr/>
      </xdr:nvSpPr>
      <xdr:spPr>
        <a:xfrm>
          <a:off x="2857500" y="635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101952</xdr:rowOff>
    </xdr:from>
    <xdr:ext cx="534377" cy="259045"/>
    <xdr:sp macro="" textlink="">
      <xdr:nvSpPr>
        <xdr:cNvPr id="85" name="テキスト ボックス 84"/>
        <xdr:cNvSpPr txBox="1"/>
      </xdr:nvSpPr>
      <xdr:spPr>
        <a:xfrm>
          <a:off x="2641111" y="644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92,956</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11412</xdr:rowOff>
    </xdr:from>
    <xdr:to>
      <xdr:col>3</xdr:col>
      <xdr:colOff>3175</xdr:colOff>
      <xdr:row>37</xdr:row>
      <xdr:rowOff>113012</xdr:rowOff>
    </xdr:to>
    <xdr:sp macro="" textlink="">
      <xdr:nvSpPr>
        <xdr:cNvPr id="86" name="円/楕円 85"/>
        <xdr:cNvSpPr/>
      </xdr:nvSpPr>
      <xdr:spPr>
        <a:xfrm>
          <a:off x="1968500" y="635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104139</xdr:rowOff>
    </xdr:from>
    <xdr:ext cx="534377" cy="259045"/>
    <xdr:sp macro="" textlink="">
      <xdr:nvSpPr>
        <xdr:cNvPr id="87" name="テキスト ボックス 86"/>
        <xdr:cNvSpPr txBox="1"/>
      </xdr:nvSpPr>
      <xdr:spPr>
        <a:xfrm>
          <a:off x="1752111" y="644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92,669</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153426</xdr:rowOff>
    </xdr:from>
    <xdr:to>
      <xdr:col>1</xdr:col>
      <xdr:colOff>485775</xdr:colOff>
      <xdr:row>37</xdr:row>
      <xdr:rowOff>83576</xdr:rowOff>
    </xdr:to>
    <xdr:sp macro="" textlink="">
      <xdr:nvSpPr>
        <xdr:cNvPr id="88" name="円/楕円 87"/>
        <xdr:cNvSpPr/>
      </xdr:nvSpPr>
      <xdr:spPr>
        <a:xfrm>
          <a:off x="1079500" y="632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74703</xdr:rowOff>
    </xdr:from>
    <xdr:ext cx="534377" cy="259045"/>
    <xdr:sp macro="" textlink="">
      <xdr:nvSpPr>
        <xdr:cNvPr id="89" name="テキスト ボックス 88"/>
        <xdr:cNvSpPr txBox="1"/>
      </xdr:nvSpPr>
      <xdr:spPr>
        <a:xfrm>
          <a:off x="863111" y="641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96,532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70373</xdr:rowOff>
    </xdr:from>
    <xdr:to>
      <xdr:col>6</xdr:col>
      <xdr:colOff>510540</xdr:colOff>
      <xdr:row>58</xdr:row>
      <xdr:rowOff>150147</xdr:rowOff>
    </xdr:to>
    <xdr:cxnSp macro="">
      <xdr:nvCxnSpPr>
        <xdr:cNvPr id="114" name="直線コネクタ 113"/>
        <xdr:cNvCxnSpPr/>
      </xdr:nvCxnSpPr>
      <xdr:spPr>
        <a:xfrm flipV="1">
          <a:off x="4633595" y="8642873"/>
          <a:ext cx="1270" cy="1451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153974</xdr:rowOff>
    </xdr:from>
    <xdr:ext cx="534377" cy="259045"/>
    <xdr:sp macro="" textlink="">
      <xdr:nvSpPr>
        <xdr:cNvPr id="115" name="物件費最小値テキスト"/>
        <xdr:cNvSpPr txBox="1"/>
      </xdr:nvSpPr>
      <xdr:spPr>
        <a:xfrm>
          <a:off x="4686300" y="1009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58,629</a:t>
          </a:r>
          <a:endParaRPr kumimoji="1" lang="ja-JP" altLang="en-US" sz="1000" b="1">
            <a:latin typeface="ＭＳ Ｐゴシック"/>
          </a:endParaRPr>
        </a:p>
      </xdr:txBody>
    </xdr:sp>
    <xdr:clientData/>
  </xdr:oneCellAnchor>
  <xdr:twoCellAnchor>
    <xdr:from>
      <xdr:col>6</xdr:col>
      <xdr:colOff>422275</xdr:colOff>
      <xdr:row>58</xdr:row>
      <xdr:rowOff>150147</xdr:rowOff>
    </xdr:from>
    <xdr:to>
      <xdr:col>6</xdr:col>
      <xdr:colOff>600075</xdr:colOff>
      <xdr:row>58</xdr:row>
      <xdr:rowOff>150147</xdr:rowOff>
    </xdr:to>
    <xdr:cxnSp macro="">
      <xdr:nvCxnSpPr>
        <xdr:cNvPr id="116" name="直線コネクタ 115"/>
        <xdr:cNvCxnSpPr/>
      </xdr:nvCxnSpPr>
      <xdr:spPr>
        <a:xfrm>
          <a:off x="4546600" y="1009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17050</xdr:rowOff>
    </xdr:from>
    <xdr:ext cx="599010" cy="259045"/>
    <xdr:sp macro="" textlink="">
      <xdr:nvSpPr>
        <xdr:cNvPr id="117" name="物件費最大値テキスト"/>
        <xdr:cNvSpPr txBox="1"/>
      </xdr:nvSpPr>
      <xdr:spPr>
        <a:xfrm>
          <a:off x="4686300" y="84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249,098</a:t>
          </a:r>
          <a:endParaRPr kumimoji="1" lang="ja-JP" altLang="en-US" sz="1000" b="1">
            <a:latin typeface="ＭＳ Ｐゴシック"/>
          </a:endParaRPr>
        </a:p>
      </xdr:txBody>
    </xdr:sp>
    <xdr:clientData/>
  </xdr:oneCellAnchor>
  <xdr:twoCellAnchor>
    <xdr:from>
      <xdr:col>6</xdr:col>
      <xdr:colOff>422275</xdr:colOff>
      <xdr:row>50</xdr:row>
      <xdr:rowOff>70373</xdr:rowOff>
    </xdr:from>
    <xdr:to>
      <xdr:col>6</xdr:col>
      <xdr:colOff>600075</xdr:colOff>
      <xdr:row>50</xdr:row>
      <xdr:rowOff>70373</xdr:rowOff>
    </xdr:to>
    <xdr:cxnSp macro="">
      <xdr:nvCxnSpPr>
        <xdr:cNvPr id="118" name="直線コネクタ 117"/>
        <xdr:cNvCxnSpPr/>
      </xdr:nvCxnSpPr>
      <xdr:spPr>
        <a:xfrm>
          <a:off x="4546600" y="864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122235</xdr:rowOff>
    </xdr:from>
    <xdr:to>
      <xdr:col>6</xdr:col>
      <xdr:colOff>511175</xdr:colOff>
      <xdr:row>57</xdr:row>
      <xdr:rowOff>155672</xdr:rowOff>
    </xdr:to>
    <xdr:cxnSp macro="">
      <xdr:nvCxnSpPr>
        <xdr:cNvPr id="119" name="直線コネクタ 118"/>
        <xdr:cNvCxnSpPr/>
      </xdr:nvCxnSpPr>
      <xdr:spPr>
        <a:xfrm flipV="1">
          <a:off x="3797300" y="9723435"/>
          <a:ext cx="838200" cy="20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140985</xdr:rowOff>
    </xdr:from>
    <xdr:ext cx="599010" cy="259045"/>
    <xdr:sp macro="" textlink="">
      <xdr:nvSpPr>
        <xdr:cNvPr id="120" name="物件費平均値テキスト"/>
        <xdr:cNvSpPr txBox="1"/>
      </xdr:nvSpPr>
      <xdr:spPr>
        <a:xfrm>
          <a:off x="4686300" y="9399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118108</xdr:rowOff>
    </xdr:from>
    <xdr:to>
      <xdr:col>6</xdr:col>
      <xdr:colOff>561975</xdr:colOff>
      <xdr:row>56</xdr:row>
      <xdr:rowOff>48258</xdr:rowOff>
    </xdr:to>
    <xdr:sp macro="" textlink="">
      <xdr:nvSpPr>
        <xdr:cNvPr id="121" name="フローチャート : 判断 120"/>
        <xdr:cNvSpPr/>
      </xdr:nvSpPr>
      <xdr:spPr>
        <a:xfrm>
          <a:off x="45847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155672</xdr:rowOff>
    </xdr:from>
    <xdr:to>
      <xdr:col>5</xdr:col>
      <xdr:colOff>358775</xdr:colOff>
      <xdr:row>58</xdr:row>
      <xdr:rowOff>8651</xdr:rowOff>
    </xdr:to>
    <xdr:cxnSp macro="">
      <xdr:nvCxnSpPr>
        <xdr:cNvPr id="122" name="直線コネクタ 121"/>
        <xdr:cNvCxnSpPr/>
      </xdr:nvCxnSpPr>
      <xdr:spPr>
        <a:xfrm flipV="1">
          <a:off x="2908300" y="9928322"/>
          <a:ext cx="889000" cy="2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131900</xdr:rowOff>
    </xdr:from>
    <xdr:to>
      <xdr:col>5</xdr:col>
      <xdr:colOff>409575</xdr:colOff>
      <xdr:row>56</xdr:row>
      <xdr:rowOff>62050</xdr:rowOff>
    </xdr:to>
    <xdr:sp macro="" textlink="">
      <xdr:nvSpPr>
        <xdr:cNvPr id="123" name="フローチャート : 判断 122"/>
        <xdr:cNvSpPr/>
      </xdr:nvSpPr>
      <xdr:spPr>
        <a:xfrm>
          <a:off x="3746500" y="95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78577</xdr:rowOff>
    </xdr:from>
    <xdr:ext cx="599010" cy="259045"/>
    <xdr:sp macro="" textlink="">
      <xdr:nvSpPr>
        <xdr:cNvPr id="124" name="テキスト ボックス 123"/>
        <xdr:cNvSpPr txBox="1"/>
      </xdr:nvSpPr>
      <xdr:spPr>
        <a:xfrm>
          <a:off x="3497794" y="933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8651</xdr:rowOff>
    </xdr:from>
    <xdr:to>
      <xdr:col>4</xdr:col>
      <xdr:colOff>155575</xdr:colOff>
      <xdr:row>58</xdr:row>
      <xdr:rowOff>74481</xdr:rowOff>
    </xdr:to>
    <xdr:cxnSp macro="">
      <xdr:nvCxnSpPr>
        <xdr:cNvPr id="125" name="直線コネクタ 124"/>
        <xdr:cNvCxnSpPr/>
      </xdr:nvCxnSpPr>
      <xdr:spPr>
        <a:xfrm flipV="1">
          <a:off x="2019300" y="9952751"/>
          <a:ext cx="889000" cy="6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19139</xdr:rowOff>
    </xdr:from>
    <xdr:to>
      <xdr:col>4</xdr:col>
      <xdr:colOff>206375</xdr:colOff>
      <xdr:row>56</xdr:row>
      <xdr:rowOff>120739</xdr:rowOff>
    </xdr:to>
    <xdr:sp macro="" textlink="">
      <xdr:nvSpPr>
        <xdr:cNvPr id="126" name="フローチャート : 判断 125"/>
        <xdr:cNvSpPr/>
      </xdr:nvSpPr>
      <xdr:spPr>
        <a:xfrm>
          <a:off x="2857500" y="962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137266</xdr:rowOff>
    </xdr:from>
    <xdr:ext cx="599010" cy="259045"/>
    <xdr:sp macro="" textlink="">
      <xdr:nvSpPr>
        <xdr:cNvPr id="127" name="テキスト ボックス 126"/>
        <xdr:cNvSpPr txBox="1"/>
      </xdr:nvSpPr>
      <xdr:spPr>
        <a:xfrm>
          <a:off x="2608794" y="939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21689</xdr:rowOff>
    </xdr:from>
    <xdr:to>
      <xdr:col>2</xdr:col>
      <xdr:colOff>638175</xdr:colOff>
      <xdr:row>58</xdr:row>
      <xdr:rowOff>74481</xdr:rowOff>
    </xdr:to>
    <xdr:cxnSp macro="">
      <xdr:nvCxnSpPr>
        <xdr:cNvPr id="128" name="直線コネクタ 127"/>
        <xdr:cNvCxnSpPr/>
      </xdr:nvCxnSpPr>
      <xdr:spPr>
        <a:xfrm>
          <a:off x="1130300" y="9965789"/>
          <a:ext cx="889000" cy="5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83048</xdr:rowOff>
    </xdr:from>
    <xdr:to>
      <xdr:col>3</xdr:col>
      <xdr:colOff>3175</xdr:colOff>
      <xdr:row>57</xdr:row>
      <xdr:rowOff>13198</xdr:rowOff>
    </xdr:to>
    <xdr:sp macro="" textlink="">
      <xdr:nvSpPr>
        <xdr:cNvPr id="129" name="フローチャート : 判断 128"/>
        <xdr:cNvSpPr/>
      </xdr:nvSpPr>
      <xdr:spPr>
        <a:xfrm>
          <a:off x="1968500" y="968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29725</xdr:rowOff>
    </xdr:from>
    <xdr:ext cx="599010" cy="259045"/>
    <xdr:sp macro="" textlink="">
      <xdr:nvSpPr>
        <xdr:cNvPr id="130" name="テキスト ボックス 129"/>
        <xdr:cNvSpPr txBox="1"/>
      </xdr:nvSpPr>
      <xdr:spPr>
        <a:xfrm>
          <a:off x="1719794" y="945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82743</xdr:rowOff>
    </xdr:from>
    <xdr:to>
      <xdr:col>1</xdr:col>
      <xdr:colOff>485775</xdr:colOff>
      <xdr:row>57</xdr:row>
      <xdr:rowOff>12893</xdr:rowOff>
    </xdr:to>
    <xdr:sp macro="" textlink="">
      <xdr:nvSpPr>
        <xdr:cNvPr id="131" name="フローチャート : 判断 130"/>
        <xdr:cNvSpPr/>
      </xdr:nvSpPr>
      <xdr:spPr>
        <a:xfrm>
          <a:off x="1079500" y="968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29420</xdr:rowOff>
    </xdr:from>
    <xdr:ext cx="599010" cy="259045"/>
    <xdr:sp macro="" textlink="">
      <xdr:nvSpPr>
        <xdr:cNvPr id="132" name="テキスト ボックス 131"/>
        <xdr:cNvSpPr txBox="1"/>
      </xdr:nvSpPr>
      <xdr:spPr>
        <a:xfrm>
          <a:off x="830794" y="9459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105,808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71435</xdr:rowOff>
    </xdr:from>
    <xdr:to>
      <xdr:col>6</xdr:col>
      <xdr:colOff>561975</xdr:colOff>
      <xdr:row>57</xdr:row>
      <xdr:rowOff>1585</xdr:rowOff>
    </xdr:to>
    <xdr:sp macro="" textlink="">
      <xdr:nvSpPr>
        <xdr:cNvPr id="138" name="円/楕円 137"/>
        <xdr:cNvSpPr/>
      </xdr:nvSpPr>
      <xdr:spPr>
        <a:xfrm>
          <a:off x="4584700" y="967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49862</xdr:rowOff>
    </xdr:from>
    <xdr:ext cx="599010" cy="259045"/>
    <xdr:sp macro="" textlink="">
      <xdr:nvSpPr>
        <xdr:cNvPr id="139" name="物件費該当値テキスト"/>
        <xdr:cNvSpPr txBox="1"/>
      </xdr:nvSpPr>
      <xdr:spPr>
        <a:xfrm>
          <a:off x="4686300" y="965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107,292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104872</xdr:rowOff>
    </xdr:from>
    <xdr:to>
      <xdr:col>5</xdr:col>
      <xdr:colOff>409575</xdr:colOff>
      <xdr:row>58</xdr:row>
      <xdr:rowOff>35022</xdr:rowOff>
    </xdr:to>
    <xdr:sp macro="" textlink="">
      <xdr:nvSpPr>
        <xdr:cNvPr id="140" name="円/楕円 139"/>
        <xdr:cNvSpPr/>
      </xdr:nvSpPr>
      <xdr:spPr>
        <a:xfrm>
          <a:off x="3746500" y="987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26149</xdr:rowOff>
    </xdr:from>
    <xdr:ext cx="534377" cy="259045"/>
    <xdr:sp macro="" textlink="">
      <xdr:nvSpPr>
        <xdr:cNvPr id="141" name="テキスト ボックス 140"/>
        <xdr:cNvSpPr txBox="1"/>
      </xdr:nvSpPr>
      <xdr:spPr>
        <a:xfrm>
          <a:off x="3530111" y="997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80,404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129301</xdr:rowOff>
    </xdr:from>
    <xdr:to>
      <xdr:col>4</xdr:col>
      <xdr:colOff>206375</xdr:colOff>
      <xdr:row>58</xdr:row>
      <xdr:rowOff>59451</xdr:rowOff>
    </xdr:to>
    <xdr:sp macro="" textlink="">
      <xdr:nvSpPr>
        <xdr:cNvPr id="142" name="円/楕円 141"/>
        <xdr:cNvSpPr/>
      </xdr:nvSpPr>
      <xdr:spPr>
        <a:xfrm>
          <a:off x="2857500" y="990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50578</xdr:rowOff>
    </xdr:from>
    <xdr:ext cx="534377" cy="259045"/>
    <xdr:sp macro="" textlink="">
      <xdr:nvSpPr>
        <xdr:cNvPr id="143" name="テキスト ボックス 142"/>
        <xdr:cNvSpPr txBox="1"/>
      </xdr:nvSpPr>
      <xdr:spPr>
        <a:xfrm>
          <a:off x="2641111" y="999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77,198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23681</xdr:rowOff>
    </xdr:from>
    <xdr:to>
      <xdr:col>3</xdr:col>
      <xdr:colOff>3175</xdr:colOff>
      <xdr:row>58</xdr:row>
      <xdr:rowOff>125281</xdr:rowOff>
    </xdr:to>
    <xdr:sp macro="" textlink="">
      <xdr:nvSpPr>
        <xdr:cNvPr id="144" name="円/楕円 143"/>
        <xdr:cNvSpPr/>
      </xdr:nvSpPr>
      <xdr:spPr>
        <a:xfrm>
          <a:off x="1968500" y="996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116408</xdr:rowOff>
    </xdr:from>
    <xdr:ext cx="534377" cy="259045"/>
    <xdr:sp macro="" textlink="">
      <xdr:nvSpPr>
        <xdr:cNvPr id="145" name="テキスト ボックス 144"/>
        <xdr:cNvSpPr txBox="1"/>
      </xdr:nvSpPr>
      <xdr:spPr>
        <a:xfrm>
          <a:off x="1752111" y="1006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68,559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142339</xdr:rowOff>
    </xdr:from>
    <xdr:to>
      <xdr:col>1</xdr:col>
      <xdr:colOff>485775</xdr:colOff>
      <xdr:row>58</xdr:row>
      <xdr:rowOff>72489</xdr:rowOff>
    </xdr:to>
    <xdr:sp macro="" textlink="">
      <xdr:nvSpPr>
        <xdr:cNvPr id="146" name="円/楕円 145"/>
        <xdr:cNvSpPr/>
      </xdr:nvSpPr>
      <xdr:spPr>
        <a:xfrm>
          <a:off x="1079500" y="991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63616</xdr:rowOff>
    </xdr:from>
    <xdr:ext cx="534377" cy="259045"/>
    <xdr:sp macro="" textlink="">
      <xdr:nvSpPr>
        <xdr:cNvPr id="147" name="テキスト ボックス 146"/>
        <xdr:cNvSpPr txBox="1"/>
      </xdr:nvSpPr>
      <xdr:spPr>
        <a:xfrm>
          <a:off x="863111" y="1000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75,487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127470</xdr:rowOff>
    </xdr:from>
    <xdr:to>
      <xdr:col>6</xdr:col>
      <xdr:colOff>510540</xdr:colOff>
      <xdr:row>79</xdr:row>
      <xdr:rowOff>39115</xdr:rowOff>
    </xdr:to>
    <xdr:cxnSp macro="">
      <xdr:nvCxnSpPr>
        <xdr:cNvPr id="171" name="直線コネクタ 170"/>
        <xdr:cNvCxnSpPr/>
      </xdr:nvCxnSpPr>
      <xdr:spPr>
        <a:xfrm flipV="1">
          <a:off x="4633595" y="11957520"/>
          <a:ext cx="1270" cy="1626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42942</xdr:rowOff>
    </xdr:from>
    <xdr:ext cx="378565" cy="259045"/>
    <xdr:sp macro="" textlink="">
      <xdr:nvSpPr>
        <xdr:cNvPr id="172" name="維持補修費最小値テキスト"/>
        <xdr:cNvSpPr txBox="1"/>
      </xdr:nvSpPr>
      <xdr:spPr>
        <a:xfrm>
          <a:off x="4686300" y="13587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oneCellAnchor>
  <xdr:twoCellAnchor>
    <xdr:from>
      <xdr:col>6</xdr:col>
      <xdr:colOff>422275</xdr:colOff>
      <xdr:row>79</xdr:row>
      <xdr:rowOff>39115</xdr:rowOff>
    </xdr:from>
    <xdr:to>
      <xdr:col>6</xdr:col>
      <xdr:colOff>600075</xdr:colOff>
      <xdr:row>79</xdr:row>
      <xdr:rowOff>39115</xdr:rowOff>
    </xdr:to>
    <xdr:cxnSp macro="">
      <xdr:nvCxnSpPr>
        <xdr:cNvPr id="173" name="直線コネクタ 172"/>
        <xdr:cNvCxnSpPr/>
      </xdr:nvCxnSpPr>
      <xdr:spPr>
        <a:xfrm>
          <a:off x="4546600" y="1358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74147</xdr:rowOff>
    </xdr:from>
    <xdr:ext cx="534377" cy="259045"/>
    <xdr:sp macro="" textlink="">
      <xdr:nvSpPr>
        <xdr:cNvPr id="174" name="維持補修費最大値テキスト"/>
        <xdr:cNvSpPr txBox="1"/>
      </xdr:nvSpPr>
      <xdr:spPr>
        <a:xfrm>
          <a:off x="4686300" y="1173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42,821</a:t>
          </a:r>
          <a:endParaRPr kumimoji="1" lang="ja-JP" altLang="en-US" sz="1000" b="1">
            <a:latin typeface="ＭＳ Ｐゴシック"/>
          </a:endParaRPr>
        </a:p>
      </xdr:txBody>
    </xdr:sp>
    <xdr:clientData/>
  </xdr:oneCellAnchor>
  <xdr:twoCellAnchor>
    <xdr:from>
      <xdr:col>6</xdr:col>
      <xdr:colOff>422275</xdr:colOff>
      <xdr:row>69</xdr:row>
      <xdr:rowOff>127470</xdr:rowOff>
    </xdr:from>
    <xdr:to>
      <xdr:col>6</xdr:col>
      <xdr:colOff>600075</xdr:colOff>
      <xdr:row>69</xdr:row>
      <xdr:rowOff>127470</xdr:rowOff>
    </xdr:to>
    <xdr:cxnSp macro="">
      <xdr:nvCxnSpPr>
        <xdr:cNvPr id="175" name="直線コネクタ 174"/>
        <xdr:cNvCxnSpPr/>
      </xdr:nvCxnSpPr>
      <xdr:spPr>
        <a:xfrm>
          <a:off x="4546600" y="11957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4978</xdr:rowOff>
    </xdr:from>
    <xdr:to>
      <xdr:col>6</xdr:col>
      <xdr:colOff>511175</xdr:colOff>
      <xdr:row>77</xdr:row>
      <xdr:rowOff>14884</xdr:rowOff>
    </xdr:to>
    <xdr:cxnSp macro="">
      <xdr:nvCxnSpPr>
        <xdr:cNvPr id="176" name="直線コネクタ 175"/>
        <xdr:cNvCxnSpPr/>
      </xdr:nvCxnSpPr>
      <xdr:spPr>
        <a:xfrm>
          <a:off x="3797300" y="13206628"/>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151210</xdr:rowOff>
    </xdr:from>
    <xdr:ext cx="534377" cy="259045"/>
    <xdr:sp macro="" textlink="">
      <xdr:nvSpPr>
        <xdr:cNvPr id="177" name="維持補修費平均値テキスト"/>
        <xdr:cNvSpPr txBox="1"/>
      </xdr:nvSpPr>
      <xdr:spPr>
        <a:xfrm>
          <a:off x="4686300" y="12838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128333</xdr:rowOff>
    </xdr:from>
    <xdr:to>
      <xdr:col>6</xdr:col>
      <xdr:colOff>561975</xdr:colOff>
      <xdr:row>76</xdr:row>
      <xdr:rowOff>58483</xdr:rowOff>
    </xdr:to>
    <xdr:sp macro="" textlink="">
      <xdr:nvSpPr>
        <xdr:cNvPr id="178" name="フローチャート : 判断 177"/>
        <xdr:cNvSpPr/>
      </xdr:nvSpPr>
      <xdr:spPr>
        <a:xfrm>
          <a:off x="4584700" y="1298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4978</xdr:rowOff>
    </xdr:from>
    <xdr:to>
      <xdr:col>5</xdr:col>
      <xdr:colOff>358775</xdr:colOff>
      <xdr:row>77</xdr:row>
      <xdr:rowOff>21400</xdr:rowOff>
    </xdr:to>
    <xdr:cxnSp macro="">
      <xdr:nvCxnSpPr>
        <xdr:cNvPr id="179" name="直線コネクタ 178"/>
        <xdr:cNvCxnSpPr/>
      </xdr:nvCxnSpPr>
      <xdr:spPr>
        <a:xfrm flipV="1">
          <a:off x="2908300" y="13206628"/>
          <a:ext cx="889000" cy="1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59449</xdr:rowOff>
    </xdr:from>
    <xdr:to>
      <xdr:col>5</xdr:col>
      <xdr:colOff>409575</xdr:colOff>
      <xdr:row>75</xdr:row>
      <xdr:rowOff>161049</xdr:rowOff>
    </xdr:to>
    <xdr:sp macro="" textlink="">
      <xdr:nvSpPr>
        <xdr:cNvPr id="180" name="フローチャート : 判断 179"/>
        <xdr:cNvSpPr/>
      </xdr:nvSpPr>
      <xdr:spPr>
        <a:xfrm>
          <a:off x="3746500" y="129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74</xdr:row>
      <xdr:rowOff>6126</xdr:rowOff>
    </xdr:from>
    <xdr:ext cx="534377" cy="259045"/>
    <xdr:sp macro="" textlink="">
      <xdr:nvSpPr>
        <xdr:cNvPr id="181" name="テキスト ボックス 180"/>
        <xdr:cNvSpPr txBox="1"/>
      </xdr:nvSpPr>
      <xdr:spPr>
        <a:xfrm>
          <a:off x="3530111" y="1269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21400</xdr:rowOff>
    </xdr:from>
    <xdr:to>
      <xdr:col>4</xdr:col>
      <xdr:colOff>155575</xdr:colOff>
      <xdr:row>77</xdr:row>
      <xdr:rowOff>83617</xdr:rowOff>
    </xdr:to>
    <xdr:cxnSp macro="">
      <xdr:nvCxnSpPr>
        <xdr:cNvPr id="182" name="直線コネクタ 181"/>
        <xdr:cNvCxnSpPr/>
      </xdr:nvCxnSpPr>
      <xdr:spPr>
        <a:xfrm flipV="1">
          <a:off x="2019300" y="13223050"/>
          <a:ext cx="889000" cy="6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139306</xdr:rowOff>
    </xdr:from>
    <xdr:to>
      <xdr:col>4</xdr:col>
      <xdr:colOff>206375</xdr:colOff>
      <xdr:row>76</xdr:row>
      <xdr:rowOff>69456</xdr:rowOff>
    </xdr:to>
    <xdr:sp macro="" textlink="">
      <xdr:nvSpPr>
        <xdr:cNvPr id="183" name="フローチャート : 判断 182"/>
        <xdr:cNvSpPr/>
      </xdr:nvSpPr>
      <xdr:spPr>
        <a:xfrm>
          <a:off x="2857500" y="129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74</xdr:row>
      <xdr:rowOff>85983</xdr:rowOff>
    </xdr:from>
    <xdr:ext cx="534377" cy="259045"/>
    <xdr:sp macro="" textlink="">
      <xdr:nvSpPr>
        <xdr:cNvPr id="184" name="テキスト ボックス 183"/>
        <xdr:cNvSpPr txBox="1"/>
      </xdr:nvSpPr>
      <xdr:spPr>
        <a:xfrm>
          <a:off x="2641111" y="1277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135356</xdr:rowOff>
    </xdr:from>
    <xdr:to>
      <xdr:col>2</xdr:col>
      <xdr:colOff>638175</xdr:colOff>
      <xdr:row>77</xdr:row>
      <xdr:rowOff>83617</xdr:rowOff>
    </xdr:to>
    <xdr:cxnSp macro="">
      <xdr:nvCxnSpPr>
        <xdr:cNvPr id="185" name="直線コネクタ 184"/>
        <xdr:cNvCxnSpPr/>
      </xdr:nvCxnSpPr>
      <xdr:spPr>
        <a:xfrm>
          <a:off x="1130300" y="13165556"/>
          <a:ext cx="889000" cy="11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162928</xdr:rowOff>
    </xdr:from>
    <xdr:to>
      <xdr:col>3</xdr:col>
      <xdr:colOff>3175</xdr:colOff>
      <xdr:row>76</xdr:row>
      <xdr:rowOff>93078</xdr:rowOff>
    </xdr:to>
    <xdr:sp macro="" textlink="">
      <xdr:nvSpPr>
        <xdr:cNvPr id="186" name="フローチャート : 判断 185"/>
        <xdr:cNvSpPr/>
      </xdr:nvSpPr>
      <xdr:spPr>
        <a:xfrm>
          <a:off x="1968500" y="130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74</xdr:row>
      <xdr:rowOff>109605</xdr:rowOff>
    </xdr:from>
    <xdr:ext cx="534377" cy="259045"/>
    <xdr:sp macro="" textlink="">
      <xdr:nvSpPr>
        <xdr:cNvPr id="187" name="テキスト ボックス 186"/>
        <xdr:cNvSpPr txBox="1"/>
      </xdr:nvSpPr>
      <xdr:spPr>
        <a:xfrm>
          <a:off x="1752111" y="1279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39218</xdr:rowOff>
    </xdr:from>
    <xdr:to>
      <xdr:col>1</xdr:col>
      <xdr:colOff>485775</xdr:colOff>
      <xdr:row>76</xdr:row>
      <xdr:rowOff>140818</xdr:rowOff>
    </xdr:to>
    <xdr:sp macro="" textlink="">
      <xdr:nvSpPr>
        <xdr:cNvPr id="188" name="フローチャート : 判断 187"/>
        <xdr:cNvSpPr/>
      </xdr:nvSpPr>
      <xdr:spPr>
        <a:xfrm>
          <a:off x="1079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74</xdr:row>
      <xdr:rowOff>157345</xdr:rowOff>
    </xdr:from>
    <xdr:ext cx="534377" cy="259045"/>
    <xdr:sp macro="" textlink="">
      <xdr:nvSpPr>
        <xdr:cNvPr id="189" name="テキスト ボックス 188"/>
        <xdr:cNvSpPr txBox="1"/>
      </xdr:nvSpPr>
      <xdr:spPr>
        <a:xfrm>
          <a:off x="863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12,304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135534</xdr:rowOff>
    </xdr:from>
    <xdr:to>
      <xdr:col>6</xdr:col>
      <xdr:colOff>561975</xdr:colOff>
      <xdr:row>77</xdr:row>
      <xdr:rowOff>65684</xdr:rowOff>
    </xdr:to>
    <xdr:sp macro="" textlink="">
      <xdr:nvSpPr>
        <xdr:cNvPr id="195" name="円/楕円 194"/>
        <xdr:cNvSpPr/>
      </xdr:nvSpPr>
      <xdr:spPr>
        <a:xfrm>
          <a:off x="4584700" y="1316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113961</xdr:rowOff>
    </xdr:from>
    <xdr:ext cx="469744" cy="259045"/>
    <xdr:sp macro="" textlink="">
      <xdr:nvSpPr>
        <xdr:cNvPr id="196" name="維持補修費該当値テキスト"/>
        <xdr:cNvSpPr txBox="1"/>
      </xdr:nvSpPr>
      <xdr:spPr>
        <a:xfrm>
          <a:off x="4686300" y="1314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9,776</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125628</xdr:rowOff>
    </xdr:from>
    <xdr:to>
      <xdr:col>5</xdr:col>
      <xdr:colOff>409575</xdr:colOff>
      <xdr:row>77</xdr:row>
      <xdr:rowOff>55778</xdr:rowOff>
    </xdr:to>
    <xdr:sp macro="" textlink="">
      <xdr:nvSpPr>
        <xdr:cNvPr id="197" name="円/楕円 196"/>
        <xdr:cNvSpPr/>
      </xdr:nvSpPr>
      <xdr:spPr>
        <a:xfrm>
          <a:off x="3746500" y="1315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77</xdr:row>
      <xdr:rowOff>46905</xdr:rowOff>
    </xdr:from>
    <xdr:ext cx="534377" cy="259045"/>
    <xdr:sp macro="" textlink="">
      <xdr:nvSpPr>
        <xdr:cNvPr id="198" name="テキスト ボックス 197"/>
        <xdr:cNvSpPr txBox="1"/>
      </xdr:nvSpPr>
      <xdr:spPr>
        <a:xfrm>
          <a:off x="3530111" y="132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10,036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142050</xdr:rowOff>
    </xdr:from>
    <xdr:to>
      <xdr:col>4</xdr:col>
      <xdr:colOff>206375</xdr:colOff>
      <xdr:row>77</xdr:row>
      <xdr:rowOff>72200</xdr:rowOff>
    </xdr:to>
    <xdr:sp macro="" textlink="">
      <xdr:nvSpPr>
        <xdr:cNvPr id="199" name="円/楕円 198"/>
        <xdr:cNvSpPr/>
      </xdr:nvSpPr>
      <xdr:spPr>
        <a:xfrm>
          <a:off x="2857500" y="131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63327</xdr:rowOff>
    </xdr:from>
    <xdr:ext cx="469744" cy="259045"/>
    <xdr:sp macro="" textlink="">
      <xdr:nvSpPr>
        <xdr:cNvPr id="200" name="テキスト ボックス 199"/>
        <xdr:cNvSpPr txBox="1"/>
      </xdr:nvSpPr>
      <xdr:spPr>
        <a:xfrm>
          <a:off x="2673427" y="1326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9,605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32817</xdr:rowOff>
    </xdr:from>
    <xdr:to>
      <xdr:col>3</xdr:col>
      <xdr:colOff>3175</xdr:colOff>
      <xdr:row>77</xdr:row>
      <xdr:rowOff>134417</xdr:rowOff>
    </xdr:to>
    <xdr:sp macro="" textlink="">
      <xdr:nvSpPr>
        <xdr:cNvPr id="201" name="円/楕円 200"/>
        <xdr:cNvSpPr/>
      </xdr:nvSpPr>
      <xdr:spPr>
        <a:xfrm>
          <a:off x="1968500" y="132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125544</xdr:rowOff>
    </xdr:from>
    <xdr:ext cx="469744" cy="259045"/>
    <xdr:sp macro="" textlink="">
      <xdr:nvSpPr>
        <xdr:cNvPr id="202" name="テキスト ボックス 201"/>
        <xdr:cNvSpPr txBox="1"/>
      </xdr:nvSpPr>
      <xdr:spPr>
        <a:xfrm>
          <a:off x="1784427" y="13327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7,972</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84556</xdr:rowOff>
    </xdr:from>
    <xdr:to>
      <xdr:col>1</xdr:col>
      <xdr:colOff>485775</xdr:colOff>
      <xdr:row>77</xdr:row>
      <xdr:rowOff>14706</xdr:rowOff>
    </xdr:to>
    <xdr:sp macro="" textlink="">
      <xdr:nvSpPr>
        <xdr:cNvPr id="203" name="円/楕円 202"/>
        <xdr:cNvSpPr/>
      </xdr:nvSpPr>
      <xdr:spPr>
        <a:xfrm>
          <a:off x="1079500" y="1311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77</xdr:row>
      <xdr:rowOff>5833</xdr:rowOff>
    </xdr:from>
    <xdr:ext cx="534377" cy="259045"/>
    <xdr:sp macro="" textlink="">
      <xdr:nvSpPr>
        <xdr:cNvPr id="204" name="テキスト ボックス 203"/>
        <xdr:cNvSpPr txBox="1"/>
      </xdr:nvSpPr>
      <xdr:spPr>
        <a:xfrm>
          <a:off x="863111" y="1320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11,114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144444</xdr:rowOff>
    </xdr:from>
    <xdr:to>
      <xdr:col>6</xdr:col>
      <xdr:colOff>510540</xdr:colOff>
      <xdr:row>99</xdr:row>
      <xdr:rowOff>69748</xdr:rowOff>
    </xdr:to>
    <xdr:cxnSp macro="">
      <xdr:nvCxnSpPr>
        <xdr:cNvPr id="229" name="直線コネクタ 228"/>
        <xdr:cNvCxnSpPr/>
      </xdr:nvCxnSpPr>
      <xdr:spPr>
        <a:xfrm flipV="1">
          <a:off x="4633595" y="15574944"/>
          <a:ext cx="1270" cy="146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73575</xdr:rowOff>
    </xdr:from>
    <xdr:ext cx="534377" cy="259045"/>
    <xdr:sp macro="" textlink="">
      <xdr:nvSpPr>
        <xdr:cNvPr id="230" name="扶助費最小値テキスト"/>
        <xdr:cNvSpPr txBox="1"/>
      </xdr:nvSpPr>
      <xdr:spPr>
        <a:xfrm>
          <a:off x="4686300" y="1704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38,672</a:t>
          </a:r>
          <a:endParaRPr kumimoji="1" lang="ja-JP" altLang="en-US" sz="1000" b="1">
            <a:latin typeface="ＭＳ Ｐゴシック"/>
          </a:endParaRPr>
        </a:p>
      </xdr:txBody>
    </xdr:sp>
    <xdr:clientData/>
  </xdr:oneCellAnchor>
  <xdr:twoCellAnchor>
    <xdr:from>
      <xdr:col>6</xdr:col>
      <xdr:colOff>422275</xdr:colOff>
      <xdr:row>99</xdr:row>
      <xdr:rowOff>69748</xdr:rowOff>
    </xdr:from>
    <xdr:to>
      <xdr:col>6</xdr:col>
      <xdr:colOff>600075</xdr:colOff>
      <xdr:row>99</xdr:row>
      <xdr:rowOff>69748</xdr:rowOff>
    </xdr:to>
    <xdr:cxnSp macro="">
      <xdr:nvCxnSpPr>
        <xdr:cNvPr id="231" name="直線コネクタ 230"/>
        <xdr:cNvCxnSpPr/>
      </xdr:nvCxnSpPr>
      <xdr:spPr>
        <a:xfrm>
          <a:off x="4546600" y="1704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91121</xdr:rowOff>
    </xdr:from>
    <xdr:ext cx="599010" cy="259045"/>
    <xdr:sp macro="" textlink="">
      <xdr:nvSpPr>
        <xdr:cNvPr id="232" name="扶助費最大値テキスト"/>
        <xdr:cNvSpPr txBox="1"/>
      </xdr:nvSpPr>
      <xdr:spPr>
        <a:xfrm>
          <a:off x="4686300" y="15350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115,751</a:t>
          </a:r>
          <a:endParaRPr kumimoji="1" lang="ja-JP" altLang="en-US" sz="1000" b="1">
            <a:latin typeface="ＭＳ Ｐゴシック"/>
          </a:endParaRPr>
        </a:p>
      </xdr:txBody>
    </xdr:sp>
    <xdr:clientData/>
  </xdr:oneCellAnchor>
  <xdr:twoCellAnchor>
    <xdr:from>
      <xdr:col>6</xdr:col>
      <xdr:colOff>422275</xdr:colOff>
      <xdr:row>90</xdr:row>
      <xdr:rowOff>144444</xdr:rowOff>
    </xdr:from>
    <xdr:to>
      <xdr:col>6</xdr:col>
      <xdr:colOff>600075</xdr:colOff>
      <xdr:row>90</xdr:row>
      <xdr:rowOff>144444</xdr:rowOff>
    </xdr:to>
    <xdr:cxnSp macro="">
      <xdr:nvCxnSpPr>
        <xdr:cNvPr id="233" name="直線コネクタ 232"/>
        <xdr:cNvCxnSpPr/>
      </xdr:nvCxnSpPr>
      <xdr:spPr>
        <a:xfrm>
          <a:off x="4546600" y="15574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154597</xdr:rowOff>
    </xdr:from>
    <xdr:to>
      <xdr:col>6</xdr:col>
      <xdr:colOff>511175</xdr:colOff>
      <xdr:row>97</xdr:row>
      <xdr:rowOff>167951</xdr:rowOff>
    </xdr:to>
    <xdr:cxnSp macro="">
      <xdr:nvCxnSpPr>
        <xdr:cNvPr id="234" name="直線コネクタ 233"/>
        <xdr:cNvCxnSpPr/>
      </xdr:nvCxnSpPr>
      <xdr:spPr>
        <a:xfrm flipV="1">
          <a:off x="3797300" y="16785247"/>
          <a:ext cx="838200" cy="1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55694</xdr:rowOff>
    </xdr:from>
    <xdr:ext cx="534377" cy="259045"/>
    <xdr:sp macro="" textlink="">
      <xdr:nvSpPr>
        <xdr:cNvPr id="235" name="扶助費平均値テキスト"/>
        <xdr:cNvSpPr txBox="1"/>
      </xdr:nvSpPr>
      <xdr:spPr>
        <a:xfrm>
          <a:off x="4686300" y="16343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32817</xdr:rowOff>
    </xdr:from>
    <xdr:to>
      <xdr:col>6</xdr:col>
      <xdr:colOff>561975</xdr:colOff>
      <xdr:row>96</xdr:row>
      <xdr:rowOff>134417</xdr:rowOff>
    </xdr:to>
    <xdr:sp macro="" textlink="">
      <xdr:nvSpPr>
        <xdr:cNvPr id="236" name="フローチャート : 判断 235"/>
        <xdr:cNvSpPr/>
      </xdr:nvSpPr>
      <xdr:spPr>
        <a:xfrm>
          <a:off x="4584700" y="16492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167951</xdr:rowOff>
    </xdr:from>
    <xdr:to>
      <xdr:col>5</xdr:col>
      <xdr:colOff>358775</xdr:colOff>
      <xdr:row>98</xdr:row>
      <xdr:rowOff>90227</xdr:rowOff>
    </xdr:to>
    <xdr:cxnSp macro="">
      <xdr:nvCxnSpPr>
        <xdr:cNvPr id="237" name="直線コネクタ 236"/>
        <xdr:cNvCxnSpPr/>
      </xdr:nvCxnSpPr>
      <xdr:spPr>
        <a:xfrm flipV="1">
          <a:off x="2908300" y="16798601"/>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64497</xdr:rowOff>
    </xdr:from>
    <xdr:to>
      <xdr:col>5</xdr:col>
      <xdr:colOff>409575</xdr:colOff>
      <xdr:row>96</xdr:row>
      <xdr:rowOff>166097</xdr:rowOff>
    </xdr:to>
    <xdr:sp macro="" textlink="">
      <xdr:nvSpPr>
        <xdr:cNvPr id="238" name="フローチャート : 判断 237"/>
        <xdr:cNvSpPr/>
      </xdr:nvSpPr>
      <xdr:spPr>
        <a:xfrm>
          <a:off x="3746500" y="1652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11174</xdr:rowOff>
    </xdr:from>
    <xdr:ext cx="534377" cy="259045"/>
    <xdr:sp macro="" textlink="">
      <xdr:nvSpPr>
        <xdr:cNvPr id="239" name="テキスト ボックス 238"/>
        <xdr:cNvSpPr txBox="1"/>
      </xdr:nvSpPr>
      <xdr:spPr>
        <a:xfrm>
          <a:off x="3530111" y="1629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84892</xdr:rowOff>
    </xdr:from>
    <xdr:to>
      <xdr:col>4</xdr:col>
      <xdr:colOff>155575</xdr:colOff>
      <xdr:row>98</xdr:row>
      <xdr:rowOff>90227</xdr:rowOff>
    </xdr:to>
    <xdr:cxnSp macro="">
      <xdr:nvCxnSpPr>
        <xdr:cNvPr id="240" name="直線コネクタ 239"/>
        <xdr:cNvCxnSpPr/>
      </xdr:nvCxnSpPr>
      <xdr:spPr>
        <a:xfrm>
          <a:off x="2019300" y="16886992"/>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23292</xdr:rowOff>
    </xdr:from>
    <xdr:to>
      <xdr:col>4</xdr:col>
      <xdr:colOff>206375</xdr:colOff>
      <xdr:row>97</xdr:row>
      <xdr:rowOff>124892</xdr:rowOff>
    </xdr:to>
    <xdr:sp macro="" textlink="">
      <xdr:nvSpPr>
        <xdr:cNvPr id="241" name="フローチャート : 判断 240"/>
        <xdr:cNvSpPr/>
      </xdr:nvSpPr>
      <xdr:spPr>
        <a:xfrm>
          <a:off x="2857500" y="1665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141419</xdr:rowOff>
    </xdr:from>
    <xdr:ext cx="534377" cy="259045"/>
    <xdr:sp macro="" textlink="">
      <xdr:nvSpPr>
        <xdr:cNvPr id="242" name="テキスト ボックス 241"/>
        <xdr:cNvSpPr txBox="1"/>
      </xdr:nvSpPr>
      <xdr:spPr>
        <a:xfrm>
          <a:off x="2641111" y="1642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37991</xdr:rowOff>
    </xdr:from>
    <xdr:to>
      <xdr:col>2</xdr:col>
      <xdr:colOff>638175</xdr:colOff>
      <xdr:row>98</xdr:row>
      <xdr:rowOff>84892</xdr:rowOff>
    </xdr:to>
    <xdr:cxnSp macro="">
      <xdr:nvCxnSpPr>
        <xdr:cNvPr id="243" name="直線コネクタ 242"/>
        <xdr:cNvCxnSpPr/>
      </xdr:nvCxnSpPr>
      <xdr:spPr>
        <a:xfrm>
          <a:off x="1130300" y="16840091"/>
          <a:ext cx="889000" cy="4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19805</xdr:rowOff>
    </xdr:from>
    <xdr:to>
      <xdr:col>3</xdr:col>
      <xdr:colOff>3175</xdr:colOff>
      <xdr:row>97</xdr:row>
      <xdr:rowOff>121405</xdr:rowOff>
    </xdr:to>
    <xdr:sp macro="" textlink="">
      <xdr:nvSpPr>
        <xdr:cNvPr id="244" name="フローチャート : 判断 243"/>
        <xdr:cNvSpPr/>
      </xdr:nvSpPr>
      <xdr:spPr>
        <a:xfrm>
          <a:off x="1968500" y="1665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137932</xdr:rowOff>
    </xdr:from>
    <xdr:ext cx="534377" cy="259045"/>
    <xdr:sp macro="" textlink="">
      <xdr:nvSpPr>
        <xdr:cNvPr id="245" name="テキスト ボックス 244"/>
        <xdr:cNvSpPr txBox="1"/>
      </xdr:nvSpPr>
      <xdr:spPr>
        <a:xfrm>
          <a:off x="1752111" y="1642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85034</xdr:rowOff>
    </xdr:from>
    <xdr:to>
      <xdr:col>1</xdr:col>
      <xdr:colOff>485775</xdr:colOff>
      <xdr:row>98</xdr:row>
      <xdr:rowOff>15184</xdr:rowOff>
    </xdr:to>
    <xdr:sp macro="" textlink="">
      <xdr:nvSpPr>
        <xdr:cNvPr id="246" name="フローチャート : 判断 245"/>
        <xdr:cNvSpPr/>
      </xdr:nvSpPr>
      <xdr:spPr>
        <a:xfrm>
          <a:off x="1079500" y="1671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31711</xdr:rowOff>
    </xdr:from>
    <xdr:ext cx="534377" cy="259045"/>
    <xdr:sp macro="" textlink="">
      <xdr:nvSpPr>
        <xdr:cNvPr id="247" name="テキスト ボックス 246"/>
        <xdr:cNvSpPr txBox="1"/>
      </xdr:nvSpPr>
      <xdr:spPr>
        <a:xfrm>
          <a:off x="863111" y="1649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53,203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103797</xdr:rowOff>
    </xdr:from>
    <xdr:to>
      <xdr:col>6</xdr:col>
      <xdr:colOff>561975</xdr:colOff>
      <xdr:row>98</xdr:row>
      <xdr:rowOff>33947</xdr:rowOff>
    </xdr:to>
    <xdr:sp macro="" textlink="">
      <xdr:nvSpPr>
        <xdr:cNvPr id="253" name="円/楕円 252"/>
        <xdr:cNvSpPr/>
      </xdr:nvSpPr>
      <xdr:spPr>
        <a:xfrm>
          <a:off x="4584700" y="1673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82224</xdr:rowOff>
    </xdr:from>
    <xdr:ext cx="534377" cy="259045"/>
    <xdr:sp macro="" textlink="">
      <xdr:nvSpPr>
        <xdr:cNvPr id="254" name="扶助費該当値テキスト"/>
        <xdr:cNvSpPr txBox="1"/>
      </xdr:nvSpPr>
      <xdr:spPr>
        <a:xfrm>
          <a:off x="4686300" y="1671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52,218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117151</xdr:rowOff>
    </xdr:from>
    <xdr:to>
      <xdr:col>5</xdr:col>
      <xdr:colOff>409575</xdr:colOff>
      <xdr:row>98</xdr:row>
      <xdr:rowOff>47301</xdr:rowOff>
    </xdr:to>
    <xdr:sp macro="" textlink="">
      <xdr:nvSpPr>
        <xdr:cNvPr id="255" name="円/楕円 254"/>
        <xdr:cNvSpPr/>
      </xdr:nvSpPr>
      <xdr:spPr>
        <a:xfrm>
          <a:off x="3746500" y="1674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38428</xdr:rowOff>
    </xdr:from>
    <xdr:ext cx="534377" cy="259045"/>
    <xdr:sp macro="" textlink="">
      <xdr:nvSpPr>
        <xdr:cNvPr id="256" name="テキスト ボックス 255"/>
        <xdr:cNvSpPr txBox="1"/>
      </xdr:nvSpPr>
      <xdr:spPr>
        <a:xfrm>
          <a:off x="3530111" y="1684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51,517</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39427</xdr:rowOff>
    </xdr:from>
    <xdr:to>
      <xdr:col>4</xdr:col>
      <xdr:colOff>206375</xdr:colOff>
      <xdr:row>98</xdr:row>
      <xdr:rowOff>141027</xdr:rowOff>
    </xdr:to>
    <xdr:sp macro="" textlink="">
      <xdr:nvSpPr>
        <xdr:cNvPr id="257" name="円/楕円 256"/>
        <xdr:cNvSpPr/>
      </xdr:nvSpPr>
      <xdr:spPr>
        <a:xfrm>
          <a:off x="2857500" y="1684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132154</xdr:rowOff>
    </xdr:from>
    <xdr:ext cx="534377" cy="259045"/>
    <xdr:sp macro="" textlink="">
      <xdr:nvSpPr>
        <xdr:cNvPr id="258" name="テキスト ボックス 257"/>
        <xdr:cNvSpPr txBox="1"/>
      </xdr:nvSpPr>
      <xdr:spPr>
        <a:xfrm>
          <a:off x="2641111" y="1693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46,597</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34092</xdr:rowOff>
    </xdr:from>
    <xdr:to>
      <xdr:col>3</xdr:col>
      <xdr:colOff>3175</xdr:colOff>
      <xdr:row>98</xdr:row>
      <xdr:rowOff>135692</xdr:rowOff>
    </xdr:to>
    <xdr:sp macro="" textlink="">
      <xdr:nvSpPr>
        <xdr:cNvPr id="259" name="円/楕円 258"/>
        <xdr:cNvSpPr/>
      </xdr:nvSpPr>
      <xdr:spPr>
        <a:xfrm>
          <a:off x="1968500" y="1683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126819</xdr:rowOff>
    </xdr:from>
    <xdr:ext cx="534377" cy="259045"/>
    <xdr:sp macro="" textlink="">
      <xdr:nvSpPr>
        <xdr:cNvPr id="260" name="テキスト ボックス 259"/>
        <xdr:cNvSpPr txBox="1"/>
      </xdr:nvSpPr>
      <xdr:spPr>
        <a:xfrm>
          <a:off x="1752111" y="169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46,877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158641</xdr:rowOff>
    </xdr:from>
    <xdr:to>
      <xdr:col>1</xdr:col>
      <xdr:colOff>485775</xdr:colOff>
      <xdr:row>98</xdr:row>
      <xdr:rowOff>88791</xdr:rowOff>
    </xdr:to>
    <xdr:sp macro="" textlink="">
      <xdr:nvSpPr>
        <xdr:cNvPr id="261" name="円/楕円 260"/>
        <xdr:cNvSpPr/>
      </xdr:nvSpPr>
      <xdr:spPr>
        <a:xfrm>
          <a:off x="1079500" y="1678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79918</xdr:rowOff>
    </xdr:from>
    <xdr:ext cx="534377" cy="259045"/>
    <xdr:sp macro="" textlink="">
      <xdr:nvSpPr>
        <xdr:cNvPr id="262" name="テキスト ボックス 261"/>
        <xdr:cNvSpPr txBox="1"/>
      </xdr:nvSpPr>
      <xdr:spPr>
        <a:xfrm>
          <a:off x="863111" y="168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49,339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76" name="テキスト ボックス 275"/>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8" name="テキスト ボックス 277"/>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0" name="テキスト ボックス 279"/>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66006</xdr:rowOff>
    </xdr:from>
    <xdr:to>
      <xdr:col>15</xdr:col>
      <xdr:colOff>180340</xdr:colOff>
      <xdr:row>38</xdr:row>
      <xdr:rowOff>70996</xdr:rowOff>
    </xdr:to>
    <xdr:cxnSp macro="">
      <xdr:nvCxnSpPr>
        <xdr:cNvPr id="288" name="直線コネクタ 287"/>
        <xdr:cNvCxnSpPr/>
      </xdr:nvCxnSpPr>
      <xdr:spPr>
        <a:xfrm flipV="1">
          <a:off x="10475595" y="5209506"/>
          <a:ext cx="1270" cy="1376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74823</xdr:rowOff>
    </xdr:from>
    <xdr:ext cx="534377" cy="259045"/>
    <xdr:sp macro="" textlink="">
      <xdr:nvSpPr>
        <xdr:cNvPr id="289" name="補助費等最小値テキスト"/>
        <xdr:cNvSpPr txBox="1"/>
      </xdr:nvSpPr>
      <xdr:spPr>
        <a:xfrm>
          <a:off x="10528300" y="65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61,038</a:t>
          </a:r>
          <a:endParaRPr kumimoji="1" lang="ja-JP" altLang="en-US" sz="1000" b="1">
            <a:latin typeface="ＭＳ Ｐゴシック"/>
          </a:endParaRPr>
        </a:p>
      </xdr:txBody>
    </xdr:sp>
    <xdr:clientData/>
  </xdr:oneCellAnchor>
  <xdr:twoCellAnchor>
    <xdr:from>
      <xdr:col>15</xdr:col>
      <xdr:colOff>92075</xdr:colOff>
      <xdr:row>38</xdr:row>
      <xdr:rowOff>70996</xdr:rowOff>
    </xdr:from>
    <xdr:to>
      <xdr:col>15</xdr:col>
      <xdr:colOff>269875</xdr:colOff>
      <xdr:row>38</xdr:row>
      <xdr:rowOff>70996</xdr:rowOff>
    </xdr:to>
    <xdr:cxnSp macro="">
      <xdr:nvCxnSpPr>
        <xdr:cNvPr id="290" name="直線コネクタ 289"/>
        <xdr:cNvCxnSpPr/>
      </xdr:nvCxnSpPr>
      <xdr:spPr>
        <a:xfrm>
          <a:off x="10388600" y="658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12683</xdr:rowOff>
    </xdr:from>
    <xdr:ext cx="599010" cy="259045"/>
    <xdr:sp macro="" textlink="">
      <xdr:nvSpPr>
        <xdr:cNvPr id="291" name="補助費等最大値テキスト"/>
        <xdr:cNvSpPr txBox="1"/>
      </xdr:nvSpPr>
      <xdr:spPr>
        <a:xfrm>
          <a:off x="10528300" y="498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482,566</a:t>
          </a:r>
          <a:endParaRPr kumimoji="1" lang="ja-JP" altLang="en-US" sz="1000" b="1">
            <a:latin typeface="ＭＳ Ｐゴシック"/>
          </a:endParaRPr>
        </a:p>
      </xdr:txBody>
    </xdr:sp>
    <xdr:clientData/>
  </xdr:oneCellAnchor>
  <xdr:twoCellAnchor>
    <xdr:from>
      <xdr:col>15</xdr:col>
      <xdr:colOff>92075</xdr:colOff>
      <xdr:row>30</xdr:row>
      <xdr:rowOff>66006</xdr:rowOff>
    </xdr:from>
    <xdr:to>
      <xdr:col>15</xdr:col>
      <xdr:colOff>269875</xdr:colOff>
      <xdr:row>30</xdr:row>
      <xdr:rowOff>66006</xdr:rowOff>
    </xdr:to>
    <xdr:cxnSp macro="">
      <xdr:nvCxnSpPr>
        <xdr:cNvPr id="292" name="直線コネクタ 291"/>
        <xdr:cNvCxnSpPr/>
      </xdr:nvCxnSpPr>
      <xdr:spPr>
        <a:xfrm>
          <a:off x="10388600" y="520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32365</xdr:rowOff>
    </xdr:from>
    <xdr:to>
      <xdr:col>15</xdr:col>
      <xdr:colOff>180975</xdr:colOff>
      <xdr:row>38</xdr:row>
      <xdr:rowOff>60030</xdr:rowOff>
    </xdr:to>
    <xdr:cxnSp macro="">
      <xdr:nvCxnSpPr>
        <xdr:cNvPr id="293" name="直線コネクタ 292"/>
        <xdr:cNvCxnSpPr/>
      </xdr:nvCxnSpPr>
      <xdr:spPr>
        <a:xfrm flipV="1">
          <a:off x="9639300" y="6547465"/>
          <a:ext cx="838200" cy="2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139957</xdr:rowOff>
    </xdr:from>
    <xdr:ext cx="599010" cy="259045"/>
    <xdr:sp macro="" textlink="">
      <xdr:nvSpPr>
        <xdr:cNvPr id="294" name="補助費等平均値テキスト"/>
        <xdr:cNvSpPr txBox="1"/>
      </xdr:nvSpPr>
      <xdr:spPr>
        <a:xfrm>
          <a:off x="10528300" y="6140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117080</xdr:rowOff>
    </xdr:from>
    <xdr:to>
      <xdr:col>15</xdr:col>
      <xdr:colOff>231775</xdr:colOff>
      <xdr:row>37</xdr:row>
      <xdr:rowOff>47230</xdr:rowOff>
    </xdr:to>
    <xdr:sp macro="" textlink="">
      <xdr:nvSpPr>
        <xdr:cNvPr id="295" name="フローチャート : 判断 294"/>
        <xdr:cNvSpPr/>
      </xdr:nvSpPr>
      <xdr:spPr>
        <a:xfrm>
          <a:off x="10426700" y="6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58096</xdr:rowOff>
    </xdr:from>
    <xdr:to>
      <xdr:col>14</xdr:col>
      <xdr:colOff>28575</xdr:colOff>
      <xdr:row>38</xdr:row>
      <xdr:rowOff>60030</xdr:rowOff>
    </xdr:to>
    <xdr:cxnSp macro="">
      <xdr:nvCxnSpPr>
        <xdr:cNvPr id="296" name="直線コネクタ 295"/>
        <xdr:cNvCxnSpPr/>
      </xdr:nvCxnSpPr>
      <xdr:spPr>
        <a:xfrm>
          <a:off x="8750300" y="6573196"/>
          <a:ext cx="889000" cy="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151791</xdr:rowOff>
    </xdr:from>
    <xdr:to>
      <xdr:col>14</xdr:col>
      <xdr:colOff>79375</xdr:colOff>
      <xdr:row>37</xdr:row>
      <xdr:rowOff>81941</xdr:rowOff>
    </xdr:to>
    <xdr:sp macro="" textlink="">
      <xdr:nvSpPr>
        <xdr:cNvPr id="297" name="フローチャート : 判断 296"/>
        <xdr:cNvSpPr/>
      </xdr:nvSpPr>
      <xdr:spPr>
        <a:xfrm>
          <a:off x="9588500" y="632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98468</xdr:rowOff>
    </xdr:from>
    <xdr:ext cx="599010" cy="259045"/>
    <xdr:sp macro="" textlink="">
      <xdr:nvSpPr>
        <xdr:cNvPr id="298" name="テキスト ボックス 297"/>
        <xdr:cNvSpPr txBox="1"/>
      </xdr:nvSpPr>
      <xdr:spPr>
        <a:xfrm>
          <a:off x="9339794" y="609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58096</xdr:rowOff>
    </xdr:from>
    <xdr:to>
      <xdr:col>12</xdr:col>
      <xdr:colOff>511175</xdr:colOff>
      <xdr:row>38</xdr:row>
      <xdr:rowOff>68406</xdr:rowOff>
    </xdr:to>
    <xdr:cxnSp macro="">
      <xdr:nvCxnSpPr>
        <xdr:cNvPr id="299" name="直線コネクタ 298"/>
        <xdr:cNvCxnSpPr/>
      </xdr:nvCxnSpPr>
      <xdr:spPr>
        <a:xfrm flipV="1">
          <a:off x="7861300" y="6573196"/>
          <a:ext cx="889000" cy="1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21858</xdr:rowOff>
    </xdr:from>
    <xdr:to>
      <xdr:col>12</xdr:col>
      <xdr:colOff>561975</xdr:colOff>
      <xdr:row>37</xdr:row>
      <xdr:rowOff>123458</xdr:rowOff>
    </xdr:to>
    <xdr:sp macro="" textlink="">
      <xdr:nvSpPr>
        <xdr:cNvPr id="300" name="フローチャート : 判断 299"/>
        <xdr:cNvSpPr/>
      </xdr:nvSpPr>
      <xdr:spPr>
        <a:xfrm>
          <a:off x="8699500" y="63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139985</xdr:rowOff>
    </xdr:from>
    <xdr:ext cx="599010" cy="259045"/>
    <xdr:sp macro="" textlink="">
      <xdr:nvSpPr>
        <xdr:cNvPr id="301" name="テキスト ボックス 300"/>
        <xdr:cNvSpPr txBox="1"/>
      </xdr:nvSpPr>
      <xdr:spPr>
        <a:xfrm>
          <a:off x="8450794" y="6140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57169</xdr:rowOff>
    </xdr:from>
    <xdr:to>
      <xdr:col>11</xdr:col>
      <xdr:colOff>307975</xdr:colOff>
      <xdr:row>38</xdr:row>
      <xdr:rowOff>68406</xdr:rowOff>
    </xdr:to>
    <xdr:cxnSp macro="">
      <xdr:nvCxnSpPr>
        <xdr:cNvPr id="302" name="直線コネクタ 301"/>
        <xdr:cNvCxnSpPr/>
      </xdr:nvCxnSpPr>
      <xdr:spPr>
        <a:xfrm>
          <a:off x="6972300" y="6572269"/>
          <a:ext cx="889000" cy="1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44094</xdr:rowOff>
    </xdr:from>
    <xdr:to>
      <xdr:col>11</xdr:col>
      <xdr:colOff>358775</xdr:colOff>
      <xdr:row>37</xdr:row>
      <xdr:rowOff>145694</xdr:rowOff>
    </xdr:to>
    <xdr:sp macro="" textlink="">
      <xdr:nvSpPr>
        <xdr:cNvPr id="303" name="フローチャート : 判断 302"/>
        <xdr:cNvSpPr/>
      </xdr:nvSpPr>
      <xdr:spPr>
        <a:xfrm>
          <a:off x="7810500" y="638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162221</xdr:rowOff>
    </xdr:from>
    <xdr:ext cx="599010" cy="259045"/>
    <xdr:sp macro="" textlink="">
      <xdr:nvSpPr>
        <xdr:cNvPr id="304" name="テキスト ボックス 303"/>
        <xdr:cNvSpPr txBox="1"/>
      </xdr:nvSpPr>
      <xdr:spPr>
        <a:xfrm>
          <a:off x="7561794" y="616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47190</xdr:rowOff>
    </xdr:from>
    <xdr:to>
      <xdr:col>10</xdr:col>
      <xdr:colOff>155575</xdr:colOff>
      <xdr:row>37</xdr:row>
      <xdr:rowOff>148790</xdr:rowOff>
    </xdr:to>
    <xdr:sp macro="" textlink="">
      <xdr:nvSpPr>
        <xdr:cNvPr id="305" name="フローチャート : 判断 304"/>
        <xdr:cNvSpPr/>
      </xdr:nvSpPr>
      <xdr:spPr>
        <a:xfrm>
          <a:off x="6921500" y="639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165317</xdr:rowOff>
    </xdr:from>
    <xdr:ext cx="599010" cy="259045"/>
    <xdr:sp macro="" textlink="">
      <xdr:nvSpPr>
        <xdr:cNvPr id="306" name="テキスト ボックス 305"/>
        <xdr:cNvSpPr txBox="1"/>
      </xdr:nvSpPr>
      <xdr:spPr>
        <a:xfrm>
          <a:off x="6672794" y="6166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105,272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153016</xdr:rowOff>
    </xdr:from>
    <xdr:to>
      <xdr:col>15</xdr:col>
      <xdr:colOff>231775</xdr:colOff>
      <xdr:row>38</xdr:row>
      <xdr:rowOff>83165</xdr:rowOff>
    </xdr:to>
    <xdr:sp macro="" textlink="">
      <xdr:nvSpPr>
        <xdr:cNvPr id="312" name="円/楕円 311"/>
        <xdr:cNvSpPr/>
      </xdr:nvSpPr>
      <xdr:spPr>
        <a:xfrm>
          <a:off x="10426700" y="64966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67943</xdr:rowOff>
    </xdr:from>
    <xdr:ext cx="534377" cy="259045"/>
    <xdr:sp macro="" textlink="">
      <xdr:nvSpPr>
        <xdr:cNvPr id="313" name="補助費等該当値テキスト"/>
        <xdr:cNvSpPr txBox="1"/>
      </xdr:nvSpPr>
      <xdr:spPr>
        <a:xfrm>
          <a:off x="10528300" y="641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72,867</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9230</xdr:rowOff>
    </xdr:from>
    <xdr:to>
      <xdr:col>14</xdr:col>
      <xdr:colOff>79375</xdr:colOff>
      <xdr:row>38</xdr:row>
      <xdr:rowOff>110830</xdr:rowOff>
    </xdr:to>
    <xdr:sp macro="" textlink="">
      <xdr:nvSpPr>
        <xdr:cNvPr id="314" name="円/楕円 313"/>
        <xdr:cNvSpPr/>
      </xdr:nvSpPr>
      <xdr:spPr>
        <a:xfrm>
          <a:off x="9588500" y="65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101957</xdr:rowOff>
    </xdr:from>
    <xdr:ext cx="534377" cy="259045"/>
    <xdr:sp macro="" textlink="">
      <xdr:nvSpPr>
        <xdr:cNvPr id="315" name="テキスト ボックス 314"/>
        <xdr:cNvSpPr txBox="1"/>
      </xdr:nvSpPr>
      <xdr:spPr>
        <a:xfrm>
          <a:off x="9372111" y="661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64,396</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7296</xdr:rowOff>
    </xdr:from>
    <xdr:to>
      <xdr:col>12</xdr:col>
      <xdr:colOff>561975</xdr:colOff>
      <xdr:row>38</xdr:row>
      <xdr:rowOff>108896</xdr:rowOff>
    </xdr:to>
    <xdr:sp macro="" textlink="">
      <xdr:nvSpPr>
        <xdr:cNvPr id="316" name="円/楕円 315"/>
        <xdr:cNvSpPr/>
      </xdr:nvSpPr>
      <xdr:spPr>
        <a:xfrm>
          <a:off x="8699500" y="652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100023</xdr:rowOff>
    </xdr:from>
    <xdr:ext cx="534377" cy="259045"/>
    <xdr:sp macro="" textlink="">
      <xdr:nvSpPr>
        <xdr:cNvPr id="317" name="テキスト ボックス 316"/>
        <xdr:cNvSpPr txBox="1"/>
      </xdr:nvSpPr>
      <xdr:spPr>
        <a:xfrm>
          <a:off x="8483111" y="661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64,988</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17606</xdr:rowOff>
    </xdr:from>
    <xdr:to>
      <xdr:col>11</xdr:col>
      <xdr:colOff>358775</xdr:colOff>
      <xdr:row>38</xdr:row>
      <xdr:rowOff>119206</xdr:rowOff>
    </xdr:to>
    <xdr:sp macro="" textlink="">
      <xdr:nvSpPr>
        <xdr:cNvPr id="318" name="円/楕円 317"/>
        <xdr:cNvSpPr/>
      </xdr:nvSpPr>
      <xdr:spPr>
        <a:xfrm>
          <a:off x="7810500" y="653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110333</xdr:rowOff>
    </xdr:from>
    <xdr:ext cx="534377" cy="259045"/>
    <xdr:sp macro="" textlink="">
      <xdr:nvSpPr>
        <xdr:cNvPr id="319" name="テキスト ボックス 318"/>
        <xdr:cNvSpPr txBox="1"/>
      </xdr:nvSpPr>
      <xdr:spPr>
        <a:xfrm>
          <a:off x="7594111" y="662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61,831</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6369</xdr:rowOff>
    </xdr:from>
    <xdr:to>
      <xdr:col>10</xdr:col>
      <xdr:colOff>155575</xdr:colOff>
      <xdr:row>38</xdr:row>
      <xdr:rowOff>107969</xdr:rowOff>
    </xdr:to>
    <xdr:sp macro="" textlink="">
      <xdr:nvSpPr>
        <xdr:cNvPr id="320" name="円/楕円 319"/>
        <xdr:cNvSpPr/>
      </xdr:nvSpPr>
      <xdr:spPr>
        <a:xfrm>
          <a:off x="6921500" y="652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99096</xdr:rowOff>
    </xdr:from>
    <xdr:ext cx="534377" cy="259045"/>
    <xdr:sp macro="" textlink="">
      <xdr:nvSpPr>
        <xdr:cNvPr id="321" name="テキスト ボックス 320"/>
        <xdr:cNvSpPr txBox="1"/>
      </xdr:nvSpPr>
      <xdr:spPr>
        <a:xfrm>
          <a:off x="6705111" y="66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65,272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155121</xdr:rowOff>
    </xdr:from>
    <xdr:to>
      <xdr:col>15</xdr:col>
      <xdr:colOff>180340</xdr:colOff>
      <xdr:row>59</xdr:row>
      <xdr:rowOff>2638</xdr:rowOff>
    </xdr:to>
    <xdr:cxnSp macro="">
      <xdr:nvCxnSpPr>
        <xdr:cNvPr id="347" name="直線コネクタ 346"/>
        <xdr:cNvCxnSpPr/>
      </xdr:nvCxnSpPr>
      <xdr:spPr>
        <a:xfrm flipV="1">
          <a:off x="10475595" y="8556171"/>
          <a:ext cx="1270" cy="156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6465</xdr:rowOff>
    </xdr:from>
    <xdr:ext cx="534377" cy="259045"/>
    <xdr:sp macro="" textlink="">
      <xdr:nvSpPr>
        <xdr:cNvPr id="348" name="普通建設事業費最小値テキスト"/>
        <xdr:cNvSpPr txBox="1"/>
      </xdr:nvSpPr>
      <xdr:spPr>
        <a:xfrm>
          <a:off x="10528300" y="1012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29,470</a:t>
          </a:r>
          <a:endParaRPr kumimoji="1" lang="ja-JP" altLang="en-US" sz="1000" b="1">
            <a:latin typeface="ＭＳ Ｐゴシック"/>
          </a:endParaRPr>
        </a:p>
      </xdr:txBody>
    </xdr:sp>
    <xdr:clientData/>
  </xdr:oneCellAnchor>
  <xdr:twoCellAnchor>
    <xdr:from>
      <xdr:col>15</xdr:col>
      <xdr:colOff>92075</xdr:colOff>
      <xdr:row>59</xdr:row>
      <xdr:rowOff>2638</xdr:rowOff>
    </xdr:from>
    <xdr:to>
      <xdr:col>15</xdr:col>
      <xdr:colOff>269875</xdr:colOff>
      <xdr:row>59</xdr:row>
      <xdr:rowOff>2638</xdr:rowOff>
    </xdr:to>
    <xdr:cxnSp macro="">
      <xdr:nvCxnSpPr>
        <xdr:cNvPr id="349" name="直線コネクタ 348"/>
        <xdr:cNvCxnSpPr/>
      </xdr:nvCxnSpPr>
      <xdr:spPr>
        <a:xfrm>
          <a:off x="10388600" y="1011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101798</xdr:rowOff>
    </xdr:from>
    <xdr:ext cx="599010" cy="259045"/>
    <xdr:sp macro="" textlink="">
      <xdr:nvSpPr>
        <xdr:cNvPr id="350" name="普通建設事業費最大値テキスト"/>
        <xdr:cNvSpPr txBox="1"/>
      </xdr:nvSpPr>
      <xdr:spPr>
        <a:xfrm>
          <a:off x="10528300" y="833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507,778</a:t>
          </a:r>
          <a:endParaRPr kumimoji="1" lang="ja-JP" altLang="en-US" sz="1000" b="1">
            <a:latin typeface="ＭＳ Ｐゴシック"/>
          </a:endParaRPr>
        </a:p>
      </xdr:txBody>
    </xdr:sp>
    <xdr:clientData/>
  </xdr:oneCellAnchor>
  <xdr:twoCellAnchor>
    <xdr:from>
      <xdr:col>15</xdr:col>
      <xdr:colOff>92075</xdr:colOff>
      <xdr:row>49</xdr:row>
      <xdr:rowOff>155121</xdr:rowOff>
    </xdr:from>
    <xdr:to>
      <xdr:col>15</xdr:col>
      <xdr:colOff>269875</xdr:colOff>
      <xdr:row>49</xdr:row>
      <xdr:rowOff>155121</xdr:rowOff>
    </xdr:to>
    <xdr:cxnSp macro="">
      <xdr:nvCxnSpPr>
        <xdr:cNvPr id="351" name="直線コネクタ 350"/>
        <xdr:cNvCxnSpPr/>
      </xdr:nvCxnSpPr>
      <xdr:spPr>
        <a:xfrm>
          <a:off x="10388600" y="855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51</xdr:row>
      <xdr:rowOff>113068</xdr:rowOff>
    </xdr:from>
    <xdr:to>
      <xdr:col>15</xdr:col>
      <xdr:colOff>180975</xdr:colOff>
      <xdr:row>54</xdr:row>
      <xdr:rowOff>46121</xdr:rowOff>
    </xdr:to>
    <xdr:cxnSp macro="">
      <xdr:nvCxnSpPr>
        <xdr:cNvPr id="352" name="直線コネクタ 351"/>
        <xdr:cNvCxnSpPr/>
      </xdr:nvCxnSpPr>
      <xdr:spPr>
        <a:xfrm flipV="1">
          <a:off x="9639300" y="8857018"/>
          <a:ext cx="838200" cy="44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11179</xdr:rowOff>
    </xdr:from>
    <xdr:ext cx="599010" cy="259045"/>
    <xdr:sp macro="" textlink="">
      <xdr:nvSpPr>
        <xdr:cNvPr id="353" name="普通建設事業費平均値テキスト"/>
        <xdr:cNvSpPr txBox="1"/>
      </xdr:nvSpPr>
      <xdr:spPr>
        <a:xfrm>
          <a:off x="10528300" y="9612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32752</xdr:rowOff>
    </xdr:from>
    <xdr:to>
      <xdr:col>15</xdr:col>
      <xdr:colOff>231775</xdr:colOff>
      <xdr:row>56</xdr:row>
      <xdr:rowOff>134352</xdr:rowOff>
    </xdr:to>
    <xdr:sp macro="" textlink="">
      <xdr:nvSpPr>
        <xdr:cNvPr id="354" name="フローチャート : 判断 353"/>
        <xdr:cNvSpPr/>
      </xdr:nvSpPr>
      <xdr:spPr>
        <a:xfrm>
          <a:off x="104267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46121</xdr:rowOff>
    </xdr:from>
    <xdr:to>
      <xdr:col>14</xdr:col>
      <xdr:colOff>28575</xdr:colOff>
      <xdr:row>57</xdr:row>
      <xdr:rowOff>105570</xdr:rowOff>
    </xdr:to>
    <xdr:cxnSp macro="">
      <xdr:nvCxnSpPr>
        <xdr:cNvPr id="355" name="直線コネクタ 354"/>
        <xdr:cNvCxnSpPr/>
      </xdr:nvCxnSpPr>
      <xdr:spPr>
        <a:xfrm flipV="1">
          <a:off x="8750300" y="9304421"/>
          <a:ext cx="889000" cy="57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160174</xdr:rowOff>
    </xdr:from>
    <xdr:to>
      <xdr:col>14</xdr:col>
      <xdr:colOff>79375</xdr:colOff>
      <xdr:row>56</xdr:row>
      <xdr:rowOff>90324</xdr:rowOff>
    </xdr:to>
    <xdr:sp macro="" textlink="">
      <xdr:nvSpPr>
        <xdr:cNvPr id="356" name="フローチャート : 判断 355"/>
        <xdr:cNvSpPr/>
      </xdr:nvSpPr>
      <xdr:spPr>
        <a:xfrm>
          <a:off x="9588500" y="958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81451</xdr:rowOff>
    </xdr:from>
    <xdr:ext cx="599010" cy="259045"/>
    <xdr:sp macro="" textlink="">
      <xdr:nvSpPr>
        <xdr:cNvPr id="357" name="テキスト ボックス 356"/>
        <xdr:cNvSpPr txBox="1"/>
      </xdr:nvSpPr>
      <xdr:spPr>
        <a:xfrm>
          <a:off x="9339794" y="9682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105570</xdr:rowOff>
    </xdr:from>
    <xdr:to>
      <xdr:col>12</xdr:col>
      <xdr:colOff>511175</xdr:colOff>
      <xdr:row>58</xdr:row>
      <xdr:rowOff>28032</xdr:rowOff>
    </xdr:to>
    <xdr:cxnSp macro="">
      <xdr:nvCxnSpPr>
        <xdr:cNvPr id="358" name="直線コネクタ 357"/>
        <xdr:cNvCxnSpPr/>
      </xdr:nvCxnSpPr>
      <xdr:spPr>
        <a:xfrm flipV="1">
          <a:off x="7861300" y="9878220"/>
          <a:ext cx="889000" cy="9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163727</xdr:rowOff>
    </xdr:from>
    <xdr:to>
      <xdr:col>12</xdr:col>
      <xdr:colOff>561975</xdr:colOff>
      <xdr:row>56</xdr:row>
      <xdr:rowOff>93877</xdr:rowOff>
    </xdr:to>
    <xdr:sp macro="" textlink="">
      <xdr:nvSpPr>
        <xdr:cNvPr id="359" name="フローチャート : 判断 358"/>
        <xdr:cNvSpPr/>
      </xdr:nvSpPr>
      <xdr:spPr>
        <a:xfrm>
          <a:off x="8699500" y="959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110404</xdr:rowOff>
    </xdr:from>
    <xdr:ext cx="599010" cy="259045"/>
    <xdr:sp macro="" textlink="">
      <xdr:nvSpPr>
        <xdr:cNvPr id="360" name="テキスト ボックス 359"/>
        <xdr:cNvSpPr txBox="1"/>
      </xdr:nvSpPr>
      <xdr:spPr>
        <a:xfrm>
          <a:off x="8450794" y="936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92546</xdr:rowOff>
    </xdr:from>
    <xdr:to>
      <xdr:col>11</xdr:col>
      <xdr:colOff>307975</xdr:colOff>
      <xdr:row>58</xdr:row>
      <xdr:rowOff>28032</xdr:rowOff>
    </xdr:to>
    <xdr:cxnSp macro="">
      <xdr:nvCxnSpPr>
        <xdr:cNvPr id="361" name="直線コネクタ 360"/>
        <xdr:cNvCxnSpPr/>
      </xdr:nvCxnSpPr>
      <xdr:spPr>
        <a:xfrm>
          <a:off x="6972300" y="9865196"/>
          <a:ext cx="889000" cy="10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83541</xdr:rowOff>
    </xdr:from>
    <xdr:to>
      <xdr:col>11</xdr:col>
      <xdr:colOff>358775</xdr:colOff>
      <xdr:row>57</xdr:row>
      <xdr:rowOff>13691</xdr:rowOff>
    </xdr:to>
    <xdr:sp macro="" textlink="">
      <xdr:nvSpPr>
        <xdr:cNvPr id="362" name="フローチャート : 判断 361"/>
        <xdr:cNvSpPr/>
      </xdr:nvSpPr>
      <xdr:spPr>
        <a:xfrm>
          <a:off x="7810500" y="968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30218</xdr:rowOff>
    </xdr:from>
    <xdr:ext cx="599010" cy="259045"/>
    <xdr:sp macro="" textlink="">
      <xdr:nvSpPr>
        <xdr:cNvPr id="363" name="テキスト ボックス 362"/>
        <xdr:cNvSpPr txBox="1"/>
      </xdr:nvSpPr>
      <xdr:spPr>
        <a:xfrm>
          <a:off x="7561794" y="945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85177</xdr:rowOff>
    </xdr:from>
    <xdr:to>
      <xdr:col>10</xdr:col>
      <xdr:colOff>155575</xdr:colOff>
      <xdr:row>57</xdr:row>
      <xdr:rowOff>15327</xdr:rowOff>
    </xdr:to>
    <xdr:sp macro="" textlink="">
      <xdr:nvSpPr>
        <xdr:cNvPr id="364" name="フローチャート : 判断 363"/>
        <xdr:cNvSpPr/>
      </xdr:nvSpPr>
      <xdr:spPr>
        <a:xfrm>
          <a:off x="6921500" y="968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31854</xdr:rowOff>
    </xdr:from>
    <xdr:ext cx="599010" cy="259045"/>
    <xdr:sp macro="" textlink="">
      <xdr:nvSpPr>
        <xdr:cNvPr id="365" name="テキスト ボックス 364"/>
        <xdr:cNvSpPr txBox="1"/>
      </xdr:nvSpPr>
      <xdr:spPr>
        <a:xfrm>
          <a:off x="6672794" y="946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146,140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51</xdr:row>
      <xdr:rowOff>62268</xdr:rowOff>
    </xdr:from>
    <xdr:to>
      <xdr:col>15</xdr:col>
      <xdr:colOff>231775</xdr:colOff>
      <xdr:row>51</xdr:row>
      <xdr:rowOff>163868</xdr:rowOff>
    </xdr:to>
    <xdr:sp macro="" textlink="">
      <xdr:nvSpPr>
        <xdr:cNvPr id="371" name="円/楕円 370"/>
        <xdr:cNvSpPr/>
      </xdr:nvSpPr>
      <xdr:spPr>
        <a:xfrm>
          <a:off x="10426700" y="880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50</xdr:row>
      <xdr:rowOff>85145</xdr:rowOff>
    </xdr:from>
    <xdr:ext cx="599010" cy="259045"/>
    <xdr:sp macro="" textlink="">
      <xdr:nvSpPr>
        <xdr:cNvPr id="372" name="普通建設事業費該当値テキスト"/>
        <xdr:cNvSpPr txBox="1"/>
      </xdr:nvSpPr>
      <xdr:spPr>
        <a:xfrm>
          <a:off x="10528300" y="8657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415,655</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166771</xdr:rowOff>
    </xdr:from>
    <xdr:to>
      <xdr:col>14</xdr:col>
      <xdr:colOff>79375</xdr:colOff>
      <xdr:row>54</xdr:row>
      <xdr:rowOff>96921</xdr:rowOff>
    </xdr:to>
    <xdr:sp macro="" textlink="">
      <xdr:nvSpPr>
        <xdr:cNvPr id="373" name="円/楕円 372"/>
        <xdr:cNvSpPr/>
      </xdr:nvSpPr>
      <xdr:spPr>
        <a:xfrm>
          <a:off x="9588500" y="925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52</xdr:row>
      <xdr:rowOff>113448</xdr:rowOff>
    </xdr:from>
    <xdr:ext cx="599010" cy="259045"/>
    <xdr:sp macro="" textlink="">
      <xdr:nvSpPr>
        <xdr:cNvPr id="374" name="テキスト ボックス 373"/>
        <xdr:cNvSpPr txBox="1"/>
      </xdr:nvSpPr>
      <xdr:spPr>
        <a:xfrm>
          <a:off x="9339794" y="9028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278,655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54770</xdr:rowOff>
    </xdr:from>
    <xdr:to>
      <xdr:col>12</xdr:col>
      <xdr:colOff>561975</xdr:colOff>
      <xdr:row>57</xdr:row>
      <xdr:rowOff>156370</xdr:rowOff>
    </xdr:to>
    <xdr:sp macro="" textlink="">
      <xdr:nvSpPr>
        <xdr:cNvPr id="375" name="円/楕円 374"/>
        <xdr:cNvSpPr/>
      </xdr:nvSpPr>
      <xdr:spPr>
        <a:xfrm>
          <a:off x="8699500" y="98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147497</xdr:rowOff>
    </xdr:from>
    <xdr:ext cx="599010" cy="259045"/>
    <xdr:sp macro="" textlink="">
      <xdr:nvSpPr>
        <xdr:cNvPr id="376" name="テキスト ボックス 375"/>
        <xdr:cNvSpPr txBox="1"/>
      </xdr:nvSpPr>
      <xdr:spPr>
        <a:xfrm>
          <a:off x="8450794" y="992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102,951</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148682</xdr:rowOff>
    </xdr:from>
    <xdr:to>
      <xdr:col>11</xdr:col>
      <xdr:colOff>358775</xdr:colOff>
      <xdr:row>58</xdr:row>
      <xdr:rowOff>78832</xdr:rowOff>
    </xdr:to>
    <xdr:sp macro="" textlink="">
      <xdr:nvSpPr>
        <xdr:cNvPr id="377" name="円/楕円 376"/>
        <xdr:cNvSpPr/>
      </xdr:nvSpPr>
      <xdr:spPr>
        <a:xfrm>
          <a:off x="7810500" y="992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69959</xdr:rowOff>
    </xdr:from>
    <xdr:ext cx="534377" cy="259045"/>
    <xdr:sp macro="" textlink="">
      <xdr:nvSpPr>
        <xdr:cNvPr id="378" name="テキスト ボックス 377"/>
        <xdr:cNvSpPr txBox="1"/>
      </xdr:nvSpPr>
      <xdr:spPr>
        <a:xfrm>
          <a:off x="7594111" y="1001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74,194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41746</xdr:rowOff>
    </xdr:from>
    <xdr:to>
      <xdr:col>10</xdr:col>
      <xdr:colOff>155575</xdr:colOff>
      <xdr:row>57</xdr:row>
      <xdr:rowOff>143346</xdr:rowOff>
    </xdr:to>
    <xdr:sp macro="" textlink="">
      <xdr:nvSpPr>
        <xdr:cNvPr id="379" name="円/楕円 378"/>
        <xdr:cNvSpPr/>
      </xdr:nvSpPr>
      <xdr:spPr>
        <a:xfrm>
          <a:off x="6921500" y="981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134473</xdr:rowOff>
    </xdr:from>
    <xdr:ext cx="599010" cy="259045"/>
    <xdr:sp macro="" textlink="">
      <xdr:nvSpPr>
        <xdr:cNvPr id="380" name="テキスト ボックス 379"/>
        <xdr:cNvSpPr txBox="1"/>
      </xdr:nvSpPr>
      <xdr:spPr>
        <a:xfrm>
          <a:off x="6672794" y="990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106,939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46698</xdr:rowOff>
    </xdr:from>
    <xdr:to>
      <xdr:col>15</xdr:col>
      <xdr:colOff>180340</xdr:colOff>
      <xdr:row>79</xdr:row>
      <xdr:rowOff>44450</xdr:rowOff>
    </xdr:to>
    <xdr:cxnSp macro="">
      <xdr:nvCxnSpPr>
        <xdr:cNvPr id="404" name="直線コネクタ 403"/>
        <xdr:cNvCxnSpPr/>
      </xdr:nvCxnSpPr>
      <xdr:spPr>
        <a:xfrm flipV="1">
          <a:off x="10475595" y="12048198"/>
          <a:ext cx="1270" cy="1540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164825</xdr:rowOff>
    </xdr:from>
    <xdr:ext cx="599010" cy="259045"/>
    <xdr:sp macro="" textlink="">
      <xdr:nvSpPr>
        <xdr:cNvPr id="407" name="普通建設事業費 （ うち新規整備　）最大値テキスト"/>
        <xdr:cNvSpPr txBox="1"/>
      </xdr:nvSpPr>
      <xdr:spPr>
        <a:xfrm>
          <a:off x="10528300" y="1182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404,410</a:t>
          </a:r>
          <a:endParaRPr kumimoji="1" lang="ja-JP" altLang="en-US" sz="1000" b="1">
            <a:latin typeface="ＭＳ Ｐゴシック"/>
          </a:endParaRPr>
        </a:p>
      </xdr:txBody>
    </xdr:sp>
    <xdr:clientData/>
  </xdr:oneCellAnchor>
  <xdr:twoCellAnchor>
    <xdr:from>
      <xdr:col>15</xdr:col>
      <xdr:colOff>92075</xdr:colOff>
      <xdr:row>70</xdr:row>
      <xdr:rowOff>46698</xdr:rowOff>
    </xdr:from>
    <xdr:to>
      <xdr:col>15</xdr:col>
      <xdr:colOff>269875</xdr:colOff>
      <xdr:row>70</xdr:row>
      <xdr:rowOff>46698</xdr:rowOff>
    </xdr:to>
    <xdr:cxnSp macro="">
      <xdr:nvCxnSpPr>
        <xdr:cNvPr id="408" name="直線コネクタ 407"/>
        <xdr:cNvCxnSpPr/>
      </xdr:nvCxnSpPr>
      <xdr:spPr>
        <a:xfrm>
          <a:off x="10388600" y="12048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70</xdr:row>
      <xdr:rowOff>97623</xdr:rowOff>
    </xdr:from>
    <xdr:to>
      <xdr:col>15</xdr:col>
      <xdr:colOff>180975</xdr:colOff>
      <xdr:row>75</xdr:row>
      <xdr:rowOff>70522</xdr:rowOff>
    </xdr:to>
    <xdr:cxnSp macro="">
      <xdr:nvCxnSpPr>
        <xdr:cNvPr id="409" name="直線コネクタ 408"/>
        <xdr:cNvCxnSpPr/>
      </xdr:nvCxnSpPr>
      <xdr:spPr>
        <a:xfrm flipV="1">
          <a:off x="9639300" y="12099123"/>
          <a:ext cx="838200" cy="83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46006</xdr:rowOff>
    </xdr:from>
    <xdr:ext cx="534377" cy="259045"/>
    <xdr:sp macro="" textlink="">
      <xdr:nvSpPr>
        <xdr:cNvPr id="410" name="普通建設事業費 （ うち新規整備　）平均値テキスト"/>
        <xdr:cNvSpPr txBox="1"/>
      </xdr:nvSpPr>
      <xdr:spPr>
        <a:xfrm>
          <a:off x="10528300" y="13247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67579</xdr:rowOff>
    </xdr:from>
    <xdr:to>
      <xdr:col>15</xdr:col>
      <xdr:colOff>231775</xdr:colOff>
      <xdr:row>77</xdr:row>
      <xdr:rowOff>169179</xdr:rowOff>
    </xdr:to>
    <xdr:sp macro="" textlink="">
      <xdr:nvSpPr>
        <xdr:cNvPr id="411" name="フローチャート : 判断 410"/>
        <xdr:cNvSpPr/>
      </xdr:nvSpPr>
      <xdr:spPr>
        <a:xfrm>
          <a:off x="10426700" y="1326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55918</xdr:rowOff>
    </xdr:from>
    <xdr:to>
      <xdr:col>14</xdr:col>
      <xdr:colOff>79375</xdr:colOff>
      <xdr:row>77</xdr:row>
      <xdr:rowOff>157518</xdr:rowOff>
    </xdr:to>
    <xdr:sp macro="" textlink="">
      <xdr:nvSpPr>
        <xdr:cNvPr id="412" name="フローチャート : 判断 411"/>
        <xdr:cNvSpPr/>
      </xdr:nvSpPr>
      <xdr:spPr>
        <a:xfrm>
          <a:off x="9588500" y="1325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148645</xdr:rowOff>
    </xdr:from>
    <xdr:ext cx="534377" cy="259045"/>
    <xdr:sp macro="" textlink="">
      <xdr:nvSpPr>
        <xdr:cNvPr id="413" name="テキスト ボックス 412"/>
        <xdr:cNvSpPr txBox="1"/>
      </xdr:nvSpPr>
      <xdr:spPr>
        <a:xfrm>
          <a:off x="9372111" y="1335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70</xdr:row>
      <xdr:rowOff>46823</xdr:rowOff>
    </xdr:from>
    <xdr:to>
      <xdr:col>15</xdr:col>
      <xdr:colOff>231775</xdr:colOff>
      <xdr:row>70</xdr:row>
      <xdr:rowOff>148423</xdr:rowOff>
    </xdr:to>
    <xdr:sp macro="" textlink="">
      <xdr:nvSpPr>
        <xdr:cNvPr id="419" name="円/楕円 418"/>
        <xdr:cNvSpPr/>
      </xdr:nvSpPr>
      <xdr:spPr>
        <a:xfrm>
          <a:off x="10426700" y="1204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69</xdr:row>
      <xdr:rowOff>133200</xdr:rowOff>
    </xdr:from>
    <xdr:ext cx="599010" cy="259045"/>
    <xdr:sp macro="" textlink="">
      <xdr:nvSpPr>
        <xdr:cNvPr id="420" name="普通建設事業費 （ うち新規整備　）該当値テキスト"/>
        <xdr:cNvSpPr txBox="1"/>
      </xdr:nvSpPr>
      <xdr:spPr>
        <a:xfrm>
          <a:off x="10528300" y="11963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391,044</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19722</xdr:rowOff>
    </xdr:from>
    <xdr:to>
      <xdr:col>14</xdr:col>
      <xdr:colOff>79375</xdr:colOff>
      <xdr:row>75</xdr:row>
      <xdr:rowOff>121322</xdr:rowOff>
    </xdr:to>
    <xdr:sp macro="" textlink="">
      <xdr:nvSpPr>
        <xdr:cNvPr id="421" name="円/楕円 420"/>
        <xdr:cNvSpPr/>
      </xdr:nvSpPr>
      <xdr:spPr>
        <a:xfrm>
          <a:off x="9588500" y="1287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73</xdr:row>
      <xdr:rowOff>137849</xdr:rowOff>
    </xdr:from>
    <xdr:ext cx="599010" cy="259045"/>
    <xdr:sp macro="" textlink="">
      <xdr:nvSpPr>
        <xdr:cNvPr id="422" name="テキスト ボックス 421"/>
        <xdr:cNvSpPr txBox="1"/>
      </xdr:nvSpPr>
      <xdr:spPr>
        <a:xfrm>
          <a:off x="9339794" y="12653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173,157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3" name="直線コネクタ 43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4" name="テキスト ボックス 43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5" name="直線コネクタ 43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6" name="テキスト ボックス 43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7" name="直線コネクタ 43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8" name="テキスト ボックス 43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9" name="直線コネクタ 43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0" name="テキスト ボックス 43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1" name="直線コネクタ 44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2" name="テキスト ボックス 44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115911</xdr:rowOff>
    </xdr:from>
    <xdr:to>
      <xdr:col>15</xdr:col>
      <xdr:colOff>180340</xdr:colOff>
      <xdr:row>99</xdr:row>
      <xdr:rowOff>19472</xdr:rowOff>
    </xdr:to>
    <xdr:cxnSp macro="">
      <xdr:nvCxnSpPr>
        <xdr:cNvPr id="446" name="直線コネクタ 445"/>
        <xdr:cNvCxnSpPr/>
      </xdr:nvCxnSpPr>
      <xdr:spPr>
        <a:xfrm flipV="1">
          <a:off x="10475595" y="15717861"/>
          <a:ext cx="1270" cy="1275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23299</xdr:rowOff>
    </xdr:from>
    <xdr:ext cx="469744" cy="259045"/>
    <xdr:sp macro="" textlink="">
      <xdr:nvSpPr>
        <xdr:cNvPr id="447" name="普通建設事業費 （ うち更新整備　）最小値テキスト"/>
        <xdr:cNvSpPr txBox="1"/>
      </xdr:nvSpPr>
      <xdr:spPr>
        <a:xfrm>
          <a:off x="10528300" y="1699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6,556</a:t>
          </a:r>
          <a:endParaRPr kumimoji="1" lang="ja-JP" altLang="en-US" sz="1000" b="1">
            <a:latin typeface="ＭＳ Ｐゴシック"/>
          </a:endParaRPr>
        </a:p>
      </xdr:txBody>
    </xdr:sp>
    <xdr:clientData/>
  </xdr:oneCellAnchor>
  <xdr:twoCellAnchor>
    <xdr:from>
      <xdr:col>15</xdr:col>
      <xdr:colOff>92075</xdr:colOff>
      <xdr:row>99</xdr:row>
      <xdr:rowOff>19472</xdr:rowOff>
    </xdr:from>
    <xdr:to>
      <xdr:col>15</xdr:col>
      <xdr:colOff>269875</xdr:colOff>
      <xdr:row>99</xdr:row>
      <xdr:rowOff>19472</xdr:rowOff>
    </xdr:to>
    <xdr:cxnSp macro="">
      <xdr:nvCxnSpPr>
        <xdr:cNvPr id="448" name="直線コネクタ 447"/>
        <xdr:cNvCxnSpPr/>
      </xdr:nvCxnSpPr>
      <xdr:spPr>
        <a:xfrm>
          <a:off x="10388600" y="169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62588</xdr:rowOff>
    </xdr:from>
    <xdr:ext cx="599010" cy="259045"/>
    <xdr:sp macro="" textlink="">
      <xdr:nvSpPr>
        <xdr:cNvPr id="449" name="普通建設事業費 （ うち更新整備　）最大値テキスト"/>
        <xdr:cNvSpPr txBox="1"/>
      </xdr:nvSpPr>
      <xdr:spPr>
        <a:xfrm>
          <a:off x="10528300" y="1549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341,244</a:t>
          </a:r>
          <a:endParaRPr kumimoji="1" lang="ja-JP" altLang="en-US" sz="1000" b="1">
            <a:latin typeface="ＭＳ Ｐゴシック"/>
          </a:endParaRPr>
        </a:p>
      </xdr:txBody>
    </xdr:sp>
    <xdr:clientData/>
  </xdr:oneCellAnchor>
  <xdr:twoCellAnchor>
    <xdr:from>
      <xdr:col>15</xdr:col>
      <xdr:colOff>92075</xdr:colOff>
      <xdr:row>91</xdr:row>
      <xdr:rowOff>115911</xdr:rowOff>
    </xdr:from>
    <xdr:to>
      <xdr:col>15</xdr:col>
      <xdr:colOff>269875</xdr:colOff>
      <xdr:row>91</xdr:row>
      <xdr:rowOff>115911</xdr:rowOff>
    </xdr:to>
    <xdr:cxnSp macro="">
      <xdr:nvCxnSpPr>
        <xdr:cNvPr id="450" name="直線コネクタ 449"/>
        <xdr:cNvCxnSpPr/>
      </xdr:nvCxnSpPr>
      <xdr:spPr>
        <a:xfrm>
          <a:off x="10388600" y="157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85606</xdr:rowOff>
    </xdr:from>
    <xdr:to>
      <xdr:col>15</xdr:col>
      <xdr:colOff>180975</xdr:colOff>
      <xdr:row>98</xdr:row>
      <xdr:rowOff>159158</xdr:rowOff>
    </xdr:to>
    <xdr:cxnSp macro="">
      <xdr:nvCxnSpPr>
        <xdr:cNvPr id="451" name="直線コネクタ 450"/>
        <xdr:cNvCxnSpPr/>
      </xdr:nvCxnSpPr>
      <xdr:spPr>
        <a:xfrm>
          <a:off x="9639300" y="16887706"/>
          <a:ext cx="838200" cy="7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103509</xdr:rowOff>
    </xdr:from>
    <xdr:ext cx="534377" cy="259045"/>
    <xdr:sp macro="" textlink="">
      <xdr:nvSpPr>
        <xdr:cNvPr id="452" name="普通建設事業費 （ うち更新整備　）平均値テキスト"/>
        <xdr:cNvSpPr txBox="1"/>
      </xdr:nvSpPr>
      <xdr:spPr>
        <a:xfrm>
          <a:off x="10528300" y="16562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80632</xdr:rowOff>
    </xdr:from>
    <xdr:to>
      <xdr:col>15</xdr:col>
      <xdr:colOff>231775</xdr:colOff>
      <xdr:row>98</xdr:row>
      <xdr:rowOff>10782</xdr:rowOff>
    </xdr:to>
    <xdr:sp macro="" textlink="">
      <xdr:nvSpPr>
        <xdr:cNvPr id="453" name="フローチャート : 判断 452"/>
        <xdr:cNvSpPr/>
      </xdr:nvSpPr>
      <xdr:spPr>
        <a:xfrm>
          <a:off x="104267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52240</xdr:rowOff>
    </xdr:from>
    <xdr:to>
      <xdr:col>14</xdr:col>
      <xdr:colOff>79375</xdr:colOff>
      <xdr:row>97</xdr:row>
      <xdr:rowOff>153840</xdr:rowOff>
    </xdr:to>
    <xdr:sp macro="" textlink="">
      <xdr:nvSpPr>
        <xdr:cNvPr id="454" name="フローチャート : 判断 453"/>
        <xdr:cNvSpPr/>
      </xdr:nvSpPr>
      <xdr:spPr>
        <a:xfrm>
          <a:off x="9588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170367</xdr:rowOff>
    </xdr:from>
    <xdr:ext cx="534377" cy="259045"/>
    <xdr:sp macro="" textlink="">
      <xdr:nvSpPr>
        <xdr:cNvPr id="455" name="テキスト ボックス 454"/>
        <xdr:cNvSpPr txBox="1"/>
      </xdr:nvSpPr>
      <xdr:spPr>
        <a:xfrm>
          <a:off x="9372111" y="164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6" name="テキスト ボックス 45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7" name="テキスト ボックス 45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8" name="テキスト ボックス 45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9" name="テキスト ボックス 45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0" name="テキスト ボックス 45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108358</xdr:rowOff>
    </xdr:from>
    <xdr:to>
      <xdr:col>15</xdr:col>
      <xdr:colOff>231775</xdr:colOff>
      <xdr:row>99</xdr:row>
      <xdr:rowOff>38508</xdr:rowOff>
    </xdr:to>
    <xdr:sp macro="" textlink="">
      <xdr:nvSpPr>
        <xdr:cNvPr id="461" name="円/楕円 460"/>
        <xdr:cNvSpPr/>
      </xdr:nvSpPr>
      <xdr:spPr>
        <a:xfrm>
          <a:off x="10426700" y="1691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23285</xdr:rowOff>
    </xdr:from>
    <xdr:ext cx="534377" cy="259045"/>
    <xdr:sp macro="" textlink="">
      <xdr:nvSpPr>
        <xdr:cNvPr id="462" name="普通建設事業費 （ うち更新整備　）該当値テキスト"/>
        <xdr:cNvSpPr txBox="1"/>
      </xdr:nvSpPr>
      <xdr:spPr>
        <a:xfrm>
          <a:off x="10528300" y="1682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14,893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34806</xdr:rowOff>
    </xdr:from>
    <xdr:to>
      <xdr:col>14</xdr:col>
      <xdr:colOff>79375</xdr:colOff>
      <xdr:row>98</xdr:row>
      <xdr:rowOff>136406</xdr:rowOff>
    </xdr:to>
    <xdr:sp macro="" textlink="">
      <xdr:nvSpPr>
        <xdr:cNvPr id="463" name="円/楕円 462"/>
        <xdr:cNvSpPr/>
      </xdr:nvSpPr>
      <xdr:spPr>
        <a:xfrm>
          <a:off x="9588500" y="1683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127533</xdr:rowOff>
    </xdr:from>
    <xdr:ext cx="534377" cy="259045"/>
    <xdr:sp macro="" textlink="">
      <xdr:nvSpPr>
        <xdr:cNvPr id="464" name="テキスト ボックス 463"/>
        <xdr:cNvSpPr txBox="1"/>
      </xdr:nvSpPr>
      <xdr:spPr>
        <a:xfrm>
          <a:off x="9372111" y="1692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34,198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8" name="テキスト ボックス 477"/>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0" name="テキスト ボックス 47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2" name="テキスト ボックス 48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4" name="テキスト ボックス 48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8401</xdr:rowOff>
    </xdr:from>
    <xdr:to>
      <xdr:col>23</xdr:col>
      <xdr:colOff>516889</xdr:colOff>
      <xdr:row>38</xdr:row>
      <xdr:rowOff>139700</xdr:rowOff>
    </xdr:to>
    <xdr:cxnSp macro="">
      <xdr:nvCxnSpPr>
        <xdr:cNvPr id="486" name="直線コネクタ 485"/>
        <xdr:cNvCxnSpPr/>
      </xdr:nvCxnSpPr>
      <xdr:spPr>
        <a:xfrm flipV="1">
          <a:off x="16317595" y="5494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144739</xdr:rowOff>
    </xdr:from>
    <xdr:ext cx="249299" cy="259045"/>
    <xdr:sp macro="" textlink="">
      <xdr:nvSpPr>
        <xdr:cNvPr id="487" name="災害復旧事業費最小値テキスト"/>
        <xdr:cNvSpPr txBox="1"/>
      </xdr:nvSpPr>
      <xdr:spPr>
        <a:xfrm>
          <a:off x="16370300" y="6659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126528</xdr:rowOff>
    </xdr:from>
    <xdr:ext cx="599010" cy="259045"/>
    <xdr:sp macro="" textlink="">
      <xdr:nvSpPr>
        <xdr:cNvPr id="489" name="災害復旧事業費最大値テキスト"/>
        <xdr:cNvSpPr txBox="1"/>
      </xdr:nvSpPr>
      <xdr:spPr>
        <a:xfrm>
          <a:off x="16370300" y="5270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32</xdr:row>
      <xdr:rowOff>8401</xdr:rowOff>
    </xdr:from>
    <xdr:to>
      <xdr:col>23</xdr:col>
      <xdr:colOff>606425</xdr:colOff>
      <xdr:row>32</xdr:row>
      <xdr:rowOff>8401</xdr:rowOff>
    </xdr:to>
    <xdr:cxnSp macro="">
      <xdr:nvCxnSpPr>
        <xdr:cNvPr id="490" name="直線コネクタ 489"/>
        <xdr:cNvCxnSpPr/>
      </xdr:nvCxnSpPr>
      <xdr:spPr>
        <a:xfrm>
          <a:off x="16230600" y="5494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84905</xdr:rowOff>
    </xdr:from>
    <xdr:to>
      <xdr:col>23</xdr:col>
      <xdr:colOff>517525</xdr:colOff>
      <xdr:row>38</xdr:row>
      <xdr:rowOff>139700</xdr:rowOff>
    </xdr:to>
    <xdr:cxnSp macro="">
      <xdr:nvCxnSpPr>
        <xdr:cNvPr id="491" name="直線コネクタ 490"/>
        <xdr:cNvCxnSpPr/>
      </xdr:nvCxnSpPr>
      <xdr:spPr>
        <a:xfrm>
          <a:off x="15481300" y="6600005"/>
          <a:ext cx="838200" cy="5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62189</xdr:rowOff>
    </xdr:from>
    <xdr:ext cx="534377" cy="259045"/>
    <xdr:sp macro="" textlink="">
      <xdr:nvSpPr>
        <xdr:cNvPr id="492" name="災害復旧事業費平均値テキスト"/>
        <xdr:cNvSpPr txBox="1"/>
      </xdr:nvSpPr>
      <xdr:spPr>
        <a:xfrm>
          <a:off x="16370300" y="640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39312</xdr:rowOff>
    </xdr:from>
    <xdr:to>
      <xdr:col>23</xdr:col>
      <xdr:colOff>568325</xdr:colOff>
      <xdr:row>38</xdr:row>
      <xdr:rowOff>140912</xdr:rowOff>
    </xdr:to>
    <xdr:sp macro="" textlink="">
      <xdr:nvSpPr>
        <xdr:cNvPr id="493" name="フローチャート : 判断 492"/>
        <xdr:cNvSpPr/>
      </xdr:nvSpPr>
      <xdr:spPr>
        <a:xfrm>
          <a:off x="16268700" y="65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69442</xdr:rowOff>
    </xdr:from>
    <xdr:to>
      <xdr:col>22</xdr:col>
      <xdr:colOff>365125</xdr:colOff>
      <xdr:row>38</xdr:row>
      <xdr:rowOff>84905</xdr:rowOff>
    </xdr:to>
    <xdr:cxnSp macro="">
      <xdr:nvCxnSpPr>
        <xdr:cNvPr id="494" name="直線コネクタ 493"/>
        <xdr:cNvCxnSpPr/>
      </xdr:nvCxnSpPr>
      <xdr:spPr>
        <a:xfrm>
          <a:off x="14592300" y="6584542"/>
          <a:ext cx="889000" cy="1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59310</xdr:rowOff>
    </xdr:from>
    <xdr:to>
      <xdr:col>22</xdr:col>
      <xdr:colOff>415925</xdr:colOff>
      <xdr:row>38</xdr:row>
      <xdr:rowOff>160910</xdr:rowOff>
    </xdr:to>
    <xdr:sp macro="" textlink="">
      <xdr:nvSpPr>
        <xdr:cNvPr id="495" name="フローチャート : 判断 494"/>
        <xdr:cNvSpPr/>
      </xdr:nvSpPr>
      <xdr:spPr>
        <a:xfrm>
          <a:off x="15430500" y="65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152037</xdr:rowOff>
    </xdr:from>
    <xdr:ext cx="469744" cy="259045"/>
    <xdr:sp macro="" textlink="">
      <xdr:nvSpPr>
        <xdr:cNvPr id="496" name="テキスト ボックス 495"/>
        <xdr:cNvSpPr txBox="1"/>
      </xdr:nvSpPr>
      <xdr:spPr>
        <a:xfrm>
          <a:off x="15246427" y="66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69442</xdr:rowOff>
    </xdr:from>
    <xdr:to>
      <xdr:col>21</xdr:col>
      <xdr:colOff>161925</xdr:colOff>
      <xdr:row>38</xdr:row>
      <xdr:rowOff>82198</xdr:rowOff>
    </xdr:to>
    <xdr:cxnSp macro="">
      <xdr:nvCxnSpPr>
        <xdr:cNvPr id="497" name="直線コネクタ 496"/>
        <xdr:cNvCxnSpPr/>
      </xdr:nvCxnSpPr>
      <xdr:spPr>
        <a:xfrm flipV="1">
          <a:off x="13703300" y="6584542"/>
          <a:ext cx="889000" cy="1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54670</xdr:rowOff>
    </xdr:from>
    <xdr:to>
      <xdr:col>21</xdr:col>
      <xdr:colOff>212725</xdr:colOff>
      <xdr:row>38</xdr:row>
      <xdr:rowOff>156270</xdr:rowOff>
    </xdr:to>
    <xdr:sp macro="" textlink="">
      <xdr:nvSpPr>
        <xdr:cNvPr id="498" name="フローチャート : 判断 497"/>
        <xdr:cNvSpPr/>
      </xdr:nvSpPr>
      <xdr:spPr>
        <a:xfrm>
          <a:off x="14541500" y="656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147397</xdr:rowOff>
    </xdr:from>
    <xdr:ext cx="469744" cy="259045"/>
    <xdr:sp macro="" textlink="">
      <xdr:nvSpPr>
        <xdr:cNvPr id="499" name="テキスト ボックス 498"/>
        <xdr:cNvSpPr txBox="1"/>
      </xdr:nvSpPr>
      <xdr:spPr>
        <a:xfrm>
          <a:off x="14357427" y="666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55132</xdr:rowOff>
    </xdr:from>
    <xdr:to>
      <xdr:col>19</xdr:col>
      <xdr:colOff>644525</xdr:colOff>
      <xdr:row>38</xdr:row>
      <xdr:rowOff>82198</xdr:rowOff>
    </xdr:to>
    <xdr:cxnSp macro="">
      <xdr:nvCxnSpPr>
        <xdr:cNvPr id="500" name="直線コネクタ 499"/>
        <xdr:cNvCxnSpPr/>
      </xdr:nvCxnSpPr>
      <xdr:spPr>
        <a:xfrm>
          <a:off x="12814300" y="6570232"/>
          <a:ext cx="889000" cy="2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37520</xdr:rowOff>
    </xdr:from>
    <xdr:to>
      <xdr:col>20</xdr:col>
      <xdr:colOff>9525</xdr:colOff>
      <xdr:row>38</xdr:row>
      <xdr:rowOff>139120</xdr:rowOff>
    </xdr:to>
    <xdr:sp macro="" textlink="">
      <xdr:nvSpPr>
        <xdr:cNvPr id="501" name="フローチャート : 判断 500"/>
        <xdr:cNvSpPr/>
      </xdr:nvSpPr>
      <xdr:spPr>
        <a:xfrm>
          <a:off x="13652500" y="655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130247</xdr:rowOff>
    </xdr:from>
    <xdr:ext cx="534377" cy="259045"/>
    <xdr:sp macro="" textlink="">
      <xdr:nvSpPr>
        <xdr:cNvPr id="502" name="テキスト ボックス 501"/>
        <xdr:cNvSpPr txBox="1"/>
      </xdr:nvSpPr>
      <xdr:spPr>
        <a:xfrm>
          <a:off x="13436111" y="664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48232</xdr:rowOff>
    </xdr:from>
    <xdr:to>
      <xdr:col>18</xdr:col>
      <xdr:colOff>492125</xdr:colOff>
      <xdr:row>38</xdr:row>
      <xdr:rowOff>149832</xdr:rowOff>
    </xdr:to>
    <xdr:sp macro="" textlink="">
      <xdr:nvSpPr>
        <xdr:cNvPr id="503" name="フローチャート : 判断 502"/>
        <xdr:cNvSpPr/>
      </xdr:nvSpPr>
      <xdr:spPr>
        <a:xfrm>
          <a:off x="12763500" y="656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140959</xdr:rowOff>
    </xdr:from>
    <xdr:ext cx="469744" cy="259045"/>
    <xdr:sp macro="" textlink="">
      <xdr:nvSpPr>
        <xdr:cNvPr id="504" name="テキスト ボックス 503"/>
        <xdr:cNvSpPr txBox="1"/>
      </xdr:nvSpPr>
      <xdr:spPr>
        <a:xfrm>
          <a:off x="12579427" y="665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88900</xdr:rowOff>
    </xdr:from>
    <xdr:to>
      <xdr:col>23</xdr:col>
      <xdr:colOff>568325</xdr:colOff>
      <xdr:row>39</xdr:row>
      <xdr:rowOff>19050</xdr:rowOff>
    </xdr:to>
    <xdr:sp macro="" textlink="">
      <xdr:nvSpPr>
        <xdr:cNvPr id="510" name="円/楕円 50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17739</xdr:rowOff>
    </xdr:from>
    <xdr:ext cx="249299" cy="259045"/>
    <xdr:sp macro="" textlink="">
      <xdr:nvSpPr>
        <xdr:cNvPr id="511" name="災害復旧事業費該当値テキスト"/>
        <xdr:cNvSpPr txBox="1"/>
      </xdr:nvSpPr>
      <xdr:spPr>
        <a:xfrm>
          <a:off x="16370300" y="6532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34105</xdr:rowOff>
    </xdr:from>
    <xdr:to>
      <xdr:col>22</xdr:col>
      <xdr:colOff>415925</xdr:colOff>
      <xdr:row>38</xdr:row>
      <xdr:rowOff>135705</xdr:rowOff>
    </xdr:to>
    <xdr:sp macro="" textlink="">
      <xdr:nvSpPr>
        <xdr:cNvPr id="512" name="円/楕円 511"/>
        <xdr:cNvSpPr/>
      </xdr:nvSpPr>
      <xdr:spPr>
        <a:xfrm>
          <a:off x="15430500" y="654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152232</xdr:rowOff>
    </xdr:from>
    <xdr:ext cx="534377" cy="259045"/>
    <xdr:sp macro="" textlink="">
      <xdr:nvSpPr>
        <xdr:cNvPr id="513" name="テキスト ボックス 512"/>
        <xdr:cNvSpPr txBox="1"/>
      </xdr:nvSpPr>
      <xdr:spPr>
        <a:xfrm>
          <a:off x="15214111" y="632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11,985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18642</xdr:rowOff>
    </xdr:from>
    <xdr:to>
      <xdr:col>21</xdr:col>
      <xdr:colOff>212725</xdr:colOff>
      <xdr:row>38</xdr:row>
      <xdr:rowOff>120242</xdr:rowOff>
    </xdr:to>
    <xdr:sp macro="" textlink="">
      <xdr:nvSpPr>
        <xdr:cNvPr id="514" name="円/楕円 513"/>
        <xdr:cNvSpPr/>
      </xdr:nvSpPr>
      <xdr:spPr>
        <a:xfrm>
          <a:off x="14541500" y="653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136769</xdr:rowOff>
    </xdr:from>
    <xdr:ext cx="534377" cy="259045"/>
    <xdr:sp macro="" textlink="">
      <xdr:nvSpPr>
        <xdr:cNvPr id="515" name="テキスト ボックス 514"/>
        <xdr:cNvSpPr txBox="1"/>
      </xdr:nvSpPr>
      <xdr:spPr>
        <a:xfrm>
          <a:off x="14325111" y="630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15,367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31398</xdr:rowOff>
    </xdr:from>
    <xdr:to>
      <xdr:col>20</xdr:col>
      <xdr:colOff>9525</xdr:colOff>
      <xdr:row>38</xdr:row>
      <xdr:rowOff>132998</xdr:rowOff>
    </xdr:to>
    <xdr:sp macro="" textlink="">
      <xdr:nvSpPr>
        <xdr:cNvPr id="516" name="円/楕円 515"/>
        <xdr:cNvSpPr/>
      </xdr:nvSpPr>
      <xdr:spPr>
        <a:xfrm>
          <a:off x="13652500" y="654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149525</xdr:rowOff>
    </xdr:from>
    <xdr:ext cx="534377" cy="259045"/>
    <xdr:sp macro="" textlink="">
      <xdr:nvSpPr>
        <xdr:cNvPr id="517" name="テキスト ボックス 516"/>
        <xdr:cNvSpPr txBox="1"/>
      </xdr:nvSpPr>
      <xdr:spPr>
        <a:xfrm>
          <a:off x="13436111" y="632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12,577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4332</xdr:rowOff>
    </xdr:from>
    <xdr:to>
      <xdr:col>18</xdr:col>
      <xdr:colOff>492125</xdr:colOff>
      <xdr:row>38</xdr:row>
      <xdr:rowOff>105932</xdr:rowOff>
    </xdr:to>
    <xdr:sp macro="" textlink="">
      <xdr:nvSpPr>
        <xdr:cNvPr id="518" name="円/楕円 517"/>
        <xdr:cNvSpPr/>
      </xdr:nvSpPr>
      <xdr:spPr>
        <a:xfrm>
          <a:off x="12763500" y="651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122459</xdr:rowOff>
    </xdr:from>
    <xdr:ext cx="534377" cy="259045"/>
    <xdr:sp macro="" textlink="">
      <xdr:nvSpPr>
        <xdr:cNvPr id="519" name="テキスト ボックス 518"/>
        <xdr:cNvSpPr txBox="1"/>
      </xdr:nvSpPr>
      <xdr:spPr>
        <a:xfrm>
          <a:off x="12547111" y="629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18,497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0" name="直線コネクタ 52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1" name="テキスト ボックス 53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2" name="直線コネクタ 53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3" name="テキスト ボックス 532"/>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4" name="直線コネクタ 53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5" name="テキスト ボックス 534"/>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6" name="直線コネクタ 53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7" name="テキスト ボックス 536"/>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9" name="テキスト ボックス 538"/>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157073</xdr:rowOff>
    </xdr:from>
    <xdr:to>
      <xdr:col>23</xdr:col>
      <xdr:colOff>516889</xdr:colOff>
      <xdr:row>58</xdr:row>
      <xdr:rowOff>139700</xdr:rowOff>
    </xdr:to>
    <xdr:cxnSp macro="">
      <xdr:nvCxnSpPr>
        <xdr:cNvPr id="541" name="直線コネクタ 540"/>
        <xdr:cNvCxnSpPr/>
      </xdr:nvCxnSpPr>
      <xdr:spPr>
        <a:xfrm flipV="1">
          <a:off x="16317595" y="8901023"/>
          <a:ext cx="1269" cy="1182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12819</xdr:rowOff>
    </xdr:from>
    <xdr:ext cx="249299" cy="259045"/>
    <xdr:sp macro="" textlink="">
      <xdr:nvSpPr>
        <xdr:cNvPr id="542" name="失業対策事業費最小値テキスト"/>
        <xdr:cNvSpPr txBox="1"/>
      </xdr:nvSpPr>
      <xdr:spPr>
        <a:xfrm>
          <a:off x="16370300" y="10128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3" name="直線コネクタ 542"/>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103750</xdr:rowOff>
    </xdr:from>
    <xdr:ext cx="469744" cy="259045"/>
    <xdr:sp macro="" textlink="">
      <xdr:nvSpPr>
        <xdr:cNvPr id="544" name="失業対策事業費最大値テキスト"/>
        <xdr:cNvSpPr txBox="1"/>
      </xdr:nvSpPr>
      <xdr:spPr>
        <a:xfrm>
          <a:off x="16370300" y="867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2,587</a:t>
          </a:r>
          <a:endParaRPr kumimoji="1" lang="ja-JP" altLang="en-US" sz="1000" b="1">
            <a:latin typeface="ＭＳ Ｐゴシック"/>
          </a:endParaRPr>
        </a:p>
      </xdr:txBody>
    </xdr:sp>
    <xdr:clientData/>
  </xdr:oneCellAnchor>
  <xdr:twoCellAnchor>
    <xdr:from>
      <xdr:col>23</xdr:col>
      <xdr:colOff>428625</xdr:colOff>
      <xdr:row>51</xdr:row>
      <xdr:rowOff>157073</xdr:rowOff>
    </xdr:from>
    <xdr:to>
      <xdr:col>23</xdr:col>
      <xdr:colOff>606425</xdr:colOff>
      <xdr:row>51</xdr:row>
      <xdr:rowOff>157073</xdr:rowOff>
    </xdr:to>
    <xdr:cxnSp macro="">
      <xdr:nvCxnSpPr>
        <xdr:cNvPr id="545" name="直線コネクタ 544"/>
        <xdr:cNvCxnSpPr/>
      </xdr:nvCxnSpPr>
      <xdr:spPr>
        <a:xfrm>
          <a:off x="16230600" y="890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6" name="直線コネクタ 545"/>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101719</xdr:rowOff>
    </xdr:from>
    <xdr:ext cx="313932" cy="259045"/>
    <xdr:sp macro="" textlink="">
      <xdr:nvSpPr>
        <xdr:cNvPr id="547" name="失業対策事業費平均値テキスト"/>
        <xdr:cNvSpPr txBox="1"/>
      </xdr:nvSpPr>
      <xdr:spPr>
        <a:xfrm>
          <a:off x="16370300" y="9874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78842</xdr:rowOff>
    </xdr:from>
    <xdr:to>
      <xdr:col>23</xdr:col>
      <xdr:colOff>568325</xdr:colOff>
      <xdr:row>59</xdr:row>
      <xdr:rowOff>8992</xdr:rowOff>
    </xdr:to>
    <xdr:sp macro="" textlink="">
      <xdr:nvSpPr>
        <xdr:cNvPr id="548" name="フローチャート : 判断 547"/>
        <xdr:cNvSpPr/>
      </xdr:nvSpPr>
      <xdr:spPr>
        <a:xfrm>
          <a:off x="16268700" y="1002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9" name="直線コネクタ 548"/>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77470</xdr:rowOff>
    </xdr:from>
    <xdr:to>
      <xdr:col>22</xdr:col>
      <xdr:colOff>415925</xdr:colOff>
      <xdr:row>59</xdr:row>
      <xdr:rowOff>7620</xdr:rowOff>
    </xdr:to>
    <xdr:sp macro="" textlink="">
      <xdr:nvSpPr>
        <xdr:cNvPr id="550" name="フローチャート : 判断 549"/>
        <xdr:cNvSpPr/>
      </xdr:nvSpPr>
      <xdr:spPr>
        <a:xfrm>
          <a:off x="154305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24147</xdr:rowOff>
    </xdr:from>
    <xdr:ext cx="313932" cy="259045"/>
    <xdr:sp macro="" textlink="">
      <xdr:nvSpPr>
        <xdr:cNvPr id="551" name="テキスト ボックス 550"/>
        <xdr:cNvSpPr txBox="1"/>
      </xdr:nvSpPr>
      <xdr:spPr>
        <a:xfrm>
          <a:off x="15324333" y="97967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2" name="直線コネクタ 551"/>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61011</xdr:rowOff>
    </xdr:from>
    <xdr:to>
      <xdr:col>21</xdr:col>
      <xdr:colOff>212725</xdr:colOff>
      <xdr:row>58</xdr:row>
      <xdr:rowOff>162611</xdr:rowOff>
    </xdr:to>
    <xdr:sp macro="" textlink="">
      <xdr:nvSpPr>
        <xdr:cNvPr id="553" name="フローチャート : 判断 552"/>
        <xdr:cNvSpPr/>
      </xdr:nvSpPr>
      <xdr:spPr>
        <a:xfrm>
          <a:off x="14541500" y="1000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57</xdr:row>
      <xdr:rowOff>7688</xdr:rowOff>
    </xdr:from>
    <xdr:ext cx="313932" cy="259045"/>
    <xdr:sp macro="" textlink="">
      <xdr:nvSpPr>
        <xdr:cNvPr id="554" name="テキスト ボックス 553"/>
        <xdr:cNvSpPr txBox="1"/>
      </xdr:nvSpPr>
      <xdr:spPr>
        <a:xfrm>
          <a:off x="14435333" y="9780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5" name="直線コネクタ 554"/>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67869</xdr:rowOff>
    </xdr:from>
    <xdr:to>
      <xdr:col>20</xdr:col>
      <xdr:colOff>9525</xdr:colOff>
      <xdr:row>58</xdr:row>
      <xdr:rowOff>169469</xdr:rowOff>
    </xdr:to>
    <xdr:sp macro="" textlink="">
      <xdr:nvSpPr>
        <xdr:cNvPr id="556" name="フローチャート : 判断 555"/>
        <xdr:cNvSpPr/>
      </xdr:nvSpPr>
      <xdr:spPr>
        <a:xfrm>
          <a:off x="13652500" y="1001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57</xdr:row>
      <xdr:rowOff>14546</xdr:rowOff>
    </xdr:from>
    <xdr:ext cx="313932" cy="259045"/>
    <xdr:sp macro="" textlink="">
      <xdr:nvSpPr>
        <xdr:cNvPr id="557" name="テキスト ボックス 556"/>
        <xdr:cNvSpPr txBox="1"/>
      </xdr:nvSpPr>
      <xdr:spPr>
        <a:xfrm>
          <a:off x="13546333" y="97871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18948</xdr:rowOff>
    </xdr:from>
    <xdr:to>
      <xdr:col>18</xdr:col>
      <xdr:colOff>492125</xdr:colOff>
      <xdr:row>58</xdr:row>
      <xdr:rowOff>120548</xdr:rowOff>
    </xdr:to>
    <xdr:sp macro="" textlink="">
      <xdr:nvSpPr>
        <xdr:cNvPr id="558" name="フローチャート : 判断 557"/>
        <xdr:cNvSpPr/>
      </xdr:nvSpPr>
      <xdr:spPr>
        <a:xfrm>
          <a:off x="12763500" y="99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137075</xdr:rowOff>
    </xdr:from>
    <xdr:ext cx="378565" cy="259045"/>
    <xdr:sp macro="" textlink="">
      <xdr:nvSpPr>
        <xdr:cNvPr id="559" name="テキスト ボックス 558"/>
        <xdr:cNvSpPr txBox="1"/>
      </xdr:nvSpPr>
      <xdr:spPr>
        <a:xfrm>
          <a:off x="12625017" y="9738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5" name="円/楕円 564"/>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57269</xdr:rowOff>
    </xdr:from>
    <xdr:ext cx="249299" cy="259045"/>
    <xdr:sp macro="" textlink="">
      <xdr:nvSpPr>
        <xdr:cNvPr id="566" name="失業対策事業費該当値テキスト"/>
        <xdr:cNvSpPr txBox="1"/>
      </xdr:nvSpPr>
      <xdr:spPr>
        <a:xfrm>
          <a:off x="16370300" y="10001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7" name="円/楕円 566"/>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8" name="テキスト ボックス 567"/>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9" name="円/楕円 568"/>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0" name="テキスト ボックス 569"/>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1" name="円/楕円 570"/>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2" name="テキスト ボックス 571"/>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3" name="円/楕円 572"/>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4" name="テキスト ボックス 573"/>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85" name="直線コネクタ 58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86" name="テキスト ボックス 58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7" name="直線コネクタ 58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8" name="テキスト ボックス 58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9" name="直線コネクタ 58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0" name="テキスト ボックス 58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1" name="直線コネクタ 59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92" name="テキスト ボックス 59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63453</xdr:rowOff>
    </xdr:from>
    <xdr:to>
      <xdr:col>23</xdr:col>
      <xdr:colOff>516889</xdr:colOff>
      <xdr:row>78</xdr:row>
      <xdr:rowOff>130542</xdr:rowOff>
    </xdr:to>
    <xdr:cxnSp macro="">
      <xdr:nvCxnSpPr>
        <xdr:cNvPr id="596" name="直線コネクタ 595"/>
        <xdr:cNvCxnSpPr/>
      </xdr:nvCxnSpPr>
      <xdr:spPr>
        <a:xfrm flipV="1">
          <a:off x="16317595" y="12236403"/>
          <a:ext cx="1269" cy="126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134369</xdr:rowOff>
    </xdr:from>
    <xdr:ext cx="469744" cy="259045"/>
    <xdr:sp macro="" textlink="">
      <xdr:nvSpPr>
        <xdr:cNvPr id="597" name="公債費最小値テキスト"/>
        <xdr:cNvSpPr txBox="1"/>
      </xdr:nvSpPr>
      <xdr:spPr>
        <a:xfrm>
          <a:off x="16370300" y="1350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78</xdr:row>
      <xdr:rowOff>130542</xdr:rowOff>
    </xdr:from>
    <xdr:to>
      <xdr:col>23</xdr:col>
      <xdr:colOff>606425</xdr:colOff>
      <xdr:row>78</xdr:row>
      <xdr:rowOff>130542</xdr:rowOff>
    </xdr:to>
    <xdr:cxnSp macro="">
      <xdr:nvCxnSpPr>
        <xdr:cNvPr id="598" name="直線コネクタ 597"/>
        <xdr:cNvCxnSpPr/>
      </xdr:nvCxnSpPr>
      <xdr:spPr>
        <a:xfrm>
          <a:off x="16230600" y="13503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10130</xdr:rowOff>
    </xdr:from>
    <xdr:ext cx="599010" cy="259045"/>
    <xdr:sp macro="" textlink="">
      <xdr:nvSpPr>
        <xdr:cNvPr id="599" name="公債費最大値テキスト"/>
        <xdr:cNvSpPr txBox="1"/>
      </xdr:nvSpPr>
      <xdr:spPr>
        <a:xfrm>
          <a:off x="16370300" y="1201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279,177</a:t>
          </a:r>
          <a:endParaRPr kumimoji="1" lang="ja-JP" altLang="en-US" sz="1000" b="1">
            <a:latin typeface="ＭＳ Ｐゴシック"/>
          </a:endParaRPr>
        </a:p>
      </xdr:txBody>
    </xdr:sp>
    <xdr:clientData/>
  </xdr:oneCellAnchor>
  <xdr:twoCellAnchor>
    <xdr:from>
      <xdr:col>23</xdr:col>
      <xdr:colOff>428625</xdr:colOff>
      <xdr:row>71</xdr:row>
      <xdr:rowOff>63453</xdr:rowOff>
    </xdr:from>
    <xdr:to>
      <xdr:col>23</xdr:col>
      <xdr:colOff>606425</xdr:colOff>
      <xdr:row>71</xdr:row>
      <xdr:rowOff>63453</xdr:rowOff>
    </xdr:to>
    <xdr:cxnSp macro="">
      <xdr:nvCxnSpPr>
        <xdr:cNvPr id="600" name="直線コネクタ 599"/>
        <xdr:cNvCxnSpPr/>
      </xdr:nvCxnSpPr>
      <xdr:spPr>
        <a:xfrm>
          <a:off x="16230600" y="1223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150462</xdr:rowOff>
    </xdr:from>
    <xdr:to>
      <xdr:col>23</xdr:col>
      <xdr:colOff>517525</xdr:colOff>
      <xdr:row>76</xdr:row>
      <xdr:rowOff>153760</xdr:rowOff>
    </xdr:to>
    <xdr:cxnSp macro="">
      <xdr:nvCxnSpPr>
        <xdr:cNvPr id="601" name="直線コネクタ 600"/>
        <xdr:cNvCxnSpPr/>
      </xdr:nvCxnSpPr>
      <xdr:spPr>
        <a:xfrm>
          <a:off x="15481300" y="13180662"/>
          <a:ext cx="838200" cy="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145326</xdr:rowOff>
    </xdr:from>
    <xdr:ext cx="599010" cy="259045"/>
    <xdr:sp macro="" textlink="">
      <xdr:nvSpPr>
        <xdr:cNvPr id="602" name="公債費平均値テキスト"/>
        <xdr:cNvSpPr txBox="1"/>
      </xdr:nvSpPr>
      <xdr:spPr>
        <a:xfrm>
          <a:off x="16370300" y="12832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122449</xdr:rowOff>
    </xdr:from>
    <xdr:to>
      <xdr:col>23</xdr:col>
      <xdr:colOff>568325</xdr:colOff>
      <xdr:row>76</xdr:row>
      <xdr:rowOff>52598</xdr:rowOff>
    </xdr:to>
    <xdr:sp macro="" textlink="">
      <xdr:nvSpPr>
        <xdr:cNvPr id="603" name="フローチャート : 判断 602"/>
        <xdr:cNvSpPr/>
      </xdr:nvSpPr>
      <xdr:spPr>
        <a:xfrm>
          <a:off x="162687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92956</xdr:rowOff>
    </xdr:from>
    <xdr:to>
      <xdr:col>22</xdr:col>
      <xdr:colOff>365125</xdr:colOff>
      <xdr:row>76</xdr:row>
      <xdr:rowOff>150462</xdr:rowOff>
    </xdr:to>
    <xdr:cxnSp macro="">
      <xdr:nvCxnSpPr>
        <xdr:cNvPr id="604" name="直線コネクタ 603"/>
        <xdr:cNvCxnSpPr/>
      </xdr:nvCxnSpPr>
      <xdr:spPr>
        <a:xfrm>
          <a:off x="14592300" y="13123156"/>
          <a:ext cx="889000" cy="5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99613</xdr:rowOff>
    </xdr:from>
    <xdr:to>
      <xdr:col>22</xdr:col>
      <xdr:colOff>415925</xdr:colOff>
      <xdr:row>76</xdr:row>
      <xdr:rowOff>29763</xdr:rowOff>
    </xdr:to>
    <xdr:sp macro="" textlink="">
      <xdr:nvSpPr>
        <xdr:cNvPr id="605" name="フローチャート : 判断 604"/>
        <xdr:cNvSpPr/>
      </xdr:nvSpPr>
      <xdr:spPr>
        <a:xfrm>
          <a:off x="15430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46290</xdr:rowOff>
    </xdr:from>
    <xdr:ext cx="599010" cy="259045"/>
    <xdr:sp macro="" textlink="">
      <xdr:nvSpPr>
        <xdr:cNvPr id="606" name="テキスト ボックス 605"/>
        <xdr:cNvSpPr txBox="1"/>
      </xdr:nvSpPr>
      <xdr:spPr>
        <a:xfrm>
          <a:off x="15181794"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92956</xdr:rowOff>
    </xdr:from>
    <xdr:to>
      <xdr:col>21</xdr:col>
      <xdr:colOff>161925</xdr:colOff>
      <xdr:row>76</xdr:row>
      <xdr:rowOff>151609</xdr:rowOff>
    </xdr:to>
    <xdr:cxnSp macro="">
      <xdr:nvCxnSpPr>
        <xdr:cNvPr id="607" name="直線コネクタ 606"/>
        <xdr:cNvCxnSpPr/>
      </xdr:nvCxnSpPr>
      <xdr:spPr>
        <a:xfrm flipV="1">
          <a:off x="13703300" y="13123156"/>
          <a:ext cx="889000" cy="5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104303</xdr:rowOff>
    </xdr:from>
    <xdr:to>
      <xdr:col>21</xdr:col>
      <xdr:colOff>212725</xdr:colOff>
      <xdr:row>76</xdr:row>
      <xdr:rowOff>34454</xdr:rowOff>
    </xdr:to>
    <xdr:sp macro="" textlink="">
      <xdr:nvSpPr>
        <xdr:cNvPr id="608" name="フローチャート : 判断 607"/>
        <xdr:cNvSpPr/>
      </xdr:nvSpPr>
      <xdr:spPr>
        <a:xfrm>
          <a:off x="14541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50980</xdr:rowOff>
    </xdr:from>
    <xdr:ext cx="599010" cy="259045"/>
    <xdr:sp macro="" textlink="">
      <xdr:nvSpPr>
        <xdr:cNvPr id="609" name="テキスト ボックス 608"/>
        <xdr:cNvSpPr txBox="1"/>
      </xdr:nvSpPr>
      <xdr:spPr>
        <a:xfrm>
          <a:off x="14292794" y="127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151609</xdr:rowOff>
    </xdr:from>
    <xdr:to>
      <xdr:col>19</xdr:col>
      <xdr:colOff>644525</xdr:colOff>
      <xdr:row>76</xdr:row>
      <xdr:rowOff>160590</xdr:rowOff>
    </xdr:to>
    <xdr:cxnSp macro="">
      <xdr:nvCxnSpPr>
        <xdr:cNvPr id="610" name="直線コネクタ 609"/>
        <xdr:cNvCxnSpPr/>
      </xdr:nvCxnSpPr>
      <xdr:spPr>
        <a:xfrm flipV="1">
          <a:off x="12814300" y="13181809"/>
          <a:ext cx="8890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94382</xdr:rowOff>
    </xdr:from>
    <xdr:to>
      <xdr:col>20</xdr:col>
      <xdr:colOff>9525</xdr:colOff>
      <xdr:row>76</xdr:row>
      <xdr:rowOff>24532</xdr:rowOff>
    </xdr:to>
    <xdr:sp macro="" textlink="">
      <xdr:nvSpPr>
        <xdr:cNvPr id="611" name="フローチャート : 判断 610"/>
        <xdr:cNvSpPr/>
      </xdr:nvSpPr>
      <xdr:spPr>
        <a:xfrm>
          <a:off x="13652500" y="1295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41059</xdr:rowOff>
    </xdr:from>
    <xdr:ext cx="599010" cy="259045"/>
    <xdr:sp macro="" textlink="">
      <xdr:nvSpPr>
        <xdr:cNvPr id="612" name="テキスト ボックス 611"/>
        <xdr:cNvSpPr txBox="1"/>
      </xdr:nvSpPr>
      <xdr:spPr>
        <a:xfrm>
          <a:off x="13403794" y="1272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67818</xdr:rowOff>
    </xdr:from>
    <xdr:to>
      <xdr:col>18</xdr:col>
      <xdr:colOff>492125</xdr:colOff>
      <xdr:row>75</xdr:row>
      <xdr:rowOff>169419</xdr:rowOff>
    </xdr:to>
    <xdr:sp macro="" textlink="">
      <xdr:nvSpPr>
        <xdr:cNvPr id="613" name="フローチャート : 判断 612"/>
        <xdr:cNvSpPr/>
      </xdr:nvSpPr>
      <xdr:spPr>
        <a:xfrm>
          <a:off x="12763500" y="129265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14495</xdr:rowOff>
    </xdr:from>
    <xdr:ext cx="599010" cy="259045"/>
    <xdr:sp macro="" textlink="">
      <xdr:nvSpPr>
        <xdr:cNvPr id="614" name="テキスト ボックス 613"/>
        <xdr:cNvSpPr txBox="1"/>
      </xdr:nvSpPr>
      <xdr:spPr>
        <a:xfrm>
          <a:off x="12514794" y="1270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117,111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102960</xdr:rowOff>
    </xdr:from>
    <xdr:to>
      <xdr:col>23</xdr:col>
      <xdr:colOff>568325</xdr:colOff>
      <xdr:row>77</xdr:row>
      <xdr:rowOff>33110</xdr:rowOff>
    </xdr:to>
    <xdr:sp macro="" textlink="">
      <xdr:nvSpPr>
        <xdr:cNvPr id="620" name="円/楕円 619"/>
        <xdr:cNvSpPr/>
      </xdr:nvSpPr>
      <xdr:spPr>
        <a:xfrm>
          <a:off x="16268700" y="131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81387</xdr:rowOff>
    </xdr:from>
    <xdr:ext cx="534377" cy="259045"/>
    <xdr:sp macro="" textlink="">
      <xdr:nvSpPr>
        <xdr:cNvPr id="621" name="公債費該当値テキスト"/>
        <xdr:cNvSpPr txBox="1"/>
      </xdr:nvSpPr>
      <xdr:spPr>
        <a:xfrm>
          <a:off x="16370300" y="1311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71,925</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99662</xdr:rowOff>
    </xdr:from>
    <xdr:to>
      <xdr:col>22</xdr:col>
      <xdr:colOff>415925</xdr:colOff>
      <xdr:row>77</xdr:row>
      <xdr:rowOff>29812</xdr:rowOff>
    </xdr:to>
    <xdr:sp macro="" textlink="">
      <xdr:nvSpPr>
        <xdr:cNvPr id="622" name="円/楕円 621"/>
        <xdr:cNvSpPr/>
      </xdr:nvSpPr>
      <xdr:spPr>
        <a:xfrm>
          <a:off x="15430500" y="1312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20939</xdr:rowOff>
    </xdr:from>
    <xdr:ext cx="534377" cy="259045"/>
    <xdr:sp macro="" textlink="">
      <xdr:nvSpPr>
        <xdr:cNvPr id="623" name="テキスト ボックス 622"/>
        <xdr:cNvSpPr txBox="1"/>
      </xdr:nvSpPr>
      <xdr:spPr>
        <a:xfrm>
          <a:off x="15214111" y="1322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72,646</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42156</xdr:rowOff>
    </xdr:from>
    <xdr:to>
      <xdr:col>21</xdr:col>
      <xdr:colOff>212725</xdr:colOff>
      <xdr:row>76</xdr:row>
      <xdr:rowOff>143756</xdr:rowOff>
    </xdr:to>
    <xdr:sp macro="" textlink="">
      <xdr:nvSpPr>
        <xdr:cNvPr id="624" name="円/楕円 623"/>
        <xdr:cNvSpPr/>
      </xdr:nvSpPr>
      <xdr:spPr>
        <a:xfrm>
          <a:off x="14541500" y="1307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134883</xdr:rowOff>
    </xdr:from>
    <xdr:ext cx="534377" cy="259045"/>
    <xdr:sp macro="" textlink="">
      <xdr:nvSpPr>
        <xdr:cNvPr id="625" name="テキスト ボックス 624"/>
        <xdr:cNvSpPr txBox="1"/>
      </xdr:nvSpPr>
      <xdr:spPr>
        <a:xfrm>
          <a:off x="14325111" y="1316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85,224</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100809</xdr:rowOff>
    </xdr:from>
    <xdr:to>
      <xdr:col>20</xdr:col>
      <xdr:colOff>9525</xdr:colOff>
      <xdr:row>77</xdr:row>
      <xdr:rowOff>30959</xdr:rowOff>
    </xdr:to>
    <xdr:sp macro="" textlink="">
      <xdr:nvSpPr>
        <xdr:cNvPr id="626" name="円/楕円 625"/>
        <xdr:cNvSpPr/>
      </xdr:nvSpPr>
      <xdr:spPr>
        <a:xfrm>
          <a:off x="13652500" y="1313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22086</xdr:rowOff>
    </xdr:from>
    <xdr:ext cx="534377" cy="259045"/>
    <xdr:sp macro="" textlink="">
      <xdr:nvSpPr>
        <xdr:cNvPr id="627" name="テキスト ボックス 626"/>
        <xdr:cNvSpPr txBox="1"/>
      </xdr:nvSpPr>
      <xdr:spPr>
        <a:xfrm>
          <a:off x="13436111" y="1322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72,395</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109790</xdr:rowOff>
    </xdr:from>
    <xdr:to>
      <xdr:col>18</xdr:col>
      <xdr:colOff>492125</xdr:colOff>
      <xdr:row>77</xdr:row>
      <xdr:rowOff>39940</xdr:rowOff>
    </xdr:to>
    <xdr:sp macro="" textlink="">
      <xdr:nvSpPr>
        <xdr:cNvPr id="628" name="円/楕円 627"/>
        <xdr:cNvSpPr/>
      </xdr:nvSpPr>
      <xdr:spPr>
        <a:xfrm>
          <a:off x="12763500" y="1313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31067</xdr:rowOff>
    </xdr:from>
    <xdr:ext cx="534377" cy="259045"/>
    <xdr:sp macro="" textlink="">
      <xdr:nvSpPr>
        <xdr:cNvPr id="629" name="テキスト ボックス 628"/>
        <xdr:cNvSpPr txBox="1"/>
      </xdr:nvSpPr>
      <xdr:spPr>
        <a:xfrm>
          <a:off x="12547111" y="1323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70,431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40" name="直線コネクタ 63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41" name="テキスト ボックス 64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2" name="直線コネクタ 64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3" name="テキスト ボックス 64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44" name="直線コネクタ 64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45" name="テキスト ボックス 64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6" name="直線コネクタ 64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7" name="テキスト ボックス 64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129287</xdr:rowOff>
    </xdr:from>
    <xdr:to>
      <xdr:col>23</xdr:col>
      <xdr:colOff>516889</xdr:colOff>
      <xdr:row>98</xdr:row>
      <xdr:rowOff>25000</xdr:rowOff>
    </xdr:to>
    <xdr:cxnSp macro="">
      <xdr:nvCxnSpPr>
        <xdr:cNvPr id="649" name="直線コネクタ 648"/>
        <xdr:cNvCxnSpPr/>
      </xdr:nvCxnSpPr>
      <xdr:spPr>
        <a:xfrm flipV="1">
          <a:off x="16317595" y="15559787"/>
          <a:ext cx="1269" cy="1267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28827</xdr:rowOff>
    </xdr:from>
    <xdr:ext cx="313932" cy="259045"/>
    <xdr:sp macro="" textlink="">
      <xdr:nvSpPr>
        <xdr:cNvPr id="650" name="積立金最小値テキスト"/>
        <xdr:cNvSpPr txBox="1"/>
      </xdr:nvSpPr>
      <xdr:spPr>
        <a:xfrm>
          <a:off x="16370300" y="16830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428625</xdr:colOff>
      <xdr:row>98</xdr:row>
      <xdr:rowOff>25000</xdr:rowOff>
    </xdr:from>
    <xdr:to>
      <xdr:col>23</xdr:col>
      <xdr:colOff>606425</xdr:colOff>
      <xdr:row>98</xdr:row>
      <xdr:rowOff>25000</xdr:rowOff>
    </xdr:to>
    <xdr:cxnSp macro="">
      <xdr:nvCxnSpPr>
        <xdr:cNvPr id="651" name="直線コネクタ 650"/>
        <xdr:cNvCxnSpPr/>
      </xdr:nvCxnSpPr>
      <xdr:spPr>
        <a:xfrm>
          <a:off x="16230600" y="1682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75964</xdr:rowOff>
    </xdr:from>
    <xdr:ext cx="599010" cy="259045"/>
    <xdr:sp macro="" textlink="">
      <xdr:nvSpPr>
        <xdr:cNvPr id="652" name="積立金最大値テキスト"/>
        <xdr:cNvSpPr txBox="1"/>
      </xdr:nvSpPr>
      <xdr:spPr>
        <a:xfrm>
          <a:off x="16370300" y="1533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221,822</a:t>
          </a:r>
          <a:endParaRPr kumimoji="1" lang="ja-JP" altLang="en-US" sz="1000" b="1">
            <a:latin typeface="ＭＳ Ｐゴシック"/>
          </a:endParaRPr>
        </a:p>
      </xdr:txBody>
    </xdr:sp>
    <xdr:clientData/>
  </xdr:oneCellAnchor>
  <xdr:twoCellAnchor>
    <xdr:from>
      <xdr:col>23</xdr:col>
      <xdr:colOff>428625</xdr:colOff>
      <xdr:row>90</xdr:row>
      <xdr:rowOff>129287</xdr:rowOff>
    </xdr:from>
    <xdr:to>
      <xdr:col>23</xdr:col>
      <xdr:colOff>606425</xdr:colOff>
      <xdr:row>90</xdr:row>
      <xdr:rowOff>129287</xdr:rowOff>
    </xdr:to>
    <xdr:cxnSp macro="">
      <xdr:nvCxnSpPr>
        <xdr:cNvPr id="653" name="直線コネクタ 652"/>
        <xdr:cNvCxnSpPr/>
      </xdr:nvCxnSpPr>
      <xdr:spPr>
        <a:xfrm>
          <a:off x="16230600" y="15559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96363</xdr:rowOff>
    </xdr:from>
    <xdr:to>
      <xdr:col>23</xdr:col>
      <xdr:colOff>517525</xdr:colOff>
      <xdr:row>97</xdr:row>
      <xdr:rowOff>116239</xdr:rowOff>
    </xdr:to>
    <xdr:cxnSp macro="">
      <xdr:nvCxnSpPr>
        <xdr:cNvPr id="654" name="直線コネクタ 653"/>
        <xdr:cNvCxnSpPr/>
      </xdr:nvCxnSpPr>
      <xdr:spPr>
        <a:xfrm>
          <a:off x="15481300" y="16727013"/>
          <a:ext cx="838200" cy="1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61685</xdr:rowOff>
    </xdr:from>
    <xdr:ext cx="534377" cy="259045"/>
    <xdr:sp macro="" textlink="">
      <xdr:nvSpPr>
        <xdr:cNvPr id="655" name="積立金平均値テキスト"/>
        <xdr:cNvSpPr txBox="1"/>
      </xdr:nvSpPr>
      <xdr:spPr>
        <a:xfrm>
          <a:off x="16370300" y="16349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38808</xdr:rowOff>
    </xdr:from>
    <xdr:to>
      <xdr:col>23</xdr:col>
      <xdr:colOff>568325</xdr:colOff>
      <xdr:row>96</xdr:row>
      <xdr:rowOff>140408</xdr:rowOff>
    </xdr:to>
    <xdr:sp macro="" textlink="">
      <xdr:nvSpPr>
        <xdr:cNvPr id="656" name="フローチャート : 判断 655"/>
        <xdr:cNvSpPr/>
      </xdr:nvSpPr>
      <xdr:spPr>
        <a:xfrm>
          <a:off x="16268700" y="1649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97484</xdr:rowOff>
    </xdr:from>
    <xdr:to>
      <xdr:col>22</xdr:col>
      <xdr:colOff>365125</xdr:colOff>
      <xdr:row>97</xdr:row>
      <xdr:rowOff>96363</xdr:rowOff>
    </xdr:to>
    <xdr:cxnSp macro="">
      <xdr:nvCxnSpPr>
        <xdr:cNvPr id="657" name="直線コネクタ 656"/>
        <xdr:cNvCxnSpPr/>
      </xdr:nvCxnSpPr>
      <xdr:spPr>
        <a:xfrm>
          <a:off x="14592300" y="16556684"/>
          <a:ext cx="889000" cy="17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94397</xdr:rowOff>
    </xdr:from>
    <xdr:to>
      <xdr:col>22</xdr:col>
      <xdr:colOff>415925</xdr:colOff>
      <xdr:row>97</xdr:row>
      <xdr:rowOff>24547</xdr:rowOff>
    </xdr:to>
    <xdr:sp macro="" textlink="">
      <xdr:nvSpPr>
        <xdr:cNvPr id="658" name="フローチャート : 判断 657"/>
        <xdr:cNvSpPr/>
      </xdr:nvSpPr>
      <xdr:spPr>
        <a:xfrm>
          <a:off x="15430500" y="1655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41074</xdr:rowOff>
    </xdr:from>
    <xdr:ext cx="534377" cy="259045"/>
    <xdr:sp macro="" textlink="">
      <xdr:nvSpPr>
        <xdr:cNvPr id="659" name="テキスト ボックス 658"/>
        <xdr:cNvSpPr txBox="1"/>
      </xdr:nvSpPr>
      <xdr:spPr>
        <a:xfrm>
          <a:off x="15214111" y="1632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97484</xdr:rowOff>
    </xdr:from>
    <xdr:to>
      <xdr:col>21</xdr:col>
      <xdr:colOff>161925</xdr:colOff>
      <xdr:row>97</xdr:row>
      <xdr:rowOff>40345</xdr:rowOff>
    </xdr:to>
    <xdr:cxnSp macro="">
      <xdr:nvCxnSpPr>
        <xdr:cNvPr id="660" name="直線コネクタ 659"/>
        <xdr:cNvCxnSpPr/>
      </xdr:nvCxnSpPr>
      <xdr:spPr>
        <a:xfrm flipV="1">
          <a:off x="13703300" y="16556684"/>
          <a:ext cx="889000" cy="11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1163</xdr:rowOff>
    </xdr:from>
    <xdr:to>
      <xdr:col>21</xdr:col>
      <xdr:colOff>212725</xdr:colOff>
      <xdr:row>96</xdr:row>
      <xdr:rowOff>102763</xdr:rowOff>
    </xdr:to>
    <xdr:sp macro="" textlink="">
      <xdr:nvSpPr>
        <xdr:cNvPr id="661" name="フローチャート : 判断 660"/>
        <xdr:cNvSpPr/>
      </xdr:nvSpPr>
      <xdr:spPr>
        <a:xfrm>
          <a:off x="14541500" y="1646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119290</xdr:rowOff>
    </xdr:from>
    <xdr:ext cx="534377" cy="259045"/>
    <xdr:sp macro="" textlink="">
      <xdr:nvSpPr>
        <xdr:cNvPr id="662" name="テキスト ボックス 661"/>
        <xdr:cNvSpPr txBox="1"/>
      </xdr:nvSpPr>
      <xdr:spPr>
        <a:xfrm>
          <a:off x="14325111" y="1623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138368</xdr:rowOff>
    </xdr:from>
    <xdr:to>
      <xdr:col>19</xdr:col>
      <xdr:colOff>644525</xdr:colOff>
      <xdr:row>97</xdr:row>
      <xdr:rowOff>40345</xdr:rowOff>
    </xdr:to>
    <xdr:cxnSp macro="">
      <xdr:nvCxnSpPr>
        <xdr:cNvPr id="663" name="直線コネクタ 662"/>
        <xdr:cNvCxnSpPr/>
      </xdr:nvCxnSpPr>
      <xdr:spPr>
        <a:xfrm>
          <a:off x="12814300" y="16597568"/>
          <a:ext cx="889000" cy="7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36779</xdr:rowOff>
    </xdr:from>
    <xdr:to>
      <xdr:col>20</xdr:col>
      <xdr:colOff>9525</xdr:colOff>
      <xdr:row>96</xdr:row>
      <xdr:rowOff>138379</xdr:rowOff>
    </xdr:to>
    <xdr:sp macro="" textlink="">
      <xdr:nvSpPr>
        <xdr:cNvPr id="664" name="フローチャート : 判断 663"/>
        <xdr:cNvSpPr/>
      </xdr:nvSpPr>
      <xdr:spPr>
        <a:xfrm>
          <a:off x="13652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154906</xdr:rowOff>
    </xdr:from>
    <xdr:ext cx="534377" cy="259045"/>
    <xdr:sp macro="" textlink="">
      <xdr:nvSpPr>
        <xdr:cNvPr id="665" name="テキスト ボックス 664"/>
        <xdr:cNvSpPr txBox="1"/>
      </xdr:nvSpPr>
      <xdr:spPr>
        <a:xfrm>
          <a:off x="13436111" y="162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42946</xdr:rowOff>
    </xdr:from>
    <xdr:to>
      <xdr:col>18</xdr:col>
      <xdr:colOff>492125</xdr:colOff>
      <xdr:row>96</xdr:row>
      <xdr:rowOff>144546</xdr:rowOff>
    </xdr:to>
    <xdr:sp macro="" textlink="">
      <xdr:nvSpPr>
        <xdr:cNvPr id="666" name="フローチャート : 判断 665"/>
        <xdr:cNvSpPr/>
      </xdr:nvSpPr>
      <xdr:spPr>
        <a:xfrm>
          <a:off x="12763500" y="1650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161073</xdr:rowOff>
    </xdr:from>
    <xdr:ext cx="534377" cy="259045"/>
    <xdr:sp macro="" textlink="">
      <xdr:nvSpPr>
        <xdr:cNvPr id="667" name="テキスト ボックス 666"/>
        <xdr:cNvSpPr txBox="1"/>
      </xdr:nvSpPr>
      <xdr:spPr>
        <a:xfrm>
          <a:off x="12547111" y="1627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48,041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8" name="テキスト ボックス 66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9" name="テキスト ボックス 66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0" name="テキスト ボックス 66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1" name="テキスト ボックス 67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2" name="テキスト ボックス 67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65439</xdr:rowOff>
    </xdr:from>
    <xdr:to>
      <xdr:col>23</xdr:col>
      <xdr:colOff>568325</xdr:colOff>
      <xdr:row>97</xdr:row>
      <xdr:rowOff>167039</xdr:rowOff>
    </xdr:to>
    <xdr:sp macro="" textlink="">
      <xdr:nvSpPr>
        <xdr:cNvPr id="673" name="円/楕円 672"/>
        <xdr:cNvSpPr/>
      </xdr:nvSpPr>
      <xdr:spPr>
        <a:xfrm>
          <a:off x="16268700" y="1669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151816</xdr:rowOff>
    </xdr:from>
    <xdr:ext cx="534377" cy="259045"/>
    <xdr:sp macro="" textlink="">
      <xdr:nvSpPr>
        <xdr:cNvPr id="674" name="積立金該当値テキスト"/>
        <xdr:cNvSpPr txBox="1"/>
      </xdr:nvSpPr>
      <xdr:spPr>
        <a:xfrm>
          <a:off x="16370300" y="1661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14,105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45563</xdr:rowOff>
    </xdr:from>
    <xdr:to>
      <xdr:col>22</xdr:col>
      <xdr:colOff>415925</xdr:colOff>
      <xdr:row>97</xdr:row>
      <xdr:rowOff>147163</xdr:rowOff>
    </xdr:to>
    <xdr:sp macro="" textlink="">
      <xdr:nvSpPr>
        <xdr:cNvPr id="675" name="円/楕円 674"/>
        <xdr:cNvSpPr/>
      </xdr:nvSpPr>
      <xdr:spPr>
        <a:xfrm>
          <a:off x="15430500" y="1667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138290</xdr:rowOff>
    </xdr:from>
    <xdr:ext cx="534377" cy="259045"/>
    <xdr:sp macro="" textlink="">
      <xdr:nvSpPr>
        <xdr:cNvPr id="676" name="テキスト ボックス 675"/>
        <xdr:cNvSpPr txBox="1"/>
      </xdr:nvSpPr>
      <xdr:spPr>
        <a:xfrm>
          <a:off x="15214111" y="1676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17,583</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46684</xdr:rowOff>
    </xdr:from>
    <xdr:to>
      <xdr:col>21</xdr:col>
      <xdr:colOff>212725</xdr:colOff>
      <xdr:row>96</xdr:row>
      <xdr:rowOff>148284</xdr:rowOff>
    </xdr:to>
    <xdr:sp macro="" textlink="">
      <xdr:nvSpPr>
        <xdr:cNvPr id="677" name="円/楕円 676"/>
        <xdr:cNvSpPr/>
      </xdr:nvSpPr>
      <xdr:spPr>
        <a:xfrm>
          <a:off x="14541500" y="1650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139411</xdr:rowOff>
    </xdr:from>
    <xdr:ext cx="534377" cy="259045"/>
    <xdr:sp macro="" textlink="">
      <xdr:nvSpPr>
        <xdr:cNvPr id="678" name="テキスト ボックス 677"/>
        <xdr:cNvSpPr txBox="1"/>
      </xdr:nvSpPr>
      <xdr:spPr>
        <a:xfrm>
          <a:off x="14325111" y="1659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47,387</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160995</xdr:rowOff>
    </xdr:from>
    <xdr:to>
      <xdr:col>20</xdr:col>
      <xdr:colOff>9525</xdr:colOff>
      <xdr:row>97</xdr:row>
      <xdr:rowOff>91145</xdr:rowOff>
    </xdr:to>
    <xdr:sp macro="" textlink="">
      <xdr:nvSpPr>
        <xdr:cNvPr id="679" name="円/楕円 678"/>
        <xdr:cNvSpPr/>
      </xdr:nvSpPr>
      <xdr:spPr>
        <a:xfrm>
          <a:off x="13652500" y="1662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82272</xdr:rowOff>
    </xdr:from>
    <xdr:ext cx="534377" cy="259045"/>
    <xdr:sp macro="" textlink="">
      <xdr:nvSpPr>
        <xdr:cNvPr id="680" name="テキスト ボックス 679"/>
        <xdr:cNvSpPr txBox="1"/>
      </xdr:nvSpPr>
      <xdr:spPr>
        <a:xfrm>
          <a:off x="13436111" y="1671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27,385</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87568</xdr:rowOff>
    </xdr:from>
    <xdr:to>
      <xdr:col>18</xdr:col>
      <xdr:colOff>492125</xdr:colOff>
      <xdr:row>97</xdr:row>
      <xdr:rowOff>17718</xdr:rowOff>
    </xdr:to>
    <xdr:sp macro="" textlink="">
      <xdr:nvSpPr>
        <xdr:cNvPr id="681" name="円/楕円 680"/>
        <xdr:cNvSpPr/>
      </xdr:nvSpPr>
      <xdr:spPr>
        <a:xfrm>
          <a:off x="12763500" y="1654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8845</xdr:rowOff>
    </xdr:from>
    <xdr:ext cx="534377" cy="259045"/>
    <xdr:sp macro="" textlink="">
      <xdr:nvSpPr>
        <xdr:cNvPr id="682" name="テキスト ボックス 681"/>
        <xdr:cNvSpPr txBox="1"/>
      </xdr:nvSpPr>
      <xdr:spPr>
        <a:xfrm>
          <a:off x="12547111" y="1663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40,233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3" name="正方形/長方形 68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4" name="正方形/長方形 68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5" name="正方形/長方形 68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6" name="正方形/長方形 68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7" name="正方形/長方形 68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8" name="正方形/長方形 68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9" name="正方形/長方形 68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0" name="正方形/長方形 68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1" name="テキスト ボックス 69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2" name="直線コネクタ 69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3" name="直線コネクタ 69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4" name="テキスト ボックス 69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5" name="直線コネクタ 69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96" name="テキスト ボックス 695"/>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7" name="直線コネクタ 69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8" name="テキスト ボックス 697"/>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9" name="直線コネクタ 69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00" name="テキスト ボックス 699"/>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1" name="直線コネクタ 70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2" name="テキスト ボックス 70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3" name="直線コネクタ 70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4" name="テキスト ボックス 70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5" name="直線コネクタ 70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6" name="テキスト ボックス 70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96135</xdr:rowOff>
    </xdr:from>
    <xdr:to>
      <xdr:col>32</xdr:col>
      <xdr:colOff>186689</xdr:colOff>
      <xdr:row>39</xdr:row>
      <xdr:rowOff>98878</xdr:rowOff>
    </xdr:to>
    <xdr:cxnSp macro="">
      <xdr:nvCxnSpPr>
        <xdr:cNvPr id="708" name="直線コネクタ 707"/>
        <xdr:cNvCxnSpPr/>
      </xdr:nvCxnSpPr>
      <xdr:spPr>
        <a:xfrm flipV="1">
          <a:off x="22159595" y="5239635"/>
          <a:ext cx="1269" cy="1545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0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0" name="直線コネクタ 70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42812</xdr:rowOff>
    </xdr:from>
    <xdr:ext cx="534377" cy="259045"/>
    <xdr:sp macro="" textlink="">
      <xdr:nvSpPr>
        <xdr:cNvPr id="711" name="投資及び出資金最大値テキスト"/>
        <xdr:cNvSpPr txBox="1"/>
      </xdr:nvSpPr>
      <xdr:spPr>
        <a:xfrm>
          <a:off x="22212300" y="501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47,334</a:t>
          </a:r>
          <a:endParaRPr kumimoji="1" lang="ja-JP" altLang="en-US" sz="1000" b="1">
            <a:latin typeface="ＭＳ Ｐゴシック"/>
          </a:endParaRPr>
        </a:p>
      </xdr:txBody>
    </xdr:sp>
    <xdr:clientData/>
  </xdr:oneCellAnchor>
  <xdr:twoCellAnchor>
    <xdr:from>
      <xdr:col>32</xdr:col>
      <xdr:colOff>98425</xdr:colOff>
      <xdr:row>30</xdr:row>
      <xdr:rowOff>96135</xdr:rowOff>
    </xdr:from>
    <xdr:to>
      <xdr:col>32</xdr:col>
      <xdr:colOff>276225</xdr:colOff>
      <xdr:row>30</xdr:row>
      <xdr:rowOff>96135</xdr:rowOff>
    </xdr:to>
    <xdr:cxnSp macro="">
      <xdr:nvCxnSpPr>
        <xdr:cNvPr id="712" name="直線コネクタ 711"/>
        <xdr:cNvCxnSpPr/>
      </xdr:nvCxnSpPr>
      <xdr:spPr>
        <a:xfrm>
          <a:off x="22072600" y="523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78762</xdr:rowOff>
    </xdr:from>
    <xdr:to>
      <xdr:col>32</xdr:col>
      <xdr:colOff>187325</xdr:colOff>
      <xdr:row>39</xdr:row>
      <xdr:rowOff>79382</xdr:rowOff>
    </xdr:to>
    <xdr:cxnSp macro="">
      <xdr:nvCxnSpPr>
        <xdr:cNvPr id="713" name="直線コネクタ 712"/>
        <xdr:cNvCxnSpPr/>
      </xdr:nvCxnSpPr>
      <xdr:spPr>
        <a:xfrm flipV="1">
          <a:off x="21323300" y="6765312"/>
          <a:ext cx="8382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145414</xdr:rowOff>
    </xdr:from>
    <xdr:ext cx="469744" cy="259045"/>
    <xdr:sp macro="" textlink="">
      <xdr:nvSpPr>
        <xdr:cNvPr id="714" name="投資及び出資金平均値テキスト"/>
        <xdr:cNvSpPr txBox="1"/>
      </xdr:nvSpPr>
      <xdr:spPr>
        <a:xfrm>
          <a:off x="22212300" y="6489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122537</xdr:rowOff>
    </xdr:from>
    <xdr:to>
      <xdr:col>32</xdr:col>
      <xdr:colOff>238125</xdr:colOff>
      <xdr:row>39</xdr:row>
      <xdr:rowOff>52687</xdr:rowOff>
    </xdr:to>
    <xdr:sp macro="" textlink="">
      <xdr:nvSpPr>
        <xdr:cNvPr id="715" name="フローチャート : 判断 714"/>
        <xdr:cNvSpPr/>
      </xdr:nvSpPr>
      <xdr:spPr>
        <a:xfrm>
          <a:off x="22110700" y="66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78174</xdr:rowOff>
    </xdr:from>
    <xdr:to>
      <xdr:col>31</xdr:col>
      <xdr:colOff>34925</xdr:colOff>
      <xdr:row>39</xdr:row>
      <xdr:rowOff>79382</xdr:rowOff>
    </xdr:to>
    <xdr:cxnSp macro="">
      <xdr:nvCxnSpPr>
        <xdr:cNvPr id="716" name="直線コネクタ 715"/>
        <xdr:cNvCxnSpPr/>
      </xdr:nvCxnSpPr>
      <xdr:spPr>
        <a:xfrm>
          <a:off x="20434300" y="6764724"/>
          <a:ext cx="8890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74237</xdr:rowOff>
    </xdr:from>
    <xdr:to>
      <xdr:col>31</xdr:col>
      <xdr:colOff>85725</xdr:colOff>
      <xdr:row>39</xdr:row>
      <xdr:rowOff>4387</xdr:rowOff>
    </xdr:to>
    <xdr:sp macro="" textlink="">
      <xdr:nvSpPr>
        <xdr:cNvPr id="717" name="フローチャート : 判断 716"/>
        <xdr:cNvSpPr/>
      </xdr:nvSpPr>
      <xdr:spPr>
        <a:xfrm>
          <a:off x="21272500" y="658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20914</xdr:rowOff>
    </xdr:from>
    <xdr:ext cx="469744" cy="259045"/>
    <xdr:sp macro="" textlink="">
      <xdr:nvSpPr>
        <xdr:cNvPr id="718" name="テキスト ボックス 717"/>
        <xdr:cNvSpPr txBox="1"/>
      </xdr:nvSpPr>
      <xdr:spPr>
        <a:xfrm>
          <a:off x="21088427" y="636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78174</xdr:rowOff>
    </xdr:from>
    <xdr:to>
      <xdr:col>29</xdr:col>
      <xdr:colOff>517525</xdr:colOff>
      <xdr:row>39</xdr:row>
      <xdr:rowOff>79513</xdr:rowOff>
    </xdr:to>
    <xdr:cxnSp macro="">
      <xdr:nvCxnSpPr>
        <xdr:cNvPr id="719" name="直線コネクタ 718"/>
        <xdr:cNvCxnSpPr/>
      </xdr:nvCxnSpPr>
      <xdr:spPr>
        <a:xfrm flipV="1">
          <a:off x="19545300" y="6764724"/>
          <a:ext cx="889000" cy="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133346</xdr:rowOff>
    </xdr:from>
    <xdr:to>
      <xdr:col>29</xdr:col>
      <xdr:colOff>568325</xdr:colOff>
      <xdr:row>39</xdr:row>
      <xdr:rowOff>63496</xdr:rowOff>
    </xdr:to>
    <xdr:sp macro="" textlink="">
      <xdr:nvSpPr>
        <xdr:cNvPr id="720" name="フローチャート : 判断 719"/>
        <xdr:cNvSpPr/>
      </xdr:nvSpPr>
      <xdr:spPr>
        <a:xfrm>
          <a:off x="20383500" y="664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80024</xdr:rowOff>
    </xdr:from>
    <xdr:ext cx="469744" cy="259045"/>
    <xdr:sp macro="" textlink="">
      <xdr:nvSpPr>
        <xdr:cNvPr id="721" name="テキスト ボックス 720"/>
        <xdr:cNvSpPr txBox="1"/>
      </xdr:nvSpPr>
      <xdr:spPr>
        <a:xfrm>
          <a:off x="20199427" y="642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50546</xdr:rowOff>
    </xdr:from>
    <xdr:to>
      <xdr:col>28</xdr:col>
      <xdr:colOff>314325</xdr:colOff>
      <xdr:row>39</xdr:row>
      <xdr:rowOff>79513</xdr:rowOff>
    </xdr:to>
    <xdr:cxnSp macro="">
      <xdr:nvCxnSpPr>
        <xdr:cNvPr id="722" name="直線コネクタ 721"/>
        <xdr:cNvCxnSpPr/>
      </xdr:nvCxnSpPr>
      <xdr:spPr>
        <a:xfrm>
          <a:off x="18656300" y="6737096"/>
          <a:ext cx="889000" cy="2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140923</xdr:rowOff>
    </xdr:from>
    <xdr:to>
      <xdr:col>28</xdr:col>
      <xdr:colOff>365125</xdr:colOff>
      <xdr:row>39</xdr:row>
      <xdr:rowOff>71073</xdr:rowOff>
    </xdr:to>
    <xdr:sp macro="" textlink="">
      <xdr:nvSpPr>
        <xdr:cNvPr id="723" name="フローチャート : 判断 722"/>
        <xdr:cNvSpPr/>
      </xdr:nvSpPr>
      <xdr:spPr>
        <a:xfrm>
          <a:off x="19494500" y="6656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87600</xdr:rowOff>
    </xdr:from>
    <xdr:ext cx="469744" cy="259045"/>
    <xdr:sp macro="" textlink="">
      <xdr:nvSpPr>
        <xdr:cNvPr id="724" name="テキスト ボックス 723"/>
        <xdr:cNvSpPr txBox="1"/>
      </xdr:nvSpPr>
      <xdr:spPr>
        <a:xfrm>
          <a:off x="19310427" y="643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25" name="フローチャート : 判断 724"/>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90767</xdr:rowOff>
    </xdr:from>
    <xdr:ext cx="469744" cy="259045"/>
    <xdr:sp macro="" textlink="">
      <xdr:nvSpPr>
        <xdr:cNvPr id="726" name="テキスト ボックス 725"/>
        <xdr:cNvSpPr txBox="1"/>
      </xdr:nvSpPr>
      <xdr:spPr>
        <a:xfrm>
          <a:off x="18421427" y="643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7" name="テキスト ボックス 72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8" name="テキスト ボックス 72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9" name="テキスト ボックス 72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0" name="テキスト ボックス 72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1" name="テキスト ボックス 73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27962</xdr:rowOff>
    </xdr:from>
    <xdr:to>
      <xdr:col>32</xdr:col>
      <xdr:colOff>238125</xdr:colOff>
      <xdr:row>39</xdr:row>
      <xdr:rowOff>129562</xdr:rowOff>
    </xdr:to>
    <xdr:sp macro="" textlink="">
      <xdr:nvSpPr>
        <xdr:cNvPr id="732" name="円/楕円 731"/>
        <xdr:cNvSpPr/>
      </xdr:nvSpPr>
      <xdr:spPr>
        <a:xfrm>
          <a:off x="22110700" y="671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114339</xdr:rowOff>
    </xdr:from>
    <xdr:ext cx="378565" cy="259045"/>
    <xdr:sp macro="" textlink="">
      <xdr:nvSpPr>
        <xdr:cNvPr id="733" name="投資及び出資金該当値テキスト"/>
        <xdr:cNvSpPr txBox="1"/>
      </xdr:nvSpPr>
      <xdr:spPr>
        <a:xfrm>
          <a:off x="22212300" y="6629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28582</xdr:rowOff>
    </xdr:from>
    <xdr:to>
      <xdr:col>31</xdr:col>
      <xdr:colOff>85725</xdr:colOff>
      <xdr:row>39</xdr:row>
      <xdr:rowOff>130182</xdr:rowOff>
    </xdr:to>
    <xdr:sp macro="" textlink="">
      <xdr:nvSpPr>
        <xdr:cNvPr id="734" name="円/楕円 733"/>
        <xdr:cNvSpPr/>
      </xdr:nvSpPr>
      <xdr:spPr>
        <a:xfrm>
          <a:off x="21272500" y="671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121309</xdr:rowOff>
    </xdr:from>
    <xdr:ext cx="378565" cy="259045"/>
    <xdr:sp macro="" textlink="">
      <xdr:nvSpPr>
        <xdr:cNvPr id="735" name="テキスト ボックス 734"/>
        <xdr:cNvSpPr txBox="1"/>
      </xdr:nvSpPr>
      <xdr:spPr>
        <a:xfrm>
          <a:off x="21134017" y="6807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27374</xdr:rowOff>
    </xdr:from>
    <xdr:to>
      <xdr:col>29</xdr:col>
      <xdr:colOff>568325</xdr:colOff>
      <xdr:row>39</xdr:row>
      <xdr:rowOff>128974</xdr:rowOff>
    </xdr:to>
    <xdr:sp macro="" textlink="">
      <xdr:nvSpPr>
        <xdr:cNvPr id="736" name="円/楕円 735"/>
        <xdr:cNvSpPr/>
      </xdr:nvSpPr>
      <xdr:spPr>
        <a:xfrm>
          <a:off x="20383500" y="67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120101</xdr:rowOff>
    </xdr:from>
    <xdr:ext cx="378565" cy="259045"/>
    <xdr:sp macro="" textlink="">
      <xdr:nvSpPr>
        <xdr:cNvPr id="737" name="テキスト ボックス 736"/>
        <xdr:cNvSpPr txBox="1"/>
      </xdr:nvSpPr>
      <xdr:spPr>
        <a:xfrm>
          <a:off x="20245017" y="6806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28713</xdr:rowOff>
    </xdr:from>
    <xdr:to>
      <xdr:col>28</xdr:col>
      <xdr:colOff>365125</xdr:colOff>
      <xdr:row>39</xdr:row>
      <xdr:rowOff>130313</xdr:rowOff>
    </xdr:to>
    <xdr:sp macro="" textlink="">
      <xdr:nvSpPr>
        <xdr:cNvPr id="738" name="円/楕円 737"/>
        <xdr:cNvSpPr/>
      </xdr:nvSpPr>
      <xdr:spPr>
        <a:xfrm>
          <a:off x="19494500" y="671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121440</xdr:rowOff>
    </xdr:from>
    <xdr:ext cx="378565" cy="259045"/>
    <xdr:sp macro="" textlink="">
      <xdr:nvSpPr>
        <xdr:cNvPr id="739" name="テキスト ボックス 738"/>
        <xdr:cNvSpPr txBox="1"/>
      </xdr:nvSpPr>
      <xdr:spPr>
        <a:xfrm>
          <a:off x="19356017" y="680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171196</xdr:rowOff>
    </xdr:from>
    <xdr:to>
      <xdr:col>27</xdr:col>
      <xdr:colOff>161925</xdr:colOff>
      <xdr:row>39</xdr:row>
      <xdr:rowOff>101346</xdr:rowOff>
    </xdr:to>
    <xdr:sp macro="" textlink="">
      <xdr:nvSpPr>
        <xdr:cNvPr id="740" name="円/楕円 739"/>
        <xdr:cNvSpPr/>
      </xdr:nvSpPr>
      <xdr:spPr>
        <a:xfrm>
          <a:off x="18605500" y="668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92473</xdr:rowOff>
    </xdr:from>
    <xdr:ext cx="469744" cy="259045"/>
    <xdr:sp macro="" textlink="">
      <xdr:nvSpPr>
        <xdr:cNvPr id="741" name="テキスト ボックス 740"/>
        <xdr:cNvSpPr txBox="1"/>
      </xdr:nvSpPr>
      <xdr:spPr>
        <a:xfrm>
          <a:off x="18421427" y="677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2" name="正方形/長方形 74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3" name="正方形/長方形 74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4" name="正方形/長方形 74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5" name="正方形/長方形 74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6" name="正方形/長方形 74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7" name="正方形/長方形 74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8" name="正方形/長方形 74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9" name="正方形/長方形 74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0" name="テキスト ボックス 74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1" name="直線コネクタ 75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2" name="直線コネクタ 75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3" name="テキスト ボックス 75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4" name="直線コネクタ 75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5" name="テキスト ボックス 75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6" name="直線コネクタ 75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7" name="テキスト ボックス 75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8" name="直線コネクタ 75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9" name="テキスト ボックス 75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1" name="テキスト ボックス 76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72058</xdr:rowOff>
    </xdr:from>
    <xdr:to>
      <xdr:col>32</xdr:col>
      <xdr:colOff>186689</xdr:colOff>
      <xdr:row>58</xdr:row>
      <xdr:rowOff>139700</xdr:rowOff>
    </xdr:to>
    <xdr:cxnSp macro="">
      <xdr:nvCxnSpPr>
        <xdr:cNvPr id="763" name="直線コネクタ 762"/>
        <xdr:cNvCxnSpPr/>
      </xdr:nvCxnSpPr>
      <xdr:spPr>
        <a:xfrm flipV="1">
          <a:off x="22159595" y="8816008"/>
          <a:ext cx="1269" cy="1267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5" name="直線コネクタ 76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18735</xdr:rowOff>
    </xdr:from>
    <xdr:ext cx="534377" cy="259045"/>
    <xdr:sp macro="" textlink="">
      <xdr:nvSpPr>
        <xdr:cNvPr id="766" name="貸付金最大値テキスト"/>
        <xdr:cNvSpPr txBox="1"/>
      </xdr:nvSpPr>
      <xdr:spPr>
        <a:xfrm>
          <a:off x="22212300" y="859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55,459</a:t>
          </a:r>
          <a:endParaRPr kumimoji="1" lang="ja-JP" altLang="en-US" sz="1000" b="1">
            <a:latin typeface="ＭＳ Ｐゴシック"/>
          </a:endParaRPr>
        </a:p>
      </xdr:txBody>
    </xdr:sp>
    <xdr:clientData/>
  </xdr:oneCellAnchor>
  <xdr:twoCellAnchor>
    <xdr:from>
      <xdr:col>32</xdr:col>
      <xdr:colOff>98425</xdr:colOff>
      <xdr:row>51</xdr:row>
      <xdr:rowOff>72058</xdr:rowOff>
    </xdr:from>
    <xdr:to>
      <xdr:col>32</xdr:col>
      <xdr:colOff>276225</xdr:colOff>
      <xdr:row>51</xdr:row>
      <xdr:rowOff>72058</xdr:rowOff>
    </xdr:to>
    <xdr:cxnSp macro="">
      <xdr:nvCxnSpPr>
        <xdr:cNvPr id="767" name="直線コネクタ 766"/>
        <xdr:cNvCxnSpPr/>
      </xdr:nvCxnSpPr>
      <xdr:spPr>
        <a:xfrm>
          <a:off x="22072600" y="881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68" name="直線コネクタ 767"/>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160148</xdr:rowOff>
    </xdr:from>
    <xdr:ext cx="469744" cy="259045"/>
    <xdr:sp macro="" textlink="">
      <xdr:nvSpPr>
        <xdr:cNvPr id="769" name="貸付金平均値テキスト"/>
        <xdr:cNvSpPr txBox="1"/>
      </xdr:nvSpPr>
      <xdr:spPr>
        <a:xfrm>
          <a:off x="22212300" y="976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137271</xdr:rowOff>
    </xdr:from>
    <xdr:to>
      <xdr:col>32</xdr:col>
      <xdr:colOff>238125</xdr:colOff>
      <xdr:row>58</xdr:row>
      <xdr:rowOff>67421</xdr:rowOff>
    </xdr:to>
    <xdr:sp macro="" textlink="">
      <xdr:nvSpPr>
        <xdr:cNvPr id="770" name="フローチャート : 判断 769"/>
        <xdr:cNvSpPr/>
      </xdr:nvSpPr>
      <xdr:spPr>
        <a:xfrm>
          <a:off x="22110700" y="990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71" name="直線コネクタ 770"/>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125042</xdr:rowOff>
    </xdr:from>
    <xdr:to>
      <xdr:col>31</xdr:col>
      <xdr:colOff>85725</xdr:colOff>
      <xdr:row>58</xdr:row>
      <xdr:rowOff>55192</xdr:rowOff>
    </xdr:to>
    <xdr:sp macro="" textlink="">
      <xdr:nvSpPr>
        <xdr:cNvPr id="772" name="フローチャート : 判断 771"/>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71719</xdr:rowOff>
    </xdr:from>
    <xdr:ext cx="469744" cy="259045"/>
    <xdr:sp macro="" textlink="">
      <xdr:nvSpPr>
        <xdr:cNvPr id="773" name="テキスト ボックス 772"/>
        <xdr:cNvSpPr txBox="1"/>
      </xdr:nvSpPr>
      <xdr:spPr>
        <a:xfrm>
          <a:off x="21088427"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74" name="直線コネクタ 773"/>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139260</xdr:rowOff>
    </xdr:from>
    <xdr:to>
      <xdr:col>29</xdr:col>
      <xdr:colOff>568325</xdr:colOff>
      <xdr:row>58</xdr:row>
      <xdr:rowOff>69410</xdr:rowOff>
    </xdr:to>
    <xdr:sp macro="" textlink="">
      <xdr:nvSpPr>
        <xdr:cNvPr id="775" name="フローチャート : 判断 774"/>
        <xdr:cNvSpPr/>
      </xdr:nvSpPr>
      <xdr:spPr>
        <a:xfrm>
          <a:off x="20383500" y="99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85937</xdr:rowOff>
    </xdr:from>
    <xdr:ext cx="469744" cy="259045"/>
    <xdr:sp macro="" textlink="">
      <xdr:nvSpPr>
        <xdr:cNvPr id="776" name="テキスト ボックス 775"/>
        <xdr:cNvSpPr txBox="1"/>
      </xdr:nvSpPr>
      <xdr:spPr>
        <a:xfrm>
          <a:off x="20199427" y="968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123492</xdr:rowOff>
    </xdr:from>
    <xdr:to>
      <xdr:col>28</xdr:col>
      <xdr:colOff>314325</xdr:colOff>
      <xdr:row>58</xdr:row>
      <xdr:rowOff>139700</xdr:rowOff>
    </xdr:to>
    <xdr:cxnSp macro="">
      <xdr:nvCxnSpPr>
        <xdr:cNvPr id="777" name="直線コネクタ 776"/>
        <xdr:cNvCxnSpPr/>
      </xdr:nvCxnSpPr>
      <xdr:spPr>
        <a:xfrm>
          <a:off x="18656300" y="10067592"/>
          <a:ext cx="889000" cy="1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130642</xdr:rowOff>
    </xdr:from>
    <xdr:to>
      <xdr:col>28</xdr:col>
      <xdr:colOff>365125</xdr:colOff>
      <xdr:row>58</xdr:row>
      <xdr:rowOff>60792</xdr:rowOff>
    </xdr:to>
    <xdr:sp macro="" textlink="">
      <xdr:nvSpPr>
        <xdr:cNvPr id="778" name="フローチャート : 判断 777"/>
        <xdr:cNvSpPr/>
      </xdr:nvSpPr>
      <xdr:spPr>
        <a:xfrm>
          <a:off x="19494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77319</xdr:rowOff>
    </xdr:from>
    <xdr:ext cx="469744" cy="259045"/>
    <xdr:sp macro="" textlink="">
      <xdr:nvSpPr>
        <xdr:cNvPr id="779" name="テキスト ボックス 778"/>
        <xdr:cNvSpPr txBox="1"/>
      </xdr:nvSpPr>
      <xdr:spPr>
        <a:xfrm>
          <a:off x="19310427" y="967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127350</xdr:rowOff>
    </xdr:from>
    <xdr:to>
      <xdr:col>27</xdr:col>
      <xdr:colOff>161925</xdr:colOff>
      <xdr:row>58</xdr:row>
      <xdr:rowOff>57500</xdr:rowOff>
    </xdr:to>
    <xdr:sp macro="" textlink="">
      <xdr:nvSpPr>
        <xdr:cNvPr id="780" name="フローチャート : 判断 779"/>
        <xdr:cNvSpPr/>
      </xdr:nvSpPr>
      <xdr:spPr>
        <a:xfrm>
          <a:off x="18605500" y="990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74027</xdr:rowOff>
    </xdr:from>
    <xdr:ext cx="469744" cy="259045"/>
    <xdr:sp macro="" textlink="">
      <xdr:nvSpPr>
        <xdr:cNvPr id="781" name="テキスト ボックス 780"/>
        <xdr:cNvSpPr txBox="1"/>
      </xdr:nvSpPr>
      <xdr:spPr>
        <a:xfrm>
          <a:off x="18421427" y="967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87" name="円/楕円 786"/>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88"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789" name="円/楕円 788"/>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0" name="テキスト ボックス 789"/>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91" name="円/楕円 790"/>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92" name="テキスト ボックス 791"/>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93" name="円/楕円 792"/>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794" name="テキスト ボックス 793"/>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72692</xdr:rowOff>
    </xdr:from>
    <xdr:to>
      <xdr:col>27</xdr:col>
      <xdr:colOff>161925</xdr:colOff>
      <xdr:row>59</xdr:row>
      <xdr:rowOff>2842</xdr:rowOff>
    </xdr:to>
    <xdr:sp macro="" textlink="">
      <xdr:nvSpPr>
        <xdr:cNvPr id="795" name="円/楕円 794"/>
        <xdr:cNvSpPr/>
      </xdr:nvSpPr>
      <xdr:spPr>
        <a:xfrm>
          <a:off x="18605500" y="1001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165419</xdr:rowOff>
    </xdr:from>
    <xdr:ext cx="378565" cy="259045"/>
    <xdr:sp macro="" textlink="">
      <xdr:nvSpPr>
        <xdr:cNvPr id="796" name="テキスト ボックス 795"/>
        <xdr:cNvSpPr txBox="1"/>
      </xdr:nvSpPr>
      <xdr:spPr>
        <a:xfrm>
          <a:off x="18467017" y="10109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139700</xdr:rowOff>
    </xdr:from>
    <xdr:to>
      <xdr:col>33</xdr:col>
      <xdr:colOff>314325</xdr:colOff>
      <xdr:row>79</xdr:row>
      <xdr:rowOff>139700</xdr:rowOff>
    </xdr:to>
    <xdr:cxnSp macro="">
      <xdr:nvCxnSpPr>
        <xdr:cNvPr id="807" name="直線コネクタ 806"/>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168927</xdr:rowOff>
    </xdr:from>
    <xdr:ext cx="248786" cy="259045"/>
    <xdr:sp macro="" textlink="">
      <xdr:nvSpPr>
        <xdr:cNvPr id="808" name="テキスト ボックス 807"/>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25400</xdr:rowOff>
    </xdr:from>
    <xdr:to>
      <xdr:col>33</xdr:col>
      <xdr:colOff>314325</xdr:colOff>
      <xdr:row>78</xdr:row>
      <xdr:rowOff>25400</xdr:rowOff>
    </xdr:to>
    <xdr:cxnSp macro="">
      <xdr:nvCxnSpPr>
        <xdr:cNvPr id="809" name="直線コネクタ 808"/>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54627</xdr:rowOff>
    </xdr:from>
    <xdr:ext cx="531299" cy="259045"/>
    <xdr:sp macro="" textlink="">
      <xdr:nvSpPr>
        <xdr:cNvPr id="810" name="テキスト ボックス 809"/>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76</xdr:row>
      <xdr:rowOff>82550</xdr:rowOff>
    </xdr:from>
    <xdr:to>
      <xdr:col>33</xdr:col>
      <xdr:colOff>314325</xdr:colOff>
      <xdr:row>76</xdr:row>
      <xdr:rowOff>82550</xdr:rowOff>
    </xdr:to>
    <xdr:cxnSp macro="">
      <xdr:nvCxnSpPr>
        <xdr:cNvPr id="811" name="直線コネクタ 810"/>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111777</xdr:rowOff>
    </xdr:from>
    <xdr:ext cx="531299" cy="259045"/>
    <xdr:sp macro="" textlink="">
      <xdr:nvSpPr>
        <xdr:cNvPr id="812" name="テキスト ボックス 811"/>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25400</xdr:rowOff>
    </xdr:from>
    <xdr:to>
      <xdr:col>33</xdr:col>
      <xdr:colOff>314325</xdr:colOff>
      <xdr:row>73</xdr:row>
      <xdr:rowOff>25400</xdr:rowOff>
    </xdr:to>
    <xdr:cxnSp macro="">
      <xdr:nvCxnSpPr>
        <xdr:cNvPr id="815" name="直線コネクタ 814"/>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54627</xdr:rowOff>
    </xdr:from>
    <xdr:ext cx="595419" cy="259045"/>
    <xdr:sp macro="" textlink="">
      <xdr:nvSpPr>
        <xdr:cNvPr id="816" name="テキスト ボックス 815"/>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82550</xdr:rowOff>
    </xdr:from>
    <xdr:to>
      <xdr:col>33</xdr:col>
      <xdr:colOff>314325</xdr:colOff>
      <xdr:row>71</xdr:row>
      <xdr:rowOff>82550</xdr:rowOff>
    </xdr:to>
    <xdr:cxnSp macro="">
      <xdr:nvCxnSpPr>
        <xdr:cNvPr id="817" name="直線コネクタ 816"/>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70</xdr:row>
      <xdr:rowOff>111777</xdr:rowOff>
    </xdr:from>
    <xdr:ext cx="595419" cy="259045"/>
    <xdr:sp macro="" textlink="">
      <xdr:nvSpPr>
        <xdr:cNvPr id="818" name="テキスト ボックス 817"/>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69</xdr:row>
      <xdr:rowOff>139700</xdr:rowOff>
    </xdr:from>
    <xdr:to>
      <xdr:col>33</xdr:col>
      <xdr:colOff>314325</xdr:colOff>
      <xdr:row>69</xdr:row>
      <xdr:rowOff>139700</xdr:rowOff>
    </xdr:to>
    <xdr:cxnSp macro="">
      <xdr:nvCxnSpPr>
        <xdr:cNvPr id="819" name="直線コネクタ 818"/>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68</xdr:row>
      <xdr:rowOff>168927</xdr:rowOff>
    </xdr:from>
    <xdr:ext cx="595419" cy="259045"/>
    <xdr:sp macro="" textlink="">
      <xdr:nvSpPr>
        <xdr:cNvPr id="820" name="テキスト ボックス 819"/>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130984</xdr:rowOff>
    </xdr:from>
    <xdr:to>
      <xdr:col>32</xdr:col>
      <xdr:colOff>186689</xdr:colOff>
      <xdr:row>79</xdr:row>
      <xdr:rowOff>10255</xdr:rowOff>
    </xdr:to>
    <xdr:cxnSp macro="">
      <xdr:nvCxnSpPr>
        <xdr:cNvPr id="824" name="直線コネクタ 823"/>
        <xdr:cNvCxnSpPr/>
      </xdr:nvCxnSpPr>
      <xdr:spPr>
        <a:xfrm flipV="1">
          <a:off x="22159595" y="12132484"/>
          <a:ext cx="1269" cy="1422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14082</xdr:rowOff>
    </xdr:from>
    <xdr:ext cx="534377" cy="259045"/>
    <xdr:sp macro="" textlink="">
      <xdr:nvSpPr>
        <xdr:cNvPr id="825" name="繰出金最小値テキスト"/>
        <xdr:cNvSpPr txBox="1"/>
      </xdr:nvSpPr>
      <xdr:spPr>
        <a:xfrm>
          <a:off x="22212300" y="1355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13,590</a:t>
          </a:r>
          <a:endParaRPr kumimoji="1" lang="ja-JP" altLang="en-US" sz="1000" b="1">
            <a:latin typeface="ＭＳ Ｐゴシック"/>
          </a:endParaRPr>
        </a:p>
      </xdr:txBody>
    </xdr:sp>
    <xdr:clientData/>
  </xdr:oneCellAnchor>
  <xdr:twoCellAnchor>
    <xdr:from>
      <xdr:col>32</xdr:col>
      <xdr:colOff>98425</xdr:colOff>
      <xdr:row>79</xdr:row>
      <xdr:rowOff>10255</xdr:rowOff>
    </xdr:from>
    <xdr:to>
      <xdr:col>32</xdr:col>
      <xdr:colOff>276225</xdr:colOff>
      <xdr:row>79</xdr:row>
      <xdr:rowOff>10255</xdr:rowOff>
    </xdr:to>
    <xdr:cxnSp macro="">
      <xdr:nvCxnSpPr>
        <xdr:cNvPr id="826" name="直線コネクタ 825"/>
        <xdr:cNvCxnSpPr/>
      </xdr:nvCxnSpPr>
      <xdr:spPr>
        <a:xfrm>
          <a:off x="22072600" y="1355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77661</xdr:rowOff>
    </xdr:from>
    <xdr:ext cx="599010" cy="259045"/>
    <xdr:sp macro="" textlink="">
      <xdr:nvSpPr>
        <xdr:cNvPr id="827" name="繰出金最大値テキスト"/>
        <xdr:cNvSpPr txBox="1"/>
      </xdr:nvSpPr>
      <xdr:spPr>
        <a:xfrm>
          <a:off x="22212300" y="1190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162,915</a:t>
          </a:r>
          <a:endParaRPr kumimoji="1" lang="ja-JP" altLang="en-US" sz="1000" b="1">
            <a:latin typeface="ＭＳ Ｐゴシック"/>
          </a:endParaRPr>
        </a:p>
      </xdr:txBody>
    </xdr:sp>
    <xdr:clientData/>
  </xdr:oneCellAnchor>
  <xdr:twoCellAnchor>
    <xdr:from>
      <xdr:col>32</xdr:col>
      <xdr:colOff>98425</xdr:colOff>
      <xdr:row>70</xdr:row>
      <xdr:rowOff>130984</xdr:rowOff>
    </xdr:from>
    <xdr:to>
      <xdr:col>32</xdr:col>
      <xdr:colOff>276225</xdr:colOff>
      <xdr:row>70</xdr:row>
      <xdr:rowOff>130984</xdr:rowOff>
    </xdr:to>
    <xdr:cxnSp macro="">
      <xdr:nvCxnSpPr>
        <xdr:cNvPr id="828" name="直線コネクタ 827"/>
        <xdr:cNvCxnSpPr/>
      </xdr:nvCxnSpPr>
      <xdr:spPr>
        <a:xfrm>
          <a:off x="22072600" y="12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153873</xdr:rowOff>
    </xdr:from>
    <xdr:to>
      <xdr:col>32</xdr:col>
      <xdr:colOff>187325</xdr:colOff>
      <xdr:row>75</xdr:row>
      <xdr:rowOff>167599</xdr:rowOff>
    </xdr:to>
    <xdr:cxnSp macro="">
      <xdr:nvCxnSpPr>
        <xdr:cNvPr id="829" name="直線コネクタ 828"/>
        <xdr:cNvCxnSpPr/>
      </xdr:nvCxnSpPr>
      <xdr:spPr>
        <a:xfrm flipV="1">
          <a:off x="21323300" y="13012623"/>
          <a:ext cx="838200" cy="1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31357</xdr:rowOff>
    </xdr:from>
    <xdr:ext cx="534377" cy="259045"/>
    <xdr:sp macro="" textlink="">
      <xdr:nvSpPr>
        <xdr:cNvPr id="830" name="繰出金平均値テキスト"/>
        <xdr:cNvSpPr txBox="1"/>
      </xdr:nvSpPr>
      <xdr:spPr>
        <a:xfrm>
          <a:off x="22212300" y="12718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8480</xdr:rowOff>
    </xdr:from>
    <xdr:to>
      <xdr:col>32</xdr:col>
      <xdr:colOff>238125</xdr:colOff>
      <xdr:row>75</xdr:row>
      <xdr:rowOff>110080</xdr:rowOff>
    </xdr:to>
    <xdr:sp macro="" textlink="">
      <xdr:nvSpPr>
        <xdr:cNvPr id="831" name="フローチャート : 判断 830"/>
        <xdr:cNvSpPr/>
      </xdr:nvSpPr>
      <xdr:spPr>
        <a:xfrm>
          <a:off x="221107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167599</xdr:rowOff>
    </xdr:from>
    <xdr:to>
      <xdr:col>31</xdr:col>
      <xdr:colOff>34925</xdr:colOff>
      <xdr:row>76</xdr:row>
      <xdr:rowOff>51736</xdr:rowOff>
    </xdr:to>
    <xdr:cxnSp macro="">
      <xdr:nvCxnSpPr>
        <xdr:cNvPr id="832" name="直線コネクタ 831"/>
        <xdr:cNvCxnSpPr/>
      </xdr:nvCxnSpPr>
      <xdr:spPr>
        <a:xfrm flipV="1">
          <a:off x="20434300" y="13026349"/>
          <a:ext cx="889000" cy="5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4146</xdr:rowOff>
    </xdr:from>
    <xdr:to>
      <xdr:col>31</xdr:col>
      <xdr:colOff>85725</xdr:colOff>
      <xdr:row>75</xdr:row>
      <xdr:rowOff>105746</xdr:rowOff>
    </xdr:to>
    <xdr:sp macro="" textlink="">
      <xdr:nvSpPr>
        <xdr:cNvPr id="833" name="フローチャート : 判断 832"/>
        <xdr:cNvSpPr/>
      </xdr:nvSpPr>
      <xdr:spPr>
        <a:xfrm>
          <a:off x="21272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122273</xdr:rowOff>
    </xdr:from>
    <xdr:ext cx="534377" cy="259045"/>
    <xdr:sp macro="" textlink="">
      <xdr:nvSpPr>
        <xdr:cNvPr id="834" name="テキスト ボックス 833"/>
        <xdr:cNvSpPr txBox="1"/>
      </xdr:nvSpPr>
      <xdr:spPr>
        <a:xfrm>
          <a:off x="21056111" y="126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123241</xdr:rowOff>
    </xdr:from>
    <xdr:to>
      <xdr:col>29</xdr:col>
      <xdr:colOff>517525</xdr:colOff>
      <xdr:row>76</xdr:row>
      <xdr:rowOff>51736</xdr:rowOff>
    </xdr:to>
    <xdr:cxnSp macro="">
      <xdr:nvCxnSpPr>
        <xdr:cNvPr id="835" name="直線コネクタ 834"/>
        <xdr:cNvCxnSpPr/>
      </xdr:nvCxnSpPr>
      <xdr:spPr>
        <a:xfrm>
          <a:off x="19545300" y="12981991"/>
          <a:ext cx="889000" cy="9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26968</xdr:rowOff>
    </xdr:from>
    <xdr:to>
      <xdr:col>29</xdr:col>
      <xdr:colOff>568325</xdr:colOff>
      <xdr:row>75</xdr:row>
      <xdr:rowOff>128568</xdr:rowOff>
    </xdr:to>
    <xdr:sp macro="" textlink="">
      <xdr:nvSpPr>
        <xdr:cNvPr id="836" name="フローチャート : 判断 835"/>
        <xdr:cNvSpPr/>
      </xdr:nvSpPr>
      <xdr:spPr>
        <a:xfrm>
          <a:off x="20383500" y="1288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145095</xdr:rowOff>
    </xdr:from>
    <xdr:ext cx="534377" cy="259045"/>
    <xdr:sp macro="" textlink="">
      <xdr:nvSpPr>
        <xdr:cNvPr id="837" name="テキスト ボックス 836"/>
        <xdr:cNvSpPr txBox="1"/>
      </xdr:nvSpPr>
      <xdr:spPr>
        <a:xfrm>
          <a:off x="20167111" y="1266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123241</xdr:rowOff>
    </xdr:from>
    <xdr:to>
      <xdr:col>28</xdr:col>
      <xdr:colOff>314325</xdr:colOff>
      <xdr:row>75</xdr:row>
      <xdr:rowOff>160931</xdr:rowOff>
    </xdr:to>
    <xdr:cxnSp macro="">
      <xdr:nvCxnSpPr>
        <xdr:cNvPr id="838" name="直線コネクタ 837"/>
        <xdr:cNvCxnSpPr/>
      </xdr:nvCxnSpPr>
      <xdr:spPr>
        <a:xfrm flipV="1">
          <a:off x="18656300" y="12981991"/>
          <a:ext cx="889000" cy="3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48257</xdr:rowOff>
    </xdr:from>
    <xdr:to>
      <xdr:col>28</xdr:col>
      <xdr:colOff>365125</xdr:colOff>
      <xdr:row>75</xdr:row>
      <xdr:rowOff>149858</xdr:rowOff>
    </xdr:to>
    <xdr:sp macro="" textlink="">
      <xdr:nvSpPr>
        <xdr:cNvPr id="839" name="フローチャート : 判断 838"/>
        <xdr:cNvSpPr/>
      </xdr:nvSpPr>
      <xdr:spPr>
        <a:xfrm>
          <a:off x="19494500" y="129070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166384</xdr:rowOff>
    </xdr:from>
    <xdr:ext cx="534377" cy="259045"/>
    <xdr:sp macro="" textlink="">
      <xdr:nvSpPr>
        <xdr:cNvPr id="840" name="テキスト ボックス 839"/>
        <xdr:cNvSpPr txBox="1"/>
      </xdr:nvSpPr>
      <xdr:spPr>
        <a:xfrm>
          <a:off x="19278111" y="126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64878</xdr:rowOff>
    </xdr:from>
    <xdr:to>
      <xdr:col>27</xdr:col>
      <xdr:colOff>161925</xdr:colOff>
      <xdr:row>75</xdr:row>
      <xdr:rowOff>166478</xdr:rowOff>
    </xdr:to>
    <xdr:sp macro="" textlink="">
      <xdr:nvSpPr>
        <xdr:cNvPr id="841" name="フローチャート : 判断 840"/>
        <xdr:cNvSpPr/>
      </xdr:nvSpPr>
      <xdr:spPr>
        <a:xfrm>
          <a:off x="18605500" y="1292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11555</xdr:rowOff>
    </xdr:from>
    <xdr:ext cx="534377" cy="259045"/>
    <xdr:sp macro="" textlink="">
      <xdr:nvSpPr>
        <xdr:cNvPr id="842" name="テキスト ボックス 841"/>
        <xdr:cNvSpPr txBox="1"/>
      </xdr:nvSpPr>
      <xdr:spPr>
        <a:xfrm>
          <a:off x="18389111" y="1269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74,522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103074</xdr:rowOff>
    </xdr:from>
    <xdr:to>
      <xdr:col>32</xdr:col>
      <xdr:colOff>238125</xdr:colOff>
      <xdr:row>76</xdr:row>
      <xdr:rowOff>33223</xdr:rowOff>
    </xdr:to>
    <xdr:sp macro="" textlink="">
      <xdr:nvSpPr>
        <xdr:cNvPr id="848" name="円/楕円 847"/>
        <xdr:cNvSpPr/>
      </xdr:nvSpPr>
      <xdr:spPr>
        <a:xfrm>
          <a:off x="22110700" y="129618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81501</xdr:rowOff>
    </xdr:from>
    <xdr:ext cx="534377" cy="259045"/>
    <xdr:sp macro="" textlink="">
      <xdr:nvSpPr>
        <xdr:cNvPr id="849" name="繰出金該当値テキスト"/>
        <xdr:cNvSpPr txBox="1"/>
      </xdr:nvSpPr>
      <xdr:spPr>
        <a:xfrm>
          <a:off x="22212300" y="1294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70,512</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116799</xdr:rowOff>
    </xdr:from>
    <xdr:to>
      <xdr:col>31</xdr:col>
      <xdr:colOff>85725</xdr:colOff>
      <xdr:row>76</xdr:row>
      <xdr:rowOff>46949</xdr:rowOff>
    </xdr:to>
    <xdr:sp macro="" textlink="">
      <xdr:nvSpPr>
        <xdr:cNvPr id="850" name="円/楕円 849"/>
        <xdr:cNvSpPr/>
      </xdr:nvSpPr>
      <xdr:spPr>
        <a:xfrm>
          <a:off x="21272500" y="1297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38076</xdr:rowOff>
    </xdr:from>
    <xdr:ext cx="534377" cy="259045"/>
    <xdr:sp macro="" textlink="">
      <xdr:nvSpPr>
        <xdr:cNvPr id="851" name="テキスト ボックス 850"/>
        <xdr:cNvSpPr txBox="1"/>
      </xdr:nvSpPr>
      <xdr:spPr>
        <a:xfrm>
          <a:off x="21056111" y="1306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69,071</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936</xdr:rowOff>
    </xdr:from>
    <xdr:to>
      <xdr:col>29</xdr:col>
      <xdr:colOff>568325</xdr:colOff>
      <xdr:row>76</xdr:row>
      <xdr:rowOff>102536</xdr:rowOff>
    </xdr:to>
    <xdr:sp macro="" textlink="">
      <xdr:nvSpPr>
        <xdr:cNvPr id="852" name="円/楕円 851"/>
        <xdr:cNvSpPr/>
      </xdr:nvSpPr>
      <xdr:spPr>
        <a:xfrm>
          <a:off x="20383500" y="1303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93663</xdr:rowOff>
    </xdr:from>
    <xdr:ext cx="534377" cy="259045"/>
    <xdr:sp macro="" textlink="">
      <xdr:nvSpPr>
        <xdr:cNvPr id="853" name="テキスト ボックス 852"/>
        <xdr:cNvSpPr txBox="1"/>
      </xdr:nvSpPr>
      <xdr:spPr>
        <a:xfrm>
          <a:off x="20167111" y="1312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63,235</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72441</xdr:rowOff>
    </xdr:from>
    <xdr:to>
      <xdr:col>28</xdr:col>
      <xdr:colOff>365125</xdr:colOff>
      <xdr:row>76</xdr:row>
      <xdr:rowOff>2591</xdr:rowOff>
    </xdr:to>
    <xdr:sp macro="" textlink="">
      <xdr:nvSpPr>
        <xdr:cNvPr id="854" name="円/楕円 853"/>
        <xdr:cNvSpPr/>
      </xdr:nvSpPr>
      <xdr:spPr>
        <a:xfrm>
          <a:off x="19494500" y="1293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165168</xdr:rowOff>
    </xdr:from>
    <xdr:ext cx="534377" cy="259045"/>
    <xdr:sp macro="" textlink="">
      <xdr:nvSpPr>
        <xdr:cNvPr id="855" name="テキスト ボックス 854"/>
        <xdr:cNvSpPr txBox="1"/>
      </xdr:nvSpPr>
      <xdr:spPr>
        <a:xfrm>
          <a:off x="19278111" y="1302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73,728</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110131</xdr:rowOff>
    </xdr:from>
    <xdr:to>
      <xdr:col>27</xdr:col>
      <xdr:colOff>161925</xdr:colOff>
      <xdr:row>76</xdr:row>
      <xdr:rowOff>40281</xdr:rowOff>
    </xdr:to>
    <xdr:sp macro="" textlink="">
      <xdr:nvSpPr>
        <xdr:cNvPr id="856" name="円/楕円 855"/>
        <xdr:cNvSpPr/>
      </xdr:nvSpPr>
      <xdr:spPr>
        <a:xfrm>
          <a:off x="18605500" y="1296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31408</xdr:rowOff>
    </xdr:from>
    <xdr:ext cx="534377" cy="259045"/>
    <xdr:sp macro="" textlink="">
      <xdr:nvSpPr>
        <xdr:cNvPr id="857" name="テキスト ボックス 856"/>
        <xdr:cNvSpPr txBox="1"/>
      </xdr:nvSpPr>
      <xdr:spPr>
        <a:xfrm>
          <a:off x="18389111" y="1306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69,771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性質別歳出</a:t>
          </a:r>
          <a:r>
            <a:rPr kumimoji="1" lang="ja-JP" altLang="en-US" sz="1300">
              <a:solidFill>
                <a:schemeClr val="dk1"/>
              </a:solidFill>
              <a:effectLst/>
              <a:latin typeface="+mn-lt"/>
              <a:ea typeface="+mn-ea"/>
              <a:cs typeface="+mn-cs"/>
            </a:rPr>
            <a:t>における</a:t>
          </a:r>
          <a:r>
            <a:rPr kumimoji="1" lang="ja-JP" altLang="ja-JP" sz="1300">
              <a:solidFill>
                <a:schemeClr val="dk1"/>
              </a:solidFill>
              <a:effectLst/>
              <a:latin typeface="+mn-lt"/>
              <a:ea typeface="+mn-ea"/>
              <a:cs typeface="+mn-cs"/>
            </a:rPr>
            <a:t>人件費、扶助費、公債費等の住民一人あたりのコストは、類似団体を下回っているが、普通建設事業費において、統合中学校建設事業に係る校舎・屋内運動場新築事業９７４．５８０千円増、敷地造成事業１０７，３４３千円増や防災行政無線デジタル化改修事業３００，０２９千円増、庁舎移転に係る旧永田小学校大規模改造事業１３４，０６４千円増等により新規整備が大幅に増え、類似団体平均を大きく上回ってい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福島県平田村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6,542
6,439
93.42
6,405,853
5,996,409
394,422
2,707,068
5,971,694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10.1
98.0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13208</xdr:rowOff>
    </xdr:from>
    <xdr:to>
      <xdr:col>6</xdr:col>
      <xdr:colOff>510540</xdr:colOff>
      <xdr:row>38</xdr:row>
      <xdr:rowOff>93345</xdr:rowOff>
    </xdr:to>
    <xdr:cxnSp macro="">
      <xdr:nvCxnSpPr>
        <xdr:cNvPr id="56" name="直線コネクタ 55"/>
        <xdr:cNvCxnSpPr/>
      </xdr:nvCxnSpPr>
      <xdr:spPr>
        <a:xfrm flipV="1">
          <a:off x="4633595" y="5328158"/>
          <a:ext cx="1270" cy="1280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97172</xdr:rowOff>
    </xdr:from>
    <xdr:ext cx="469744" cy="259045"/>
    <xdr:sp macro="" textlink="">
      <xdr:nvSpPr>
        <xdr:cNvPr id="57" name="議会費最小値テキスト"/>
        <xdr:cNvSpPr txBox="1"/>
      </xdr:nvSpPr>
      <xdr:spPr>
        <a:xfrm>
          <a:off x="4686300" y="661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6,965</a:t>
          </a:r>
          <a:endParaRPr kumimoji="1" lang="ja-JP" altLang="en-US" sz="1000" b="1">
            <a:latin typeface="ＭＳ Ｐゴシック"/>
          </a:endParaRPr>
        </a:p>
      </xdr:txBody>
    </xdr:sp>
    <xdr:clientData/>
  </xdr:oneCellAnchor>
  <xdr:twoCellAnchor>
    <xdr:from>
      <xdr:col>6</xdr:col>
      <xdr:colOff>422275</xdr:colOff>
      <xdr:row>38</xdr:row>
      <xdr:rowOff>93345</xdr:rowOff>
    </xdr:from>
    <xdr:to>
      <xdr:col>6</xdr:col>
      <xdr:colOff>600075</xdr:colOff>
      <xdr:row>38</xdr:row>
      <xdr:rowOff>93345</xdr:rowOff>
    </xdr:to>
    <xdr:cxnSp macro="">
      <xdr:nvCxnSpPr>
        <xdr:cNvPr id="58" name="直線コネクタ 57"/>
        <xdr:cNvCxnSpPr/>
      </xdr:nvCxnSpPr>
      <xdr:spPr>
        <a:xfrm>
          <a:off x="4546600" y="660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131335</xdr:rowOff>
    </xdr:from>
    <xdr:ext cx="534377" cy="259045"/>
    <xdr:sp macro="" textlink="">
      <xdr:nvSpPr>
        <xdr:cNvPr id="59" name="議会費最大値テキスト"/>
        <xdr:cNvSpPr txBox="1"/>
      </xdr:nvSpPr>
      <xdr:spPr>
        <a:xfrm>
          <a:off x="4686300" y="510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17,046</a:t>
          </a:r>
          <a:endParaRPr kumimoji="1" lang="ja-JP" altLang="en-US" sz="1000" b="1">
            <a:latin typeface="ＭＳ Ｐゴシック"/>
          </a:endParaRPr>
        </a:p>
      </xdr:txBody>
    </xdr:sp>
    <xdr:clientData/>
  </xdr:oneCellAnchor>
  <xdr:twoCellAnchor>
    <xdr:from>
      <xdr:col>6</xdr:col>
      <xdr:colOff>422275</xdr:colOff>
      <xdr:row>31</xdr:row>
      <xdr:rowOff>13208</xdr:rowOff>
    </xdr:from>
    <xdr:to>
      <xdr:col>6</xdr:col>
      <xdr:colOff>600075</xdr:colOff>
      <xdr:row>31</xdr:row>
      <xdr:rowOff>13208</xdr:rowOff>
    </xdr:to>
    <xdr:cxnSp macro="">
      <xdr:nvCxnSpPr>
        <xdr:cNvPr id="60" name="直線コネクタ 59"/>
        <xdr:cNvCxnSpPr/>
      </xdr:nvCxnSpPr>
      <xdr:spPr>
        <a:xfrm>
          <a:off x="4546600" y="532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157226</xdr:rowOff>
    </xdr:from>
    <xdr:to>
      <xdr:col>6</xdr:col>
      <xdr:colOff>511175</xdr:colOff>
      <xdr:row>35</xdr:row>
      <xdr:rowOff>22987</xdr:rowOff>
    </xdr:to>
    <xdr:cxnSp macro="">
      <xdr:nvCxnSpPr>
        <xdr:cNvPr id="61" name="直線コネクタ 60"/>
        <xdr:cNvCxnSpPr/>
      </xdr:nvCxnSpPr>
      <xdr:spPr>
        <a:xfrm flipV="1">
          <a:off x="3797300" y="5815076"/>
          <a:ext cx="838200" cy="20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34688</xdr:rowOff>
    </xdr:from>
    <xdr:ext cx="534377" cy="259045"/>
    <xdr:sp macro="" textlink="">
      <xdr:nvSpPr>
        <xdr:cNvPr id="62" name="議会費平均値テキスト"/>
        <xdr:cNvSpPr txBox="1"/>
      </xdr:nvSpPr>
      <xdr:spPr>
        <a:xfrm>
          <a:off x="4686300" y="6035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56261</xdr:rowOff>
    </xdr:from>
    <xdr:to>
      <xdr:col>6</xdr:col>
      <xdr:colOff>561975</xdr:colOff>
      <xdr:row>35</xdr:row>
      <xdr:rowOff>157861</xdr:rowOff>
    </xdr:to>
    <xdr:sp macro="" textlink="">
      <xdr:nvSpPr>
        <xdr:cNvPr id="63" name="フローチャート : 判断 62"/>
        <xdr:cNvSpPr/>
      </xdr:nvSpPr>
      <xdr:spPr>
        <a:xfrm>
          <a:off x="45847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22987</xdr:rowOff>
    </xdr:from>
    <xdr:to>
      <xdr:col>5</xdr:col>
      <xdr:colOff>358775</xdr:colOff>
      <xdr:row>35</xdr:row>
      <xdr:rowOff>75184</xdr:rowOff>
    </xdr:to>
    <xdr:cxnSp macro="">
      <xdr:nvCxnSpPr>
        <xdr:cNvPr id="64" name="直線コネクタ 63"/>
        <xdr:cNvCxnSpPr/>
      </xdr:nvCxnSpPr>
      <xdr:spPr>
        <a:xfrm flipV="1">
          <a:off x="2908300" y="6023737"/>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44323</xdr:rowOff>
    </xdr:from>
    <xdr:to>
      <xdr:col>5</xdr:col>
      <xdr:colOff>409575</xdr:colOff>
      <xdr:row>35</xdr:row>
      <xdr:rowOff>145923</xdr:rowOff>
    </xdr:to>
    <xdr:sp macro="" textlink="">
      <xdr:nvSpPr>
        <xdr:cNvPr id="65" name="フローチャート : 判断 64"/>
        <xdr:cNvSpPr/>
      </xdr:nvSpPr>
      <xdr:spPr>
        <a:xfrm>
          <a:off x="3746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137050</xdr:rowOff>
    </xdr:from>
    <xdr:ext cx="534377" cy="259045"/>
    <xdr:sp macro="" textlink="">
      <xdr:nvSpPr>
        <xdr:cNvPr id="66" name="テキスト ボックス 65"/>
        <xdr:cNvSpPr txBox="1"/>
      </xdr:nvSpPr>
      <xdr:spPr>
        <a:xfrm>
          <a:off x="3530111" y="61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68199</xdr:rowOff>
    </xdr:from>
    <xdr:to>
      <xdr:col>4</xdr:col>
      <xdr:colOff>155575</xdr:colOff>
      <xdr:row>35</xdr:row>
      <xdr:rowOff>75184</xdr:rowOff>
    </xdr:to>
    <xdr:cxnSp macro="">
      <xdr:nvCxnSpPr>
        <xdr:cNvPr id="67" name="直線コネクタ 66"/>
        <xdr:cNvCxnSpPr/>
      </xdr:nvCxnSpPr>
      <xdr:spPr>
        <a:xfrm>
          <a:off x="2019300" y="6068949"/>
          <a:ext cx="8890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92964</xdr:rowOff>
    </xdr:from>
    <xdr:to>
      <xdr:col>4</xdr:col>
      <xdr:colOff>206375</xdr:colOff>
      <xdr:row>36</xdr:row>
      <xdr:rowOff>23114</xdr:rowOff>
    </xdr:to>
    <xdr:sp macro="" textlink="">
      <xdr:nvSpPr>
        <xdr:cNvPr id="68" name="フローチャート : 判断 67"/>
        <xdr:cNvSpPr/>
      </xdr:nvSpPr>
      <xdr:spPr>
        <a:xfrm>
          <a:off x="2857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14241</xdr:rowOff>
    </xdr:from>
    <xdr:ext cx="534377" cy="259045"/>
    <xdr:sp macro="" textlink="">
      <xdr:nvSpPr>
        <xdr:cNvPr id="69" name="テキスト ボックス 68"/>
        <xdr:cNvSpPr txBox="1"/>
      </xdr:nvSpPr>
      <xdr:spPr>
        <a:xfrm>
          <a:off x="2641111" y="618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13716</xdr:rowOff>
    </xdr:from>
    <xdr:to>
      <xdr:col>2</xdr:col>
      <xdr:colOff>638175</xdr:colOff>
      <xdr:row>35</xdr:row>
      <xdr:rowOff>68199</xdr:rowOff>
    </xdr:to>
    <xdr:cxnSp macro="">
      <xdr:nvCxnSpPr>
        <xdr:cNvPr id="70" name="直線コネクタ 69"/>
        <xdr:cNvCxnSpPr/>
      </xdr:nvCxnSpPr>
      <xdr:spPr>
        <a:xfrm>
          <a:off x="1130300" y="6014466"/>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62103</xdr:rowOff>
    </xdr:from>
    <xdr:to>
      <xdr:col>3</xdr:col>
      <xdr:colOff>3175</xdr:colOff>
      <xdr:row>35</xdr:row>
      <xdr:rowOff>163703</xdr:rowOff>
    </xdr:to>
    <xdr:sp macro="" textlink="">
      <xdr:nvSpPr>
        <xdr:cNvPr id="71" name="フローチャート : 判断 70"/>
        <xdr:cNvSpPr/>
      </xdr:nvSpPr>
      <xdr:spPr>
        <a:xfrm>
          <a:off x="1968500" y="60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154830</xdr:rowOff>
    </xdr:from>
    <xdr:ext cx="534377" cy="259045"/>
    <xdr:sp macro="" textlink="">
      <xdr:nvSpPr>
        <xdr:cNvPr id="72" name="テキスト ボックス 71"/>
        <xdr:cNvSpPr txBox="1"/>
      </xdr:nvSpPr>
      <xdr:spPr>
        <a:xfrm>
          <a:off x="1752111" y="61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67691</xdr:rowOff>
    </xdr:from>
    <xdr:to>
      <xdr:col>1</xdr:col>
      <xdr:colOff>485775</xdr:colOff>
      <xdr:row>34</xdr:row>
      <xdr:rowOff>169291</xdr:rowOff>
    </xdr:to>
    <xdr:sp macro="" textlink="">
      <xdr:nvSpPr>
        <xdr:cNvPr id="73" name="フローチャート : 判断 72"/>
        <xdr:cNvSpPr/>
      </xdr:nvSpPr>
      <xdr:spPr>
        <a:xfrm>
          <a:off x="1079500" y="589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14368</xdr:rowOff>
    </xdr:from>
    <xdr:ext cx="534377" cy="259045"/>
    <xdr:sp macro="" textlink="">
      <xdr:nvSpPr>
        <xdr:cNvPr id="74" name="テキスト ボックス 73"/>
        <xdr:cNvSpPr txBox="1"/>
      </xdr:nvSpPr>
      <xdr:spPr>
        <a:xfrm>
          <a:off x="863111" y="567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12,167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106426</xdr:rowOff>
    </xdr:from>
    <xdr:to>
      <xdr:col>6</xdr:col>
      <xdr:colOff>561975</xdr:colOff>
      <xdr:row>34</xdr:row>
      <xdr:rowOff>36576</xdr:rowOff>
    </xdr:to>
    <xdr:sp macro="" textlink="">
      <xdr:nvSpPr>
        <xdr:cNvPr id="80" name="円/楕円 79"/>
        <xdr:cNvSpPr/>
      </xdr:nvSpPr>
      <xdr:spPr>
        <a:xfrm>
          <a:off x="4584700" y="576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129303</xdr:rowOff>
    </xdr:from>
    <xdr:ext cx="534377" cy="259045"/>
    <xdr:sp macro="" textlink="">
      <xdr:nvSpPr>
        <xdr:cNvPr id="81" name="議会費該当値テキスト"/>
        <xdr:cNvSpPr txBox="1"/>
      </xdr:nvSpPr>
      <xdr:spPr>
        <a:xfrm>
          <a:off x="4686300" y="5615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13,212</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143637</xdr:rowOff>
    </xdr:from>
    <xdr:to>
      <xdr:col>5</xdr:col>
      <xdr:colOff>409575</xdr:colOff>
      <xdr:row>35</xdr:row>
      <xdr:rowOff>73787</xdr:rowOff>
    </xdr:to>
    <xdr:sp macro="" textlink="">
      <xdr:nvSpPr>
        <xdr:cNvPr id="82" name="円/楕円 81"/>
        <xdr:cNvSpPr/>
      </xdr:nvSpPr>
      <xdr:spPr>
        <a:xfrm>
          <a:off x="3746500" y="597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90314</xdr:rowOff>
    </xdr:from>
    <xdr:ext cx="534377" cy="259045"/>
    <xdr:sp macro="" textlink="">
      <xdr:nvSpPr>
        <xdr:cNvPr id="83" name="テキスト ボックス 82"/>
        <xdr:cNvSpPr txBox="1"/>
      </xdr:nvSpPr>
      <xdr:spPr>
        <a:xfrm>
          <a:off x="3530111" y="574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11,569</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24384</xdr:rowOff>
    </xdr:from>
    <xdr:to>
      <xdr:col>4</xdr:col>
      <xdr:colOff>206375</xdr:colOff>
      <xdr:row>35</xdr:row>
      <xdr:rowOff>125984</xdr:rowOff>
    </xdr:to>
    <xdr:sp macro="" textlink="">
      <xdr:nvSpPr>
        <xdr:cNvPr id="84" name="円/楕円 83"/>
        <xdr:cNvSpPr/>
      </xdr:nvSpPr>
      <xdr:spPr>
        <a:xfrm>
          <a:off x="2857500" y="602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142511</xdr:rowOff>
    </xdr:from>
    <xdr:ext cx="534377" cy="259045"/>
    <xdr:sp macro="" textlink="">
      <xdr:nvSpPr>
        <xdr:cNvPr id="85" name="テキスト ボックス 84"/>
        <xdr:cNvSpPr txBox="1"/>
      </xdr:nvSpPr>
      <xdr:spPr>
        <a:xfrm>
          <a:off x="2641111" y="580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11,158</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17399</xdr:rowOff>
    </xdr:from>
    <xdr:to>
      <xdr:col>3</xdr:col>
      <xdr:colOff>3175</xdr:colOff>
      <xdr:row>35</xdr:row>
      <xdr:rowOff>118999</xdr:rowOff>
    </xdr:to>
    <xdr:sp macro="" textlink="">
      <xdr:nvSpPr>
        <xdr:cNvPr id="86" name="円/楕円 85"/>
        <xdr:cNvSpPr/>
      </xdr:nvSpPr>
      <xdr:spPr>
        <a:xfrm>
          <a:off x="1968500" y="601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135526</xdr:rowOff>
    </xdr:from>
    <xdr:ext cx="534377" cy="259045"/>
    <xdr:sp macro="" textlink="">
      <xdr:nvSpPr>
        <xdr:cNvPr id="87" name="テキスト ボックス 86"/>
        <xdr:cNvSpPr txBox="1"/>
      </xdr:nvSpPr>
      <xdr:spPr>
        <a:xfrm>
          <a:off x="1752111" y="579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11,213</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134366</xdr:rowOff>
    </xdr:from>
    <xdr:to>
      <xdr:col>1</xdr:col>
      <xdr:colOff>485775</xdr:colOff>
      <xdr:row>35</xdr:row>
      <xdr:rowOff>64516</xdr:rowOff>
    </xdr:to>
    <xdr:sp macro="" textlink="">
      <xdr:nvSpPr>
        <xdr:cNvPr id="88" name="円/楕円 87"/>
        <xdr:cNvSpPr/>
      </xdr:nvSpPr>
      <xdr:spPr>
        <a:xfrm>
          <a:off x="1079500" y="596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55643</xdr:rowOff>
    </xdr:from>
    <xdr:ext cx="534377" cy="259045"/>
    <xdr:sp macro="" textlink="">
      <xdr:nvSpPr>
        <xdr:cNvPr id="89" name="テキスト ボックス 88"/>
        <xdr:cNvSpPr txBox="1"/>
      </xdr:nvSpPr>
      <xdr:spPr>
        <a:xfrm>
          <a:off x="863111" y="605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11,642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85806</xdr:rowOff>
    </xdr:from>
    <xdr:to>
      <xdr:col>6</xdr:col>
      <xdr:colOff>510540</xdr:colOff>
      <xdr:row>58</xdr:row>
      <xdr:rowOff>99845</xdr:rowOff>
    </xdr:to>
    <xdr:cxnSp macro="">
      <xdr:nvCxnSpPr>
        <xdr:cNvPr id="115" name="直線コネクタ 114"/>
        <xdr:cNvCxnSpPr/>
      </xdr:nvCxnSpPr>
      <xdr:spPr>
        <a:xfrm flipV="1">
          <a:off x="4633595" y="8486856"/>
          <a:ext cx="1270" cy="155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103672</xdr:rowOff>
    </xdr:from>
    <xdr:ext cx="534377" cy="259045"/>
    <xdr:sp macro="" textlink="">
      <xdr:nvSpPr>
        <xdr:cNvPr id="116" name="総務費最小値テキスト"/>
        <xdr:cNvSpPr txBox="1"/>
      </xdr:nvSpPr>
      <xdr:spPr>
        <a:xfrm>
          <a:off x="4686300" y="1004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52,204</a:t>
          </a:r>
          <a:endParaRPr kumimoji="1" lang="ja-JP" altLang="en-US" sz="1000" b="1">
            <a:latin typeface="ＭＳ Ｐゴシック"/>
          </a:endParaRPr>
        </a:p>
      </xdr:txBody>
    </xdr:sp>
    <xdr:clientData/>
  </xdr:oneCellAnchor>
  <xdr:twoCellAnchor>
    <xdr:from>
      <xdr:col>6</xdr:col>
      <xdr:colOff>422275</xdr:colOff>
      <xdr:row>58</xdr:row>
      <xdr:rowOff>99845</xdr:rowOff>
    </xdr:from>
    <xdr:to>
      <xdr:col>6</xdr:col>
      <xdr:colOff>600075</xdr:colOff>
      <xdr:row>58</xdr:row>
      <xdr:rowOff>99845</xdr:rowOff>
    </xdr:to>
    <xdr:cxnSp macro="">
      <xdr:nvCxnSpPr>
        <xdr:cNvPr id="117" name="直線コネクタ 116"/>
        <xdr:cNvCxnSpPr/>
      </xdr:nvCxnSpPr>
      <xdr:spPr>
        <a:xfrm>
          <a:off x="4546600" y="1004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32483</xdr:rowOff>
    </xdr:from>
    <xdr:ext cx="599010" cy="259045"/>
    <xdr:sp macro="" textlink="">
      <xdr:nvSpPr>
        <xdr:cNvPr id="118" name="総務費最大値テキスト"/>
        <xdr:cNvSpPr txBox="1"/>
      </xdr:nvSpPr>
      <xdr:spPr>
        <a:xfrm>
          <a:off x="4686300" y="82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529,003</a:t>
          </a:r>
          <a:endParaRPr kumimoji="1" lang="ja-JP" altLang="en-US" sz="1000" b="1">
            <a:latin typeface="ＭＳ Ｐゴシック"/>
          </a:endParaRPr>
        </a:p>
      </xdr:txBody>
    </xdr:sp>
    <xdr:clientData/>
  </xdr:oneCellAnchor>
  <xdr:twoCellAnchor>
    <xdr:from>
      <xdr:col>6</xdr:col>
      <xdr:colOff>422275</xdr:colOff>
      <xdr:row>49</xdr:row>
      <xdr:rowOff>85806</xdr:rowOff>
    </xdr:from>
    <xdr:to>
      <xdr:col>6</xdr:col>
      <xdr:colOff>600075</xdr:colOff>
      <xdr:row>49</xdr:row>
      <xdr:rowOff>85806</xdr:rowOff>
    </xdr:to>
    <xdr:cxnSp macro="">
      <xdr:nvCxnSpPr>
        <xdr:cNvPr id="119" name="直線コネクタ 118"/>
        <xdr:cNvCxnSpPr/>
      </xdr:nvCxnSpPr>
      <xdr:spPr>
        <a:xfrm>
          <a:off x="4546600" y="848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10401</xdr:rowOff>
    </xdr:from>
    <xdr:to>
      <xdr:col>6</xdr:col>
      <xdr:colOff>511175</xdr:colOff>
      <xdr:row>57</xdr:row>
      <xdr:rowOff>120445</xdr:rowOff>
    </xdr:to>
    <xdr:cxnSp macro="">
      <xdr:nvCxnSpPr>
        <xdr:cNvPr id="120" name="直線コネクタ 119"/>
        <xdr:cNvCxnSpPr/>
      </xdr:nvCxnSpPr>
      <xdr:spPr>
        <a:xfrm flipV="1">
          <a:off x="3797300" y="9783051"/>
          <a:ext cx="838200" cy="11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41146</xdr:rowOff>
    </xdr:from>
    <xdr:ext cx="599010" cy="259045"/>
    <xdr:sp macro="" textlink="">
      <xdr:nvSpPr>
        <xdr:cNvPr id="121" name="総務費平均値テキスト"/>
        <xdr:cNvSpPr txBox="1"/>
      </xdr:nvSpPr>
      <xdr:spPr>
        <a:xfrm>
          <a:off x="4686300" y="9470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18269</xdr:rowOff>
    </xdr:from>
    <xdr:to>
      <xdr:col>6</xdr:col>
      <xdr:colOff>561975</xdr:colOff>
      <xdr:row>56</xdr:row>
      <xdr:rowOff>119869</xdr:rowOff>
    </xdr:to>
    <xdr:sp macro="" textlink="">
      <xdr:nvSpPr>
        <xdr:cNvPr id="122" name="フローチャート : 判断 121"/>
        <xdr:cNvSpPr/>
      </xdr:nvSpPr>
      <xdr:spPr>
        <a:xfrm>
          <a:off x="45847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120445</xdr:rowOff>
    </xdr:from>
    <xdr:to>
      <xdr:col>5</xdr:col>
      <xdr:colOff>358775</xdr:colOff>
      <xdr:row>58</xdr:row>
      <xdr:rowOff>62084</xdr:rowOff>
    </xdr:to>
    <xdr:cxnSp macro="">
      <xdr:nvCxnSpPr>
        <xdr:cNvPr id="123" name="直線コネクタ 122"/>
        <xdr:cNvCxnSpPr/>
      </xdr:nvCxnSpPr>
      <xdr:spPr>
        <a:xfrm flipV="1">
          <a:off x="2908300" y="9893095"/>
          <a:ext cx="889000" cy="11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62536</xdr:rowOff>
    </xdr:from>
    <xdr:to>
      <xdr:col>5</xdr:col>
      <xdr:colOff>409575</xdr:colOff>
      <xdr:row>56</xdr:row>
      <xdr:rowOff>164136</xdr:rowOff>
    </xdr:to>
    <xdr:sp macro="" textlink="">
      <xdr:nvSpPr>
        <xdr:cNvPr id="124" name="フローチャート : 判断 123"/>
        <xdr:cNvSpPr/>
      </xdr:nvSpPr>
      <xdr:spPr>
        <a:xfrm>
          <a:off x="3746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9213</xdr:rowOff>
    </xdr:from>
    <xdr:ext cx="599010" cy="259045"/>
    <xdr:sp macro="" textlink="">
      <xdr:nvSpPr>
        <xdr:cNvPr id="125" name="テキスト ボックス 124"/>
        <xdr:cNvSpPr txBox="1"/>
      </xdr:nvSpPr>
      <xdr:spPr>
        <a:xfrm>
          <a:off x="3497794" y="943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53299</xdr:rowOff>
    </xdr:from>
    <xdr:to>
      <xdr:col>4</xdr:col>
      <xdr:colOff>155575</xdr:colOff>
      <xdr:row>58</xdr:row>
      <xdr:rowOff>62084</xdr:rowOff>
    </xdr:to>
    <xdr:cxnSp macro="">
      <xdr:nvCxnSpPr>
        <xdr:cNvPr id="126" name="直線コネクタ 125"/>
        <xdr:cNvCxnSpPr/>
      </xdr:nvCxnSpPr>
      <xdr:spPr>
        <a:xfrm>
          <a:off x="2019300" y="9997399"/>
          <a:ext cx="889000" cy="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23899</xdr:rowOff>
    </xdr:from>
    <xdr:to>
      <xdr:col>4</xdr:col>
      <xdr:colOff>206375</xdr:colOff>
      <xdr:row>56</xdr:row>
      <xdr:rowOff>125499</xdr:rowOff>
    </xdr:to>
    <xdr:sp macro="" textlink="">
      <xdr:nvSpPr>
        <xdr:cNvPr id="127" name="フローチャート : 判断 126"/>
        <xdr:cNvSpPr/>
      </xdr:nvSpPr>
      <xdr:spPr>
        <a:xfrm>
          <a:off x="2857500" y="962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142026</xdr:rowOff>
    </xdr:from>
    <xdr:ext cx="599010" cy="259045"/>
    <xdr:sp macro="" textlink="">
      <xdr:nvSpPr>
        <xdr:cNvPr id="128" name="テキスト ボックス 127"/>
        <xdr:cNvSpPr txBox="1"/>
      </xdr:nvSpPr>
      <xdr:spPr>
        <a:xfrm>
          <a:off x="2608794" y="940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152074</xdr:rowOff>
    </xdr:from>
    <xdr:to>
      <xdr:col>2</xdr:col>
      <xdr:colOff>638175</xdr:colOff>
      <xdr:row>58</xdr:row>
      <xdr:rowOff>53299</xdr:rowOff>
    </xdr:to>
    <xdr:cxnSp macro="">
      <xdr:nvCxnSpPr>
        <xdr:cNvPr id="129" name="直線コネクタ 128"/>
        <xdr:cNvCxnSpPr/>
      </xdr:nvCxnSpPr>
      <xdr:spPr>
        <a:xfrm>
          <a:off x="1130300" y="9924724"/>
          <a:ext cx="889000" cy="7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77846</xdr:rowOff>
    </xdr:from>
    <xdr:to>
      <xdr:col>3</xdr:col>
      <xdr:colOff>3175</xdr:colOff>
      <xdr:row>57</xdr:row>
      <xdr:rowOff>7996</xdr:rowOff>
    </xdr:to>
    <xdr:sp macro="" textlink="">
      <xdr:nvSpPr>
        <xdr:cNvPr id="130" name="フローチャート : 判断 129"/>
        <xdr:cNvSpPr/>
      </xdr:nvSpPr>
      <xdr:spPr>
        <a:xfrm>
          <a:off x="1968500" y="96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24523</xdr:rowOff>
    </xdr:from>
    <xdr:ext cx="599010" cy="259045"/>
    <xdr:sp macro="" textlink="">
      <xdr:nvSpPr>
        <xdr:cNvPr id="131" name="テキスト ボックス 130"/>
        <xdr:cNvSpPr txBox="1"/>
      </xdr:nvSpPr>
      <xdr:spPr>
        <a:xfrm>
          <a:off x="1719794" y="945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71729</xdr:rowOff>
    </xdr:from>
    <xdr:to>
      <xdr:col>1</xdr:col>
      <xdr:colOff>485775</xdr:colOff>
      <xdr:row>57</xdr:row>
      <xdr:rowOff>1879</xdr:rowOff>
    </xdr:to>
    <xdr:sp macro="" textlink="">
      <xdr:nvSpPr>
        <xdr:cNvPr id="132" name="フローチャート : 判断 131"/>
        <xdr:cNvSpPr/>
      </xdr:nvSpPr>
      <xdr:spPr>
        <a:xfrm>
          <a:off x="1079500" y="967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18406</xdr:rowOff>
    </xdr:from>
    <xdr:ext cx="599010" cy="259045"/>
    <xdr:sp macro="" textlink="">
      <xdr:nvSpPr>
        <xdr:cNvPr id="133" name="テキスト ボックス 132"/>
        <xdr:cNvSpPr txBox="1"/>
      </xdr:nvSpPr>
      <xdr:spPr>
        <a:xfrm>
          <a:off x="830794" y="944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150,258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131051</xdr:rowOff>
    </xdr:from>
    <xdr:to>
      <xdr:col>6</xdr:col>
      <xdr:colOff>561975</xdr:colOff>
      <xdr:row>57</xdr:row>
      <xdr:rowOff>61201</xdr:rowOff>
    </xdr:to>
    <xdr:sp macro="" textlink="">
      <xdr:nvSpPr>
        <xdr:cNvPr id="139" name="円/楕円 138"/>
        <xdr:cNvSpPr/>
      </xdr:nvSpPr>
      <xdr:spPr>
        <a:xfrm>
          <a:off x="4584700" y="973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109478</xdr:rowOff>
    </xdr:from>
    <xdr:ext cx="599010" cy="259045"/>
    <xdr:sp macro="" textlink="">
      <xdr:nvSpPr>
        <xdr:cNvPr id="140" name="総務費該当値テキスト"/>
        <xdr:cNvSpPr txBox="1"/>
      </xdr:nvSpPr>
      <xdr:spPr>
        <a:xfrm>
          <a:off x="4686300" y="9710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132,093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69645</xdr:rowOff>
    </xdr:from>
    <xdr:to>
      <xdr:col>5</xdr:col>
      <xdr:colOff>409575</xdr:colOff>
      <xdr:row>57</xdr:row>
      <xdr:rowOff>171245</xdr:rowOff>
    </xdr:to>
    <xdr:sp macro="" textlink="">
      <xdr:nvSpPr>
        <xdr:cNvPr id="141" name="円/楕円 140"/>
        <xdr:cNvSpPr/>
      </xdr:nvSpPr>
      <xdr:spPr>
        <a:xfrm>
          <a:off x="3746500" y="984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162372</xdr:rowOff>
    </xdr:from>
    <xdr:ext cx="534377" cy="259045"/>
    <xdr:sp macro="" textlink="">
      <xdr:nvSpPr>
        <xdr:cNvPr id="142" name="テキスト ボックス 141"/>
        <xdr:cNvSpPr txBox="1"/>
      </xdr:nvSpPr>
      <xdr:spPr>
        <a:xfrm>
          <a:off x="3530111" y="993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98,396</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11284</xdr:rowOff>
    </xdr:from>
    <xdr:to>
      <xdr:col>4</xdr:col>
      <xdr:colOff>206375</xdr:colOff>
      <xdr:row>58</xdr:row>
      <xdr:rowOff>112884</xdr:rowOff>
    </xdr:to>
    <xdr:sp macro="" textlink="">
      <xdr:nvSpPr>
        <xdr:cNvPr id="143" name="円/楕円 142"/>
        <xdr:cNvSpPr/>
      </xdr:nvSpPr>
      <xdr:spPr>
        <a:xfrm>
          <a:off x="2857500" y="99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104011</xdr:rowOff>
    </xdr:from>
    <xdr:ext cx="534377" cy="259045"/>
    <xdr:sp macro="" textlink="">
      <xdr:nvSpPr>
        <xdr:cNvPr id="144" name="テキスト ボックス 143"/>
        <xdr:cNvSpPr txBox="1"/>
      </xdr:nvSpPr>
      <xdr:spPr>
        <a:xfrm>
          <a:off x="2641111" y="1004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63,767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2499</xdr:rowOff>
    </xdr:from>
    <xdr:to>
      <xdr:col>3</xdr:col>
      <xdr:colOff>3175</xdr:colOff>
      <xdr:row>58</xdr:row>
      <xdr:rowOff>104099</xdr:rowOff>
    </xdr:to>
    <xdr:sp macro="" textlink="">
      <xdr:nvSpPr>
        <xdr:cNvPr id="145" name="円/楕円 144"/>
        <xdr:cNvSpPr/>
      </xdr:nvSpPr>
      <xdr:spPr>
        <a:xfrm>
          <a:off x="1968500" y="994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95226</xdr:rowOff>
    </xdr:from>
    <xdr:ext cx="534377" cy="259045"/>
    <xdr:sp macro="" textlink="">
      <xdr:nvSpPr>
        <xdr:cNvPr id="146" name="テキスト ボックス 145"/>
        <xdr:cNvSpPr txBox="1"/>
      </xdr:nvSpPr>
      <xdr:spPr>
        <a:xfrm>
          <a:off x="1752111" y="1003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66,457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101274</xdr:rowOff>
    </xdr:from>
    <xdr:to>
      <xdr:col>1</xdr:col>
      <xdr:colOff>485775</xdr:colOff>
      <xdr:row>58</xdr:row>
      <xdr:rowOff>31424</xdr:rowOff>
    </xdr:to>
    <xdr:sp macro="" textlink="">
      <xdr:nvSpPr>
        <xdr:cNvPr id="147" name="円/楕円 146"/>
        <xdr:cNvSpPr/>
      </xdr:nvSpPr>
      <xdr:spPr>
        <a:xfrm>
          <a:off x="1079500" y="987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22551</xdr:rowOff>
    </xdr:from>
    <xdr:ext cx="534377" cy="259045"/>
    <xdr:sp macro="" textlink="">
      <xdr:nvSpPr>
        <xdr:cNvPr id="148" name="テキスト ボックス 147"/>
        <xdr:cNvSpPr txBox="1"/>
      </xdr:nvSpPr>
      <xdr:spPr>
        <a:xfrm>
          <a:off x="863111" y="99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88,711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54318</xdr:rowOff>
    </xdr:from>
    <xdr:to>
      <xdr:col>6</xdr:col>
      <xdr:colOff>510540</xdr:colOff>
      <xdr:row>78</xdr:row>
      <xdr:rowOff>121622</xdr:rowOff>
    </xdr:to>
    <xdr:cxnSp macro="">
      <xdr:nvCxnSpPr>
        <xdr:cNvPr id="171" name="直線コネクタ 170"/>
        <xdr:cNvCxnSpPr/>
      </xdr:nvCxnSpPr>
      <xdr:spPr>
        <a:xfrm flipV="1">
          <a:off x="4633595" y="12055818"/>
          <a:ext cx="1270" cy="1438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125449</xdr:rowOff>
    </xdr:from>
    <xdr:ext cx="599010" cy="259045"/>
    <xdr:sp macro="" textlink="">
      <xdr:nvSpPr>
        <xdr:cNvPr id="172" name="民生費最小値テキスト"/>
        <xdr:cNvSpPr txBox="1"/>
      </xdr:nvSpPr>
      <xdr:spPr>
        <a:xfrm>
          <a:off x="4686300" y="1349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103,954</a:t>
          </a:r>
          <a:endParaRPr kumimoji="1" lang="ja-JP" altLang="en-US" sz="1000" b="1">
            <a:latin typeface="ＭＳ Ｐゴシック"/>
          </a:endParaRPr>
        </a:p>
      </xdr:txBody>
    </xdr:sp>
    <xdr:clientData/>
  </xdr:oneCellAnchor>
  <xdr:twoCellAnchor>
    <xdr:from>
      <xdr:col>6</xdr:col>
      <xdr:colOff>422275</xdr:colOff>
      <xdr:row>78</xdr:row>
      <xdr:rowOff>121622</xdr:rowOff>
    </xdr:from>
    <xdr:to>
      <xdr:col>6</xdr:col>
      <xdr:colOff>600075</xdr:colOff>
      <xdr:row>78</xdr:row>
      <xdr:rowOff>121622</xdr:rowOff>
    </xdr:to>
    <xdr:cxnSp macro="">
      <xdr:nvCxnSpPr>
        <xdr:cNvPr id="173" name="直線コネクタ 172"/>
        <xdr:cNvCxnSpPr/>
      </xdr:nvCxnSpPr>
      <xdr:spPr>
        <a:xfrm>
          <a:off x="4546600" y="1349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995</xdr:rowOff>
    </xdr:from>
    <xdr:ext cx="599010" cy="259045"/>
    <xdr:sp macro="" textlink="">
      <xdr:nvSpPr>
        <xdr:cNvPr id="174" name="民生費最大値テキスト"/>
        <xdr:cNvSpPr txBox="1"/>
      </xdr:nvSpPr>
      <xdr:spPr>
        <a:xfrm>
          <a:off x="4686300" y="1183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418,675</a:t>
          </a:r>
          <a:endParaRPr kumimoji="1" lang="ja-JP" altLang="en-US" sz="1000" b="1">
            <a:latin typeface="ＭＳ Ｐゴシック"/>
          </a:endParaRPr>
        </a:p>
      </xdr:txBody>
    </xdr:sp>
    <xdr:clientData/>
  </xdr:oneCellAnchor>
  <xdr:twoCellAnchor>
    <xdr:from>
      <xdr:col>6</xdr:col>
      <xdr:colOff>422275</xdr:colOff>
      <xdr:row>70</xdr:row>
      <xdr:rowOff>54318</xdr:rowOff>
    </xdr:from>
    <xdr:to>
      <xdr:col>6</xdr:col>
      <xdr:colOff>600075</xdr:colOff>
      <xdr:row>70</xdr:row>
      <xdr:rowOff>54318</xdr:rowOff>
    </xdr:to>
    <xdr:cxnSp macro="">
      <xdr:nvCxnSpPr>
        <xdr:cNvPr id="175" name="直線コネクタ 174"/>
        <xdr:cNvCxnSpPr/>
      </xdr:nvCxnSpPr>
      <xdr:spPr>
        <a:xfrm>
          <a:off x="4546600" y="12055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170524</xdr:rowOff>
    </xdr:from>
    <xdr:to>
      <xdr:col>6</xdr:col>
      <xdr:colOff>511175</xdr:colOff>
      <xdr:row>78</xdr:row>
      <xdr:rowOff>4437</xdr:rowOff>
    </xdr:to>
    <xdr:cxnSp macro="">
      <xdr:nvCxnSpPr>
        <xdr:cNvPr id="176" name="直線コネクタ 175"/>
        <xdr:cNvCxnSpPr/>
      </xdr:nvCxnSpPr>
      <xdr:spPr>
        <a:xfrm>
          <a:off x="3797300" y="13372174"/>
          <a:ext cx="838200" cy="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123843</xdr:rowOff>
    </xdr:from>
    <xdr:ext cx="599010" cy="259045"/>
    <xdr:sp macro="" textlink="">
      <xdr:nvSpPr>
        <xdr:cNvPr id="177" name="民生費平均値テキスト"/>
        <xdr:cNvSpPr txBox="1"/>
      </xdr:nvSpPr>
      <xdr:spPr>
        <a:xfrm>
          <a:off x="4686300" y="129825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100966</xdr:rowOff>
    </xdr:from>
    <xdr:to>
      <xdr:col>6</xdr:col>
      <xdr:colOff>561975</xdr:colOff>
      <xdr:row>77</xdr:row>
      <xdr:rowOff>31116</xdr:rowOff>
    </xdr:to>
    <xdr:sp macro="" textlink="">
      <xdr:nvSpPr>
        <xdr:cNvPr id="178" name="フローチャート : 判断 177"/>
        <xdr:cNvSpPr/>
      </xdr:nvSpPr>
      <xdr:spPr>
        <a:xfrm>
          <a:off x="45847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170524</xdr:rowOff>
    </xdr:from>
    <xdr:to>
      <xdr:col>5</xdr:col>
      <xdr:colOff>358775</xdr:colOff>
      <xdr:row>78</xdr:row>
      <xdr:rowOff>39742</xdr:rowOff>
    </xdr:to>
    <xdr:cxnSp macro="">
      <xdr:nvCxnSpPr>
        <xdr:cNvPr id="179" name="直線コネクタ 178"/>
        <xdr:cNvCxnSpPr/>
      </xdr:nvCxnSpPr>
      <xdr:spPr>
        <a:xfrm flipV="1">
          <a:off x="2908300" y="13372174"/>
          <a:ext cx="889000" cy="4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98808</xdr:rowOff>
    </xdr:from>
    <xdr:to>
      <xdr:col>5</xdr:col>
      <xdr:colOff>409575</xdr:colOff>
      <xdr:row>77</xdr:row>
      <xdr:rowOff>28958</xdr:rowOff>
    </xdr:to>
    <xdr:sp macro="" textlink="">
      <xdr:nvSpPr>
        <xdr:cNvPr id="180" name="フローチャート : 判断 179"/>
        <xdr:cNvSpPr/>
      </xdr:nvSpPr>
      <xdr:spPr>
        <a:xfrm>
          <a:off x="3746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45484</xdr:rowOff>
    </xdr:from>
    <xdr:ext cx="599010" cy="259045"/>
    <xdr:sp macro="" textlink="">
      <xdr:nvSpPr>
        <xdr:cNvPr id="181" name="テキスト ボックス 180"/>
        <xdr:cNvSpPr txBox="1"/>
      </xdr:nvSpPr>
      <xdr:spPr>
        <a:xfrm>
          <a:off x="3497794" y="1290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5868</xdr:rowOff>
    </xdr:from>
    <xdr:to>
      <xdr:col>4</xdr:col>
      <xdr:colOff>155575</xdr:colOff>
      <xdr:row>78</xdr:row>
      <xdr:rowOff>39742</xdr:rowOff>
    </xdr:to>
    <xdr:cxnSp macro="">
      <xdr:nvCxnSpPr>
        <xdr:cNvPr id="182" name="直線コネクタ 181"/>
        <xdr:cNvCxnSpPr/>
      </xdr:nvCxnSpPr>
      <xdr:spPr>
        <a:xfrm>
          <a:off x="2019300" y="13378968"/>
          <a:ext cx="889000" cy="3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156263</xdr:rowOff>
    </xdr:from>
    <xdr:to>
      <xdr:col>4</xdr:col>
      <xdr:colOff>206375</xdr:colOff>
      <xdr:row>77</xdr:row>
      <xdr:rowOff>86413</xdr:rowOff>
    </xdr:to>
    <xdr:sp macro="" textlink="">
      <xdr:nvSpPr>
        <xdr:cNvPr id="183" name="フローチャート : 判断 182"/>
        <xdr:cNvSpPr/>
      </xdr:nvSpPr>
      <xdr:spPr>
        <a:xfrm>
          <a:off x="2857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102941</xdr:rowOff>
    </xdr:from>
    <xdr:ext cx="599010" cy="259045"/>
    <xdr:sp macro="" textlink="">
      <xdr:nvSpPr>
        <xdr:cNvPr id="184" name="テキスト ボックス 183"/>
        <xdr:cNvSpPr txBox="1"/>
      </xdr:nvSpPr>
      <xdr:spPr>
        <a:xfrm>
          <a:off x="2608794" y="1296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5868</xdr:rowOff>
    </xdr:from>
    <xdr:to>
      <xdr:col>2</xdr:col>
      <xdr:colOff>638175</xdr:colOff>
      <xdr:row>78</xdr:row>
      <xdr:rowOff>24115</xdr:rowOff>
    </xdr:to>
    <xdr:cxnSp macro="">
      <xdr:nvCxnSpPr>
        <xdr:cNvPr id="185" name="直線コネクタ 184"/>
        <xdr:cNvCxnSpPr/>
      </xdr:nvCxnSpPr>
      <xdr:spPr>
        <a:xfrm flipV="1">
          <a:off x="1130300" y="13378968"/>
          <a:ext cx="889000" cy="1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171031</xdr:rowOff>
    </xdr:from>
    <xdr:to>
      <xdr:col>3</xdr:col>
      <xdr:colOff>3175</xdr:colOff>
      <xdr:row>77</xdr:row>
      <xdr:rowOff>101181</xdr:rowOff>
    </xdr:to>
    <xdr:sp macro="" textlink="">
      <xdr:nvSpPr>
        <xdr:cNvPr id="186" name="フローチャート : 判断 185"/>
        <xdr:cNvSpPr/>
      </xdr:nvSpPr>
      <xdr:spPr>
        <a:xfrm>
          <a:off x="1968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117708</xdr:rowOff>
    </xdr:from>
    <xdr:ext cx="599010" cy="259045"/>
    <xdr:sp macro="" textlink="">
      <xdr:nvSpPr>
        <xdr:cNvPr id="187" name="テキスト ボックス 186"/>
        <xdr:cNvSpPr txBox="1"/>
      </xdr:nvSpPr>
      <xdr:spPr>
        <a:xfrm>
          <a:off x="1719794" y="1297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17404</xdr:rowOff>
    </xdr:from>
    <xdr:to>
      <xdr:col>1</xdr:col>
      <xdr:colOff>485775</xdr:colOff>
      <xdr:row>77</xdr:row>
      <xdr:rowOff>119004</xdr:rowOff>
    </xdr:to>
    <xdr:sp macro="" textlink="">
      <xdr:nvSpPr>
        <xdr:cNvPr id="188" name="フローチャート : 判断 187"/>
        <xdr:cNvSpPr/>
      </xdr:nvSpPr>
      <xdr:spPr>
        <a:xfrm>
          <a:off x="1079500" y="1321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135531</xdr:rowOff>
    </xdr:from>
    <xdr:ext cx="599010" cy="259045"/>
    <xdr:sp macro="" textlink="">
      <xdr:nvSpPr>
        <xdr:cNvPr id="189" name="テキスト ボックス 188"/>
        <xdr:cNvSpPr txBox="1"/>
      </xdr:nvSpPr>
      <xdr:spPr>
        <a:xfrm>
          <a:off x="830794" y="12994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153,138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125087</xdr:rowOff>
    </xdr:from>
    <xdr:to>
      <xdr:col>6</xdr:col>
      <xdr:colOff>561975</xdr:colOff>
      <xdr:row>78</xdr:row>
      <xdr:rowOff>55237</xdr:rowOff>
    </xdr:to>
    <xdr:sp macro="" textlink="">
      <xdr:nvSpPr>
        <xdr:cNvPr id="195" name="円/楕円 194"/>
        <xdr:cNvSpPr/>
      </xdr:nvSpPr>
      <xdr:spPr>
        <a:xfrm>
          <a:off x="4584700" y="1332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40014</xdr:rowOff>
    </xdr:from>
    <xdr:ext cx="599010" cy="259045"/>
    <xdr:sp macro="" textlink="">
      <xdr:nvSpPr>
        <xdr:cNvPr id="196" name="民生費該当値テキスト"/>
        <xdr:cNvSpPr txBox="1"/>
      </xdr:nvSpPr>
      <xdr:spPr>
        <a:xfrm>
          <a:off x="4686300" y="1324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129,585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119724</xdr:rowOff>
    </xdr:from>
    <xdr:to>
      <xdr:col>5</xdr:col>
      <xdr:colOff>409575</xdr:colOff>
      <xdr:row>78</xdr:row>
      <xdr:rowOff>49874</xdr:rowOff>
    </xdr:to>
    <xdr:sp macro="" textlink="">
      <xdr:nvSpPr>
        <xdr:cNvPr id="197" name="円/楕円 196"/>
        <xdr:cNvSpPr/>
      </xdr:nvSpPr>
      <xdr:spPr>
        <a:xfrm>
          <a:off x="3746500" y="1332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41001</xdr:rowOff>
    </xdr:from>
    <xdr:ext cx="599010" cy="259045"/>
    <xdr:sp macro="" textlink="">
      <xdr:nvSpPr>
        <xdr:cNvPr id="198" name="テキスト ボックス 197"/>
        <xdr:cNvSpPr txBox="1"/>
      </xdr:nvSpPr>
      <xdr:spPr>
        <a:xfrm>
          <a:off x="3497794" y="1341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130,758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160392</xdr:rowOff>
    </xdr:from>
    <xdr:to>
      <xdr:col>4</xdr:col>
      <xdr:colOff>206375</xdr:colOff>
      <xdr:row>78</xdr:row>
      <xdr:rowOff>90542</xdr:rowOff>
    </xdr:to>
    <xdr:sp macro="" textlink="">
      <xdr:nvSpPr>
        <xdr:cNvPr id="199" name="円/楕円 198"/>
        <xdr:cNvSpPr/>
      </xdr:nvSpPr>
      <xdr:spPr>
        <a:xfrm>
          <a:off x="2857500" y="1336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81669</xdr:rowOff>
    </xdr:from>
    <xdr:ext cx="599010" cy="259045"/>
    <xdr:sp macro="" textlink="">
      <xdr:nvSpPr>
        <xdr:cNvPr id="200" name="テキスト ボックス 199"/>
        <xdr:cNvSpPr txBox="1"/>
      </xdr:nvSpPr>
      <xdr:spPr>
        <a:xfrm>
          <a:off x="2608794" y="1345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121,863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126518</xdr:rowOff>
    </xdr:from>
    <xdr:to>
      <xdr:col>3</xdr:col>
      <xdr:colOff>3175</xdr:colOff>
      <xdr:row>78</xdr:row>
      <xdr:rowOff>56668</xdr:rowOff>
    </xdr:to>
    <xdr:sp macro="" textlink="">
      <xdr:nvSpPr>
        <xdr:cNvPr id="201" name="円/楕円 200"/>
        <xdr:cNvSpPr/>
      </xdr:nvSpPr>
      <xdr:spPr>
        <a:xfrm>
          <a:off x="1968500" y="1332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47795</xdr:rowOff>
    </xdr:from>
    <xdr:ext cx="599010" cy="259045"/>
    <xdr:sp macro="" textlink="">
      <xdr:nvSpPr>
        <xdr:cNvPr id="202" name="テキスト ボックス 201"/>
        <xdr:cNvSpPr txBox="1"/>
      </xdr:nvSpPr>
      <xdr:spPr>
        <a:xfrm>
          <a:off x="1719794" y="1342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129,272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144765</xdr:rowOff>
    </xdr:from>
    <xdr:to>
      <xdr:col>1</xdr:col>
      <xdr:colOff>485775</xdr:colOff>
      <xdr:row>78</xdr:row>
      <xdr:rowOff>74915</xdr:rowOff>
    </xdr:to>
    <xdr:sp macro="" textlink="">
      <xdr:nvSpPr>
        <xdr:cNvPr id="203" name="円/楕円 202"/>
        <xdr:cNvSpPr/>
      </xdr:nvSpPr>
      <xdr:spPr>
        <a:xfrm>
          <a:off x="1079500" y="1334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66042</xdr:rowOff>
    </xdr:from>
    <xdr:ext cx="599010" cy="259045"/>
    <xdr:sp macro="" textlink="">
      <xdr:nvSpPr>
        <xdr:cNvPr id="204" name="テキスト ボックス 203"/>
        <xdr:cNvSpPr txBox="1"/>
      </xdr:nvSpPr>
      <xdr:spPr>
        <a:xfrm>
          <a:off x="830794" y="1343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125,281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11450</xdr:rowOff>
    </xdr:from>
    <xdr:to>
      <xdr:col>6</xdr:col>
      <xdr:colOff>510540</xdr:colOff>
      <xdr:row>98</xdr:row>
      <xdr:rowOff>42847</xdr:rowOff>
    </xdr:to>
    <xdr:cxnSp macro="">
      <xdr:nvCxnSpPr>
        <xdr:cNvPr id="226" name="直線コネクタ 225"/>
        <xdr:cNvCxnSpPr/>
      </xdr:nvCxnSpPr>
      <xdr:spPr>
        <a:xfrm flipV="1">
          <a:off x="4633595" y="15784850"/>
          <a:ext cx="1270" cy="1060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46674</xdr:rowOff>
    </xdr:from>
    <xdr:ext cx="534377" cy="259045"/>
    <xdr:sp macro="" textlink="">
      <xdr:nvSpPr>
        <xdr:cNvPr id="227" name="衛生費最小値テキスト"/>
        <xdr:cNvSpPr txBox="1"/>
      </xdr:nvSpPr>
      <xdr:spPr>
        <a:xfrm>
          <a:off x="4686300" y="1684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21,184</a:t>
          </a:r>
          <a:endParaRPr kumimoji="1" lang="ja-JP" altLang="en-US" sz="1000" b="1">
            <a:latin typeface="ＭＳ Ｐゴシック"/>
          </a:endParaRPr>
        </a:p>
      </xdr:txBody>
    </xdr:sp>
    <xdr:clientData/>
  </xdr:oneCellAnchor>
  <xdr:twoCellAnchor>
    <xdr:from>
      <xdr:col>6</xdr:col>
      <xdr:colOff>422275</xdr:colOff>
      <xdr:row>98</xdr:row>
      <xdr:rowOff>42847</xdr:rowOff>
    </xdr:from>
    <xdr:to>
      <xdr:col>6</xdr:col>
      <xdr:colOff>600075</xdr:colOff>
      <xdr:row>98</xdr:row>
      <xdr:rowOff>42847</xdr:rowOff>
    </xdr:to>
    <xdr:cxnSp macro="">
      <xdr:nvCxnSpPr>
        <xdr:cNvPr id="228" name="直線コネクタ 227"/>
        <xdr:cNvCxnSpPr/>
      </xdr:nvCxnSpPr>
      <xdr:spPr>
        <a:xfrm>
          <a:off x="4546600" y="1684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129577</xdr:rowOff>
    </xdr:from>
    <xdr:ext cx="599010" cy="259045"/>
    <xdr:sp macro="" textlink="">
      <xdr:nvSpPr>
        <xdr:cNvPr id="229" name="衛生費最大値テキスト"/>
        <xdr:cNvSpPr txBox="1"/>
      </xdr:nvSpPr>
      <xdr:spPr>
        <a:xfrm>
          <a:off x="4686300" y="1556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253,051</a:t>
          </a:r>
          <a:endParaRPr kumimoji="1" lang="ja-JP" altLang="en-US" sz="1000" b="1">
            <a:latin typeface="ＭＳ Ｐゴシック"/>
          </a:endParaRPr>
        </a:p>
      </xdr:txBody>
    </xdr:sp>
    <xdr:clientData/>
  </xdr:oneCellAnchor>
  <xdr:twoCellAnchor>
    <xdr:from>
      <xdr:col>6</xdr:col>
      <xdr:colOff>422275</xdr:colOff>
      <xdr:row>92</xdr:row>
      <xdr:rowOff>11450</xdr:rowOff>
    </xdr:from>
    <xdr:to>
      <xdr:col>6</xdr:col>
      <xdr:colOff>600075</xdr:colOff>
      <xdr:row>92</xdr:row>
      <xdr:rowOff>11450</xdr:rowOff>
    </xdr:to>
    <xdr:cxnSp macro="">
      <xdr:nvCxnSpPr>
        <xdr:cNvPr id="230" name="直線コネクタ 229"/>
        <xdr:cNvCxnSpPr/>
      </xdr:nvCxnSpPr>
      <xdr:spPr>
        <a:xfrm>
          <a:off x="4546600" y="1578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2239</xdr:rowOff>
    </xdr:from>
    <xdr:to>
      <xdr:col>6</xdr:col>
      <xdr:colOff>511175</xdr:colOff>
      <xdr:row>97</xdr:row>
      <xdr:rowOff>23878</xdr:rowOff>
    </xdr:to>
    <xdr:cxnSp macro="">
      <xdr:nvCxnSpPr>
        <xdr:cNvPr id="231" name="直線コネクタ 230"/>
        <xdr:cNvCxnSpPr/>
      </xdr:nvCxnSpPr>
      <xdr:spPr>
        <a:xfrm flipV="1">
          <a:off x="3797300" y="16632889"/>
          <a:ext cx="838200" cy="2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96758</xdr:rowOff>
    </xdr:from>
    <xdr:ext cx="534377" cy="259045"/>
    <xdr:sp macro="" textlink="">
      <xdr:nvSpPr>
        <xdr:cNvPr id="232" name="衛生費平均値テキスト"/>
        <xdr:cNvSpPr txBox="1"/>
      </xdr:nvSpPr>
      <xdr:spPr>
        <a:xfrm>
          <a:off x="4686300" y="16384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73881</xdr:rowOff>
    </xdr:from>
    <xdr:to>
      <xdr:col>6</xdr:col>
      <xdr:colOff>561975</xdr:colOff>
      <xdr:row>97</xdr:row>
      <xdr:rowOff>4031</xdr:rowOff>
    </xdr:to>
    <xdr:sp macro="" textlink="">
      <xdr:nvSpPr>
        <xdr:cNvPr id="233" name="フローチャート : 判断 232"/>
        <xdr:cNvSpPr/>
      </xdr:nvSpPr>
      <xdr:spPr>
        <a:xfrm>
          <a:off x="45847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23878</xdr:rowOff>
    </xdr:from>
    <xdr:to>
      <xdr:col>5</xdr:col>
      <xdr:colOff>358775</xdr:colOff>
      <xdr:row>97</xdr:row>
      <xdr:rowOff>29245</xdr:rowOff>
    </xdr:to>
    <xdr:cxnSp macro="">
      <xdr:nvCxnSpPr>
        <xdr:cNvPr id="234" name="直線コネクタ 233"/>
        <xdr:cNvCxnSpPr/>
      </xdr:nvCxnSpPr>
      <xdr:spPr>
        <a:xfrm flipV="1">
          <a:off x="2908300" y="16654528"/>
          <a:ext cx="889000" cy="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59241</xdr:rowOff>
    </xdr:from>
    <xdr:to>
      <xdr:col>5</xdr:col>
      <xdr:colOff>409575</xdr:colOff>
      <xdr:row>96</xdr:row>
      <xdr:rowOff>160841</xdr:rowOff>
    </xdr:to>
    <xdr:sp macro="" textlink="">
      <xdr:nvSpPr>
        <xdr:cNvPr id="235" name="フローチャート : 判断 234"/>
        <xdr:cNvSpPr/>
      </xdr:nvSpPr>
      <xdr:spPr>
        <a:xfrm>
          <a:off x="3746500" y="1651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5918</xdr:rowOff>
    </xdr:from>
    <xdr:ext cx="534377" cy="259045"/>
    <xdr:sp macro="" textlink="">
      <xdr:nvSpPr>
        <xdr:cNvPr id="236" name="テキスト ボックス 235"/>
        <xdr:cNvSpPr txBox="1"/>
      </xdr:nvSpPr>
      <xdr:spPr>
        <a:xfrm>
          <a:off x="3530111" y="1629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29245</xdr:rowOff>
    </xdr:from>
    <xdr:to>
      <xdr:col>4</xdr:col>
      <xdr:colOff>155575</xdr:colOff>
      <xdr:row>97</xdr:row>
      <xdr:rowOff>47534</xdr:rowOff>
    </xdr:to>
    <xdr:cxnSp macro="">
      <xdr:nvCxnSpPr>
        <xdr:cNvPr id="237" name="直線コネクタ 236"/>
        <xdr:cNvCxnSpPr/>
      </xdr:nvCxnSpPr>
      <xdr:spPr>
        <a:xfrm flipV="1">
          <a:off x="2019300" y="16659895"/>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101524</xdr:rowOff>
    </xdr:from>
    <xdr:to>
      <xdr:col>4</xdr:col>
      <xdr:colOff>206375</xdr:colOff>
      <xdr:row>97</xdr:row>
      <xdr:rowOff>31674</xdr:rowOff>
    </xdr:to>
    <xdr:sp macro="" textlink="">
      <xdr:nvSpPr>
        <xdr:cNvPr id="238" name="フローチャート : 判断 237"/>
        <xdr:cNvSpPr/>
      </xdr:nvSpPr>
      <xdr:spPr>
        <a:xfrm>
          <a:off x="2857500" y="1656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48201</xdr:rowOff>
    </xdr:from>
    <xdr:ext cx="534377" cy="259045"/>
    <xdr:sp macro="" textlink="">
      <xdr:nvSpPr>
        <xdr:cNvPr id="239" name="テキスト ボックス 238"/>
        <xdr:cNvSpPr txBox="1"/>
      </xdr:nvSpPr>
      <xdr:spPr>
        <a:xfrm>
          <a:off x="2641111" y="1633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47534</xdr:rowOff>
    </xdr:from>
    <xdr:to>
      <xdr:col>2</xdr:col>
      <xdr:colOff>638175</xdr:colOff>
      <xdr:row>97</xdr:row>
      <xdr:rowOff>57902</xdr:rowOff>
    </xdr:to>
    <xdr:cxnSp macro="">
      <xdr:nvCxnSpPr>
        <xdr:cNvPr id="240" name="直線コネクタ 239"/>
        <xdr:cNvCxnSpPr/>
      </xdr:nvCxnSpPr>
      <xdr:spPr>
        <a:xfrm flipV="1">
          <a:off x="1130300" y="16678184"/>
          <a:ext cx="889000" cy="1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116159</xdr:rowOff>
    </xdr:from>
    <xdr:to>
      <xdr:col>3</xdr:col>
      <xdr:colOff>3175</xdr:colOff>
      <xdr:row>97</xdr:row>
      <xdr:rowOff>46309</xdr:rowOff>
    </xdr:to>
    <xdr:sp macro="" textlink="">
      <xdr:nvSpPr>
        <xdr:cNvPr id="241" name="フローチャート : 判断 240"/>
        <xdr:cNvSpPr/>
      </xdr:nvSpPr>
      <xdr:spPr>
        <a:xfrm>
          <a:off x="1968500" y="1657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62836</xdr:rowOff>
    </xdr:from>
    <xdr:ext cx="534377" cy="259045"/>
    <xdr:sp macro="" textlink="">
      <xdr:nvSpPr>
        <xdr:cNvPr id="242" name="テキスト ボックス 241"/>
        <xdr:cNvSpPr txBox="1"/>
      </xdr:nvSpPr>
      <xdr:spPr>
        <a:xfrm>
          <a:off x="1752111" y="163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109551</xdr:rowOff>
    </xdr:from>
    <xdr:to>
      <xdr:col>1</xdr:col>
      <xdr:colOff>485775</xdr:colOff>
      <xdr:row>97</xdr:row>
      <xdr:rowOff>39701</xdr:rowOff>
    </xdr:to>
    <xdr:sp macro="" textlink="">
      <xdr:nvSpPr>
        <xdr:cNvPr id="243" name="フローチャート : 判断 242"/>
        <xdr:cNvSpPr/>
      </xdr:nvSpPr>
      <xdr:spPr>
        <a:xfrm>
          <a:off x="1079500" y="165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56228</xdr:rowOff>
    </xdr:from>
    <xdr:ext cx="534377" cy="259045"/>
    <xdr:sp macro="" textlink="">
      <xdr:nvSpPr>
        <xdr:cNvPr id="244" name="テキスト ボックス 243"/>
        <xdr:cNvSpPr txBox="1"/>
      </xdr:nvSpPr>
      <xdr:spPr>
        <a:xfrm>
          <a:off x="863111" y="1634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122889</xdr:rowOff>
    </xdr:from>
    <xdr:to>
      <xdr:col>6</xdr:col>
      <xdr:colOff>561975</xdr:colOff>
      <xdr:row>97</xdr:row>
      <xdr:rowOff>53039</xdr:rowOff>
    </xdr:to>
    <xdr:sp macro="" textlink="">
      <xdr:nvSpPr>
        <xdr:cNvPr id="250" name="円/楕円 249"/>
        <xdr:cNvSpPr/>
      </xdr:nvSpPr>
      <xdr:spPr>
        <a:xfrm>
          <a:off x="4584700" y="1658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101316</xdr:rowOff>
    </xdr:from>
    <xdr:ext cx="534377" cy="259045"/>
    <xdr:sp macro="" textlink="">
      <xdr:nvSpPr>
        <xdr:cNvPr id="251" name="衛生費該当値テキスト"/>
        <xdr:cNvSpPr txBox="1"/>
      </xdr:nvSpPr>
      <xdr:spPr>
        <a:xfrm>
          <a:off x="4686300" y="1656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67,566</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144528</xdr:rowOff>
    </xdr:from>
    <xdr:to>
      <xdr:col>5</xdr:col>
      <xdr:colOff>409575</xdr:colOff>
      <xdr:row>97</xdr:row>
      <xdr:rowOff>74678</xdr:rowOff>
    </xdr:to>
    <xdr:sp macro="" textlink="">
      <xdr:nvSpPr>
        <xdr:cNvPr id="252" name="円/楕円 251"/>
        <xdr:cNvSpPr/>
      </xdr:nvSpPr>
      <xdr:spPr>
        <a:xfrm>
          <a:off x="3746500" y="1660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65805</xdr:rowOff>
    </xdr:from>
    <xdr:ext cx="534377" cy="259045"/>
    <xdr:sp macro="" textlink="">
      <xdr:nvSpPr>
        <xdr:cNvPr id="253" name="テキスト ボックス 252"/>
        <xdr:cNvSpPr txBox="1"/>
      </xdr:nvSpPr>
      <xdr:spPr>
        <a:xfrm>
          <a:off x="3530111" y="1669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62,833</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149895</xdr:rowOff>
    </xdr:from>
    <xdr:to>
      <xdr:col>4</xdr:col>
      <xdr:colOff>206375</xdr:colOff>
      <xdr:row>97</xdr:row>
      <xdr:rowOff>80045</xdr:rowOff>
    </xdr:to>
    <xdr:sp macro="" textlink="">
      <xdr:nvSpPr>
        <xdr:cNvPr id="254" name="円/楕円 253"/>
        <xdr:cNvSpPr/>
      </xdr:nvSpPr>
      <xdr:spPr>
        <a:xfrm>
          <a:off x="2857500" y="1660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71172</xdr:rowOff>
    </xdr:from>
    <xdr:ext cx="534377" cy="259045"/>
    <xdr:sp macro="" textlink="">
      <xdr:nvSpPr>
        <xdr:cNvPr id="255" name="テキスト ボックス 254"/>
        <xdr:cNvSpPr txBox="1"/>
      </xdr:nvSpPr>
      <xdr:spPr>
        <a:xfrm>
          <a:off x="2641111" y="167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61,659</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168184</xdr:rowOff>
    </xdr:from>
    <xdr:to>
      <xdr:col>3</xdr:col>
      <xdr:colOff>3175</xdr:colOff>
      <xdr:row>97</xdr:row>
      <xdr:rowOff>98334</xdr:rowOff>
    </xdr:to>
    <xdr:sp macro="" textlink="">
      <xdr:nvSpPr>
        <xdr:cNvPr id="256" name="円/楕円 255"/>
        <xdr:cNvSpPr/>
      </xdr:nvSpPr>
      <xdr:spPr>
        <a:xfrm>
          <a:off x="1968500" y="1662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89461</xdr:rowOff>
    </xdr:from>
    <xdr:ext cx="534377" cy="259045"/>
    <xdr:sp macro="" textlink="">
      <xdr:nvSpPr>
        <xdr:cNvPr id="257" name="テキスト ボックス 256"/>
        <xdr:cNvSpPr txBox="1"/>
      </xdr:nvSpPr>
      <xdr:spPr>
        <a:xfrm>
          <a:off x="1752111" y="1672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57,659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7102</xdr:rowOff>
    </xdr:from>
    <xdr:to>
      <xdr:col>1</xdr:col>
      <xdr:colOff>485775</xdr:colOff>
      <xdr:row>97</xdr:row>
      <xdr:rowOff>108702</xdr:rowOff>
    </xdr:to>
    <xdr:sp macro="" textlink="">
      <xdr:nvSpPr>
        <xdr:cNvPr id="258" name="円/楕円 257"/>
        <xdr:cNvSpPr/>
      </xdr:nvSpPr>
      <xdr:spPr>
        <a:xfrm>
          <a:off x="1079500" y="1663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99829</xdr:rowOff>
    </xdr:from>
    <xdr:ext cx="534377" cy="259045"/>
    <xdr:sp macro="" textlink="">
      <xdr:nvSpPr>
        <xdr:cNvPr id="259" name="テキスト ボックス 258"/>
        <xdr:cNvSpPr txBox="1"/>
      </xdr:nvSpPr>
      <xdr:spPr>
        <a:xfrm>
          <a:off x="863111" y="1673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55,391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3" name="テキスト ボックス 272"/>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5" name="テキスト ボックス 274"/>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7" name="テキスト ボックス 276"/>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68606</xdr:rowOff>
    </xdr:from>
    <xdr:to>
      <xdr:col>15</xdr:col>
      <xdr:colOff>180340</xdr:colOff>
      <xdr:row>38</xdr:row>
      <xdr:rowOff>139700</xdr:rowOff>
    </xdr:to>
    <xdr:cxnSp macro="">
      <xdr:nvCxnSpPr>
        <xdr:cNvPr id="281" name="直線コネクタ 280"/>
        <xdr:cNvCxnSpPr/>
      </xdr:nvCxnSpPr>
      <xdr:spPr>
        <a:xfrm flipV="1">
          <a:off x="10475595" y="5212106"/>
          <a:ext cx="1270" cy="1442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15283</xdr:rowOff>
    </xdr:from>
    <xdr:ext cx="534377" cy="259045"/>
    <xdr:sp macro="" textlink="">
      <xdr:nvSpPr>
        <xdr:cNvPr id="284" name="労働費最大値テキスト"/>
        <xdr:cNvSpPr txBox="1"/>
      </xdr:nvSpPr>
      <xdr:spPr>
        <a:xfrm>
          <a:off x="10528300" y="498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31,555</a:t>
          </a:r>
          <a:endParaRPr kumimoji="1" lang="ja-JP" altLang="en-US" sz="1000" b="1">
            <a:latin typeface="ＭＳ Ｐゴシック"/>
          </a:endParaRPr>
        </a:p>
      </xdr:txBody>
    </xdr:sp>
    <xdr:clientData/>
  </xdr:oneCellAnchor>
  <xdr:twoCellAnchor>
    <xdr:from>
      <xdr:col>15</xdr:col>
      <xdr:colOff>92075</xdr:colOff>
      <xdr:row>30</xdr:row>
      <xdr:rowOff>68606</xdr:rowOff>
    </xdr:from>
    <xdr:to>
      <xdr:col>15</xdr:col>
      <xdr:colOff>269875</xdr:colOff>
      <xdr:row>30</xdr:row>
      <xdr:rowOff>68606</xdr:rowOff>
    </xdr:to>
    <xdr:cxnSp macro="">
      <xdr:nvCxnSpPr>
        <xdr:cNvPr id="285" name="直線コネクタ 284"/>
        <xdr:cNvCxnSpPr/>
      </xdr:nvCxnSpPr>
      <xdr:spPr>
        <a:xfrm>
          <a:off x="10388600" y="521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18771</xdr:rowOff>
    </xdr:from>
    <xdr:to>
      <xdr:col>15</xdr:col>
      <xdr:colOff>180975</xdr:colOff>
      <xdr:row>38</xdr:row>
      <xdr:rowOff>81818</xdr:rowOff>
    </xdr:to>
    <xdr:cxnSp macro="">
      <xdr:nvCxnSpPr>
        <xdr:cNvPr id="286" name="直線コネクタ 285"/>
        <xdr:cNvCxnSpPr/>
      </xdr:nvCxnSpPr>
      <xdr:spPr>
        <a:xfrm>
          <a:off x="9639300" y="6533871"/>
          <a:ext cx="838200" cy="6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13789</xdr:rowOff>
    </xdr:from>
    <xdr:ext cx="469744" cy="259045"/>
    <xdr:sp macro="" textlink="">
      <xdr:nvSpPr>
        <xdr:cNvPr id="287" name="労働費平均値テキスト"/>
        <xdr:cNvSpPr txBox="1"/>
      </xdr:nvSpPr>
      <xdr:spPr>
        <a:xfrm>
          <a:off x="10528300" y="6528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35362</xdr:rowOff>
    </xdr:from>
    <xdr:to>
      <xdr:col>15</xdr:col>
      <xdr:colOff>231775</xdr:colOff>
      <xdr:row>38</xdr:row>
      <xdr:rowOff>136962</xdr:rowOff>
    </xdr:to>
    <xdr:sp macro="" textlink="">
      <xdr:nvSpPr>
        <xdr:cNvPr id="288" name="フローチャート : 判断 287"/>
        <xdr:cNvSpPr/>
      </xdr:nvSpPr>
      <xdr:spPr>
        <a:xfrm>
          <a:off x="10426700" y="655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50866</xdr:rowOff>
    </xdr:from>
    <xdr:to>
      <xdr:col>14</xdr:col>
      <xdr:colOff>28575</xdr:colOff>
      <xdr:row>38</xdr:row>
      <xdr:rowOff>18771</xdr:rowOff>
    </xdr:to>
    <xdr:cxnSp macro="">
      <xdr:nvCxnSpPr>
        <xdr:cNvPr id="289" name="直線コネクタ 288"/>
        <xdr:cNvCxnSpPr/>
      </xdr:nvCxnSpPr>
      <xdr:spPr>
        <a:xfrm>
          <a:off x="8750300" y="6394516"/>
          <a:ext cx="889000" cy="13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38425</xdr:rowOff>
    </xdr:from>
    <xdr:to>
      <xdr:col>14</xdr:col>
      <xdr:colOff>79375</xdr:colOff>
      <xdr:row>38</xdr:row>
      <xdr:rowOff>140025</xdr:rowOff>
    </xdr:to>
    <xdr:sp macro="" textlink="">
      <xdr:nvSpPr>
        <xdr:cNvPr id="290" name="フローチャート : 判断 289"/>
        <xdr:cNvSpPr/>
      </xdr:nvSpPr>
      <xdr:spPr>
        <a:xfrm>
          <a:off x="9588500" y="65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131152</xdr:rowOff>
    </xdr:from>
    <xdr:ext cx="469744" cy="259045"/>
    <xdr:sp macro="" textlink="">
      <xdr:nvSpPr>
        <xdr:cNvPr id="291" name="テキスト ボックス 290"/>
        <xdr:cNvSpPr txBox="1"/>
      </xdr:nvSpPr>
      <xdr:spPr>
        <a:xfrm>
          <a:off x="9404427" y="664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50866</xdr:rowOff>
    </xdr:from>
    <xdr:to>
      <xdr:col>12</xdr:col>
      <xdr:colOff>511175</xdr:colOff>
      <xdr:row>37</xdr:row>
      <xdr:rowOff>120955</xdr:rowOff>
    </xdr:to>
    <xdr:cxnSp macro="">
      <xdr:nvCxnSpPr>
        <xdr:cNvPr id="292" name="直線コネクタ 291"/>
        <xdr:cNvCxnSpPr/>
      </xdr:nvCxnSpPr>
      <xdr:spPr>
        <a:xfrm flipV="1">
          <a:off x="7861300" y="6394516"/>
          <a:ext cx="889000" cy="7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123327</xdr:rowOff>
    </xdr:from>
    <xdr:to>
      <xdr:col>12</xdr:col>
      <xdr:colOff>561975</xdr:colOff>
      <xdr:row>38</xdr:row>
      <xdr:rowOff>53477</xdr:rowOff>
    </xdr:to>
    <xdr:sp macro="" textlink="">
      <xdr:nvSpPr>
        <xdr:cNvPr id="293" name="フローチャート : 判断 292"/>
        <xdr:cNvSpPr/>
      </xdr:nvSpPr>
      <xdr:spPr>
        <a:xfrm>
          <a:off x="8699500" y="646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44604</xdr:rowOff>
    </xdr:from>
    <xdr:ext cx="469744" cy="259045"/>
    <xdr:sp macro="" textlink="">
      <xdr:nvSpPr>
        <xdr:cNvPr id="294" name="テキスト ボックス 293"/>
        <xdr:cNvSpPr txBox="1"/>
      </xdr:nvSpPr>
      <xdr:spPr>
        <a:xfrm>
          <a:off x="8515427" y="655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114326</xdr:rowOff>
    </xdr:from>
    <xdr:to>
      <xdr:col>11</xdr:col>
      <xdr:colOff>307975</xdr:colOff>
      <xdr:row>37</xdr:row>
      <xdr:rowOff>120955</xdr:rowOff>
    </xdr:to>
    <xdr:cxnSp macro="">
      <xdr:nvCxnSpPr>
        <xdr:cNvPr id="295" name="直線コネクタ 294"/>
        <xdr:cNvCxnSpPr/>
      </xdr:nvCxnSpPr>
      <xdr:spPr>
        <a:xfrm>
          <a:off x="6972300" y="6286526"/>
          <a:ext cx="889000" cy="17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134254</xdr:rowOff>
    </xdr:from>
    <xdr:to>
      <xdr:col>11</xdr:col>
      <xdr:colOff>358775</xdr:colOff>
      <xdr:row>38</xdr:row>
      <xdr:rowOff>64404</xdr:rowOff>
    </xdr:to>
    <xdr:sp macro="" textlink="">
      <xdr:nvSpPr>
        <xdr:cNvPr id="296" name="フローチャート : 判断 295"/>
        <xdr:cNvSpPr/>
      </xdr:nvSpPr>
      <xdr:spPr>
        <a:xfrm>
          <a:off x="7810500" y="647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55532</xdr:rowOff>
    </xdr:from>
    <xdr:ext cx="469744" cy="259045"/>
    <xdr:sp macro="" textlink="">
      <xdr:nvSpPr>
        <xdr:cNvPr id="297" name="テキスト ボックス 296"/>
        <xdr:cNvSpPr txBox="1"/>
      </xdr:nvSpPr>
      <xdr:spPr>
        <a:xfrm>
          <a:off x="7626427" y="657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34310</xdr:rowOff>
    </xdr:from>
    <xdr:to>
      <xdr:col>10</xdr:col>
      <xdr:colOff>155575</xdr:colOff>
      <xdr:row>37</xdr:row>
      <xdr:rowOff>135910</xdr:rowOff>
    </xdr:to>
    <xdr:sp macro="" textlink="">
      <xdr:nvSpPr>
        <xdr:cNvPr id="298" name="フローチャート : 判断 297"/>
        <xdr:cNvSpPr/>
      </xdr:nvSpPr>
      <xdr:spPr>
        <a:xfrm>
          <a:off x="6921500" y="637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127037</xdr:rowOff>
    </xdr:from>
    <xdr:ext cx="469744" cy="259045"/>
    <xdr:sp macro="" textlink="">
      <xdr:nvSpPr>
        <xdr:cNvPr id="299" name="テキスト ボックス 298"/>
        <xdr:cNvSpPr txBox="1"/>
      </xdr:nvSpPr>
      <xdr:spPr>
        <a:xfrm>
          <a:off x="6737427" y="64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31018</xdr:rowOff>
    </xdr:from>
    <xdr:to>
      <xdr:col>15</xdr:col>
      <xdr:colOff>231775</xdr:colOff>
      <xdr:row>38</xdr:row>
      <xdr:rowOff>132618</xdr:rowOff>
    </xdr:to>
    <xdr:sp macro="" textlink="">
      <xdr:nvSpPr>
        <xdr:cNvPr id="305" name="円/楕円 304"/>
        <xdr:cNvSpPr/>
      </xdr:nvSpPr>
      <xdr:spPr>
        <a:xfrm>
          <a:off x="10426700" y="654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161846</xdr:rowOff>
    </xdr:from>
    <xdr:ext cx="469744" cy="259045"/>
    <xdr:sp macro="" textlink="">
      <xdr:nvSpPr>
        <xdr:cNvPr id="306" name="労働費該当値テキスト"/>
        <xdr:cNvSpPr txBox="1"/>
      </xdr:nvSpPr>
      <xdr:spPr>
        <a:xfrm>
          <a:off x="10528300" y="633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1,266</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139421</xdr:rowOff>
    </xdr:from>
    <xdr:to>
      <xdr:col>14</xdr:col>
      <xdr:colOff>79375</xdr:colOff>
      <xdr:row>38</xdr:row>
      <xdr:rowOff>69571</xdr:rowOff>
    </xdr:to>
    <xdr:sp macro="" textlink="">
      <xdr:nvSpPr>
        <xdr:cNvPr id="307" name="円/楕円 306"/>
        <xdr:cNvSpPr/>
      </xdr:nvSpPr>
      <xdr:spPr>
        <a:xfrm>
          <a:off x="9588500" y="648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86098</xdr:rowOff>
    </xdr:from>
    <xdr:ext cx="469744" cy="259045"/>
    <xdr:sp macro="" textlink="">
      <xdr:nvSpPr>
        <xdr:cNvPr id="308" name="テキスト ボックス 307"/>
        <xdr:cNvSpPr txBox="1"/>
      </xdr:nvSpPr>
      <xdr:spPr>
        <a:xfrm>
          <a:off x="9404427" y="625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66</xdr:rowOff>
    </xdr:from>
    <xdr:to>
      <xdr:col>12</xdr:col>
      <xdr:colOff>561975</xdr:colOff>
      <xdr:row>37</xdr:row>
      <xdr:rowOff>101666</xdr:rowOff>
    </xdr:to>
    <xdr:sp macro="" textlink="">
      <xdr:nvSpPr>
        <xdr:cNvPr id="309" name="円/楕円 308"/>
        <xdr:cNvSpPr/>
      </xdr:nvSpPr>
      <xdr:spPr>
        <a:xfrm>
          <a:off x="8699500" y="634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118193</xdr:rowOff>
    </xdr:from>
    <xdr:ext cx="469744" cy="259045"/>
    <xdr:sp macro="" textlink="">
      <xdr:nvSpPr>
        <xdr:cNvPr id="310" name="テキスト ボックス 309"/>
        <xdr:cNvSpPr txBox="1"/>
      </xdr:nvSpPr>
      <xdr:spPr>
        <a:xfrm>
          <a:off x="8515427" y="611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70155</xdr:rowOff>
    </xdr:from>
    <xdr:to>
      <xdr:col>11</xdr:col>
      <xdr:colOff>358775</xdr:colOff>
      <xdr:row>38</xdr:row>
      <xdr:rowOff>305</xdr:rowOff>
    </xdr:to>
    <xdr:sp macro="" textlink="">
      <xdr:nvSpPr>
        <xdr:cNvPr id="311" name="円/楕円 310"/>
        <xdr:cNvSpPr/>
      </xdr:nvSpPr>
      <xdr:spPr>
        <a:xfrm>
          <a:off x="7810500" y="64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16832</xdr:rowOff>
    </xdr:from>
    <xdr:ext cx="469744" cy="259045"/>
    <xdr:sp macro="" textlink="">
      <xdr:nvSpPr>
        <xdr:cNvPr id="312" name="テキスト ボックス 311"/>
        <xdr:cNvSpPr txBox="1"/>
      </xdr:nvSpPr>
      <xdr:spPr>
        <a:xfrm>
          <a:off x="7626427" y="618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63526</xdr:rowOff>
    </xdr:from>
    <xdr:to>
      <xdr:col>10</xdr:col>
      <xdr:colOff>155575</xdr:colOff>
      <xdr:row>36</xdr:row>
      <xdr:rowOff>165126</xdr:rowOff>
    </xdr:to>
    <xdr:sp macro="" textlink="">
      <xdr:nvSpPr>
        <xdr:cNvPr id="313" name="円/楕円 312"/>
        <xdr:cNvSpPr/>
      </xdr:nvSpPr>
      <xdr:spPr>
        <a:xfrm>
          <a:off x="6921500" y="623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10203</xdr:rowOff>
    </xdr:from>
    <xdr:ext cx="469744" cy="259045"/>
    <xdr:sp macro="" textlink="">
      <xdr:nvSpPr>
        <xdr:cNvPr id="314" name="テキスト ボックス 313"/>
        <xdr:cNvSpPr txBox="1"/>
      </xdr:nvSpPr>
      <xdr:spPr>
        <a:xfrm>
          <a:off x="6737427" y="601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78275</xdr:rowOff>
    </xdr:from>
    <xdr:to>
      <xdr:col>15</xdr:col>
      <xdr:colOff>180340</xdr:colOff>
      <xdr:row>58</xdr:row>
      <xdr:rowOff>157340</xdr:rowOff>
    </xdr:to>
    <xdr:cxnSp macro="">
      <xdr:nvCxnSpPr>
        <xdr:cNvPr id="338" name="直線コネクタ 337"/>
        <xdr:cNvCxnSpPr/>
      </xdr:nvCxnSpPr>
      <xdr:spPr>
        <a:xfrm flipV="1">
          <a:off x="10475595" y="8822225"/>
          <a:ext cx="1270" cy="127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161167</xdr:rowOff>
    </xdr:from>
    <xdr:ext cx="534377" cy="259045"/>
    <xdr:sp macro="" textlink="">
      <xdr:nvSpPr>
        <xdr:cNvPr id="339" name="農林水産業費最小値テキスト"/>
        <xdr:cNvSpPr txBox="1"/>
      </xdr:nvSpPr>
      <xdr:spPr>
        <a:xfrm>
          <a:off x="10528300" y="101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15,370</a:t>
          </a:r>
          <a:endParaRPr kumimoji="1" lang="ja-JP" altLang="en-US" sz="1000" b="1">
            <a:latin typeface="ＭＳ Ｐゴシック"/>
          </a:endParaRPr>
        </a:p>
      </xdr:txBody>
    </xdr:sp>
    <xdr:clientData/>
  </xdr:oneCellAnchor>
  <xdr:twoCellAnchor>
    <xdr:from>
      <xdr:col>15</xdr:col>
      <xdr:colOff>92075</xdr:colOff>
      <xdr:row>58</xdr:row>
      <xdr:rowOff>157340</xdr:rowOff>
    </xdr:from>
    <xdr:to>
      <xdr:col>15</xdr:col>
      <xdr:colOff>269875</xdr:colOff>
      <xdr:row>58</xdr:row>
      <xdr:rowOff>157340</xdr:rowOff>
    </xdr:to>
    <xdr:cxnSp macro="">
      <xdr:nvCxnSpPr>
        <xdr:cNvPr id="340" name="直線コネクタ 339"/>
        <xdr:cNvCxnSpPr/>
      </xdr:nvCxnSpPr>
      <xdr:spPr>
        <a:xfrm>
          <a:off x="10388600" y="1010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24952</xdr:rowOff>
    </xdr:from>
    <xdr:ext cx="599010" cy="259045"/>
    <xdr:sp macro="" textlink="">
      <xdr:nvSpPr>
        <xdr:cNvPr id="341" name="農林水産業費最大値テキスト"/>
        <xdr:cNvSpPr txBox="1"/>
      </xdr:nvSpPr>
      <xdr:spPr>
        <a:xfrm>
          <a:off x="10528300" y="85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351,122</a:t>
          </a:r>
          <a:endParaRPr kumimoji="1" lang="ja-JP" altLang="en-US" sz="1000" b="1">
            <a:latin typeface="ＭＳ Ｐゴシック"/>
          </a:endParaRPr>
        </a:p>
      </xdr:txBody>
    </xdr:sp>
    <xdr:clientData/>
  </xdr:oneCellAnchor>
  <xdr:twoCellAnchor>
    <xdr:from>
      <xdr:col>15</xdr:col>
      <xdr:colOff>92075</xdr:colOff>
      <xdr:row>51</xdr:row>
      <xdr:rowOff>78275</xdr:rowOff>
    </xdr:from>
    <xdr:to>
      <xdr:col>15</xdr:col>
      <xdr:colOff>269875</xdr:colOff>
      <xdr:row>51</xdr:row>
      <xdr:rowOff>78275</xdr:rowOff>
    </xdr:to>
    <xdr:cxnSp macro="">
      <xdr:nvCxnSpPr>
        <xdr:cNvPr id="342" name="直線コネクタ 341"/>
        <xdr:cNvCxnSpPr/>
      </xdr:nvCxnSpPr>
      <xdr:spPr>
        <a:xfrm>
          <a:off x="10388600" y="88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89491</xdr:rowOff>
    </xdr:from>
    <xdr:to>
      <xdr:col>15</xdr:col>
      <xdr:colOff>180975</xdr:colOff>
      <xdr:row>58</xdr:row>
      <xdr:rowOff>9646</xdr:rowOff>
    </xdr:to>
    <xdr:cxnSp macro="">
      <xdr:nvCxnSpPr>
        <xdr:cNvPr id="343" name="直線コネクタ 342"/>
        <xdr:cNvCxnSpPr/>
      </xdr:nvCxnSpPr>
      <xdr:spPr>
        <a:xfrm>
          <a:off x="9639300" y="9862141"/>
          <a:ext cx="838200" cy="9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22372</xdr:rowOff>
    </xdr:from>
    <xdr:ext cx="534377" cy="259045"/>
    <xdr:sp macro="" textlink="">
      <xdr:nvSpPr>
        <xdr:cNvPr id="344" name="農林水産業費平均値テキスト"/>
        <xdr:cNvSpPr txBox="1"/>
      </xdr:nvSpPr>
      <xdr:spPr>
        <a:xfrm>
          <a:off x="10528300" y="9623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170945</xdr:rowOff>
    </xdr:from>
    <xdr:to>
      <xdr:col>15</xdr:col>
      <xdr:colOff>231775</xdr:colOff>
      <xdr:row>57</xdr:row>
      <xdr:rowOff>101095</xdr:rowOff>
    </xdr:to>
    <xdr:sp macro="" textlink="">
      <xdr:nvSpPr>
        <xdr:cNvPr id="345" name="フローチャート : 判断 344"/>
        <xdr:cNvSpPr/>
      </xdr:nvSpPr>
      <xdr:spPr>
        <a:xfrm>
          <a:off x="104267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89491</xdr:rowOff>
    </xdr:from>
    <xdr:to>
      <xdr:col>14</xdr:col>
      <xdr:colOff>28575</xdr:colOff>
      <xdr:row>58</xdr:row>
      <xdr:rowOff>40678</xdr:rowOff>
    </xdr:to>
    <xdr:cxnSp macro="">
      <xdr:nvCxnSpPr>
        <xdr:cNvPr id="346" name="直線コネクタ 345"/>
        <xdr:cNvCxnSpPr/>
      </xdr:nvCxnSpPr>
      <xdr:spPr>
        <a:xfrm flipV="1">
          <a:off x="8750300" y="9862141"/>
          <a:ext cx="889000" cy="12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163698</xdr:rowOff>
    </xdr:from>
    <xdr:to>
      <xdr:col>14</xdr:col>
      <xdr:colOff>79375</xdr:colOff>
      <xdr:row>57</xdr:row>
      <xdr:rowOff>93848</xdr:rowOff>
    </xdr:to>
    <xdr:sp macro="" textlink="">
      <xdr:nvSpPr>
        <xdr:cNvPr id="347" name="フローチャート : 判断 346"/>
        <xdr:cNvSpPr/>
      </xdr:nvSpPr>
      <xdr:spPr>
        <a:xfrm>
          <a:off x="9588500" y="976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110375</xdr:rowOff>
    </xdr:from>
    <xdr:ext cx="534377" cy="259045"/>
    <xdr:sp macro="" textlink="">
      <xdr:nvSpPr>
        <xdr:cNvPr id="348" name="テキスト ボックス 347"/>
        <xdr:cNvSpPr txBox="1"/>
      </xdr:nvSpPr>
      <xdr:spPr>
        <a:xfrm>
          <a:off x="9372111" y="954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40678</xdr:rowOff>
    </xdr:from>
    <xdr:to>
      <xdr:col>12</xdr:col>
      <xdr:colOff>511175</xdr:colOff>
      <xdr:row>58</xdr:row>
      <xdr:rowOff>51822</xdr:rowOff>
    </xdr:to>
    <xdr:cxnSp macro="">
      <xdr:nvCxnSpPr>
        <xdr:cNvPr id="349" name="直線コネクタ 348"/>
        <xdr:cNvCxnSpPr/>
      </xdr:nvCxnSpPr>
      <xdr:spPr>
        <a:xfrm flipV="1">
          <a:off x="7861300" y="9984778"/>
          <a:ext cx="889000" cy="1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5240</xdr:rowOff>
    </xdr:from>
    <xdr:to>
      <xdr:col>12</xdr:col>
      <xdr:colOff>561975</xdr:colOff>
      <xdr:row>57</xdr:row>
      <xdr:rowOff>106840</xdr:rowOff>
    </xdr:to>
    <xdr:sp macro="" textlink="">
      <xdr:nvSpPr>
        <xdr:cNvPr id="350" name="フローチャート : 判断 349"/>
        <xdr:cNvSpPr/>
      </xdr:nvSpPr>
      <xdr:spPr>
        <a:xfrm>
          <a:off x="8699500" y="97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123367</xdr:rowOff>
    </xdr:from>
    <xdr:ext cx="534377" cy="259045"/>
    <xdr:sp macro="" textlink="">
      <xdr:nvSpPr>
        <xdr:cNvPr id="351" name="テキスト ボックス 350"/>
        <xdr:cNvSpPr txBox="1"/>
      </xdr:nvSpPr>
      <xdr:spPr>
        <a:xfrm>
          <a:off x="8483111" y="955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11767</xdr:rowOff>
    </xdr:from>
    <xdr:to>
      <xdr:col>11</xdr:col>
      <xdr:colOff>307975</xdr:colOff>
      <xdr:row>58</xdr:row>
      <xdr:rowOff>51822</xdr:rowOff>
    </xdr:to>
    <xdr:cxnSp macro="">
      <xdr:nvCxnSpPr>
        <xdr:cNvPr id="352" name="直線コネクタ 351"/>
        <xdr:cNvCxnSpPr/>
      </xdr:nvCxnSpPr>
      <xdr:spPr>
        <a:xfrm>
          <a:off x="6972300" y="9955867"/>
          <a:ext cx="889000" cy="4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16396</xdr:rowOff>
    </xdr:from>
    <xdr:to>
      <xdr:col>11</xdr:col>
      <xdr:colOff>358775</xdr:colOff>
      <xdr:row>57</xdr:row>
      <xdr:rowOff>117996</xdr:rowOff>
    </xdr:to>
    <xdr:sp macro="" textlink="">
      <xdr:nvSpPr>
        <xdr:cNvPr id="353" name="フローチャート : 判断 352"/>
        <xdr:cNvSpPr/>
      </xdr:nvSpPr>
      <xdr:spPr>
        <a:xfrm>
          <a:off x="7810500" y="978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134523</xdr:rowOff>
    </xdr:from>
    <xdr:ext cx="534377" cy="259045"/>
    <xdr:sp macro="" textlink="">
      <xdr:nvSpPr>
        <xdr:cNvPr id="354" name="テキスト ボックス 353"/>
        <xdr:cNvSpPr txBox="1"/>
      </xdr:nvSpPr>
      <xdr:spPr>
        <a:xfrm>
          <a:off x="7594111" y="956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33076</xdr:rowOff>
    </xdr:from>
    <xdr:to>
      <xdr:col>10</xdr:col>
      <xdr:colOff>155575</xdr:colOff>
      <xdr:row>57</xdr:row>
      <xdr:rowOff>134676</xdr:rowOff>
    </xdr:to>
    <xdr:sp macro="" textlink="">
      <xdr:nvSpPr>
        <xdr:cNvPr id="355" name="フローチャート : 判断 354"/>
        <xdr:cNvSpPr/>
      </xdr:nvSpPr>
      <xdr:spPr>
        <a:xfrm>
          <a:off x="6921500" y="9805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151203</xdr:rowOff>
    </xdr:from>
    <xdr:ext cx="534377" cy="259045"/>
    <xdr:sp macro="" textlink="">
      <xdr:nvSpPr>
        <xdr:cNvPr id="356" name="テキスト ボックス 355"/>
        <xdr:cNvSpPr txBox="1"/>
      </xdr:nvSpPr>
      <xdr:spPr>
        <a:xfrm>
          <a:off x="6705111" y="958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79,652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130296</xdr:rowOff>
    </xdr:from>
    <xdr:to>
      <xdr:col>15</xdr:col>
      <xdr:colOff>231775</xdr:colOff>
      <xdr:row>58</xdr:row>
      <xdr:rowOff>60446</xdr:rowOff>
    </xdr:to>
    <xdr:sp macro="" textlink="">
      <xdr:nvSpPr>
        <xdr:cNvPr id="362" name="円/楕円 361"/>
        <xdr:cNvSpPr/>
      </xdr:nvSpPr>
      <xdr:spPr>
        <a:xfrm>
          <a:off x="10426700" y="990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108723</xdr:rowOff>
    </xdr:from>
    <xdr:ext cx="534377" cy="259045"/>
    <xdr:sp macro="" textlink="">
      <xdr:nvSpPr>
        <xdr:cNvPr id="363" name="農林水産業費該当値テキスト"/>
        <xdr:cNvSpPr txBox="1"/>
      </xdr:nvSpPr>
      <xdr:spPr>
        <a:xfrm>
          <a:off x="10528300" y="988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54,135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38691</xdr:rowOff>
    </xdr:from>
    <xdr:to>
      <xdr:col>14</xdr:col>
      <xdr:colOff>79375</xdr:colOff>
      <xdr:row>57</xdr:row>
      <xdr:rowOff>140291</xdr:rowOff>
    </xdr:to>
    <xdr:sp macro="" textlink="">
      <xdr:nvSpPr>
        <xdr:cNvPr id="364" name="円/楕円 363"/>
        <xdr:cNvSpPr/>
      </xdr:nvSpPr>
      <xdr:spPr>
        <a:xfrm>
          <a:off x="9588500" y="981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131418</xdr:rowOff>
    </xdr:from>
    <xdr:ext cx="534377" cy="259045"/>
    <xdr:sp macro="" textlink="">
      <xdr:nvSpPr>
        <xdr:cNvPr id="365" name="テキスト ボックス 364"/>
        <xdr:cNvSpPr txBox="1"/>
      </xdr:nvSpPr>
      <xdr:spPr>
        <a:xfrm>
          <a:off x="9372111" y="990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78,178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161328</xdr:rowOff>
    </xdr:from>
    <xdr:to>
      <xdr:col>12</xdr:col>
      <xdr:colOff>561975</xdr:colOff>
      <xdr:row>58</xdr:row>
      <xdr:rowOff>91478</xdr:rowOff>
    </xdr:to>
    <xdr:sp macro="" textlink="">
      <xdr:nvSpPr>
        <xdr:cNvPr id="366" name="円/楕円 365"/>
        <xdr:cNvSpPr/>
      </xdr:nvSpPr>
      <xdr:spPr>
        <a:xfrm>
          <a:off x="8699500" y="993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82605</xdr:rowOff>
    </xdr:from>
    <xdr:ext cx="534377" cy="259045"/>
    <xdr:sp macro="" textlink="">
      <xdr:nvSpPr>
        <xdr:cNvPr id="367" name="テキスト ボックス 366"/>
        <xdr:cNvSpPr txBox="1"/>
      </xdr:nvSpPr>
      <xdr:spPr>
        <a:xfrm>
          <a:off x="8483111" y="1002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45,990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1022</xdr:rowOff>
    </xdr:from>
    <xdr:to>
      <xdr:col>11</xdr:col>
      <xdr:colOff>358775</xdr:colOff>
      <xdr:row>58</xdr:row>
      <xdr:rowOff>102622</xdr:rowOff>
    </xdr:to>
    <xdr:sp macro="" textlink="">
      <xdr:nvSpPr>
        <xdr:cNvPr id="368" name="円/楕円 367"/>
        <xdr:cNvSpPr/>
      </xdr:nvSpPr>
      <xdr:spPr>
        <a:xfrm>
          <a:off x="7810500" y="994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93749</xdr:rowOff>
    </xdr:from>
    <xdr:ext cx="534377" cy="259045"/>
    <xdr:sp macro="" textlink="">
      <xdr:nvSpPr>
        <xdr:cNvPr id="369" name="テキスト ボックス 368"/>
        <xdr:cNvSpPr txBox="1"/>
      </xdr:nvSpPr>
      <xdr:spPr>
        <a:xfrm>
          <a:off x="7594111" y="1003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43,065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132417</xdr:rowOff>
    </xdr:from>
    <xdr:to>
      <xdr:col>10</xdr:col>
      <xdr:colOff>155575</xdr:colOff>
      <xdr:row>58</xdr:row>
      <xdr:rowOff>62567</xdr:rowOff>
    </xdr:to>
    <xdr:sp macro="" textlink="">
      <xdr:nvSpPr>
        <xdr:cNvPr id="370" name="円/楕円 369"/>
        <xdr:cNvSpPr/>
      </xdr:nvSpPr>
      <xdr:spPr>
        <a:xfrm>
          <a:off x="6921500" y="9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53694</xdr:rowOff>
    </xdr:from>
    <xdr:ext cx="534377" cy="259045"/>
    <xdr:sp macro="" textlink="">
      <xdr:nvSpPr>
        <xdr:cNvPr id="371" name="テキスト ボックス 370"/>
        <xdr:cNvSpPr txBox="1"/>
      </xdr:nvSpPr>
      <xdr:spPr>
        <a:xfrm>
          <a:off x="6705111" y="99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53,578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42214</xdr:rowOff>
    </xdr:from>
    <xdr:to>
      <xdr:col>15</xdr:col>
      <xdr:colOff>180340</xdr:colOff>
      <xdr:row>79</xdr:row>
      <xdr:rowOff>8865</xdr:rowOff>
    </xdr:to>
    <xdr:cxnSp macro="">
      <xdr:nvCxnSpPr>
        <xdr:cNvPr id="395" name="直線コネクタ 394"/>
        <xdr:cNvCxnSpPr/>
      </xdr:nvCxnSpPr>
      <xdr:spPr>
        <a:xfrm flipV="1">
          <a:off x="10475595" y="12215164"/>
          <a:ext cx="1270" cy="1338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12692</xdr:rowOff>
    </xdr:from>
    <xdr:ext cx="469744" cy="259045"/>
    <xdr:sp macro="" textlink="">
      <xdr:nvSpPr>
        <xdr:cNvPr id="396" name="商工費最小値テキスト"/>
        <xdr:cNvSpPr txBox="1"/>
      </xdr:nvSpPr>
      <xdr:spPr>
        <a:xfrm>
          <a:off x="10528300" y="1355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2,802</a:t>
          </a:r>
          <a:endParaRPr kumimoji="1" lang="ja-JP" altLang="en-US" sz="1000" b="1">
            <a:latin typeface="ＭＳ Ｐゴシック"/>
          </a:endParaRPr>
        </a:p>
      </xdr:txBody>
    </xdr:sp>
    <xdr:clientData/>
  </xdr:oneCellAnchor>
  <xdr:twoCellAnchor>
    <xdr:from>
      <xdr:col>15</xdr:col>
      <xdr:colOff>92075</xdr:colOff>
      <xdr:row>79</xdr:row>
      <xdr:rowOff>8865</xdr:rowOff>
    </xdr:from>
    <xdr:to>
      <xdr:col>15</xdr:col>
      <xdr:colOff>269875</xdr:colOff>
      <xdr:row>79</xdr:row>
      <xdr:rowOff>8865</xdr:rowOff>
    </xdr:to>
    <xdr:cxnSp macro="">
      <xdr:nvCxnSpPr>
        <xdr:cNvPr id="397" name="直線コネクタ 396"/>
        <xdr:cNvCxnSpPr/>
      </xdr:nvCxnSpPr>
      <xdr:spPr>
        <a:xfrm>
          <a:off x="10388600" y="1355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160341</xdr:rowOff>
    </xdr:from>
    <xdr:ext cx="599010" cy="259045"/>
    <xdr:sp macro="" textlink="">
      <xdr:nvSpPr>
        <xdr:cNvPr id="398" name="商工費最大値テキスト"/>
        <xdr:cNvSpPr txBox="1"/>
      </xdr:nvSpPr>
      <xdr:spPr>
        <a:xfrm>
          <a:off x="10528300" y="1199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108,176</a:t>
          </a:r>
          <a:endParaRPr kumimoji="1" lang="ja-JP" altLang="en-US" sz="1000" b="1">
            <a:latin typeface="ＭＳ Ｐゴシック"/>
          </a:endParaRPr>
        </a:p>
      </xdr:txBody>
    </xdr:sp>
    <xdr:clientData/>
  </xdr:oneCellAnchor>
  <xdr:twoCellAnchor>
    <xdr:from>
      <xdr:col>15</xdr:col>
      <xdr:colOff>92075</xdr:colOff>
      <xdr:row>71</xdr:row>
      <xdr:rowOff>42214</xdr:rowOff>
    </xdr:from>
    <xdr:to>
      <xdr:col>15</xdr:col>
      <xdr:colOff>269875</xdr:colOff>
      <xdr:row>71</xdr:row>
      <xdr:rowOff>42214</xdr:rowOff>
    </xdr:to>
    <xdr:cxnSp macro="">
      <xdr:nvCxnSpPr>
        <xdr:cNvPr id="399" name="直線コネクタ 398"/>
        <xdr:cNvCxnSpPr/>
      </xdr:nvCxnSpPr>
      <xdr:spPr>
        <a:xfrm>
          <a:off x="10388600" y="1221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82131</xdr:rowOff>
    </xdr:from>
    <xdr:to>
      <xdr:col>15</xdr:col>
      <xdr:colOff>180975</xdr:colOff>
      <xdr:row>77</xdr:row>
      <xdr:rowOff>78245</xdr:rowOff>
    </xdr:to>
    <xdr:cxnSp macro="">
      <xdr:nvCxnSpPr>
        <xdr:cNvPr id="400" name="直線コネクタ 399"/>
        <xdr:cNvCxnSpPr/>
      </xdr:nvCxnSpPr>
      <xdr:spPr>
        <a:xfrm>
          <a:off x="9639300" y="13112331"/>
          <a:ext cx="838200" cy="1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15536</xdr:rowOff>
    </xdr:from>
    <xdr:ext cx="534377" cy="259045"/>
    <xdr:sp macro="" textlink="">
      <xdr:nvSpPr>
        <xdr:cNvPr id="401" name="商工費平均値テキスト"/>
        <xdr:cNvSpPr txBox="1"/>
      </xdr:nvSpPr>
      <xdr:spPr>
        <a:xfrm>
          <a:off x="10528300" y="13045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164109</xdr:rowOff>
    </xdr:from>
    <xdr:to>
      <xdr:col>15</xdr:col>
      <xdr:colOff>231775</xdr:colOff>
      <xdr:row>77</xdr:row>
      <xdr:rowOff>94259</xdr:rowOff>
    </xdr:to>
    <xdr:sp macro="" textlink="">
      <xdr:nvSpPr>
        <xdr:cNvPr id="402" name="フローチャート : 判断 401"/>
        <xdr:cNvSpPr/>
      </xdr:nvSpPr>
      <xdr:spPr>
        <a:xfrm>
          <a:off x="104267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82131</xdr:rowOff>
    </xdr:from>
    <xdr:to>
      <xdr:col>14</xdr:col>
      <xdr:colOff>28575</xdr:colOff>
      <xdr:row>78</xdr:row>
      <xdr:rowOff>77305</xdr:rowOff>
    </xdr:to>
    <xdr:cxnSp macro="">
      <xdr:nvCxnSpPr>
        <xdr:cNvPr id="403" name="直線コネクタ 402"/>
        <xdr:cNvCxnSpPr/>
      </xdr:nvCxnSpPr>
      <xdr:spPr>
        <a:xfrm flipV="1">
          <a:off x="8750300" y="13112331"/>
          <a:ext cx="889000" cy="33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10503</xdr:rowOff>
    </xdr:from>
    <xdr:to>
      <xdr:col>14</xdr:col>
      <xdr:colOff>79375</xdr:colOff>
      <xdr:row>77</xdr:row>
      <xdr:rowOff>112103</xdr:rowOff>
    </xdr:to>
    <xdr:sp macro="" textlink="">
      <xdr:nvSpPr>
        <xdr:cNvPr id="404" name="フローチャート : 判断 403"/>
        <xdr:cNvSpPr/>
      </xdr:nvSpPr>
      <xdr:spPr>
        <a:xfrm>
          <a:off x="9588500" y="132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103230</xdr:rowOff>
    </xdr:from>
    <xdr:ext cx="534377" cy="259045"/>
    <xdr:sp macro="" textlink="">
      <xdr:nvSpPr>
        <xdr:cNvPr id="405" name="テキスト ボックス 404"/>
        <xdr:cNvSpPr txBox="1"/>
      </xdr:nvSpPr>
      <xdr:spPr>
        <a:xfrm>
          <a:off x="9372111" y="1330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77305</xdr:rowOff>
    </xdr:from>
    <xdr:to>
      <xdr:col>12</xdr:col>
      <xdr:colOff>511175</xdr:colOff>
      <xdr:row>78</xdr:row>
      <xdr:rowOff>110058</xdr:rowOff>
    </xdr:to>
    <xdr:cxnSp macro="">
      <xdr:nvCxnSpPr>
        <xdr:cNvPr id="406" name="直線コネクタ 405"/>
        <xdr:cNvCxnSpPr/>
      </xdr:nvCxnSpPr>
      <xdr:spPr>
        <a:xfrm flipV="1">
          <a:off x="7861300" y="13450405"/>
          <a:ext cx="889000" cy="3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68059</xdr:rowOff>
    </xdr:from>
    <xdr:to>
      <xdr:col>12</xdr:col>
      <xdr:colOff>561975</xdr:colOff>
      <xdr:row>77</xdr:row>
      <xdr:rowOff>169659</xdr:rowOff>
    </xdr:to>
    <xdr:sp macro="" textlink="">
      <xdr:nvSpPr>
        <xdr:cNvPr id="407" name="フローチャート : 判断 406"/>
        <xdr:cNvSpPr/>
      </xdr:nvSpPr>
      <xdr:spPr>
        <a:xfrm>
          <a:off x="8699500" y="1326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14736</xdr:rowOff>
    </xdr:from>
    <xdr:ext cx="534377" cy="259045"/>
    <xdr:sp macro="" textlink="">
      <xdr:nvSpPr>
        <xdr:cNvPr id="408" name="テキスト ボックス 407"/>
        <xdr:cNvSpPr txBox="1"/>
      </xdr:nvSpPr>
      <xdr:spPr>
        <a:xfrm>
          <a:off x="8483111" y="1304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81662</xdr:rowOff>
    </xdr:from>
    <xdr:to>
      <xdr:col>11</xdr:col>
      <xdr:colOff>307975</xdr:colOff>
      <xdr:row>78</xdr:row>
      <xdr:rowOff>110058</xdr:rowOff>
    </xdr:to>
    <xdr:cxnSp macro="">
      <xdr:nvCxnSpPr>
        <xdr:cNvPr id="409" name="直線コネクタ 408"/>
        <xdr:cNvCxnSpPr/>
      </xdr:nvCxnSpPr>
      <xdr:spPr>
        <a:xfrm>
          <a:off x="6972300" y="13454762"/>
          <a:ext cx="889000" cy="2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83782</xdr:rowOff>
    </xdr:from>
    <xdr:to>
      <xdr:col>11</xdr:col>
      <xdr:colOff>358775</xdr:colOff>
      <xdr:row>78</xdr:row>
      <xdr:rowOff>13932</xdr:rowOff>
    </xdr:to>
    <xdr:sp macro="" textlink="">
      <xdr:nvSpPr>
        <xdr:cNvPr id="410" name="フローチャート : 判断 409"/>
        <xdr:cNvSpPr/>
      </xdr:nvSpPr>
      <xdr:spPr>
        <a:xfrm>
          <a:off x="7810500" y="13285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30459</xdr:rowOff>
    </xdr:from>
    <xdr:ext cx="534377" cy="259045"/>
    <xdr:sp macro="" textlink="">
      <xdr:nvSpPr>
        <xdr:cNvPr id="411" name="テキスト ボックス 410"/>
        <xdr:cNvSpPr txBox="1"/>
      </xdr:nvSpPr>
      <xdr:spPr>
        <a:xfrm>
          <a:off x="7594111" y="1306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75248</xdr:rowOff>
    </xdr:from>
    <xdr:to>
      <xdr:col>10</xdr:col>
      <xdr:colOff>155575</xdr:colOff>
      <xdr:row>78</xdr:row>
      <xdr:rowOff>5398</xdr:rowOff>
    </xdr:to>
    <xdr:sp macro="" textlink="">
      <xdr:nvSpPr>
        <xdr:cNvPr id="412" name="フローチャート : 判断 411"/>
        <xdr:cNvSpPr/>
      </xdr:nvSpPr>
      <xdr:spPr>
        <a:xfrm>
          <a:off x="6921500" y="132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21925</xdr:rowOff>
    </xdr:from>
    <xdr:ext cx="534377" cy="259045"/>
    <xdr:sp macro="" textlink="">
      <xdr:nvSpPr>
        <xdr:cNvPr id="413" name="テキスト ボックス 412"/>
        <xdr:cNvSpPr txBox="1"/>
      </xdr:nvSpPr>
      <xdr:spPr>
        <a:xfrm>
          <a:off x="6705111" y="130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27445</xdr:rowOff>
    </xdr:from>
    <xdr:to>
      <xdr:col>15</xdr:col>
      <xdr:colOff>231775</xdr:colOff>
      <xdr:row>77</xdr:row>
      <xdr:rowOff>129045</xdr:rowOff>
    </xdr:to>
    <xdr:sp macro="" textlink="">
      <xdr:nvSpPr>
        <xdr:cNvPr id="419" name="円/楕円 418"/>
        <xdr:cNvSpPr/>
      </xdr:nvSpPr>
      <xdr:spPr>
        <a:xfrm>
          <a:off x="10426700" y="132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5872</xdr:rowOff>
    </xdr:from>
    <xdr:ext cx="534377" cy="259045"/>
    <xdr:sp macro="" textlink="">
      <xdr:nvSpPr>
        <xdr:cNvPr id="420" name="商工費該当値テキスト"/>
        <xdr:cNvSpPr txBox="1"/>
      </xdr:nvSpPr>
      <xdr:spPr>
        <a:xfrm>
          <a:off x="10528300" y="132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24,339</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31331</xdr:rowOff>
    </xdr:from>
    <xdr:to>
      <xdr:col>14</xdr:col>
      <xdr:colOff>79375</xdr:colOff>
      <xdr:row>76</xdr:row>
      <xdr:rowOff>132931</xdr:rowOff>
    </xdr:to>
    <xdr:sp macro="" textlink="">
      <xdr:nvSpPr>
        <xdr:cNvPr id="421" name="円/楕円 420"/>
        <xdr:cNvSpPr/>
      </xdr:nvSpPr>
      <xdr:spPr>
        <a:xfrm>
          <a:off x="9588500" y="1306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149458</xdr:rowOff>
    </xdr:from>
    <xdr:ext cx="534377" cy="259045"/>
    <xdr:sp macro="" textlink="">
      <xdr:nvSpPr>
        <xdr:cNvPr id="422" name="テキスト ボックス 421"/>
        <xdr:cNvSpPr txBox="1"/>
      </xdr:nvSpPr>
      <xdr:spPr>
        <a:xfrm>
          <a:off x="9372111" y="1283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37,533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26505</xdr:rowOff>
    </xdr:from>
    <xdr:to>
      <xdr:col>12</xdr:col>
      <xdr:colOff>561975</xdr:colOff>
      <xdr:row>78</xdr:row>
      <xdr:rowOff>128105</xdr:rowOff>
    </xdr:to>
    <xdr:sp macro="" textlink="">
      <xdr:nvSpPr>
        <xdr:cNvPr id="423" name="円/楕円 422"/>
        <xdr:cNvSpPr/>
      </xdr:nvSpPr>
      <xdr:spPr>
        <a:xfrm>
          <a:off x="8699500" y="133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119232</xdr:rowOff>
    </xdr:from>
    <xdr:ext cx="534377" cy="259045"/>
    <xdr:sp macro="" textlink="">
      <xdr:nvSpPr>
        <xdr:cNvPr id="424" name="テキスト ボックス 423"/>
        <xdr:cNvSpPr txBox="1"/>
      </xdr:nvSpPr>
      <xdr:spPr>
        <a:xfrm>
          <a:off x="8483111" y="1349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10,913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59258</xdr:rowOff>
    </xdr:from>
    <xdr:to>
      <xdr:col>11</xdr:col>
      <xdr:colOff>358775</xdr:colOff>
      <xdr:row>78</xdr:row>
      <xdr:rowOff>160858</xdr:rowOff>
    </xdr:to>
    <xdr:sp macro="" textlink="">
      <xdr:nvSpPr>
        <xdr:cNvPr id="425" name="円/楕円 424"/>
        <xdr:cNvSpPr/>
      </xdr:nvSpPr>
      <xdr:spPr>
        <a:xfrm>
          <a:off x="7810500" y="1343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151985</xdr:rowOff>
    </xdr:from>
    <xdr:ext cx="469744" cy="259045"/>
    <xdr:sp macro="" textlink="">
      <xdr:nvSpPr>
        <xdr:cNvPr id="426" name="テキスト ボックス 425"/>
        <xdr:cNvSpPr txBox="1"/>
      </xdr:nvSpPr>
      <xdr:spPr>
        <a:xfrm>
          <a:off x="7626427" y="1352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30862</xdr:rowOff>
    </xdr:from>
    <xdr:to>
      <xdr:col>10</xdr:col>
      <xdr:colOff>155575</xdr:colOff>
      <xdr:row>78</xdr:row>
      <xdr:rowOff>132462</xdr:rowOff>
    </xdr:to>
    <xdr:sp macro="" textlink="">
      <xdr:nvSpPr>
        <xdr:cNvPr id="427" name="円/楕円 426"/>
        <xdr:cNvSpPr/>
      </xdr:nvSpPr>
      <xdr:spPr>
        <a:xfrm>
          <a:off x="6921500" y="1340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123589</xdr:rowOff>
    </xdr:from>
    <xdr:ext cx="534377" cy="259045"/>
    <xdr:sp macro="" textlink="">
      <xdr:nvSpPr>
        <xdr:cNvPr id="428" name="テキスト ボックス 427"/>
        <xdr:cNvSpPr txBox="1"/>
      </xdr:nvSpPr>
      <xdr:spPr>
        <a:xfrm>
          <a:off x="6705111" y="1349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126555</xdr:rowOff>
    </xdr:from>
    <xdr:to>
      <xdr:col>15</xdr:col>
      <xdr:colOff>180340</xdr:colOff>
      <xdr:row>98</xdr:row>
      <xdr:rowOff>41272</xdr:rowOff>
    </xdr:to>
    <xdr:cxnSp macro="">
      <xdr:nvCxnSpPr>
        <xdr:cNvPr id="452" name="直線コネクタ 451"/>
        <xdr:cNvCxnSpPr/>
      </xdr:nvCxnSpPr>
      <xdr:spPr>
        <a:xfrm flipV="1">
          <a:off x="10475595" y="15385605"/>
          <a:ext cx="1270" cy="1457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45099</xdr:rowOff>
    </xdr:from>
    <xdr:ext cx="534377" cy="259045"/>
    <xdr:sp macro="" textlink="">
      <xdr:nvSpPr>
        <xdr:cNvPr id="453" name="土木費最小値テキスト"/>
        <xdr:cNvSpPr txBox="1"/>
      </xdr:nvSpPr>
      <xdr:spPr>
        <a:xfrm>
          <a:off x="10528300" y="1684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15</xdr:col>
      <xdr:colOff>92075</xdr:colOff>
      <xdr:row>98</xdr:row>
      <xdr:rowOff>41272</xdr:rowOff>
    </xdr:from>
    <xdr:to>
      <xdr:col>15</xdr:col>
      <xdr:colOff>269875</xdr:colOff>
      <xdr:row>98</xdr:row>
      <xdr:rowOff>41272</xdr:rowOff>
    </xdr:to>
    <xdr:cxnSp macro="">
      <xdr:nvCxnSpPr>
        <xdr:cNvPr id="454" name="直線コネクタ 453"/>
        <xdr:cNvCxnSpPr/>
      </xdr:nvCxnSpPr>
      <xdr:spPr>
        <a:xfrm>
          <a:off x="10388600" y="168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73232</xdr:rowOff>
    </xdr:from>
    <xdr:ext cx="599010" cy="259045"/>
    <xdr:sp macro="" textlink="">
      <xdr:nvSpPr>
        <xdr:cNvPr id="455" name="土木費最大値テキスト"/>
        <xdr:cNvSpPr txBox="1"/>
      </xdr:nvSpPr>
      <xdr:spPr>
        <a:xfrm>
          <a:off x="10528300" y="1516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214,225</a:t>
          </a:r>
          <a:endParaRPr kumimoji="1" lang="ja-JP" altLang="en-US" sz="1000" b="1">
            <a:latin typeface="ＭＳ Ｐゴシック"/>
          </a:endParaRPr>
        </a:p>
      </xdr:txBody>
    </xdr:sp>
    <xdr:clientData/>
  </xdr:oneCellAnchor>
  <xdr:twoCellAnchor>
    <xdr:from>
      <xdr:col>15</xdr:col>
      <xdr:colOff>92075</xdr:colOff>
      <xdr:row>89</xdr:row>
      <xdr:rowOff>126555</xdr:rowOff>
    </xdr:from>
    <xdr:to>
      <xdr:col>15</xdr:col>
      <xdr:colOff>269875</xdr:colOff>
      <xdr:row>89</xdr:row>
      <xdr:rowOff>126555</xdr:rowOff>
    </xdr:to>
    <xdr:cxnSp macro="">
      <xdr:nvCxnSpPr>
        <xdr:cNvPr id="456" name="直線コネクタ 455"/>
        <xdr:cNvCxnSpPr/>
      </xdr:nvCxnSpPr>
      <xdr:spPr>
        <a:xfrm>
          <a:off x="10388600" y="15385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66159</xdr:rowOff>
    </xdr:from>
    <xdr:to>
      <xdr:col>15</xdr:col>
      <xdr:colOff>180975</xdr:colOff>
      <xdr:row>97</xdr:row>
      <xdr:rowOff>71295</xdr:rowOff>
    </xdr:to>
    <xdr:cxnSp macro="">
      <xdr:nvCxnSpPr>
        <xdr:cNvPr id="457" name="直線コネクタ 456"/>
        <xdr:cNvCxnSpPr/>
      </xdr:nvCxnSpPr>
      <xdr:spPr>
        <a:xfrm>
          <a:off x="9639300" y="16525359"/>
          <a:ext cx="838200" cy="17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23911</xdr:rowOff>
    </xdr:from>
    <xdr:ext cx="534377" cy="259045"/>
    <xdr:sp macro="" textlink="">
      <xdr:nvSpPr>
        <xdr:cNvPr id="458" name="土木費平均値テキスト"/>
        <xdr:cNvSpPr txBox="1"/>
      </xdr:nvSpPr>
      <xdr:spPr>
        <a:xfrm>
          <a:off x="10528300" y="16140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1034</xdr:rowOff>
    </xdr:from>
    <xdr:to>
      <xdr:col>15</xdr:col>
      <xdr:colOff>231775</xdr:colOff>
      <xdr:row>95</xdr:row>
      <xdr:rowOff>102634</xdr:rowOff>
    </xdr:to>
    <xdr:sp macro="" textlink="">
      <xdr:nvSpPr>
        <xdr:cNvPr id="459" name="フローチャート : 判断 458"/>
        <xdr:cNvSpPr/>
      </xdr:nvSpPr>
      <xdr:spPr>
        <a:xfrm>
          <a:off x="10426700" y="1628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45425</xdr:rowOff>
    </xdr:from>
    <xdr:to>
      <xdr:col>14</xdr:col>
      <xdr:colOff>28575</xdr:colOff>
      <xdr:row>96</xdr:row>
      <xdr:rowOff>66159</xdr:rowOff>
    </xdr:to>
    <xdr:cxnSp macro="">
      <xdr:nvCxnSpPr>
        <xdr:cNvPr id="460" name="直線コネクタ 459"/>
        <xdr:cNvCxnSpPr/>
      </xdr:nvCxnSpPr>
      <xdr:spPr>
        <a:xfrm>
          <a:off x="8750300" y="16504625"/>
          <a:ext cx="889000" cy="2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129690</xdr:rowOff>
    </xdr:from>
    <xdr:to>
      <xdr:col>14</xdr:col>
      <xdr:colOff>79375</xdr:colOff>
      <xdr:row>95</xdr:row>
      <xdr:rowOff>59840</xdr:rowOff>
    </xdr:to>
    <xdr:sp macro="" textlink="">
      <xdr:nvSpPr>
        <xdr:cNvPr id="461" name="フローチャート : 判断 460"/>
        <xdr:cNvSpPr/>
      </xdr:nvSpPr>
      <xdr:spPr>
        <a:xfrm>
          <a:off x="9588500" y="1624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76367</xdr:rowOff>
    </xdr:from>
    <xdr:ext cx="534377" cy="259045"/>
    <xdr:sp macro="" textlink="">
      <xdr:nvSpPr>
        <xdr:cNvPr id="462" name="テキスト ボックス 461"/>
        <xdr:cNvSpPr txBox="1"/>
      </xdr:nvSpPr>
      <xdr:spPr>
        <a:xfrm>
          <a:off x="9372111" y="1602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45425</xdr:rowOff>
    </xdr:from>
    <xdr:to>
      <xdr:col>12</xdr:col>
      <xdr:colOff>511175</xdr:colOff>
      <xdr:row>96</xdr:row>
      <xdr:rowOff>162370</xdr:rowOff>
    </xdr:to>
    <xdr:cxnSp macro="">
      <xdr:nvCxnSpPr>
        <xdr:cNvPr id="463" name="直線コネクタ 462"/>
        <xdr:cNvCxnSpPr/>
      </xdr:nvCxnSpPr>
      <xdr:spPr>
        <a:xfrm flipV="1">
          <a:off x="7861300" y="16504625"/>
          <a:ext cx="889000" cy="11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144145</xdr:rowOff>
    </xdr:from>
    <xdr:to>
      <xdr:col>12</xdr:col>
      <xdr:colOff>561975</xdr:colOff>
      <xdr:row>95</xdr:row>
      <xdr:rowOff>74295</xdr:rowOff>
    </xdr:to>
    <xdr:sp macro="" textlink="">
      <xdr:nvSpPr>
        <xdr:cNvPr id="464" name="フローチャート : 判断 463"/>
        <xdr:cNvSpPr/>
      </xdr:nvSpPr>
      <xdr:spPr>
        <a:xfrm>
          <a:off x="8699500" y="1626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90822</xdr:rowOff>
    </xdr:from>
    <xdr:ext cx="534377" cy="259045"/>
    <xdr:sp macro="" textlink="">
      <xdr:nvSpPr>
        <xdr:cNvPr id="465" name="テキスト ボックス 464"/>
        <xdr:cNvSpPr txBox="1"/>
      </xdr:nvSpPr>
      <xdr:spPr>
        <a:xfrm>
          <a:off x="8483111" y="1603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120155</xdr:rowOff>
    </xdr:from>
    <xdr:to>
      <xdr:col>11</xdr:col>
      <xdr:colOff>307975</xdr:colOff>
      <xdr:row>96</xdr:row>
      <xdr:rowOff>162370</xdr:rowOff>
    </xdr:to>
    <xdr:cxnSp macro="">
      <xdr:nvCxnSpPr>
        <xdr:cNvPr id="466" name="直線コネクタ 465"/>
        <xdr:cNvCxnSpPr/>
      </xdr:nvCxnSpPr>
      <xdr:spPr>
        <a:xfrm>
          <a:off x="6972300" y="16407905"/>
          <a:ext cx="889000" cy="21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62886</xdr:rowOff>
    </xdr:from>
    <xdr:to>
      <xdr:col>11</xdr:col>
      <xdr:colOff>358775</xdr:colOff>
      <xdr:row>95</xdr:row>
      <xdr:rowOff>164486</xdr:rowOff>
    </xdr:to>
    <xdr:sp macro="" textlink="">
      <xdr:nvSpPr>
        <xdr:cNvPr id="467" name="フローチャート : 判断 466"/>
        <xdr:cNvSpPr/>
      </xdr:nvSpPr>
      <xdr:spPr>
        <a:xfrm>
          <a:off x="7810500" y="163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9563</xdr:rowOff>
    </xdr:from>
    <xdr:ext cx="534377" cy="259045"/>
    <xdr:sp macro="" textlink="">
      <xdr:nvSpPr>
        <xdr:cNvPr id="468" name="テキスト ボックス 467"/>
        <xdr:cNvSpPr txBox="1"/>
      </xdr:nvSpPr>
      <xdr:spPr>
        <a:xfrm>
          <a:off x="7594111" y="1612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79231</xdr:rowOff>
    </xdr:from>
    <xdr:to>
      <xdr:col>10</xdr:col>
      <xdr:colOff>155575</xdr:colOff>
      <xdr:row>96</xdr:row>
      <xdr:rowOff>9381</xdr:rowOff>
    </xdr:to>
    <xdr:sp macro="" textlink="">
      <xdr:nvSpPr>
        <xdr:cNvPr id="469" name="フローチャート : 判断 468"/>
        <xdr:cNvSpPr/>
      </xdr:nvSpPr>
      <xdr:spPr>
        <a:xfrm>
          <a:off x="6921500" y="1636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508</xdr:rowOff>
    </xdr:from>
    <xdr:ext cx="534377" cy="259045"/>
    <xdr:sp macro="" textlink="">
      <xdr:nvSpPr>
        <xdr:cNvPr id="470" name="テキスト ボックス 469"/>
        <xdr:cNvSpPr txBox="1"/>
      </xdr:nvSpPr>
      <xdr:spPr>
        <a:xfrm>
          <a:off x="6705111" y="1645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20495</xdr:rowOff>
    </xdr:from>
    <xdr:to>
      <xdr:col>15</xdr:col>
      <xdr:colOff>231775</xdr:colOff>
      <xdr:row>97</xdr:row>
      <xdr:rowOff>122095</xdr:rowOff>
    </xdr:to>
    <xdr:sp macro="" textlink="">
      <xdr:nvSpPr>
        <xdr:cNvPr id="476" name="円/楕円 475"/>
        <xdr:cNvSpPr/>
      </xdr:nvSpPr>
      <xdr:spPr>
        <a:xfrm>
          <a:off x="10426700" y="1665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170372</xdr:rowOff>
    </xdr:from>
    <xdr:ext cx="534377" cy="259045"/>
    <xdr:sp macro="" textlink="">
      <xdr:nvSpPr>
        <xdr:cNvPr id="477" name="土木費該当値テキスト"/>
        <xdr:cNvSpPr txBox="1"/>
      </xdr:nvSpPr>
      <xdr:spPr>
        <a:xfrm>
          <a:off x="10528300" y="1662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41,477</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15359</xdr:rowOff>
    </xdr:from>
    <xdr:to>
      <xdr:col>14</xdr:col>
      <xdr:colOff>79375</xdr:colOff>
      <xdr:row>96</xdr:row>
      <xdr:rowOff>116959</xdr:rowOff>
    </xdr:to>
    <xdr:sp macro="" textlink="">
      <xdr:nvSpPr>
        <xdr:cNvPr id="478" name="円/楕円 477"/>
        <xdr:cNvSpPr/>
      </xdr:nvSpPr>
      <xdr:spPr>
        <a:xfrm>
          <a:off x="9588500" y="1647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108086</xdr:rowOff>
    </xdr:from>
    <xdr:ext cx="534377" cy="259045"/>
    <xdr:sp macro="" textlink="">
      <xdr:nvSpPr>
        <xdr:cNvPr id="479" name="テキスト ボックス 478"/>
        <xdr:cNvSpPr txBox="1"/>
      </xdr:nvSpPr>
      <xdr:spPr>
        <a:xfrm>
          <a:off x="9372111" y="1656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64,651</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166075</xdr:rowOff>
    </xdr:from>
    <xdr:to>
      <xdr:col>12</xdr:col>
      <xdr:colOff>561975</xdr:colOff>
      <xdr:row>96</xdr:row>
      <xdr:rowOff>96225</xdr:rowOff>
    </xdr:to>
    <xdr:sp macro="" textlink="">
      <xdr:nvSpPr>
        <xdr:cNvPr id="480" name="円/楕円 479"/>
        <xdr:cNvSpPr/>
      </xdr:nvSpPr>
      <xdr:spPr>
        <a:xfrm>
          <a:off x="8699500" y="1645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87352</xdr:rowOff>
    </xdr:from>
    <xdr:ext cx="534377" cy="259045"/>
    <xdr:sp macro="" textlink="">
      <xdr:nvSpPr>
        <xdr:cNvPr id="481" name="テキスト ボックス 480"/>
        <xdr:cNvSpPr txBox="1"/>
      </xdr:nvSpPr>
      <xdr:spPr>
        <a:xfrm>
          <a:off x="8483111" y="1654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67,372</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111570</xdr:rowOff>
    </xdr:from>
    <xdr:to>
      <xdr:col>11</xdr:col>
      <xdr:colOff>358775</xdr:colOff>
      <xdr:row>97</xdr:row>
      <xdr:rowOff>41720</xdr:rowOff>
    </xdr:to>
    <xdr:sp macro="" textlink="">
      <xdr:nvSpPr>
        <xdr:cNvPr id="482" name="円/楕円 481"/>
        <xdr:cNvSpPr/>
      </xdr:nvSpPr>
      <xdr:spPr>
        <a:xfrm>
          <a:off x="7810500" y="1657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32847</xdr:rowOff>
    </xdr:from>
    <xdr:ext cx="534377" cy="259045"/>
    <xdr:sp macro="" textlink="">
      <xdr:nvSpPr>
        <xdr:cNvPr id="483" name="テキスト ボックス 482"/>
        <xdr:cNvSpPr txBox="1"/>
      </xdr:nvSpPr>
      <xdr:spPr>
        <a:xfrm>
          <a:off x="7594111" y="1666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52,025</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69355</xdr:rowOff>
    </xdr:from>
    <xdr:to>
      <xdr:col>10</xdr:col>
      <xdr:colOff>155575</xdr:colOff>
      <xdr:row>95</xdr:row>
      <xdr:rowOff>170955</xdr:rowOff>
    </xdr:to>
    <xdr:sp macro="" textlink="">
      <xdr:nvSpPr>
        <xdr:cNvPr id="484" name="円/楕円 483"/>
        <xdr:cNvSpPr/>
      </xdr:nvSpPr>
      <xdr:spPr>
        <a:xfrm>
          <a:off x="6921500" y="163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16032</xdr:rowOff>
    </xdr:from>
    <xdr:ext cx="534377" cy="259045"/>
    <xdr:sp macro="" textlink="">
      <xdr:nvSpPr>
        <xdr:cNvPr id="485" name="テキスト ボックス 484"/>
        <xdr:cNvSpPr txBox="1"/>
      </xdr:nvSpPr>
      <xdr:spPr>
        <a:xfrm>
          <a:off x="6705111" y="1613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80,065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15936</xdr:rowOff>
    </xdr:from>
    <xdr:to>
      <xdr:col>23</xdr:col>
      <xdr:colOff>516889</xdr:colOff>
      <xdr:row>38</xdr:row>
      <xdr:rowOff>112954</xdr:rowOff>
    </xdr:to>
    <xdr:cxnSp macro="">
      <xdr:nvCxnSpPr>
        <xdr:cNvPr id="509" name="直線コネクタ 508"/>
        <xdr:cNvCxnSpPr/>
      </xdr:nvCxnSpPr>
      <xdr:spPr>
        <a:xfrm flipV="1">
          <a:off x="16317595" y="5330886"/>
          <a:ext cx="1269" cy="1297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116781</xdr:rowOff>
    </xdr:from>
    <xdr:ext cx="534377" cy="259045"/>
    <xdr:sp macro="" textlink="">
      <xdr:nvSpPr>
        <xdr:cNvPr id="510" name="消防費最小値テキスト"/>
        <xdr:cNvSpPr txBox="1"/>
      </xdr:nvSpPr>
      <xdr:spPr>
        <a:xfrm>
          <a:off x="16370300" y="663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13,510</a:t>
          </a:r>
          <a:endParaRPr kumimoji="1" lang="ja-JP" altLang="en-US" sz="1000" b="1">
            <a:latin typeface="ＭＳ Ｐゴシック"/>
          </a:endParaRPr>
        </a:p>
      </xdr:txBody>
    </xdr:sp>
    <xdr:clientData/>
  </xdr:oneCellAnchor>
  <xdr:twoCellAnchor>
    <xdr:from>
      <xdr:col>23</xdr:col>
      <xdr:colOff>428625</xdr:colOff>
      <xdr:row>38</xdr:row>
      <xdr:rowOff>112954</xdr:rowOff>
    </xdr:from>
    <xdr:to>
      <xdr:col>23</xdr:col>
      <xdr:colOff>606425</xdr:colOff>
      <xdr:row>38</xdr:row>
      <xdr:rowOff>112954</xdr:rowOff>
    </xdr:to>
    <xdr:cxnSp macro="">
      <xdr:nvCxnSpPr>
        <xdr:cNvPr id="511" name="直線コネクタ 510"/>
        <xdr:cNvCxnSpPr/>
      </xdr:nvCxnSpPr>
      <xdr:spPr>
        <a:xfrm>
          <a:off x="16230600" y="662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134063</xdr:rowOff>
    </xdr:from>
    <xdr:ext cx="599010" cy="259045"/>
    <xdr:sp macro="" textlink="">
      <xdr:nvSpPr>
        <xdr:cNvPr id="512" name="消防費最大値テキスト"/>
        <xdr:cNvSpPr txBox="1"/>
      </xdr:nvSpPr>
      <xdr:spPr>
        <a:xfrm>
          <a:off x="16370300" y="510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183,742</a:t>
          </a:r>
          <a:endParaRPr kumimoji="1" lang="ja-JP" altLang="en-US" sz="1000" b="1">
            <a:latin typeface="ＭＳ Ｐゴシック"/>
          </a:endParaRPr>
        </a:p>
      </xdr:txBody>
    </xdr:sp>
    <xdr:clientData/>
  </xdr:oneCellAnchor>
  <xdr:twoCellAnchor>
    <xdr:from>
      <xdr:col>23</xdr:col>
      <xdr:colOff>428625</xdr:colOff>
      <xdr:row>31</xdr:row>
      <xdr:rowOff>15936</xdr:rowOff>
    </xdr:from>
    <xdr:to>
      <xdr:col>23</xdr:col>
      <xdr:colOff>606425</xdr:colOff>
      <xdr:row>31</xdr:row>
      <xdr:rowOff>15936</xdr:rowOff>
    </xdr:to>
    <xdr:cxnSp macro="">
      <xdr:nvCxnSpPr>
        <xdr:cNvPr id="513" name="直線コネクタ 512"/>
        <xdr:cNvCxnSpPr/>
      </xdr:nvCxnSpPr>
      <xdr:spPr>
        <a:xfrm>
          <a:off x="16230600" y="533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1222</xdr:rowOff>
    </xdr:from>
    <xdr:to>
      <xdr:col>23</xdr:col>
      <xdr:colOff>517525</xdr:colOff>
      <xdr:row>38</xdr:row>
      <xdr:rowOff>10061</xdr:rowOff>
    </xdr:to>
    <xdr:cxnSp macro="">
      <xdr:nvCxnSpPr>
        <xdr:cNvPr id="514" name="直線コネクタ 513"/>
        <xdr:cNvCxnSpPr/>
      </xdr:nvCxnSpPr>
      <xdr:spPr>
        <a:xfrm flipV="1">
          <a:off x="15481300" y="6173422"/>
          <a:ext cx="838200" cy="35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136760</xdr:rowOff>
    </xdr:from>
    <xdr:ext cx="534377" cy="259045"/>
    <xdr:sp macro="" textlink="">
      <xdr:nvSpPr>
        <xdr:cNvPr id="515" name="消防費平均値テキスト"/>
        <xdr:cNvSpPr txBox="1"/>
      </xdr:nvSpPr>
      <xdr:spPr>
        <a:xfrm>
          <a:off x="16370300" y="6308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158333</xdr:rowOff>
    </xdr:from>
    <xdr:to>
      <xdr:col>23</xdr:col>
      <xdr:colOff>568325</xdr:colOff>
      <xdr:row>37</xdr:row>
      <xdr:rowOff>88483</xdr:rowOff>
    </xdr:to>
    <xdr:sp macro="" textlink="">
      <xdr:nvSpPr>
        <xdr:cNvPr id="516" name="フローチャート : 判断 515"/>
        <xdr:cNvSpPr/>
      </xdr:nvSpPr>
      <xdr:spPr>
        <a:xfrm>
          <a:off x="162687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10061</xdr:rowOff>
    </xdr:from>
    <xdr:to>
      <xdr:col>22</xdr:col>
      <xdr:colOff>365125</xdr:colOff>
      <xdr:row>38</xdr:row>
      <xdr:rowOff>15525</xdr:rowOff>
    </xdr:to>
    <xdr:cxnSp macro="">
      <xdr:nvCxnSpPr>
        <xdr:cNvPr id="517" name="直線コネクタ 516"/>
        <xdr:cNvCxnSpPr/>
      </xdr:nvCxnSpPr>
      <xdr:spPr>
        <a:xfrm flipV="1">
          <a:off x="14592300" y="6525161"/>
          <a:ext cx="889000" cy="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146355</xdr:rowOff>
    </xdr:from>
    <xdr:to>
      <xdr:col>22</xdr:col>
      <xdr:colOff>415925</xdr:colOff>
      <xdr:row>37</xdr:row>
      <xdr:rowOff>76505</xdr:rowOff>
    </xdr:to>
    <xdr:sp macro="" textlink="">
      <xdr:nvSpPr>
        <xdr:cNvPr id="518" name="フローチャート : 判断 517"/>
        <xdr:cNvSpPr/>
      </xdr:nvSpPr>
      <xdr:spPr>
        <a:xfrm>
          <a:off x="15430500" y="631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93032</xdr:rowOff>
    </xdr:from>
    <xdr:ext cx="534377" cy="259045"/>
    <xdr:sp macro="" textlink="">
      <xdr:nvSpPr>
        <xdr:cNvPr id="519" name="テキスト ボックス 518"/>
        <xdr:cNvSpPr txBox="1"/>
      </xdr:nvSpPr>
      <xdr:spPr>
        <a:xfrm>
          <a:off x="15214111" y="609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15525</xdr:rowOff>
    </xdr:from>
    <xdr:to>
      <xdr:col>21</xdr:col>
      <xdr:colOff>161925</xdr:colOff>
      <xdr:row>38</xdr:row>
      <xdr:rowOff>21423</xdr:rowOff>
    </xdr:to>
    <xdr:cxnSp macro="">
      <xdr:nvCxnSpPr>
        <xdr:cNvPr id="520" name="直線コネクタ 519"/>
        <xdr:cNvCxnSpPr/>
      </xdr:nvCxnSpPr>
      <xdr:spPr>
        <a:xfrm flipV="1">
          <a:off x="13703300" y="6530625"/>
          <a:ext cx="889000" cy="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46601</xdr:rowOff>
    </xdr:from>
    <xdr:to>
      <xdr:col>21</xdr:col>
      <xdr:colOff>212725</xdr:colOff>
      <xdr:row>37</xdr:row>
      <xdr:rowOff>148201</xdr:rowOff>
    </xdr:to>
    <xdr:sp macro="" textlink="">
      <xdr:nvSpPr>
        <xdr:cNvPr id="521" name="フローチャート : 判断 520"/>
        <xdr:cNvSpPr/>
      </xdr:nvSpPr>
      <xdr:spPr>
        <a:xfrm>
          <a:off x="14541500" y="639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164728</xdr:rowOff>
    </xdr:from>
    <xdr:ext cx="534377" cy="259045"/>
    <xdr:sp macro="" textlink="">
      <xdr:nvSpPr>
        <xdr:cNvPr id="522" name="テキスト ボックス 521"/>
        <xdr:cNvSpPr txBox="1"/>
      </xdr:nvSpPr>
      <xdr:spPr>
        <a:xfrm>
          <a:off x="14325111" y="616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154689</xdr:rowOff>
    </xdr:from>
    <xdr:to>
      <xdr:col>19</xdr:col>
      <xdr:colOff>644525</xdr:colOff>
      <xdr:row>38</xdr:row>
      <xdr:rowOff>21423</xdr:rowOff>
    </xdr:to>
    <xdr:cxnSp macro="">
      <xdr:nvCxnSpPr>
        <xdr:cNvPr id="523" name="直線コネクタ 522"/>
        <xdr:cNvCxnSpPr/>
      </xdr:nvCxnSpPr>
      <xdr:spPr>
        <a:xfrm>
          <a:off x="12814300" y="6498339"/>
          <a:ext cx="889000" cy="3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72129</xdr:rowOff>
    </xdr:from>
    <xdr:to>
      <xdr:col>20</xdr:col>
      <xdr:colOff>9525</xdr:colOff>
      <xdr:row>38</xdr:row>
      <xdr:rowOff>2279</xdr:rowOff>
    </xdr:to>
    <xdr:sp macro="" textlink="">
      <xdr:nvSpPr>
        <xdr:cNvPr id="524" name="フローチャート : 判断 523"/>
        <xdr:cNvSpPr/>
      </xdr:nvSpPr>
      <xdr:spPr>
        <a:xfrm>
          <a:off x="13652500" y="641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18806</xdr:rowOff>
    </xdr:from>
    <xdr:ext cx="534377" cy="259045"/>
    <xdr:sp macro="" textlink="">
      <xdr:nvSpPr>
        <xdr:cNvPr id="525" name="テキスト ボックス 524"/>
        <xdr:cNvSpPr txBox="1"/>
      </xdr:nvSpPr>
      <xdr:spPr>
        <a:xfrm>
          <a:off x="13436111" y="619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79390</xdr:rowOff>
    </xdr:from>
    <xdr:to>
      <xdr:col>18</xdr:col>
      <xdr:colOff>492125</xdr:colOff>
      <xdr:row>38</xdr:row>
      <xdr:rowOff>9541</xdr:rowOff>
    </xdr:to>
    <xdr:sp macro="" textlink="">
      <xdr:nvSpPr>
        <xdr:cNvPr id="526" name="フローチャート : 判断 525"/>
        <xdr:cNvSpPr/>
      </xdr:nvSpPr>
      <xdr:spPr>
        <a:xfrm>
          <a:off x="12763500" y="642304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26067</xdr:rowOff>
    </xdr:from>
    <xdr:ext cx="534377" cy="259045"/>
    <xdr:sp macro="" textlink="">
      <xdr:nvSpPr>
        <xdr:cNvPr id="527" name="テキスト ボックス 526"/>
        <xdr:cNvSpPr txBox="1"/>
      </xdr:nvSpPr>
      <xdr:spPr>
        <a:xfrm>
          <a:off x="12547111" y="619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121872</xdr:rowOff>
    </xdr:from>
    <xdr:to>
      <xdr:col>23</xdr:col>
      <xdr:colOff>568325</xdr:colOff>
      <xdr:row>36</xdr:row>
      <xdr:rowOff>52022</xdr:rowOff>
    </xdr:to>
    <xdr:sp macro="" textlink="">
      <xdr:nvSpPr>
        <xdr:cNvPr id="533" name="円/楕円 532"/>
        <xdr:cNvSpPr/>
      </xdr:nvSpPr>
      <xdr:spPr>
        <a:xfrm>
          <a:off x="16268700" y="61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144749</xdr:rowOff>
    </xdr:from>
    <xdr:ext cx="534377" cy="259045"/>
    <xdr:sp macro="" textlink="">
      <xdr:nvSpPr>
        <xdr:cNvPr id="534" name="消防費該当値テキスト"/>
        <xdr:cNvSpPr txBox="1"/>
      </xdr:nvSpPr>
      <xdr:spPr>
        <a:xfrm>
          <a:off x="16370300" y="597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73,173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130711</xdr:rowOff>
    </xdr:from>
    <xdr:to>
      <xdr:col>22</xdr:col>
      <xdr:colOff>415925</xdr:colOff>
      <xdr:row>38</xdr:row>
      <xdr:rowOff>60861</xdr:rowOff>
    </xdr:to>
    <xdr:sp macro="" textlink="">
      <xdr:nvSpPr>
        <xdr:cNvPr id="535" name="円/楕円 534"/>
        <xdr:cNvSpPr/>
      </xdr:nvSpPr>
      <xdr:spPr>
        <a:xfrm>
          <a:off x="15430500" y="64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51988</xdr:rowOff>
    </xdr:from>
    <xdr:ext cx="534377" cy="259045"/>
    <xdr:sp macro="" textlink="">
      <xdr:nvSpPr>
        <xdr:cNvPr id="536" name="テキスト ボックス 535"/>
        <xdr:cNvSpPr txBox="1"/>
      </xdr:nvSpPr>
      <xdr:spPr>
        <a:xfrm>
          <a:off x="15214111" y="65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27,013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136175</xdr:rowOff>
    </xdr:from>
    <xdr:to>
      <xdr:col>21</xdr:col>
      <xdr:colOff>212725</xdr:colOff>
      <xdr:row>38</xdr:row>
      <xdr:rowOff>66325</xdr:rowOff>
    </xdr:to>
    <xdr:sp macro="" textlink="">
      <xdr:nvSpPr>
        <xdr:cNvPr id="537" name="円/楕円 536"/>
        <xdr:cNvSpPr/>
      </xdr:nvSpPr>
      <xdr:spPr>
        <a:xfrm>
          <a:off x="14541500" y="647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57452</xdr:rowOff>
    </xdr:from>
    <xdr:ext cx="534377" cy="259045"/>
    <xdr:sp macro="" textlink="">
      <xdr:nvSpPr>
        <xdr:cNvPr id="538" name="テキスト ボックス 537"/>
        <xdr:cNvSpPr txBox="1"/>
      </xdr:nvSpPr>
      <xdr:spPr>
        <a:xfrm>
          <a:off x="14325111" y="657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26,296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142072</xdr:rowOff>
    </xdr:from>
    <xdr:to>
      <xdr:col>20</xdr:col>
      <xdr:colOff>9525</xdr:colOff>
      <xdr:row>38</xdr:row>
      <xdr:rowOff>72222</xdr:rowOff>
    </xdr:to>
    <xdr:sp macro="" textlink="">
      <xdr:nvSpPr>
        <xdr:cNvPr id="539" name="円/楕円 538"/>
        <xdr:cNvSpPr/>
      </xdr:nvSpPr>
      <xdr:spPr>
        <a:xfrm>
          <a:off x="13652500" y="648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63350</xdr:rowOff>
    </xdr:from>
    <xdr:ext cx="534377" cy="259045"/>
    <xdr:sp macro="" textlink="">
      <xdr:nvSpPr>
        <xdr:cNvPr id="540" name="テキスト ボックス 539"/>
        <xdr:cNvSpPr txBox="1"/>
      </xdr:nvSpPr>
      <xdr:spPr>
        <a:xfrm>
          <a:off x="13436111" y="657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25,522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103889</xdr:rowOff>
    </xdr:from>
    <xdr:to>
      <xdr:col>18</xdr:col>
      <xdr:colOff>492125</xdr:colOff>
      <xdr:row>38</xdr:row>
      <xdr:rowOff>34038</xdr:rowOff>
    </xdr:to>
    <xdr:sp macro="" textlink="">
      <xdr:nvSpPr>
        <xdr:cNvPr id="541" name="円/楕円 540"/>
        <xdr:cNvSpPr/>
      </xdr:nvSpPr>
      <xdr:spPr>
        <a:xfrm>
          <a:off x="12763500" y="64475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25165</xdr:rowOff>
    </xdr:from>
    <xdr:ext cx="534377" cy="259045"/>
    <xdr:sp macro="" textlink="">
      <xdr:nvSpPr>
        <xdr:cNvPr id="542" name="テキスト ボックス 541"/>
        <xdr:cNvSpPr txBox="1"/>
      </xdr:nvSpPr>
      <xdr:spPr>
        <a:xfrm>
          <a:off x="12547111" y="654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30,533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103892</xdr:rowOff>
    </xdr:from>
    <xdr:to>
      <xdr:col>23</xdr:col>
      <xdr:colOff>516889</xdr:colOff>
      <xdr:row>57</xdr:row>
      <xdr:rowOff>153050</xdr:rowOff>
    </xdr:to>
    <xdr:cxnSp macro="">
      <xdr:nvCxnSpPr>
        <xdr:cNvPr id="564" name="直線コネクタ 563"/>
        <xdr:cNvCxnSpPr/>
      </xdr:nvCxnSpPr>
      <xdr:spPr>
        <a:xfrm flipV="1">
          <a:off x="16317595" y="8676392"/>
          <a:ext cx="1269" cy="124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156877</xdr:rowOff>
    </xdr:from>
    <xdr:ext cx="534377" cy="259045"/>
    <xdr:sp macro="" textlink="">
      <xdr:nvSpPr>
        <xdr:cNvPr id="565" name="教育費最小値テキスト"/>
        <xdr:cNvSpPr txBox="1"/>
      </xdr:nvSpPr>
      <xdr:spPr>
        <a:xfrm>
          <a:off x="16370300" y="992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34,580</a:t>
          </a:r>
          <a:endParaRPr kumimoji="1" lang="ja-JP" altLang="en-US" sz="1000" b="1">
            <a:latin typeface="ＭＳ Ｐゴシック"/>
          </a:endParaRPr>
        </a:p>
      </xdr:txBody>
    </xdr:sp>
    <xdr:clientData/>
  </xdr:oneCellAnchor>
  <xdr:twoCellAnchor>
    <xdr:from>
      <xdr:col>23</xdr:col>
      <xdr:colOff>428625</xdr:colOff>
      <xdr:row>57</xdr:row>
      <xdr:rowOff>153050</xdr:rowOff>
    </xdr:from>
    <xdr:to>
      <xdr:col>23</xdr:col>
      <xdr:colOff>606425</xdr:colOff>
      <xdr:row>57</xdr:row>
      <xdr:rowOff>153050</xdr:rowOff>
    </xdr:to>
    <xdr:cxnSp macro="">
      <xdr:nvCxnSpPr>
        <xdr:cNvPr id="566" name="直線コネクタ 565"/>
        <xdr:cNvCxnSpPr/>
      </xdr:nvCxnSpPr>
      <xdr:spPr>
        <a:xfrm>
          <a:off x="16230600" y="992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50569</xdr:rowOff>
    </xdr:from>
    <xdr:ext cx="599010" cy="259045"/>
    <xdr:sp macro="" textlink="">
      <xdr:nvSpPr>
        <xdr:cNvPr id="567" name="教育費最大値テキスト"/>
        <xdr:cNvSpPr txBox="1"/>
      </xdr:nvSpPr>
      <xdr:spPr>
        <a:xfrm>
          <a:off x="16370300" y="845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307,832</a:t>
          </a:r>
          <a:endParaRPr kumimoji="1" lang="ja-JP" altLang="en-US" sz="1000" b="1">
            <a:latin typeface="ＭＳ Ｐゴシック"/>
          </a:endParaRPr>
        </a:p>
      </xdr:txBody>
    </xdr:sp>
    <xdr:clientData/>
  </xdr:oneCellAnchor>
  <xdr:twoCellAnchor>
    <xdr:from>
      <xdr:col>23</xdr:col>
      <xdr:colOff>428625</xdr:colOff>
      <xdr:row>50</xdr:row>
      <xdr:rowOff>103892</xdr:rowOff>
    </xdr:from>
    <xdr:to>
      <xdr:col>23</xdr:col>
      <xdr:colOff>606425</xdr:colOff>
      <xdr:row>50</xdr:row>
      <xdr:rowOff>103892</xdr:rowOff>
    </xdr:to>
    <xdr:cxnSp macro="">
      <xdr:nvCxnSpPr>
        <xdr:cNvPr id="568" name="直線コネクタ 567"/>
        <xdr:cNvCxnSpPr/>
      </xdr:nvCxnSpPr>
      <xdr:spPr>
        <a:xfrm>
          <a:off x="16230600" y="867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50</xdr:row>
      <xdr:rowOff>103892</xdr:rowOff>
    </xdr:from>
    <xdr:to>
      <xdr:col>23</xdr:col>
      <xdr:colOff>517525</xdr:colOff>
      <xdr:row>54</xdr:row>
      <xdr:rowOff>116643</xdr:rowOff>
    </xdr:to>
    <xdr:cxnSp macro="">
      <xdr:nvCxnSpPr>
        <xdr:cNvPr id="569" name="直線コネクタ 568"/>
        <xdr:cNvCxnSpPr/>
      </xdr:nvCxnSpPr>
      <xdr:spPr>
        <a:xfrm flipV="1">
          <a:off x="15481300" y="8676392"/>
          <a:ext cx="838200" cy="698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156929</xdr:rowOff>
    </xdr:from>
    <xdr:ext cx="534377" cy="259045"/>
    <xdr:sp macro="" textlink="">
      <xdr:nvSpPr>
        <xdr:cNvPr id="570" name="教育費平均値テキスト"/>
        <xdr:cNvSpPr txBox="1"/>
      </xdr:nvSpPr>
      <xdr:spPr>
        <a:xfrm>
          <a:off x="16370300" y="9586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7052</xdr:rowOff>
    </xdr:from>
    <xdr:to>
      <xdr:col>23</xdr:col>
      <xdr:colOff>568325</xdr:colOff>
      <xdr:row>56</xdr:row>
      <xdr:rowOff>108652</xdr:rowOff>
    </xdr:to>
    <xdr:sp macro="" textlink="">
      <xdr:nvSpPr>
        <xdr:cNvPr id="571" name="フローチャート : 判断 570"/>
        <xdr:cNvSpPr/>
      </xdr:nvSpPr>
      <xdr:spPr>
        <a:xfrm>
          <a:off x="162687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116643</xdr:rowOff>
    </xdr:from>
    <xdr:to>
      <xdr:col>22</xdr:col>
      <xdr:colOff>365125</xdr:colOff>
      <xdr:row>56</xdr:row>
      <xdr:rowOff>67275</xdr:rowOff>
    </xdr:to>
    <xdr:cxnSp macro="">
      <xdr:nvCxnSpPr>
        <xdr:cNvPr id="572" name="直線コネクタ 571"/>
        <xdr:cNvCxnSpPr/>
      </xdr:nvCxnSpPr>
      <xdr:spPr>
        <a:xfrm flipV="1">
          <a:off x="14592300" y="9374943"/>
          <a:ext cx="889000" cy="29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4273</xdr:rowOff>
    </xdr:from>
    <xdr:to>
      <xdr:col>22</xdr:col>
      <xdr:colOff>415925</xdr:colOff>
      <xdr:row>56</xdr:row>
      <xdr:rowOff>105873</xdr:rowOff>
    </xdr:to>
    <xdr:sp macro="" textlink="">
      <xdr:nvSpPr>
        <xdr:cNvPr id="573" name="フローチャート : 判断 572"/>
        <xdr:cNvSpPr/>
      </xdr:nvSpPr>
      <xdr:spPr>
        <a:xfrm>
          <a:off x="15430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97000</xdr:rowOff>
    </xdr:from>
    <xdr:ext cx="534377" cy="259045"/>
    <xdr:sp macro="" textlink="">
      <xdr:nvSpPr>
        <xdr:cNvPr id="574" name="テキスト ボックス 573"/>
        <xdr:cNvSpPr txBox="1"/>
      </xdr:nvSpPr>
      <xdr:spPr>
        <a:xfrm>
          <a:off x="15214111" y="969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67275</xdr:rowOff>
    </xdr:from>
    <xdr:to>
      <xdr:col>21</xdr:col>
      <xdr:colOff>161925</xdr:colOff>
      <xdr:row>57</xdr:row>
      <xdr:rowOff>54652</xdr:rowOff>
    </xdr:to>
    <xdr:cxnSp macro="">
      <xdr:nvCxnSpPr>
        <xdr:cNvPr id="575" name="直線コネクタ 574"/>
        <xdr:cNvCxnSpPr/>
      </xdr:nvCxnSpPr>
      <xdr:spPr>
        <a:xfrm flipV="1">
          <a:off x="13703300" y="9668475"/>
          <a:ext cx="889000" cy="15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159418</xdr:rowOff>
    </xdr:from>
    <xdr:to>
      <xdr:col>21</xdr:col>
      <xdr:colOff>212725</xdr:colOff>
      <xdr:row>56</xdr:row>
      <xdr:rowOff>89568</xdr:rowOff>
    </xdr:to>
    <xdr:sp macro="" textlink="">
      <xdr:nvSpPr>
        <xdr:cNvPr id="576" name="フローチャート : 判断 575"/>
        <xdr:cNvSpPr/>
      </xdr:nvSpPr>
      <xdr:spPr>
        <a:xfrm>
          <a:off x="14541500" y="95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106095</xdr:rowOff>
    </xdr:from>
    <xdr:ext cx="534377" cy="259045"/>
    <xdr:sp macro="" textlink="">
      <xdr:nvSpPr>
        <xdr:cNvPr id="577" name="テキスト ボックス 576"/>
        <xdr:cNvSpPr txBox="1"/>
      </xdr:nvSpPr>
      <xdr:spPr>
        <a:xfrm>
          <a:off x="14325111" y="936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54652</xdr:rowOff>
    </xdr:from>
    <xdr:to>
      <xdr:col>19</xdr:col>
      <xdr:colOff>644525</xdr:colOff>
      <xdr:row>57</xdr:row>
      <xdr:rowOff>68600</xdr:rowOff>
    </xdr:to>
    <xdr:cxnSp macro="">
      <xdr:nvCxnSpPr>
        <xdr:cNvPr id="578" name="直線コネクタ 577"/>
        <xdr:cNvCxnSpPr/>
      </xdr:nvCxnSpPr>
      <xdr:spPr>
        <a:xfrm flipV="1">
          <a:off x="12814300" y="9827302"/>
          <a:ext cx="889000" cy="1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27366</xdr:rowOff>
    </xdr:from>
    <xdr:to>
      <xdr:col>20</xdr:col>
      <xdr:colOff>9525</xdr:colOff>
      <xdr:row>56</xdr:row>
      <xdr:rowOff>128966</xdr:rowOff>
    </xdr:to>
    <xdr:sp macro="" textlink="">
      <xdr:nvSpPr>
        <xdr:cNvPr id="579" name="フローチャート : 判断 578"/>
        <xdr:cNvSpPr/>
      </xdr:nvSpPr>
      <xdr:spPr>
        <a:xfrm>
          <a:off x="13652500" y="96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145493</xdr:rowOff>
    </xdr:from>
    <xdr:ext cx="534377" cy="259045"/>
    <xdr:sp macro="" textlink="">
      <xdr:nvSpPr>
        <xdr:cNvPr id="580" name="テキスト ボックス 579"/>
        <xdr:cNvSpPr txBox="1"/>
      </xdr:nvSpPr>
      <xdr:spPr>
        <a:xfrm>
          <a:off x="13436111" y="940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40363</xdr:rowOff>
    </xdr:from>
    <xdr:to>
      <xdr:col>18</xdr:col>
      <xdr:colOff>492125</xdr:colOff>
      <xdr:row>56</xdr:row>
      <xdr:rowOff>141963</xdr:rowOff>
    </xdr:to>
    <xdr:sp macro="" textlink="">
      <xdr:nvSpPr>
        <xdr:cNvPr id="581" name="フローチャート : 判断 580"/>
        <xdr:cNvSpPr/>
      </xdr:nvSpPr>
      <xdr:spPr>
        <a:xfrm>
          <a:off x="12763500" y="964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158490</xdr:rowOff>
    </xdr:from>
    <xdr:ext cx="534377" cy="259045"/>
    <xdr:sp macro="" textlink="">
      <xdr:nvSpPr>
        <xdr:cNvPr id="582" name="テキスト ボックス 581"/>
        <xdr:cNvSpPr txBox="1"/>
      </xdr:nvSpPr>
      <xdr:spPr>
        <a:xfrm>
          <a:off x="12547111" y="941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50</xdr:row>
      <xdr:rowOff>53092</xdr:rowOff>
    </xdr:from>
    <xdr:to>
      <xdr:col>23</xdr:col>
      <xdr:colOff>568325</xdr:colOff>
      <xdr:row>50</xdr:row>
      <xdr:rowOff>154692</xdr:rowOff>
    </xdr:to>
    <xdr:sp macro="" textlink="">
      <xdr:nvSpPr>
        <xdr:cNvPr id="588" name="円/楕円 587"/>
        <xdr:cNvSpPr/>
      </xdr:nvSpPr>
      <xdr:spPr>
        <a:xfrm>
          <a:off x="16268700" y="862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50</xdr:row>
      <xdr:rowOff>6119</xdr:rowOff>
    </xdr:from>
    <xdr:ext cx="599010" cy="259045"/>
    <xdr:sp macro="" textlink="">
      <xdr:nvSpPr>
        <xdr:cNvPr id="589" name="教育費該当値テキスト"/>
        <xdr:cNvSpPr txBox="1"/>
      </xdr:nvSpPr>
      <xdr:spPr>
        <a:xfrm>
          <a:off x="16370300" y="85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307,832</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65843</xdr:rowOff>
    </xdr:from>
    <xdr:to>
      <xdr:col>22</xdr:col>
      <xdr:colOff>415925</xdr:colOff>
      <xdr:row>54</xdr:row>
      <xdr:rowOff>167443</xdr:rowOff>
    </xdr:to>
    <xdr:sp macro="" textlink="">
      <xdr:nvSpPr>
        <xdr:cNvPr id="590" name="円/楕円 589"/>
        <xdr:cNvSpPr/>
      </xdr:nvSpPr>
      <xdr:spPr>
        <a:xfrm>
          <a:off x="15430500" y="932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53</xdr:row>
      <xdr:rowOff>12520</xdr:rowOff>
    </xdr:from>
    <xdr:ext cx="599010" cy="259045"/>
    <xdr:sp macro="" textlink="">
      <xdr:nvSpPr>
        <xdr:cNvPr id="591" name="テキスト ボックス 590"/>
        <xdr:cNvSpPr txBox="1"/>
      </xdr:nvSpPr>
      <xdr:spPr>
        <a:xfrm>
          <a:off x="15181794" y="909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155,043</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16475</xdr:rowOff>
    </xdr:from>
    <xdr:to>
      <xdr:col>21</xdr:col>
      <xdr:colOff>212725</xdr:colOff>
      <xdr:row>56</xdr:row>
      <xdr:rowOff>118075</xdr:rowOff>
    </xdr:to>
    <xdr:sp macro="" textlink="">
      <xdr:nvSpPr>
        <xdr:cNvPr id="592" name="円/楕円 591"/>
        <xdr:cNvSpPr/>
      </xdr:nvSpPr>
      <xdr:spPr>
        <a:xfrm>
          <a:off x="14541500" y="961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109202</xdr:rowOff>
    </xdr:from>
    <xdr:ext cx="534377" cy="259045"/>
    <xdr:sp macro="" textlink="">
      <xdr:nvSpPr>
        <xdr:cNvPr id="593" name="テキスト ボックス 592"/>
        <xdr:cNvSpPr txBox="1"/>
      </xdr:nvSpPr>
      <xdr:spPr>
        <a:xfrm>
          <a:off x="14325111" y="971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90,841</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3852</xdr:rowOff>
    </xdr:from>
    <xdr:to>
      <xdr:col>20</xdr:col>
      <xdr:colOff>9525</xdr:colOff>
      <xdr:row>57</xdr:row>
      <xdr:rowOff>105452</xdr:rowOff>
    </xdr:to>
    <xdr:sp macro="" textlink="">
      <xdr:nvSpPr>
        <xdr:cNvPr id="594" name="円/楕円 593"/>
        <xdr:cNvSpPr/>
      </xdr:nvSpPr>
      <xdr:spPr>
        <a:xfrm>
          <a:off x="13652500" y="977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96579</xdr:rowOff>
    </xdr:from>
    <xdr:ext cx="534377" cy="259045"/>
    <xdr:sp macro="" textlink="">
      <xdr:nvSpPr>
        <xdr:cNvPr id="595" name="テキスト ボックス 594"/>
        <xdr:cNvSpPr txBox="1"/>
      </xdr:nvSpPr>
      <xdr:spPr>
        <a:xfrm>
          <a:off x="13436111" y="986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56,102</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17800</xdr:rowOff>
    </xdr:from>
    <xdr:to>
      <xdr:col>18</xdr:col>
      <xdr:colOff>492125</xdr:colOff>
      <xdr:row>57</xdr:row>
      <xdr:rowOff>119400</xdr:rowOff>
    </xdr:to>
    <xdr:sp macro="" textlink="">
      <xdr:nvSpPr>
        <xdr:cNvPr id="596" name="円/楕円 595"/>
        <xdr:cNvSpPr/>
      </xdr:nvSpPr>
      <xdr:spPr>
        <a:xfrm>
          <a:off x="12763500" y="979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110527</xdr:rowOff>
    </xdr:from>
    <xdr:ext cx="534377" cy="259045"/>
    <xdr:sp macro="" textlink="">
      <xdr:nvSpPr>
        <xdr:cNvPr id="597" name="テキスト ボックス 596"/>
        <xdr:cNvSpPr txBox="1"/>
      </xdr:nvSpPr>
      <xdr:spPr>
        <a:xfrm>
          <a:off x="12547111" y="988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53,051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8" name="直線コネクタ 60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09" name="テキスト ボックス 60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0" name="直線コネクタ 60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1" name="テキスト ボックス 61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2" name="直線コネクタ 61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3" name="テキスト ボックス 61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4" name="直線コネクタ 61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5" name="テキスト ボックス 61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8401</xdr:rowOff>
    </xdr:from>
    <xdr:to>
      <xdr:col>23</xdr:col>
      <xdr:colOff>516889</xdr:colOff>
      <xdr:row>78</xdr:row>
      <xdr:rowOff>139700</xdr:rowOff>
    </xdr:to>
    <xdr:cxnSp macro="">
      <xdr:nvCxnSpPr>
        <xdr:cNvPr id="619" name="直線コネクタ 618"/>
        <xdr:cNvCxnSpPr/>
      </xdr:nvCxnSpPr>
      <xdr:spPr>
        <a:xfrm flipV="1">
          <a:off x="16317595" y="12352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144739</xdr:rowOff>
    </xdr:from>
    <xdr:ext cx="249299" cy="259045"/>
    <xdr:sp macro="" textlink="">
      <xdr:nvSpPr>
        <xdr:cNvPr id="620" name="災害復旧費最小値テキスト"/>
        <xdr:cNvSpPr txBox="1"/>
      </xdr:nvSpPr>
      <xdr:spPr>
        <a:xfrm>
          <a:off x="16370300" y="13517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1" name="直線コネクタ 62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126528</xdr:rowOff>
    </xdr:from>
    <xdr:ext cx="599010" cy="259045"/>
    <xdr:sp macro="" textlink="">
      <xdr:nvSpPr>
        <xdr:cNvPr id="622" name="災害復旧費最大値テキスト"/>
        <xdr:cNvSpPr txBox="1"/>
      </xdr:nvSpPr>
      <xdr:spPr>
        <a:xfrm>
          <a:off x="16370300" y="1212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72</xdr:row>
      <xdr:rowOff>8401</xdr:rowOff>
    </xdr:from>
    <xdr:to>
      <xdr:col>23</xdr:col>
      <xdr:colOff>606425</xdr:colOff>
      <xdr:row>72</xdr:row>
      <xdr:rowOff>8401</xdr:rowOff>
    </xdr:to>
    <xdr:cxnSp macro="">
      <xdr:nvCxnSpPr>
        <xdr:cNvPr id="623" name="直線コネクタ 622"/>
        <xdr:cNvCxnSpPr/>
      </xdr:nvCxnSpPr>
      <xdr:spPr>
        <a:xfrm>
          <a:off x="16230600" y="12352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84905</xdr:rowOff>
    </xdr:from>
    <xdr:to>
      <xdr:col>23</xdr:col>
      <xdr:colOff>517525</xdr:colOff>
      <xdr:row>78</xdr:row>
      <xdr:rowOff>139700</xdr:rowOff>
    </xdr:to>
    <xdr:cxnSp macro="">
      <xdr:nvCxnSpPr>
        <xdr:cNvPr id="624" name="直線コネクタ 623"/>
        <xdr:cNvCxnSpPr/>
      </xdr:nvCxnSpPr>
      <xdr:spPr>
        <a:xfrm>
          <a:off x="15481300" y="13458005"/>
          <a:ext cx="838200" cy="5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62189</xdr:rowOff>
    </xdr:from>
    <xdr:ext cx="534377" cy="259045"/>
    <xdr:sp macro="" textlink="">
      <xdr:nvSpPr>
        <xdr:cNvPr id="625" name="災害復旧費平均値テキスト"/>
        <xdr:cNvSpPr txBox="1"/>
      </xdr:nvSpPr>
      <xdr:spPr>
        <a:xfrm>
          <a:off x="16370300" y="13263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39312</xdr:rowOff>
    </xdr:from>
    <xdr:to>
      <xdr:col>23</xdr:col>
      <xdr:colOff>568325</xdr:colOff>
      <xdr:row>78</xdr:row>
      <xdr:rowOff>140912</xdr:rowOff>
    </xdr:to>
    <xdr:sp macro="" textlink="">
      <xdr:nvSpPr>
        <xdr:cNvPr id="626" name="フローチャート : 判断 625"/>
        <xdr:cNvSpPr/>
      </xdr:nvSpPr>
      <xdr:spPr>
        <a:xfrm>
          <a:off x="16268700" y="134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69442</xdr:rowOff>
    </xdr:from>
    <xdr:to>
      <xdr:col>22</xdr:col>
      <xdr:colOff>365125</xdr:colOff>
      <xdr:row>78</xdr:row>
      <xdr:rowOff>84905</xdr:rowOff>
    </xdr:to>
    <xdr:cxnSp macro="">
      <xdr:nvCxnSpPr>
        <xdr:cNvPr id="627" name="直線コネクタ 626"/>
        <xdr:cNvCxnSpPr/>
      </xdr:nvCxnSpPr>
      <xdr:spPr>
        <a:xfrm>
          <a:off x="14592300" y="13442542"/>
          <a:ext cx="889000" cy="1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59310</xdr:rowOff>
    </xdr:from>
    <xdr:to>
      <xdr:col>22</xdr:col>
      <xdr:colOff>415925</xdr:colOff>
      <xdr:row>78</xdr:row>
      <xdr:rowOff>160910</xdr:rowOff>
    </xdr:to>
    <xdr:sp macro="" textlink="">
      <xdr:nvSpPr>
        <xdr:cNvPr id="628" name="フローチャート : 判断 627"/>
        <xdr:cNvSpPr/>
      </xdr:nvSpPr>
      <xdr:spPr>
        <a:xfrm>
          <a:off x="15430500" y="134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152037</xdr:rowOff>
    </xdr:from>
    <xdr:ext cx="469744" cy="259045"/>
    <xdr:sp macro="" textlink="">
      <xdr:nvSpPr>
        <xdr:cNvPr id="629" name="テキスト ボックス 628"/>
        <xdr:cNvSpPr txBox="1"/>
      </xdr:nvSpPr>
      <xdr:spPr>
        <a:xfrm>
          <a:off x="15246427" y="1352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69442</xdr:rowOff>
    </xdr:from>
    <xdr:to>
      <xdr:col>21</xdr:col>
      <xdr:colOff>161925</xdr:colOff>
      <xdr:row>78</xdr:row>
      <xdr:rowOff>82198</xdr:rowOff>
    </xdr:to>
    <xdr:cxnSp macro="">
      <xdr:nvCxnSpPr>
        <xdr:cNvPr id="630" name="直線コネクタ 629"/>
        <xdr:cNvCxnSpPr/>
      </xdr:nvCxnSpPr>
      <xdr:spPr>
        <a:xfrm flipV="1">
          <a:off x="13703300" y="13442542"/>
          <a:ext cx="889000" cy="1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54670</xdr:rowOff>
    </xdr:from>
    <xdr:to>
      <xdr:col>21</xdr:col>
      <xdr:colOff>212725</xdr:colOff>
      <xdr:row>78</xdr:row>
      <xdr:rowOff>156270</xdr:rowOff>
    </xdr:to>
    <xdr:sp macro="" textlink="">
      <xdr:nvSpPr>
        <xdr:cNvPr id="631" name="フローチャート : 判断 630"/>
        <xdr:cNvSpPr/>
      </xdr:nvSpPr>
      <xdr:spPr>
        <a:xfrm>
          <a:off x="14541500" y="1342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147397</xdr:rowOff>
    </xdr:from>
    <xdr:ext cx="469744" cy="259045"/>
    <xdr:sp macro="" textlink="">
      <xdr:nvSpPr>
        <xdr:cNvPr id="632" name="テキスト ボックス 631"/>
        <xdr:cNvSpPr txBox="1"/>
      </xdr:nvSpPr>
      <xdr:spPr>
        <a:xfrm>
          <a:off x="14357427" y="135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55132</xdr:rowOff>
    </xdr:from>
    <xdr:to>
      <xdr:col>19</xdr:col>
      <xdr:colOff>644525</xdr:colOff>
      <xdr:row>78</xdr:row>
      <xdr:rowOff>82198</xdr:rowOff>
    </xdr:to>
    <xdr:cxnSp macro="">
      <xdr:nvCxnSpPr>
        <xdr:cNvPr id="633" name="直線コネクタ 632"/>
        <xdr:cNvCxnSpPr/>
      </xdr:nvCxnSpPr>
      <xdr:spPr>
        <a:xfrm>
          <a:off x="12814300" y="13428232"/>
          <a:ext cx="889000" cy="2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37520</xdr:rowOff>
    </xdr:from>
    <xdr:to>
      <xdr:col>20</xdr:col>
      <xdr:colOff>9525</xdr:colOff>
      <xdr:row>78</xdr:row>
      <xdr:rowOff>139120</xdr:rowOff>
    </xdr:to>
    <xdr:sp macro="" textlink="">
      <xdr:nvSpPr>
        <xdr:cNvPr id="634" name="フローチャート : 判断 633"/>
        <xdr:cNvSpPr/>
      </xdr:nvSpPr>
      <xdr:spPr>
        <a:xfrm>
          <a:off x="13652500" y="1341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130247</xdr:rowOff>
    </xdr:from>
    <xdr:ext cx="534377" cy="259045"/>
    <xdr:sp macro="" textlink="">
      <xdr:nvSpPr>
        <xdr:cNvPr id="635" name="テキスト ボックス 634"/>
        <xdr:cNvSpPr txBox="1"/>
      </xdr:nvSpPr>
      <xdr:spPr>
        <a:xfrm>
          <a:off x="13436111" y="1350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48233</xdr:rowOff>
    </xdr:from>
    <xdr:to>
      <xdr:col>18</xdr:col>
      <xdr:colOff>492125</xdr:colOff>
      <xdr:row>78</xdr:row>
      <xdr:rowOff>149833</xdr:rowOff>
    </xdr:to>
    <xdr:sp macro="" textlink="">
      <xdr:nvSpPr>
        <xdr:cNvPr id="636" name="フローチャート : 判断 635"/>
        <xdr:cNvSpPr/>
      </xdr:nvSpPr>
      <xdr:spPr>
        <a:xfrm>
          <a:off x="12763500" y="1342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140960</xdr:rowOff>
    </xdr:from>
    <xdr:ext cx="469744" cy="259045"/>
    <xdr:sp macro="" textlink="">
      <xdr:nvSpPr>
        <xdr:cNvPr id="637" name="テキスト ボックス 636"/>
        <xdr:cNvSpPr txBox="1"/>
      </xdr:nvSpPr>
      <xdr:spPr>
        <a:xfrm>
          <a:off x="12579427" y="13514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88900</xdr:rowOff>
    </xdr:from>
    <xdr:to>
      <xdr:col>23</xdr:col>
      <xdr:colOff>568325</xdr:colOff>
      <xdr:row>79</xdr:row>
      <xdr:rowOff>19050</xdr:rowOff>
    </xdr:to>
    <xdr:sp macro="" textlink="">
      <xdr:nvSpPr>
        <xdr:cNvPr id="643" name="円/楕円 642"/>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17739</xdr:rowOff>
    </xdr:from>
    <xdr:ext cx="249299" cy="259045"/>
    <xdr:sp macro="" textlink="">
      <xdr:nvSpPr>
        <xdr:cNvPr id="644" name="災害復旧費該当値テキスト"/>
        <xdr:cNvSpPr txBox="1"/>
      </xdr:nvSpPr>
      <xdr:spPr>
        <a:xfrm>
          <a:off x="16370300" y="13390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34105</xdr:rowOff>
    </xdr:from>
    <xdr:to>
      <xdr:col>22</xdr:col>
      <xdr:colOff>415925</xdr:colOff>
      <xdr:row>78</xdr:row>
      <xdr:rowOff>135705</xdr:rowOff>
    </xdr:to>
    <xdr:sp macro="" textlink="">
      <xdr:nvSpPr>
        <xdr:cNvPr id="645" name="円/楕円 644"/>
        <xdr:cNvSpPr/>
      </xdr:nvSpPr>
      <xdr:spPr>
        <a:xfrm>
          <a:off x="15430500" y="1340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152232</xdr:rowOff>
    </xdr:from>
    <xdr:ext cx="534377" cy="259045"/>
    <xdr:sp macro="" textlink="">
      <xdr:nvSpPr>
        <xdr:cNvPr id="646" name="テキスト ボックス 645"/>
        <xdr:cNvSpPr txBox="1"/>
      </xdr:nvSpPr>
      <xdr:spPr>
        <a:xfrm>
          <a:off x="15214111" y="1318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11,985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18642</xdr:rowOff>
    </xdr:from>
    <xdr:to>
      <xdr:col>21</xdr:col>
      <xdr:colOff>212725</xdr:colOff>
      <xdr:row>78</xdr:row>
      <xdr:rowOff>120242</xdr:rowOff>
    </xdr:to>
    <xdr:sp macro="" textlink="">
      <xdr:nvSpPr>
        <xdr:cNvPr id="647" name="円/楕円 646"/>
        <xdr:cNvSpPr/>
      </xdr:nvSpPr>
      <xdr:spPr>
        <a:xfrm>
          <a:off x="14541500" y="1339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136769</xdr:rowOff>
    </xdr:from>
    <xdr:ext cx="534377" cy="259045"/>
    <xdr:sp macro="" textlink="">
      <xdr:nvSpPr>
        <xdr:cNvPr id="648" name="テキスト ボックス 647"/>
        <xdr:cNvSpPr txBox="1"/>
      </xdr:nvSpPr>
      <xdr:spPr>
        <a:xfrm>
          <a:off x="14325111" y="1316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15,367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31398</xdr:rowOff>
    </xdr:from>
    <xdr:to>
      <xdr:col>20</xdr:col>
      <xdr:colOff>9525</xdr:colOff>
      <xdr:row>78</xdr:row>
      <xdr:rowOff>132998</xdr:rowOff>
    </xdr:to>
    <xdr:sp macro="" textlink="">
      <xdr:nvSpPr>
        <xdr:cNvPr id="649" name="円/楕円 648"/>
        <xdr:cNvSpPr/>
      </xdr:nvSpPr>
      <xdr:spPr>
        <a:xfrm>
          <a:off x="13652500" y="1340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149525</xdr:rowOff>
    </xdr:from>
    <xdr:ext cx="534377" cy="259045"/>
    <xdr:sp macro="" textlink="">
      <xdr:nvSpPr>
        <xdr:cNvPr id="650" name="テキスト ボックス 649"/>
        <xdr:cNvSpPr txBox="1"/>
      </xdr:nvSpPr>
      <xdr:spPr>
        <a:xfrm>
          <a:off x="13436111" y="1317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12,577</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4332</xdr:rowOff>
    </xdr:from>
    <xdr:to>
      <xdr:col>18</xdr:col>
      <xdr:colOff>492125</xdr:colOff>
      <xdr:row>78</xdr:row>
      <xdr:rowOff>105932</xdr:rowOff>
    </xdr:to>
    <xdr:sp macro="" textlink="">
      <xdr:nvSpPr>
        <xdr:cNvPr id="651" name="円/楕円 650"/>
        <xdr:cNvSpPr/>
      </xdr:nvSpPr>
      <xdr:spPr>
        <a:xfrm>
          <a:off x="12763500" y="1337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122459</xdr:rowOff>
    </xdr:from>
    <xdr:ext cx="534377" cy="259045"/>
    <xdr:sp macro="" textlink="">
      <xdr:nvSpPr>
        <xdr:cNvPr id="652" name="テキスト ボックス 651"/>
        <xdr:cNvSpPr txBox="1"/>
      </xdr:nvSpPr>
      <xdr:spPr>
        <a:xfrm>
          <a:off x="12547111" y="1315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18,497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43290</xdr:rowOff>
    </xdr:from>
    <xdr:to>
      <xdr:col>23</xdr:col>
      <xdr:colOff>516889</xdr:colOff>
      <xdr:row>98</xdr:row>
      <xdr:rowOff>130542</xdr:rowOff>
    </xdr:to>
    <xdr:cxnSp macro="">
      <xdr:nvCxnSpPr>
        <xdr:cNvPr id="674" name="直線コネクタ 673"/>
        <xdr:cNvCxnSpPr/>
      </xdr:nvCxnSpPr>
      <xdr:spPr>
        <a:xfrm flipV="1">
          <a:off x="16317595" y="15645240"/>
          <a:ext cx="1269" cy="1287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134369</xdr:rowOff>
    </xdr:from>
    <xdr:ext cx="469744" cy="259045"/>
    <xdr:sp macro="" textlink="">
      <xdr:nvSpPr>
        <xdr:cNvPr id="675" name="公債費最小値テキスト"/>
        <xdr:cNvSpPr txBox="1"/>
      </xdr:nvSpPr>
      <xdr:spPr>
        <a:xfrm>
          <a:off x="16370300" y="1693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98</xdr:row>
      <xdr:rowOff>130542</xdr:rowOff>
    </xdr:from>
    <xdr:to>
      <xdr:col>23</xdr:col>
      <xdr:colOff>606425</xdr:colOff>
      <xdr:row>98</xdr:row>
      <xdr:rowOff>130542</xdr:rowOff>
    </xdr:to>
    <xdr:cxnSp macro="">
      <xdr:nvCxnSpPr>
        <xdr:cNvPr id="676" name="直線コネクタ 675"/>
        <xdr:cNvCxnSpPr/>
      </xdr:nvCxnSpPr>
      <xdr:spPr>
        <a:xfrm>
          <a:off x="16230600" y="16932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161417</xdr:rowOff>
    </xdr:from>
    <xdr:ext cx="599010" cy="259045"/>
    <xdr:sp macro="" textlink="">
      <xdr:nvSpPr>
        <xdr:cNvPr id="677" name="公債費最大値テキスト"/>
        <xdr:cNvSpPr txBox="1"/>
      </xdr:nvSpPr>
      <xdr:spPr>
        <a:xfrm>
          <a:off x="16370300" y="1542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283,587</a:t>
          </a:r>
          <a:endParaRPr kumimoji="1" lang="ja-JP" altLang="en-US" sz="1000" b="1">
            <a:latin typeface="ＭＳ Ｐゴシック"/>
          </a:endParaRPr>
        </a:p>
      </xdr:txBody>
    </xdr:sp>
    <xdr:clientData/>
  </xdr:oneCellAnchor>
  <xdr:twoCellAnchor>
    <xdr:from>
      <xdr:col>23</xdr:col>
      <xdr:colOff>428625</xdr:colOff>
      <xdr:row>91</xdr:row>
      <xdr:rowOff>43290</xdr:rowOff>
    </xdr:from>
    <xdr:to>
      <xdr:col>23</xdr:col>
      <xdr:colOff>606425</xdr:colOff>
      <xdr:row>91</xdr:row>
      <xdr:rowOff>43290</xdr:rowOff>
    </xdr:to>
    <xdr:cxnSp macro="">
      <xdr:nvCxnSpPr>
        <xdr:cNvPr id="678" name="直線コネクタ 677"/>
        <xdr:cNvCxnSpPr/>
      </xdr:nvCxnSpPr>
      <xdr:spPr>
        <a:xfrm>
          <a:off x="16230600" y="1564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150462</xdr:rowOff>
    </xdr:from>
    <xdr:to>
      <xdr:col>23</xdr:col>
      <xdr:colOff>517525</xdr:colOff>
      <xdr:row>96</xdr:row>
      <xdr:rowOff>153760</xdr:rowOff>
    </xdr:to>
    <xdr:cxnSp macro="">
      <xdr:nvCxnSpPr>
        <xdr:cNvPr id="679" name="直線コネクタ 678"/>
        <xdr:cNvCxnSpPr/>
      </xdr:nvCxnSpPr>
      <xdr:spPr>
        <a:xfrm>
          <a:off x="15481300" y="16609662"/>
          <a:ext cx="838200" cy="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145184</xdr:rowOff>
    </xdr:from>
    <xdr:ext cx="599010" cy="259045"/>
    <xdr:sp macro="" textlink="">
      <xdr:nvSpPr>
        <xdr:cNvPr id="680" name="公債費平均値テキスト"/>
        <xdr:cNvSpPr txBox="1"/>
      </xdr:nvSpPr>
      <xdr:spPr>
        <a:xfrm>
          <a:off x="16370300" y="162614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122307</xdr:rowOff>
    </xdr:from>
    <xdr:to>
      <xdr:col>23</xdr:col>
      <xdr:colOff>568325</xdr:colOff>
      <xdr:row>96</xdr:row>
      <xdr:rowOff>52457</xdr:rowOff>
    </xdr:to>
    <xdr:sp macro="" textlink="">
      <xdr:nvSpPr>
        <xdr:cNvPr id="681" name="フローチャート : 判断 680"/>
        <xdr:cNvSpPr/>
      </xdr:nvSpPr>
      <xdr:spPr>
        <a:xfrm>
          <a:off x="162687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92956</xdr:rowOff>
    </xdr:from>
    <xdr:to>
      <xdr:col>22</xdr:col>
      <xdr:colOff>365125</xdr:colOff>
      <xdr:row>96</xdr:row>
      <xdr:rowOff>150462</xdr:rowOff>
    </xdr:to>
    <xdr:cxnSp macro="">
      <xdr:nvCxnSpPr>
        <xdr:cNvPr id="682" name="直線コネクタ 681"/>
        <xdr:cNvCxnSpPr/>
      </xdr:nvCxnSpPr>
      <xdr:spPr>
        <a:xfrm>
          <a:off x="14592300" y="16552156"/>
          <a:ext cx="889000" cy="5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99439</xdr:rowOff>
    </xdr:from>
    <xdr:to>
      <xdr:col>22</xdr:col>
      <xdr:colOff>415925</xdr:colOff>
      <xdr:row>96</xdr:row>
      <xdr:rowOff>29589</xdr:rowOff>
    </xdr:to>
    <xdr:sp macro="" textlink="">
      <xdr:nvSpPr>
        <xdr:cNvPr id="683" name="フローチャート : 判断 682"/>
        <xdr:cNvSpPr/>
      </xdr:nvSpPr>
      <xdr:spPr>
        <a:xfrm>
          <a:off x="15430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46116</xdr:rowOff>
    </xdr:from>
    <xdr:ext cx="599010" cy="259045"/>
    <xdr:sp macro="" textlink="">
      <xdr:nvSpPr>
        <xdr:cNvPr id="684" name="テキスト ボックス 683"/>
        <xdr:cNvSpPr txBox="1"/>
      </xdr:nvSpPr>
      <xdr:spPr>
        <a:xfrm>
          <a:off x="15181794"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92956</xdr:rowOff>
    </xdr:from>
    <xdr:to>
      <xdr:col>21</xdr:col>
      <xdr:colOff>161925</xdr:colOff>
      <xdr:row>96</xdr:row>
      <xdr:rowOff>151609</xdr:rowOff>
    </xdr:to>
    <xdr:cxnSp macro="">
      <xdr:nvCxnSpPr>
        <xdr:cNvPr id="685" name="直線コネクタ 684"/>
        <xdr:cNvCxnSpPr/>
      </xdr:nvCxnSpPr>
      <xdr:spPr>
        <a:xfrm flipV="1">
          <a:off x="13703300" y="16552156"/>
          <a:ext cx="889000" cy="5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104189</xdr:rowOff>
    </xdr:from>
    <xdr:to>
      <xdr:col>21</xdr:col>
      <xdr:colOff>212725</xdr:colOff>
      <xdr:row>96</xdr:row>
      <xdr:rowOff>34339</xdr:rowOff>
    </xdr:to>
    <xdr:sp macro="" textlink="">
      <xdr:nvSpPr>
        <xdr:cNvPr id="686" name="フローチャート : 判断 685"/>
        <xdr:cNvSpPr/>
      </xdr:nvSpPr>
      <xdr:spPr>
        <a:xfrm>
          <a:off x="14541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50866</xdr:rowOff>
    </xdr:from>
    <xdr:ext cx="599010" cy="259045"/>
    <xdr:sp macro="" textlink="">
      <xdr:nvSpPr>
        <xdr:cNvPr id="687" name="テキスト ボックス 686"/>
        <xdr:cNvSpPr txBox="1"/>
      </xdr:nvSpPr>
      <xdr:spPr>
        <a:xfrm>
          <a:off x="14292794" y="1616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151609</xdr:rowOff>
    </xdr:from>
    <xdr:to>
      <xdr:col>19</xdr:col>
      <xdr:colOff>644525</xdr:colOff>
      <xdr:row>96</xdr:row>
      <xdr:rowOff>160590</xdr:rowOff>
    </xdr:to>
    <xdr:cxnSp macro="">
      <xdr:nvCxnSpPr>
        <xdr:cNvPr id="688" name="直線コネクタ 687"/>
        <xdr:cNvCxnSpPr/>
      </xdr:nvCxnSpPr>
      <xdr:spPr>
        <a:xfrm flipV="1">
          <a:off x="12814300" y="16610809"/>
          <a:ext cx="8890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94300</xdr:rowOff>
    </xdr:from>
    <xdr:to>
      <xdr:col>20</xdr:col>
      <xdr:colOff>9525</xdr:colOff>
      <xdr:row>96</xdr:row>
      <xdr:rowOff>24450</xdr:rowOff>
    </xdr:to>
    <xdr:sp macro="" textlink="">
      <xdr:nvSpPr>
        <xdr:cNvPr id="689" name="フローチャート : 判断 688"/>
        <xdr:cNvSpPr/>
      </xdr:nvSpPr>
      <xdr:spPr>
        <a:xfrm>
          <a:off x="13652500" y="1638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40977</xdr:rowOff>
    </xdr:from>
    <xdr:ext cx="599010" cy="259045"/>
    <xdr:sp macro="" textlink="">
      <xdr:nvSpPr>
        <xdr:cNvPr id="690" name="テキスト ボックス 689"/>
        <xdr:cNvSpPr txBox="1"/>
      </xdr:nvSpPr>
      <xdr:spPr>
        <a:xfrm>
          <a:off x="13403794" y="16157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67686</xdr:rowOff>
    </xdr:from>
    <xdr:to>
      <xdr:col>18</xdr:col>
      <xdr:colOff>492125</xdr:colOff>
      <xdr:row>95</xdr:row>
      <xdr:rowOff>169286</xdr:rowOff>
    </xdr:to>
    <xdr:sp macro="" textlink="">
      <xdr:nvSpPr>
        <xdr:cNvPr id="691" name="フローチャート : 判断 690"/>
        <xdr:cNvSpPr/>
      </xdr:nvSpPr>
      <xdr:spPr>
        <a:xfrm>
          <a:off x="12763500" y="1635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14363</xdr:rowOff>
    </xdr:from>
    <xdr:ext cx="599010" cy="259045"/>
    <xdr:sp macro="" textlink="">
      <xdr:nvSpPr>
        <xdr:cNvPr id="692" name="テキスト ボックス 691"/>
        <xdr:cNvSpPr txBox="1"/>
      </xdr:nvSpPr>
      <xdr:spPr>
        <a:xfrm>
          <a:off x="12514794" y="1613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117,140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102960</xdr:rowOff>
    </xdr:from>
    <xdr:to>
      <xdr:col>23</xdr:col>
      <xdr:colOff>568325</xdr:colOff>
      <xdr:row>97</xdr:row>
      <xdr:rowOff>33110</xdr:rowOff>
    </xdr:to>
    <xdr:sp macro="" textlink="">
      <xdr:nvSpPr>
        <xdr:cNvPr id="698" name="円/楕円 697"/>
        <xdr:cNvSpPr/>
      </xdr:nvSpPr>
      <xdr:spPr>
        <a:xfrm>
          <a:off x="16268700" y="165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81387</xdr:rowOff>
    </xdr:from>
    <xdr:ext cx="534377" cy="259045"/>
    <xdr:sp macro="" textlink="">
      <xdr:nvSpPr>
        <xdr:cNvPr id="699" name="公債費該当値テキスト"/>
        <xdr:cNvSpPr txBox="1"/>
      </xdr:nvSpPr>
      <xdr:spPr>
        <a:xfrm>
          <a:off x="16370300" y="1654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71,925</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99662</xdr:rowOff>
    </xdr:from>
    <xdr:to>
      <xdr:col>22</xdr:col>
      <xdr:colOff>415925</xdr:colOff>
      <xdr:row>97</xdr:row>
      <xdr:rowOff>29812</xdr:rowOff>
    </xdr:to>
    <xdr:sp macro="" textlink="">
      <xdr:nvSpPr>
        <xdr:cNvPr id="700" name="円/楕円 699"/>
        <xdr:cNvSpPr/>
      </xdr:nvSpPr>
      <xdr:spPr>
        <a:xfrm>
          <a:off x="15430500" y="165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20939</xdr:rowOff>
    </xdr:from>
    <xdr:ext cx="534377" cy="259045"/>
    <xdr:sp macro="" textlink="">
      <xdr:nvSpPr>
        <xdr:cNvPr id="701" name="テキスト ボックス 700"/>
        <xdr:cNvSpPr txBox="1"/>
      </xdr:nvSpPr>
      <xdr:spPr>
        <a:xfrm>
          <a:off x="15214111" y="1665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72,646</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42156</xdr:rowOff>
    </xdr:from>
    <xdr:to>
      <xdr:col>21</xdr:col>
      <xdr:colOff>212725</xdr:colOff>
      <xdr:row>96</xdr:row>
      <xdr:rowOff>143756</xdr:rowOff>
    </xdr:to>
    <xdr:sp macro="" textlink="">
      <xdr:nvSpPr>
        <xdr:cNvPr id="702" name="円/楕円 701"/>
        <xdr:cNvSpPr/>
      </xdr:nvSpPr>
      <xdr:spPr>
        <a:xfrm>
          <a:off x="14541500" y="1650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134883</xdr:rowOff>
    </xdr:from>
    <xdr:ext cx="534377" cy="259045"/>
    <xdr:sp macro="" textlink="">
      <xdr:nvSpPr>
        <xdr:cNvPr id="703" name="テキスト ボックス 702"/>
        <xdr:cNvSpPr txBox="1"/>
      </xdr:nvSpPr>
      <xdr:spPr>
        <a:xfrm>
          <a:off x="14325111" y="1659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85,224</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100809</xdr:rowOff>
    </xdr:from>
    <xdr:to>
      <xdr:col>20</xdr:col>
      <xdr:colOff>9525</xdr:colOff>
      <xdr:row>97</xdr:row>
      <xdr:rowOff>30959</xdr:rowOff>
    </xdr:to>
    <xdr:sp macro="" textlink="">
      <xdr:nvSpPr>
        <xdr:cNvPr id="704" name="円/楕円 703"/>
        <xdr:cNvSpPr/>
      </xdr:nvSpPr>
      <xdr:spPr>
        <a:xfrm>
          <a:off x="13652500" y="1656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22086</xdr:rowOff>
    </xdr:from>
    <xdr:ext cx="534377" cy="259045"/>
    <xdr:sp macro="" textlink="">
      <xdr:nvSpPr>
        <xdr:cNvPr id="705" name="テキスト ボックス 704"/>
        <xdr:cNvSpPr txBox="1"/>
      </xdr:nvSpPr>
      <xdr:spPr>
        <a:xfrm>
          <a:off x="13436111" y="1665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72,395</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109790</xdr:rowOff>
    </xdr:from>
    <xdr:to>
      <xdr:col>18</xdr:col>
      <xdr:colOff>492125</xdr:colOff>
      <xdr:row>97</xdr:row>
      <xdr:rowOff>39940</xdr:rowOff>
    </xdr:to>
    <xdr:sp macro="" textlink="">
      <xdr:nvSpPr>
        <xdr:cNvPr id="706" name="円/楕円 705"/>
        <xdr:cNvSpPr/>
      </xdr:nvSpPr>
      <xdr:spPr>
        <a:xfrm>
          <a:off x="12763500" y="1656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31067</xdr:rowOff>
    </xdr:from>
    <xdr:ext cx="534377" cy="259045"/>
    <xdr:sp macro="" textlink="">
      <xdr:nvSpPr>
        <xdr:cNvPr id="707" name="テキスト ボックス 706"/>
        <xdr:cNvSpPr txBox="1"/>
      </xdr:nvSpPr>
      <xdr:spPr>
        <a:xfrm>
          <a:off x="12547111" y="1666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70,431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1" name="テキスト ボックス 72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3" name="テキスト ボックス 72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5" name="テキスト ボックス 72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7" name="テキスト ボックス 72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98552</xdr:rowOff>
    </xdr:from>
    <xdr:to>
      <xdr:col>32</xdr:col>
      <xdr:colOff>186689</xdr:colOff>
      <xdr:row>38</xdr:row>
      <xdr:rowOff>139700</xdr:rowOff>
    </xdr:to>
    <xdr:cxnSp macro="">
      <xdr:nvCxnSpPr>
        <xdr:cNvPr id="729" name="直線コネクタ 728"/>
        <xdr:cNvCxnSpPr/>
      </xdr:nvCxnSpPr>
      <xdr:spPr>
        <a:xfrm flipV="1">
          <a:off x="22159595" y="5242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158665</xdr:rowOff>
    </xdr:from>
    <xdr:ext cx="249299" cy="259045"/>
    <xdr:sp macro="" textlink="">
      <xdr:nvSpPr>
        <xdr:cNvPr id="730" name="諸支出金最小値テキスト"/>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45229</xdr:rowOff>
    </xdr:from>
    <xdr:ext cx="469744" cy="259045"/>
    <xdr:sp macro="" textlink="">
      <xdr:nvSpPr>
        <xdr:cNvPr id="732" name="諸支出金最大値テキスト"/>
        <xdr:cNvSpPr txBox="1"/>
      </xdr:nvSpPr>
      <xdr:spPr>
        <a:xfrm>
          <a:off x="22212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3,090</a:t>
          </a:r>
          <a:endParaRPr kumimoji="1" lang="ja-JP" altLang="en-US" sz="1000" b="1">
            <a:latin typeface="ＭＳ Ｐゴシック"/>
          </a:endParaRPr>
        </a:p>
      </xdr:txBody>
    </xdr:sp>
    <xdr:clientData/>
  </xdr:oneCellAnchor>
  <xdr:twoCellAnchor>
    <xdr:from>
      <xdr:col>32</xdr:col>
      <xdr:colOff>98425</xdr:colOff>
      <xdr:row>30</xdr:row>
      <xdr:rowOff>98552</xdr:rowOff>
    </xdr:from>
    <xdr:to>
      <xdr:col>32</xdr:col>
      <xdr:colOff>276225</xdr:colOff>
      <xdr:row>30</xdr:row>
      <xdr:rowOff>98552</xdr:rowOff>
    </xdr:to>
    <xdr:cxnSp macro="">
      <xdr:nvCxnSpPr>
        <xdr:cNvPr id="733" name="直線コネクタ 732"/>
        <xdr:cNvCxnSpPr/>
      </xdr:nvCxnSpPr>
      <xdr:spPr>
        <a:xfrm>
          <a:off x="22072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34" name="直線コネクタ 73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76115</xdr:rowOff>
    </xdr:from>
    <xdr:ext cx="313932" cy="259045"/>
    <xdr:sp macro="" textlink="">
      <xdr:nvSpPr>
        <xdr:cNvPr id="735" name="諸支出金平均値テキスト"/>
        <xdr:cNvSpPr txBox="1"/>
      </xdr:nvSpPr>
      <xdr:spPr>
        <a:xfrm>
          <a:off x="22212300" y="64197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53239</xdr:rowOff>
    </xdr:from>
    <xdr:to>
      <xdr:col>32</xdr:col>
      <xdr:colOff>238125</xdr:colOff>
      <xdr:row>38</xdr:row>
      <xdr:rowOff>154839</xdr:rowOff>
    </xdr:to>
    <xdr:sp macro="" textlink="">
      <xdr:nvSpPr>
        <xdr:cNvPr id="736" name="フローチャート : 判断 735"/>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7" name="直線コネクタ 73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21234</xdr:rowOff>
    </xdr:from>
    <xdr:to>
      <xdr:col>31</xdr:col>
      <xdr:colOff>85725</xdr:colOff>
      <xdr:row>38</xdr:row>
      <xdr:rowOff>122834</xdr:rowOff>
    </xdr:to>
    <xdr:sp macro="" textlink="">
      <xdr:nvSpPr>
        <xdr:cNvPr id="738" name="フローチャート : 判断 737"/>
        <xdr:cNvSpPr/>
      </xdr:nvSpPr>
      <xdr:spPr>
        <a:xfrm>
          <a:off x="21272500" y="653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139361</xdr:rowOff>
    </xdr:from>
    <xdr:ext cx="378565" cy="259045"/>
    <xdr:sp macro="" textlink="">
      <xdr:nvSpPr>
        <xdr:cNvPr id="739" name="テキスト ボックス 738"/>
        <xdr:cNvSpPr txBox="1"/>
      </xdr:nvSpPr>
      <xdr:spPr>
        <a:xfrm>
          <a:off x="21134017" y="6311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0" name="直線コネクタ 73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16205</xdr:rowOff>
    </xdr:from>
    <xdr:to>
      <xdr:col>29</xdr:col>
      <xdr:colOff>568325</xdr:colOff>
      <xdr:row>38</xdr:row>
      <xdr:rowOff>117805</xdr:rowOff>
    </xdr:to>
    <xdr:sp macro="" textlink="">
      <xdr:nvSpPr>
        <xdr:cNvPr id="741" name="フローチャート : 判断 740"/>
        <xdr:cNvSpPr/>
      </xdr:nvSpPr>
      <xdr:spPr>
        <a:xfrm>
          <a:off x="20383500" y="65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134332</xdr:rowOff>
    </xdr:from>
    <xdr:ext cx="378565" cy="259045"/>
    <xdr:sp macro="" textlink="">
      <xdr:nvSpPr>
        <xdr:cNvPr id="742" name="テキスト ボックス 741"/>
        <xdr:cNvSpPr txBox="1"/>
      </xdr:nvSpPr>
      <xdr:spPr>
        <a:xfrm>
          <a:off x="20245017" y="6306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43" name="直線コネクタ 74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16663</xdr:rowOff>
    </xdr:from>
    <xdr:to>
      <xdr:col>28</xdr:col>
      <xdr:colOff>365125</xdr:colOff>
      <xdr:row>38</xdr:row>
      <xdr:rowOff>118263</xdr:rowOff>
    </xdr:to>
    <xdr:sp macro="" textlink="">
      <xdr:nvSpPr>
        <xdr:cNvPr id="744" name="フローチャート : 判断 743"/>
        <xdr:cNvSpPr/>
      </xdr:nvSpPr>
      <xdr:spPr>
        <a:xfrm>
          <a:off x="19494500" y="65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134790</xdr:rowOff>
    </xdr:from>
    <xdr:ext cx="378565" cy="259045"/>
    <xdr:sp macro="" textlink="">
      <xdr:nvSpPr>
        <xdr:cNvPr id="745" name="テキスト ボックス 744"/>
        <xdr:cNvSpPr txBox="1"/>
      </xdr:nvSpPr>
      <xdr:spPr>
        <a:xfrm>
          <a:off x="19356017" y="6306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162966</xdr:rowOff>
    </xdr:from>
    <xdr:to>
      <xdr:col>27</xdr:col>
      <xdr:colOff>161925</xdr:colOff>
      <xdr:row>38</xdr:row>
      <xdr:rowOff>93116</xdr:rowOff>
    </xdr:to>
    <xdr:sp macro="" textlink="">
      <xdr:nvSpPr>
        <xdr:cNvPr id="746" name="フローチャート : 判断 745"/>
        <xdr:cNvSpPr/>
      </xdr:nvSpPr>
      <xdr:spPr>
        <a:xfrm>
          <a:off x="18605500" y="65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109643</xdr:rowOff>
    </xdr:from>
    <xdr:ext cx="378565" cy="259045"/>
    <xdr:sp macro="" textlink="">
      <xdr:nvSpPr>
        <xdr:cNvPr id="747" name="テキスト ボックス 746"/>
        <xdr:cNvSpPr txBox="1"/>
      </xdr:nvSpPr>
      <xdr:spPr>
        <a:xfrm>
          <a:off x="18467017" y="628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3" name="円/楕円 75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31665</xdr:rowOff>
    </xdr:from>
    <xdr:ext cx="249299" cy="259045"/>
    <xdr:sp macro="" textlink="">
      <xdr:nvSpPr>
        <xdr:cNvPr id="754" name="諸支出金該当値テキスト"/>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5" name="円/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6" name="テキスト ボックス 75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7" name="円/楕円 75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8" name="テキスト ボックス 75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9" name="円/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0" name="テキスト ボックス 75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1" name="円/楕円 76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2" name="テキスト ボックス 76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4" name="テキスト ボックス 77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6" name="テキスト ボックス 77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8" name="直線コネクタ 77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7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0" name="直線コネクタ 77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3" name="直線コネクタ 78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5" name="フローチャート : 判断 78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6" name="直線コネクタ 78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7" name="フローチャート : 判断 78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8" name="テキスト ボックス 78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89" name="直線コネクタ 78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0" name="フローチャート : 判断 78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1" name="テキスト ボックス 79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2" name="直線コネクタ 79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3" name="フローチャート : 判断 79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4" name="テキスト ボックス 79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5" name="フローチャート : 判断 79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6" name="テキスト ボックス 79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円/楕円 80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4" name="円/楕円 80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5" name="テキスト ボックス 80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6" name="円/楕円 80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7" name="テキスト ボックス 80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8" name="円/楕円 80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09" name="テキスト ボックス 80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0" name="円/楕円 80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1" name="テキスト ボックス 81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2" name="正方形/長方形 8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3" name="正方形/長方形 8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4" name="テキスト ボックス 8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目的別歳出の住民一人あたりのコストについて、議会費は、庁舎移転に伴う新議場の音響設備・中継システム</a:t>
          </a:r>
          <a:r>
            <a:rPr kumimoji="1" lang="ja-JP" altLang="en-US" sz="1300">
              <a:solidFill>
                <a:schemeClr val="dk1"/>
              </a:solidFill>
              <a:effectLst/>
              <a:latin typeface="+mn-lt"/>
              <a:ea typeface="+mn-ea"/>
              <a:cs typeface="+mn-cs"/>
            </a:rPr>
            <a:t>を</a:t>
          </a:r>
          <a:r>
            <a:rPr kumimoji="1" lang="ja-JP" altLang="ja-JP" sz="1300">
              <a:solidFill>
                <a:schemeClr val="dk1"/>
              </a:solidFill>
              <a:effectLst/>
              <a:latin typeface="+mn-lt"/>
              <a:ea typeface="+mn-ea"/>
              <a:cs typeface="+mn-cs"/>
            </a:rPr>
            <a:t>導入したため、類似団体平均を大きく上回っている。総務費については、庁舎移転に伴う旧小学校大規模改修事業１３４，０６４千円増、システム移転３１，０２２千円増、固定資産台帳整備事業２７，０００千円増等によりコストは３３，６９７円増加したものの類似団体を下回っている。民生費及び衛生費は、ほぼ例年どおりのコストとなっており、類似団体を下回っている。労働費は、緊急雇用創出基金事業による雇用者が１２名</a:t>
          </a:r>
          <a:r>
            <a:rPr kumimoji="1" lang="ja-JP" altLang="en-US" sz="1300">
              <a:solidFill>
                <a:schemeClr val="dk1"/>
              </a:solidFill>
              <a:effectLst/>
              <a:latin typeface="+mn-lt"/>
              <a:ea typeface="+mn-ea"/>
              <a:cs typeface="+mn-cs"/>
            </a:rPr>
            <a:t>から</a:t>
          </a:r>
          <a:r>
            <a:rPr kumimoji="1" lang="ja-JP" altLang="ja-JP" sz="1300">
              <a:solidFill>
                <a:schemeClr val="dk1"/>
              </a:solidFill>
              <a:effectLst/>
              <a:latin typeface="+mn-lt"/>
              <a:ea typeface="+mn-ea"/>
              <a:cs typeface="+mn-cs"/>
            </a:rPr>
            <a:t>４名</a:t>
          </a:r>
          <a:r>
            <a:rPr kumimoji="1" lang="ja-JP" altLang="en-US" sz="1300">
              <a:solidFill>
                <a:schemeClr val="dk1"/>
              </a:solidFill>
              <a:effectLst/>
              <a:latin typeface="+mn-lt"/>
              <a:ea typeface="+mn-ea"/>
              <a:cs typeface="+mn-cs"/>
            </a:rPr>
            <a:t>と</a:t>
          </a:r>
          <a:r>
            <a:rPr kumimoji="1" lang="ja-JP" altLang="ja-JP" sz="1300">
              <a:solidFill>
                <a:schemeClr val="dk1"/>
              </a:solidFill>
              <a:effectLst/>
              <a:latin typeface="+mn-lt"/>
              <a:ea typeface="+mn-ea"/>
              <a:cs typeface="+mn-cs"/>
            </a:rPr>
            <a:t>大幅に減っており、類似団体を下回っている。農林水産業費は、地元企業が建築したコミュニティホールに対する森林整備加速化・林業再生基金事業１９９，６６５千円減等にによりコストは２４，０４３円減少し類似団体を下回っている。商工費は、ジュピアランドひらた整備事業１０１，４７１千円減少し、コストが１３，１９４円減少し</a:t>
          </a:r>
          <a:r>
            <a:rPr kumimoji="1" lang="ja-JP" altLang="en-US" sz="1300">
              <a:solidFill>
                <a:schemeClr val="dk1"/>
              </a:solidFill>
              <a:effectLst/>
              <a:latin typeface="+mn-lt"/>
              <a:ea typeface="+mn-ea"/>
              <a:cs typeface="+mn-cs"/>
            </a:rPr>
            <a:t>たことで</a:t>
          </a:r>
          <a:r>
            <a:rPr kumimoji="1" lang="ja-JP" altLang="ja-JP" sz="1300">
              <a:solidFill>
                <a:schemeClr val="dk1"/>
              </a:solidFill>
              <a:effectLst/>
              <a:latin typeface="+mn-lt"/>
              <a:ea typeface="+mn-ea"/>
              <a:cs typeface="+mn-cs"/>
            </a:rPr>
            <a:t>類似団体を下回っ</a:t>
          </a:r>
          <a:r>
            <a:rPr kumimoji="1" lang="ja-JP" altLang="en-US" sz="1300">
              <a:solidFill>
                <a:schemeClr val="dk1"/>
              </a:solidFill>
              <a:effectLst/>
              <a:latin typeface="+mn-lt"/>
              <a:ea typeface="+mn-ea"/>
              <a:cs typeface="+mn-cs"/>
            </a:rPr>
            <a:t>た</a:t>
          </a:r>
          <a:r>
            <a:rPr kumimoji="1" lang="ja-JP" altLang="ja-JP" sz="1300">
              <a:solidFill>
                <a:schemeClr val="dk1"/>
              </a:solidFill>
              <a:effectLst/>
              <a:latin typeface="+mn-lt"/>
              <a:ea typeface="+mn-ea"/>
              <a:cs typeface="+mn-cs"/>
            </a:rPr>
            <a:t>。土木費は、社会資本整備総合交付金事業１２４，４９６千円減少しコスト</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２３，１７４円減少し類似団体を大幅に下回っている。消防費は、防災行政無線デジタル化改修事業３００，０２９千円増加したことでコストが４６，１６０円と大幅に増加し類似団体を上回った。教育費</a:t>
          </a:r>
          <a:r>
            <a:rPr kumimoji="1" lang="ja-JP" altLang="en-US" sz="1300">
              <a:solidFill>
                <a:schemeClr val="dk1"/>
              </a:solidFill>
              <a:effectLst/>
              <a:latin typeface="+mn-lt"/>
              <a:ea typeface="+mn-ea"/>
              <a:cs typeface="+mn-cs"/>
            </a:rPr>
            <a:t>について</a:t>
          </a:r>
          <a:r>
            <a:rPr kumimoji="1" lang="ja-JP" altLang="ja-JP" sz="1300">
              <a:solidFill>
                <a:schemeClr val="dk1"/>
              </a:solidFill>
              <a:effectLst/>
              <a:latin typeface="+mn-lt"/>
              <a:ea typeface="+mn-ea"/>
              <a:cs typeface="+mn-cs"/>
            </a:rPr>
            <a:t>も統合中学校建設事業９７４，５８０千円増、敷地造成事業</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０７，３４３千円増により、コスト１５２，７８９円と大幅に増加し類似団体を大きく上回った。その他は例年どおりに推移している。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平成２７年度の標準財政規模に対する財政調整基金残高のについては、庁舎建設に伴う取崩しのため４．９５％減少した。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実質収支比率は１４．５７％と、統合中学校建設事業、庁舎移転等大規模事業が増え、財政調整基金１４４，８００千円を取崩し対応していたが、事業費等の精査もあり剰余金が増えたことで、実質収支比率が７．９４％と大幅に増え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今後も統合中学校建設事業など多額の財政需要が見込まれるが、引き続き事務事業の効率的執行等により財政健全化に努める。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連結実質赤字比率については、全ての会計で赤字はなく黒字決算となっている。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今後も各会計において、経費の削減や効率化を図り、健全な財政運営に努めていく。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election activeCell="L6" sqref="L6:V8"/>
    </sheetView>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6405853</v>
      </c>
      <c r="BO4" s="379"/>
      <c r="BP4" s="379"/>
      <c r="BQ4" s="379"/>
      <c r="BR4" s="379"/>
      <c r="BS4" s="379"/>
      <c r="BT4" s="379"/>
      <c r="BU4" s="380"/>
      <c r="BV4" s="378">
        <v>5748680</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14.6</v>
      </c>
      <c r="CU4" s="385"/>
      <c r="CV4" s="385"/>
      <c r="CW4" s="385"/>
      <c r="CX4" s="385"/>
      <c r="CY4" s="385"/>
      <c r="CZ4" s="385"/>
      <c r="DA4" s="386"/>
      <c r="DB4" s="384">
        <v>6.6</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5996409</v>
      </c>
      <c r="BO5" s="416"/>
      <c r="BP5" s="416"/>
      <c r="BQ5" s="416"/>
      <c r="BR5" s="416"/>
      <c r="BS5" s="416"/>
      <c r="BT5" s="416"/>
      <c r="BU5" s="417"/>
      <c r="BV5" s="415">
        <v>5013634</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83</v>
      </c>
      <c r="CU5" s="413"/>
      <c r="CV5" s="413"/>
      <c r="CW5" s="413"/>
      <c r="CX5" s="413"/>
      <c r="CY5" s="413"/>
      <c r="CZ5" s="413"/>
      <c r="DA5" s="414"/>
      <c r="DB5" s="412">
        <v>83.7</v>
      </c>
      <c r="DC5" s="413"/>
      <c r="DD5" s="413"/>
      <c r="DE5" s="413"/>
      <c r="DF5" s="413"/>
      <c r="DG5" s="413"/>
      <c r="DH5" s="413"/>
      <c r="DI5" s="414"/>
      <c r="DJ5" s="137"/>
      <c r="DK5" s="137"/>
      <c r="DL5" s="137"/>
      <c r="DM5" s="137"/>
      <c r="DN5" s="137"/>
      <c r="DO5" s="137"/>
    </row>
    <row r="6" spans="1:119" ht="18.75" customHeight="1" x14ac:dyDescent="0.15">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409444</v>
      </c>
      <c r="BO6" s="416"/>
      <c r="BP6" s="416"/>
      <c r="BQ6" s="416"/>
      <c r="BR6" s="416"/>
      <c r="BS6" s="416"/>
      <c r="BT6" s="416"/>
      <c r="BU6" s="417"/>
      <c r="BV6" s="415">
        <v>735046</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87.6</v>
      </c>
      <c r="CU6" s="453"/>
      <c r="CV6" s="453"/>
      <c r="CW6" s="453"/>
      <c r="CX6" s="453"/>
      <c r="CY6" s="453"/>
      <c r="CZ6" s="453"/>
      <c r="DA6" s="454"/>
      <c r="DB6" s="452">
        <v>88.6</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15022</v>
      </c>
      <c r="BO7" s="416"/>
      <c r="BP7" s="416"/>
      <c r="BQ7" s="416"/>
      <c r="BR7" s="416"/>
      <c r="BS7" s="416"/>
      <c r="BT7" s="416"/>
      <c r="BU7" s="417"/>
      <c r="BV7" s="415">
        <v>560939</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2707068</v>
      </c>
      <c r="CU7" s="416"/>
      <c r="CV7" s="416"/>
      <c r="CW7" s="416"/>
      <c r="CX7" s="416"/>
      <c r="CY7" s="416"/>
      <c r="CZ7" s="416"/>
      <c r="DA7" s="417"/>
      <c r="DB7" s="415">
        <v>2624173</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394422</v>
      </c>
      <c r="BO8" s="416"/>
      <c r="BP8" s="416"/>
      <c r="BQ8" s="416"/>
      <c r="BR8" s="416"/>
      <c r="BS8" s="416"/>
      <c r="BT8" s="416"/>
      <c r="BU8" s="417"/>
      <c r="BV8" s="415">
        <v>174107</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0.27</v>
      </c>
      <c r="CU8" s="456"/>
      <c r="CV8" s="456"/>
      <c r="CW8" s="456"/>
      <c r="CX8" s="456"/>
      <c r="CY8" s="456"/>
      <c r="CZ8" s="456"/>
      <c r="DA8" s="457"/>
      <c r="DB8" s="455">
        <v>0.26</v>
      </c>
      <c r="DC8" s="456"/>
      <c r="DD8" s="456"/>
      <c r="DE8" s="456"/>
      <c r="DF8" s="456"/>
      <c r="DG8" s="456"/>
      <c r="DH8" s="456"/>
      <c r="DI8" s="457"/>
      <c r="DJ8" s="137"/>
      <c r="DK8" s="137"/>
      <c r="DL8" s="137"/>
      <c r="DM8" s="137"/>
      <c r="DN8" s="137"/>
      <c r="DO8" s="137"/>
    </row>
    <row r="9" spans="1:119" ht="18.75" customHeight="1" thickBot="1" x14ac:dyDescent="0.2">
      <c r="A9" s="138"/>
      <c r="B9" s="409" t="s">
        <v>94</v>
      </c>
      <c r="C9" s="410"/>
      <c r="D9" s="410"/>
      <c r="E9" s="410"/>
      <c r="F9" s="410"/>
      <c r="G9" s="410"/>
      <c r="H9" s="410"/>
      <c r="I9" s="410"/>
      <c r="J9" s="410"/>
      <c r="K9" s="458"/>
      <c r="L9" s="459" t="s">
        <v>95</v>
      </c>
      <c r="M9" s="460"/>
      <c r="N9" s="460"/>
      <c r="O9" s="460"/>
      <c r="P9" s="460"/>
      <c r="Q9" s="461"/>
      <c r="R9" s="462">
        <v>6505</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220315</v>
      </c>
      <c r="BO9" s="416"/>
      <c r="BP9" s="416"/>
      <c r="BQ9" s="416"/>
      <c r="BR9" s="416"/>
      <c r="BS9" s="416"/>
      <c r="BT9" s="416"/>
      <c r="BU9" s="417"/>
      <c r="BV9" s="415">
        <v>-56593</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13.1</v>
      </c>
      <c r="CU9" s="413"/>
      <c r="CV9" s="413"/>
      <c r="CW9" s="413"/>
      <c r="CX9" s="413"/>
      <c r="CY9" s="413"/>
      <c r="CZ9" s="413"/>
      <c r="DA9" s="414"/>
      <c r="DB9" s="412">
        <v>11.9</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100</v>
      </c>
      <c r="M10" s="445"/>
      <c r="N10" s="445"/>
      <c r="O10" s="445"/>
      <c r="P10" s="445"/>
      <c r="Q10" s="446"/>
      <c r="R10" s="466">
        <v>6921</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102</v>
      </c>
      <c r="AV10" s="448"/>
      <c r="AW10" s="448"/>
      <c r="AX10" s="448"/>
      <c r="AY10" s="449" t="s">
        <v>103</v>
      </c>
      <c r="AZ10" s="450"/>
      <c r="BA10" s="450"/>
      <c r="BB10" s="450"/>
      <c r="BC10" s="450"/>
      <c r="BD10" s="450"/>
      <c r="BE10" s="450"/>
      <c r="BF10" s="450"/>
      <c r="BG10" s="450"/>
      <c r="BH10" s="450"/>
      <c r="BI10" s="450"/>
      <c r="BJ10" s="450"/>
      <c r="BK10" s="450"/>
      <c r="BL10" s="450"/>
      <c r="BM10" s="451"/>
      <c r="BN10" s="415">
        <v>30123</v>
      </c>
      <c r="BO10" s="416"/>
      <c r="BP10" s="416"/>
      <c r="BQ10" s="416"/>
      <c r="BR10" s="416"/>
      <c r="BS10" s="416"/>
      <c r="BT10" s="416"/>
      <c r="BU10" s="417"/>
      <c r="BV10" s="415">
        <v>116554</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78</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t="s">
        <v>109</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x14ac:dyDescent="0.15">
      <c r="A12" s="138"/>
      <c r="B12" s="475" t="s">
        <v>111</v>
      </c>
      <c r="C12" s="476"/>
      <c r="D12" s="476"/>
      <c r="E12" s="476"/>
      <c r="F12" s="476"/>
      <c r="G12" s="476"/>
      <c r="H12" s="476"/>
      <c r="I12" s="476"/>
      <c r="J12" s="476"/>
      <c r="K12" s="477"/>
      <c r="L12" s="484" t="s">
        <v>112</v>
      </c>
      <c r="M12" s="485"/>
      <c r="N12" s="485"/>
      <c r="O12" s="485"/>
      <c r="P12" s="485"/>
      <c r="Q12" s="486"/>
      <c r="R12" s="487">
        <v>6542</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v>144800</v>
      </c>
      <c r="BO12" s="416"/>
      <c r="BP12" s="416"/>
      <c r="BQ12" s="416"/>
      <c r="BR12" s="416"/>
      <c r="BS12" s="416"/>
      <c r="BT12" s="416"/>
      <c r="BU12" s="417"/>
      <c r="BV12" s="415">
        <v>509659</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119</v>
      </c>
      <c r="CU12" s="456"/>
      <c r="CV12" s="456"/>
      <c r="CW12" s="456"/>
      <c r="CX12" s="456"/>
      <c r="CY12" s="456"/>
      <c r="CZ12" s="456"/>
      <c r="DA12" s="457"/>
      <c r="DB12" s="455" t="s">
        <v>119</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120</v>
      </c>
      <c r="N13" s="504"/>
      <c r="O13" s="504"/>
      <c r="P13" s="504"/>
      <c r="Q13" s="505"/>
      <c r="R13" s="496">
        <v>6439</v>
      </c>
      <c r="S13" s="497"/>
      <c r="T13" s="497"/>
      <c r="U13" s="497"/>
      <c r="V13" s="498"/>
      <c r="W13" s="431" t="s">
        <v>121</v>
      </c>
      <c r="X13" s="432"/>
      <c r="Y13" s="432"/>
      <c r="Z13" s="432"/>
      <c r="AA13" s="432"/>
      <c r="AB13" s="422"/>
      <c r="AC13" s="466">
        <v>753</v>
      </c>
      <c r="AD13" s="467"/>
      <c r="AE13" s="467"/>
      <c r="AF13" s="467"/>
      <c r="AG13" s="506"/>
      <c r="AH13" s="466">
        <v>1025</v>
      </c>
      <c r="AI13" s="467"/>
      <c r="AJ13" s="467"/>
      <c r="AK13" s="467"/>
      <c r="AL13" s="468"/>
      <c r="AM13" s="444" t="s">
        <v>122</v>
      </c>
      <c r="AN13" s="445"/>
      <c r="AO13" s="445"/>
      <c r="AP13" s="445"/>
      <c r="AQ13" s="445"/>
      <c r="AR13" s="445"/>
      <c r="AS13" s="445"/>
      <c r="AT13" s="446"/>
      <c r="AU13" s="447" t="s">
        <v>116</v>
      </c>
      <c r="AV13" s="448"/>
      <c r="AW13" s="448"/>
      <c r="AX13" s="448"/>
      <c r="AY13" s="449" t="s">
        <v>123</v>
      </c>
      <c r="AZ13" s="450"/>
      <c r="BA13" s="450"/>
      <c r="BB13" s="450"/>
      <c r="BC13" s="450"/>
      <c r="BD13" s="450"/>
      <c r="BE13" s="450"/>
      <c r="BF13" s="450"/>
      <c r="BG13" s="450"/>
      <c r="BH13" s="450"/>
      <c r="BI13" s="450"/>
      <c r="BJ13" s="450"/>
      <c r="BK13" s="450"/>
      <c r="BL13" s="450"/>
      <c r="BM13" s="451"/>
      <c r="BN13" s="415">
        <v>105638</v>
      </c>
      <c r="BO13" s="416"/>
      <c r="BP13" s="416"/>
      <c r="BQ13" s="416"/>
      <c r="BR13" s="416"/>
      <c r="BS13" s="416"/>
      <c r="BT13" s="416"/>
      <c r="BU13" s="417"/>
      <c r="BV13" s="415">
        <v>-449698</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10.1</v>
      </c>
      <c r="CU13" s="413"/>
      <c r="CV13" s="413"/>
      <c r="CW13" s="413"/>
      <c r="CX13" s="413"/>
      <c r="CY13" s="413"/>
      <c r="CZ13" s="413"/>
      <c r="DA13" s="414"/>
      <c r="DB13" s="412">
        <v>11</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125</v>
      </c>
      <c r="M14" s="494"/>
      <c r="N14" s="494"/>
      <c r="O14" s="494"/>
      <c r="P14" s="494"/>
      <c r="Q14" s="495"/>
      <c r="R14" s="496">
        <v>6656</v>
      </c>
      <c r="S14" s="497"/>
      <c r="T14" s="497"/>
      <c r="U14" s="497"/>
      <c r="V14" s="498"/>
      <c r="W14" s="405"/>
      <c r="X14" s="406"/>
      <c r="Y14" s="406"/>
      <c r="Z14" s="406"/>
      <c r="AA14" s="406"/>
      <c r="AB14" s="395"/>
      <c r="AC14" s="499">
        <v>20.8</v>
      </c>
      <c r="AD14" s="500"/>
      <c r="AE14" s="500"/>
      <c r="AF14" s="500"/>
      <c r="AG14" s="501"/>
      <c r="AH14" s="499">
        <v>24.2</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v>98</v>
      </c>
      <c r="CU14" s="511"/>
      <c r="CV14" s="511"/>
      <c r="CW14" s="511"/>
      <c r="CX14" s="511"/>
      <c r="CY14" s="511"/>
      <c r="CZ14" s="511"/>
      <c r="DA14" s="512"/>
      <c r="DB14" s="510">
        <v>89.3</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120</v>
      </c>
      <c r="N15" s="504"/>
      <c r="O15" s="504"/>
      <c r="P15" s="504"/>
      <c r="Q15" s="505"/>
      <c r="R15" s="496">
        <v>6564</v>
      </c>
      <c r="S15" s="497"/>
      <c r="T15" s="497"/>
      <c r="U15" s="497"/>
      <c r="V15" s="498"/>
      <c r="W15" s="431" t="s">
        <v>127</v>
      </c>
      <c r="X15" s="432"/>
      <c r="Y15" s="432"/>
      <c r="Z15" s="432"/>
      <c r="AA15" s="432"/>
      <c r="AB15" s="422"/>
      <c r="AC15" s="466">
        <v>1555</v>
      </c>
      <c r="AD15" s="467"/>
      <c r="AE15" s="467"/>
      <c r="AF15" s="467"/>
      <c r="AG15" s="506"/>
      <c r="AH15" s="466">
        <v>1822</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654781</v>
      </c>
      <c r="BO15" s="379"/>
      <c r="BP15" s="379"/>
      <c r="BQ15" s="379"/>
      <c r="BR15" s="379"/>
      <c r="BS15" s="379"/>
      <c r="BT15" s="379"/>
      <c r="BU15" s="380"/>
      <c r="BV15" s="378">
        <v>619936</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43</v>
      </c>
      <c r="AD16" s="500"/>
      <c r="AE16" s="500"/>
      <c r="AF16" s="500"/>
      <c r="AG16" s="501"/>
      <c r="AH16" s="499">
        <v>43</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2400603</v>
      </c>
      <c r="BO16" s="416"/>
      <c r="BP16" s="416"/>
      <c r="BQ16" s="416"/>
      <c r="BR16" s="416"/>
      <c r="BS16" s="416"/>
      <c r="BT16" s="416"/>
      <c r="BU16" s="417"/>
      <c r="BV16" s="415">
        <v>2312500</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133</v>
      </c>
      <c r="N17" s="520"/>
      <c r="O17" s="520"/>
      <c r="P17" s="520"/>
      <c r="Q17" s="521"/>
      <c r="R17" s="516" t="s">
        <v>134</v>
      </c>
      <c r="S17" s="517"/>
      <c r="T17" s="517"/>
      <c r="U17" s="517"/>
      <c r="V17" s="518"/>
      <c r="W17" s="431" t="s">
        <v>135</v>
      </c>
      <c r="X17" s="432"/>
      <c r="Y17" s="432"/>
      <c r="Z17" s="432"/>
      <c r="AA17" s="432"/>
      <c r="AB17" s="422"/>
      <c r="AC17" s="466">
        <v>1308</v>
      </c>
      <c r="AD17" s="467"/>
      <c r="AE17" s="467"/>
      <c r="AF17" s="467"/>
      <c r="AG17" s="506"/>
      <c r="AH17" s="466">
        <v>1388</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818648</v>
      </c>
      <c r="BO17" s="416"/>
      <c r="BP17" s="416"/>
      <c r="BQ17" s="416"/>
      <c r="BR17" s="416"/>
      <c r="BS17" s="416"/>
      <c r="BT17" s="416"/>
      <c r="BU17" s="417"/>
      <c r="BV17" s="415">
        <v>786053</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137</v>
      </c>
      <c r="C18" s="458"/>
      <c r="D18" s="458"/>
      <c r="E18" s="527"/>
      <c r="F18" s="527"/>
      <c r="G18" s="527"/>
      <c r="H18" s="527"/>
      <c r="I18" s="527"/>
      <c r="J18" s="527"/>
      <c r="K18" s="527"/>
      <c r="L18" s="528">
        <v>93.42</v>
      </c>
      <c r="M18" s="528"/>
      <c r="N18" s="528"/>
      <c r="O18" s="528"/>
      <c r="P18" s="528"/>
      <c r="Q18" s="528"/>
      <c r="R18" s="529"/>
      <c r="S18" s="529"/>
      <c r="T18" s="529"/>
      <c r="U18" s="529"/>
      <c r="V18" s="530"/>
      <c r="W18" s="433"/>
      <c r="X18" s="434"/>
      <c r="Y18" s="434"/>
      <c r="Z18" s="434"/>
      <c r="AA18" s="434"/>
      <c r="AB18" s="425"/>
      <c r="AC18" s="531">
        <v>36.200000000000003</v>
      </c>
      <c r="AD18" s="532"/>
      <c r="AE18" s="532"/>
      <c r="AF18" s="532"/>
      <c r="AG18" s="533"/>
      <c r="AH18" s="531">
        <v>32.700000000000003</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2267561</v>
      </c>
      <c r="BO18" s="416"/>
      <c r="BP18" s="416"/>
      <c r="BQ18" s="416"/>
      <c r="BR18" s="416"/>
      <c r="BS18" s="416"/>
      <c r="BT18" s="416"/>
      <c r="BU18" s="417"/>
      <c r="BV18" s="415">
        <v>2207265</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139</v>
      </c>
      <c r="C19" s="458"/>
      <c r="D19" s="458"/>
      <c r="E19" s="527"/>
      <c r="F19" s="527"/>
      <c r="G19" s="527"/>
      <c r="H19" s="527"/>
      <c r="I19" s="527"/>
      <c r="J19" s="527"/>
      <c r="K19" s="527"/>
      <c r="L19" s="535">
        <v>70</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3357740</v>
      </c>
      <c r="BO19" s="416"/>
      <c r="BP19" s="416"/>
      <c r="BQ19" s="416"/>
      <c r="BR19" s="416"/>
      <c r="BS19" s="416"/>
      <c r="BT19" s="416"/>
      <c r="BU19" s="417"/>
      <c r="BV19" s="415">
        <v>3817501</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141</v>
      </c>
      <c r="C20" s="458"/>
      <c r="D20" s="458"/>
      <c r="E20" s="527"/>
      <c r="F20" s="527"/>
      <c r="G20" s="527"/>
      <c r="H20" s="527"/>
      <c r="I20" s="527"/>
      <c r="J20" s="527"/>
      <c r="K20" s="527"/>
      <c r="L20" s="535">
        <v>1989</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5971694</v>
      </c>
      <c r="BO23" s="416"/>
      <c r="BP23" s="416"/>
      <c r="BQ23" s="416"/>
      <c r="BR23" s="416"/>
      <c r="BS23" s="416"/>
      <c r="BT23" s="416"/>
      <c r="BU23" s="417"/>
      <c r="BV23" s="415">
        <v>4584533</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150</v>
      </c>
      <c r="F24" s="445"/>
      <c r="G24" s="445"/>
      <c r="H24" s="445"/>
      <c r="I24" s="445"/>
      <c r="J24" s="445"/>
      <c r="K24" s="446"/>
      <c r="L24" s="466">
        <v>1</v>
      </c>
      <c r="M24" s="467"/>
      <c r="N24" s="467"/>
      <c r="O24" s="467"/>
      <c r="P24" s="506"/>
      <c r="Q24" s="466">
        <v>7580</v>
      </c>
      <c r="R24" s="467"/>
      <c r="S24" s="467"/>
      <c r="T24" s="467"/>
      <c r="U24" s="467"/>
      <c r="V24" s="506"/>
      <c r="W24" s="561"/>
      <c r="X24" s="549"/>
      <c r="Y24" s="550"/>
      <c r="Z24" s="465" t="s">
        <v>151</v>
      </c>
      <c r="AA24" s="445"/>
      <c r="AB24" s="445"/>
      <c r="AC24" s="445"/>
      <c r="AD24" s="445"/>
      <c r="AE24" s="445"/>
      <c r="AF24" s="445"/>
      <c r="AG24" s="446"/>
      <c r="AH24" s="466">
        <v>70</v>
      </c>
      <c r="AI24" s="467"/>
      <c r="AJ24" s="467"/>
      <c r="AK24" s="467"/>
      <c r="AL24" s="506"/>
      <c r="AM24" s="466">
        <v>207760</v>
      </c>
      <c r="AN24" s="467"/>
      <c r="AO24" s="467"/>
      <c r="AP24" s="467"/>
      <c r="AQ24" s="467"/>
      <c r="AR24" s="506"/>
      <c r="AS24" s="466">
        <v>2968</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5350545</v>
      </c>
      <c r="BO24" s="416"/>
      <c r="BP24" s="416"/>
      <c r="BQ24" s="416"/>
      <c r="BR24" s="416"/>
      <c r="BS24" s="416"/>
      <c r="BT24" s="416"/>
      <c r="BU24" s="417"/>
      <c r="BV24" s="415">
        <v>4193471</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153</v>
      </c>
      <c r="F25" s="445"/>
      <c r="G25" s="445"/>
      <c r="H25" s="445"/>
      <c r="I25" s="445"/>
      <c r="J25" s="445"/>
      <c r="K25" s="446"/>
      <c r="L25" s="466">
        <v>1</v>
      </c>
      <c r="M25" s="467"/>
      <c r="N25" s="467"/>
      <c r="O25" s="467"/>
      <c r="P25" s="506"/>
      <c r="Q25" s="466">
        <v>6070</v>
      </c>
      <c r="R25" s="467"/>
      <c r="S25" s="467"/>
      <c r="T25" s="467"/>
      <c r="U25" s="467"/>
      <c r="V25" s="506"/>
      <c r="W25" s="561"/>
      <c r="X25" s="549"/>
      <c r="Y25" s="550"/>
      <c r="Z25" s="465" t="s">
        <v>154</v>
      </c>
      <c r="AA25" s="445"/>
      <c r="AB25" s="445"/>
      <c r="AC25" s="445"/>
      <c r="AD25" s="445"/>
      <c r="AE25" s="445"/>
      <c r="AF25" s="445"/>
      <c r="AG25" s="446"/>
      <c r="AH25" s="466" t="s">
        <v>119</v>
      </c>
      <c r="AI25" s="467"/>
      <c r="AJ25" s="467"/>
      <c r="AK25" s="467"/>
      <c r="AL25" s="506"/>
      <c r="AM25" s="466" t="s">
        <v>119</v>
      </c>
      <c r="AN25" s="467"/>
      <c r="AO25" s="467"/>
      <c r="AP25" s="467"/>
      <c r="AQ25" s="467"/>
      <c r="AR25" s="506"/>
      <c r="AS25" s="466" t="s">
        <v>119</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84036</v>
      </c>
      <c r="BO25" s="379"/>
      <c r="BP25" s="379"/>
      <c r="BQ25" s="379"/>
      <c r="BR25" s="379"/>
      <c r="BS25" s="379"/>
      <c r="BT25" s="379"/>
      <c r="BU25" s="380"/>
      <c r="BV25" s="378">
        <v>83342</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156</v>
      </c>
      <c r="F26" s="445"/>
      <c r="G26" s="445"/>
      <c r="H26" s="445"/>
      <c r="I26" s="445"/>
      <c r="J26" s="445"/>
      <c r="K26" s="446"/>
      <c r="L26" s="466">
        <v>1</v>
      </c>
      <c r="M26" s="467"/>
      <c r="N26" s="467"/>
      <c r="O26" s="467"/>
      <c r="P26" s="506"/>
      <c r="Q26" s="466">
        <v>5680</v>
      </c>
      <c r="R26" s="467"/>
      <c r="S26" s="467"/>
      <c r="T26" s="467"/>
      <c r="U26" s="467"/>
      <c r="V26" s="506"/>
      <c r="W26" s="561"/>
      <c r="X26" s="549"/>
      <c r="Y26" s="550"/>
      <c r="Z26" s="465" t="s">
        <v>157</v>
      </c>
      <c r="AA26" s="571"/>
      <c r="AB26" s="571"/>
      <c r="AC26" s="571"/>
      <c r="AD26" s="571"/>
      <c r="AE26" s="571"/>
      <c r="AF26" s="571"/>
      <c r="AG26" s="572"/>
      <c r="AH26" s="466" t="s">
        <v>119</v>
      </c>
      <c r="AI26" s="467"/>
      <c r="AJ26" s="467"/>
      <c r="AK26" s="467"/>
      <c r="AL26" s="506"/>
      <c r="AM26" s="466" t="s">
        <v>119</v>
      </c>
      <c r="AN26" s="467"/>
      <c r="AO26" s="467"/>
      <c r="AP26" s="467"/>
      <c r="AQ26" s="467"/>
      <c r="AR26" s="506"/>
      <c r="AS26" s="466" t="s">
        <v>119</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119</v>
      </c>
      <c r="BO26" s="416"/>
      <c r="BP26" s="416"/>
      <c r="BQ26" s="416"/>
      <c r="BR26" s="416"/>
      <c r="BS26" s="416"/>
      <c r="BT26" s="416"/>
      <c r="BU26" s="417"/>
      <c r="BV26" s="415" t="s">
        <v>119</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159</v>
      </c>
      <c r="F27" s="445"/>
      <c r="G27" s="445"/>
      <c r="H27" s="445"/>
      <c r="I27" s="445"/>
      <c r="J27" s="445"/>
      <c r="K27" s="446"/>
      <c r="L27" s="466">
        <v>1</v>
      </c>
      <c r="M27" s="467"/>
      <c r="N27" s="467"/>
      <c r="O27" s="467"/>
      <c r="P27" s="506"/>
      <c r="Q27" s="466">
        <v>3040</v>
      </c>
      <c r="R27" s="467"/>
      <c r="S27" s="467"/>
      <c r="T27" s="467"/>
      <c r="U27" s="467"/>
      <c r="V27" s="506"/>
      <c r="W27" s="561"/>
      <c r="X27" s="549"/>
      <c r="Y27" s="550"/>
      <c r="Z27" s="465" t="s">
        <v>160</v>
      </c>
      <c r="AA27" s="445"/>
      <c r="AB27" s="445"/>
      <c r="AC27" s="445"/>
      <c r="AD27" s="445"/>
      <c r="AE27" s="445"/>
      <c r="AF27" s="445"/>
      <c r="AG27" s="446"/>
      <c r="AH27" s="466">
        <v>4</v>
      </c>
      <c r="AI27" s="467"/>
      <c r="AJ27" s="467"/>
      <c r="AK27" s="467"/>
      <c r="AL27" s="506"/>
      <c r="AM27" s="466">
        <v>12076</v>
      </c>
      <c r="AN27" s="467"/>
      <c r="AO27" s="467"/>
      <c r="AP27" s="467"/>
      <c r="AQ27" s="467"/>
      <c r="AR27" s="506"/>
      <c r="AS27" s="466">
        <v>3019</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v>161166</v>
      </c>
      <c r="BO27" s="585"/>
      <c r="BP27" s="585"/>
      <c r="BQ27" s="585"/>
      <c r="BR27" s="585"/>
      <c r="BS27" s="585"/>
      <c r="BT27" s="585"/>
      <c r="BU27" s="586"/>
      <c r="BV27" s="584">
        <v>161166</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162</v>
      </c>
      <c r="F28" s="445"/>
      <c r="G28" s="445"/>
      <c r="H28" s="445"/>
      <c r="I28" s="445"/>
      <c r="J28" s="445"/>
      <c r="K28" s="446"/>
      <c r="L28" s="466">
        <v>1</v>
      </c>
      <c r="M28" s="467"/>
      <c r="N28" s="467"/>
      <c r="O28" s="467"/>
      <c r="P28" s="506"/>
      <c r="Q28" s="466">
        <v>2390</v>
      </c>
      <c r="R28" s="467"/>
      <c r="S28" s="467"/>
      <c r="T28" s="467"/>
      <c r="U28" s="467"/>
      <c r="V28" s="506"/>
      <c r="W28" s="561"/>
      <c r="X28" s="549"/>
      <c r="Y28" s="550"/>
      <c r="Z28" s="465" t="s">
        <v>163</v>
      </c>
      <c r="AA28" s="445"/>
      <c r="AB28" s="445"/>
      <c r="AC28" s="445"/>
      <c r="AD28" s="445"/>
      <c r="AE28" s="445"/>
      <c r="AF28" s="445"/>
      <c r="AG28" s="446"/>
      <c r="AH28" s="466" t="s">
        <v>119</v>
      </c>
      <c r="AI28" s="467"/>
      <c r="AJ28" s="467"/>
      <c r="AK28" s="467"/>
      <c r="AL28" s="506"/>
      <c r="AM28" s="466" t="s">
        <v>119</v>
      </c>
      <c r="AN28" s="467"/>
      <c r="AO28" s="467"/>
      <c r="AP28" s="467"/>
      <c r="AQ28" s="467"/>
      <c r="AR28" s="506"/>
      <c r="AS28" s="466" t="s">
        <v>119</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495731</v>
      </c>
      <c r="BO28" s="379"/>
      <c r="BP28" s="379"/>
      <c r="BQ28" s="379"/>
      <c r="BR28" s="379"/>
      <c r="BS28" s="379"/>
      <c r="BT28" s="379"/>
      <c r="BU28" s="380"/>
      <c r="BV28" s="378">
        <v>610408</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166</v>
      </c>
      <c r="F29" s="445"/>
      <c r="G29" s="445"/>
      <c r="H29" s="445"/>
      <c r="I29" s="445"/>
      <c r="J29" s="445"/>
      <c r="K29" s="446"/>
      <c r="L29" s="466">
        <v>10</v>
      </c>
      <c r="M29" s="467"/>
      <c r="N29" s="467"/>
      <c r="O29" s="467"/>
      <c r="P29" s="506"/>
      <c r="Q29" s="466">
        <v>2330</v>
      </c>
      <c r="R29" s="467"/>
      <c r="S29" s="467"/>
      <c r="T29" s="467"/>
      <c r="U29" s="467"/>
      <c r="V29" s="506"/>
      <c r="W29" s="562"/>
      <c r="X29" s="563"/>
      <c r="Y29" s="564"/>
      <c r="Z29" s="465" t="s">
        <v>167</v>
      </c>
      <c r="AA29" s="445"/>
      <c r="AB29" s="445"/>
      <c r="AC29" s="445"/>
      <c r="AD29" s="445"/>
      <c r="AE29" s="445"/>
      <c r="AF29" s="445"/>
      <c r="AG29" s="446"/>
      <c r="AH29" s="466">
        <v>74</v>
      </c>
      <c r="AI29" s="467"/>
      <c r="AJ29" s="467"/>
      <c r="AK29" s="467"/>
      <c r="AL29" s="506"/>
      <c r="AM29" s="466">
        <v>219836</v>
      </c>
      <c r="AN29" s="467"/>
      <c r="AO29" s="467"/>
      <c r="AP29" s="467"/>
      <c r="AQ29" s="467"/>
      <c r="AR29" s="506"/>
      <c r="AS29" s="466">
        <v>2971</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9351</v>
      </c>
      <c r="BO29" s="416"/>
      <c r="BP29" s="416"/>
      <c r="BQ29" s="416"/>
      <c r="BR29" s="416"/>
      <c r="BS29" s="416"/>
      <c r="BT29" s="416"/>
      <c r="BU29" s="417"/>
      <c r="BV29" s="415">
        <v>9351</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98.9</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297180</v>
      </c>
      <c r="BO30" s="585"/>
      <c r="BP30" s="585"/>
      <c r="BQ30" s="585"/>
      <c r="BR30" s="585"/>
      <c r="BS30" s="585"/>
      <c r="BT30" s="585"/>
      <c r="BU30" s="586"/>
      <c r="BV30" s="584">
        <v>291631</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t="str">
        <f>IF(AO34="","",MAX(C34:D43,U34:V43)+1)</f>
        <v/>
      </c>
      <c r="AN34" s="596"/>
      <c r="AO34" s="597"/>
      <c r="AP34" s="597"/>
      <c r="AQ34" s="597"/>
      <c r="AR34" s="597"/>
      <c r="AS34" s="597"/>
      <c r="AT34" s="597"/>
      <c r="AU34" s="597"/>
      <c r="AV34" s="597"/>
      <c r="AW34" s="597"/>
      <c r="AX34" s="597"/>
      <c r="AY34" s="597"/>
      <c r="AZ34" s="597"/>
      <c r="BA34" s="597"/>
      <c r="BB34" s="597"/>
      <c r="BC34" s="597"/>
      <c r="BD34" s="165"/>
      <c r="BE34" s="596">
        <f>IF(BG34="","",MAX(C34:D43,U34:V43,AM34:AN43)+1)</f>
        <v>5</v>
      </c>
      <c r="BF34" s="596"/>
      <c r="BG34" s="597" t="str">
        <f>IF('各会計、関係団体の財政状況及び健全化判断比率'!B31="","",'各会計、関係団体の財政状況及び健全化判断比率'!B31)</f>
        <v>簡易水道事業特別会計</v>
      </c>
      <c r="BH34" s="597"/>
      <c r="BI34" s="597"/>
      <c r="BJ34" s="597"/>
      <c r="BK34" s="597"/>
      <c r="BL34" s="597"/>
      <c r="BM34" s="597"/>
      <c r="BN34" s="597"/>
      <c r="BO34" s="597"/>
      <c r="BP34" s="597"/>
      <c r="BQ34" s="597"/>
      <c r="BR34" s="597"/>
      <c r="BS34" s="597"/>
      <c r="BT34" s="597"/>
      <c r="BU34" s="597"/>
      <c r="BV34" s="165"/>
      <c r="BW34" s="596">
        <f>IF(BY34="","",MAX(C34:D43,U34:V43,AM34:AN43,BE34:BF43)+1)</f>
        <v>7</v>
      </c>
      <c r="BX34" s="596"/>
      <c r="BY34" s="597" t="str">
        <f>IF('各会計、関係団体の財政状況及び健全化判断比率'!B68="","",'各会計、関係団体の財政状況及び健全化判断比率'!B68)</f>
        <v>須賀川地方広域消防組合　一般会計</v>
      </c>
      <c r="BZ34" s="597"/>
      <c r="CA34" s="597"/>
      <c r="CB34" s="597"/>
      <c r="CC34" s="597"/>
      <c r="CD34" s="597"/>
      <c r="CE34" s="597"/>
      <c r="CF34" s="597"/>
      <c r="CG34" s="597"/>
      <c r="CH34" s="597"/>
      <c r="CI34" s="597"/>
      <c r="CJ34" s="597"/>
      <c r="CK34" s="597"/>
      <c r="CL34" s="597"/>
      <c r="CM34" s="597"/>
      <c r="CN34" s="165"/>
      <c r="CO34" s="596">
        <f>IF(CQ34="","",MAX(C34:D43,U34:V43,AM34:AN43,BE34:BF43,BW34:BX43)+1)</f>
        <v>17</v>
      </c>
      <c r="CP34" s="596"/>
      <c r="CQ34" s="597" t="str">
        <f>IF('各会計、関係団体の財政状況及び健全化判断比率'!BS7="","",'各会計、関係団体の財政状況及び健全化判断比率'!BS7)</f>
        <v>株式会社道の駅ひらた</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介護保険事業特別会計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6</v>
      </c>
      <c r="BF35" s="596"/>
      <c r="BG35" s="597" t="str">
        <f>IF('各会計、関係団体の財政状況及び健全化判断比率'!B32="","",'各会計、関係団体の財政状況及び健全化判断比率'!B32)</f>
        <v>農業集落排水事業特別会計</v>
      </c>
      <c r="BH35" s="597"/>
      <c r="BI35" s="597"/>
      <c r="BJ35" s="597"/>
      <c r="BK35" s="597"/>
      <c r="BL35" s="597"/>
      <c r="BM35" s="597"/>
      <c r="BN35" s="597"/>
      <c r="BO35" s="597"/>
      <c r="BP35" s="597"/>
      <c r="BQ35" s="597"/>
      <c r="BR35" s="597"/>
      <c r="BS35" s="597"/>
      <c r="BT35" s="597"/>
      <c r="BU35" s="597"/>
      <c r="BV35" s="165"/>
      <c r="BW35" s="596">
        <f t="shared" ref="BW35:BW43" si="2">IF(BY35="","",BW34+1)</f>
        <v>8</v>
      </c>
      <c r="BX35" s="596"/>
      <c r="BY35" s="597" t="str">
        <f>IF('各会計、関係団体の財政状況及び健全化判断比率'!B69="","",'各会計、関係団体の財政状況及び健全化判断比率'!B69)</f>
        <v>石川地方生活環境施設組合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9</v>
      </c>
      <c r="BX36" s="596"/>
      <c r="BY36" s="597" t="str">
        <f>IF('各会計、関係団体の財政状況及び健全化判断比率'!B70="","",'各会計、関係団体の財政状況及び健全化判断比率'!B70)</f>
        <v>公立小野町地方綜合病院企業団</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10</v>
      </c>
      <c r="BX37" s="596"/>
      <c r="BY37" s="597" t="str">
        <f>IF('各会計、関係団体の財政状況及び健全化判断比率'!B71="","",'各会計、関係団体の財政状況及び健全化判断比率'!B71)</f>
        <v>福島県後期高齢者医療広域連合　一般会計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11</v>
      </c>
      <c r="BX38" s="596"/>
      <c r="BY38" s="597" t="str">
        <f>IF('各会計、関係団体の財政状況及び健全化判断比率'!B72="","",'各会計、関係団体の財政状況及び健全化判断比率'!B72)</f>
        <v>福島県後期高齢者医療広域連合　後期高齢者医療特別会計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12</v>
      </c>
      <c r="BX39" s="596"/>
      <c r="BY39" s="597" t="str">
        <f>IF('各会計、関係団体の財政状況及び健全化判断比率'!B73="","",'各会計、関係団体の財政状況及び健全化判断比率'!B73)</f>
        <v>福島県市町村総合事務組合　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13</v>
      </c>
      <c r="BX40" s="596"/>
      <c r="BY40" s="597" t="str">
        <f>IF('各会計、関係団体の財政状況及び健全化判断比率'!B74="","",'各会計、関係団体の財政状況及び健全化判断比率'!B74)</f>
        <v>福島県市町村総合事務組合　消防補償等特別会計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14</v>
      </c>
      <c r="BX41" s="596"/>
      <c r="BY41" s="597" t="str">
        <f>IF('各会計、関係団体の財政状況及び健全化判断比率'!B75="","",'各会計、関係団体の財政状況及び健全化判断比率'!B75)</f>
        <v>福島県市町村総合事務組合　消防賞じゅつ金特別会計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15</v>
      </c>
      <c r="BX42" s="596"/>
      <c r="BY42" s="597" t="str">
        <f>IF('各会計、関係団体の財政状況及び健全化判断比率'!B76="","",'各会計、関係団体の財政状況及び健全化判断比率'!B76)</f>
        <v>福島県市町村総合事務組合　非常勤職員公務災害補償特別会計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16</v>
      </c>
      <c r="BX43" s="596"/>
      <c r="BY43" s="597" t="str">
        <f>IF('各会計、関係団体の財政状況及び健全化判断比率'!B77="","",'各会計、関係団体の財政状況及び健全化判断比率'!B77)</f>
        <v>福島県市町村総合事務組合　自治会館管理特別会計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81" t="s">
        <v>529</v>
      </c>
      <c r="D34" s="1181"/>
      <c r="E34" s="1182"/>
      <c r="F34" s="32">
        <v>7.54</v>
      </c>
      <c r="G34" s="33">
        <v>11.46</v>
      </c>
      <c r="H34" s="33">
        <v>8.68</v>
      </c>
      <c r="I34" s="33">
        <v>6.63</v>
      </c>
      <c r="J34" s="34">
        <v>14.57</v>
      </c>
      <c r="K34" s="22"/>
      <c r="L34" s="22"/>
      <c r="M34" s="22"/>
      <c r="N34" s="22"/>
      <c r="O34" s="22"/>
      <c r="P34" s="22"/>
    </row>
    <row r="35" spans="1:16" ht="39" customHeight="1" x14ac:dyDescent="0.15">
      <c r="A35" s="22"/>
      <c r="B35" s="35"/>
      <c r="C35" s="1175" t="s">
        <v>530</v>
      </c>
      <c r="D35" s="1176"/>
      <c r="E35" s="1177"/>
      <c r="F35" s="36">
        <v>2.96</v>
      </c>
      <c r="G35" s="37">
        <v>4.3600000000000003</v>
      </c>
      <c r="H35" s="37">
        <v>1.1100000000000001</v>
      </c>
      <c r="I35" s="37">
        <v>4.0999999999999996</v>
      </c>
      <c r="J35" s="38">
        <v>2.58</v>
      </c>
      <c r="K35" s="22"/>
      <c r="L35" s="22"/>
      <c r="M35" s="22"/>
      <c r="N35" s="22"/>
      <c r="O35" s="22"/>
      <c r="P35" s="22"/>
    </row>
    <row r="36" spans="1:16" ht="39" customHeight="1" x14ac:dyDescent="0.15">
      <c r="A36" s="22"/>
      <c r="B36" s="35"/>
      <c r="C36" s="1175" t="s">
        <v>531</v>
      </c>
      <c r="D36" s="1176"/>
      <c r="E36" s="1177"/>
      <c r="F36" s="36">
        <v>1.08</v>
      </c>
      <c r="G36" s="37">
        <v>0.57999999999999996</v>
      </c>
      <c r="H36" s="37">
        <v>0.28000000000000003</v>
      </c>
      <c r="I36" s="37">
        <v>0.2</v>
      </c>
      <c r="J36" s="38">
        <v>0.88</v>
      </c>
      <c r="K36" s="22"/>
      <c r="L36" s="22"/>
      <c r="M36" s="22"/>
      <c r="N36" s="22"/>
      <c r="O36" s="22"/>
      <c r="P36" s="22"/>
    </row>
    <row r="37" spans="1:16" ht="39" customHeight="1" x14ac:dyDescent="0.15">
      <c r="A37" s="22"/>
      <c r="B37" s="35"/>
      <c r="C37" s="1175" t="s">
        <v>532</v>
      </c>
      <c r="D37" s="1176"/>
      <c r="E37" s="1177"/>
      <c r="F37" s="36">
        <v>0.12</v>
      </c>
      <c r="G37" s="37">
        <v>0.13</v>
      </c>
      <c r="H37" s="37">
        <v>0.13</v>
      </c>
      <c r="I37" s="37">
        <v>0.21</v>
      </c>
      <c r="J37" s="38">
        <v>0.17</v>
      </c>
      <c r="K37" s="22"/>
      <c r="L37" s="22"/>
      <c r="M37" s="22"/>
      <c r="N37" s="22"/>
      <c r="O37" s="22"/>
      <c r="P37" s="22"/>
    </row>
    <row r="38" spans="1:16" ht="39" customHeight="1" x14ac:dyDescent="0.15">
      <c r="A38" s="22"/>
      <c r="B38" s="35"/>
      <c r="C38" s="1175" t="s">
        <v>533</v>
      </c>
      <c r="D38" s="1176"/>
      <c r="E38" s="1177"/>
      <c r="F38" s="36">
        <v>0.08</v>
      </c>
      <c r="G38" s="37">
        <v>0.2</v>
      </c>
      <c r="H38" s="37">
        <v>0.08</v>
      </c>
      <c r="I38" s="37">
        <v>0.11</v>
      </c>
      <c r="J38" s="38">
        <v>0.13</v>
      </c>
      <c r="K38" s="22"/>
      <c r="L38" s="22"/>
      <c r="M38" s="22"/>
      <c r="N38" s="22"/>
      <c r="O38" s="22"/>
      <c r="P38" s="22"/>
    </row>
    <row r="39" spans="1:16" ht="39" customHeight="1" x14ac:dyDescent="0.15">
      <c r="A39" s="22"/>
      <c r="B39" s="35"/>
      <c r="C39" s="1175" t="s">
        <v>534</v>
      </c>
      <c r="D39" s="1176"/>
      <c r="E39" s="1177"/>
      <c r="F39" s="36">
        <v>0</v>
      </c>
      <c r="G39" s="37">
        <v>0</v>
      </c>
      <c r="H39" s="37">
        <v>0</v>
      </c>
      <c r="I39" s="37">
        <v>0</v>
      </c>
      <c r="J39" s="38">
        <v>0</v>
      </c>
      <c r="K39" s="22"/>
      <c r="L39" s="22"/>
      <c r="M39" s="22"/>
      <c r="N39" s="22"/>
      <c r="O39" s="22"/>
      <c r="P39" s="22"/>
    </row>
    <row r="40" spans="1:16" ht="39" customHeight="1" x14ac:dyDescent="0.15">
      <c r="A40" s="22"/>
      <c r="B40" s="35"/>
      <c r="C40" s="1175"/>
      <c r="D40" s="1176"/>
      <c r="E40" s="1177"/>
      <c r="F40" s="36"/>
      <c r="G40" s="37"/>
      <c r="H40" s="37"/>
      <c r="I40" s="37"/>
      <c r="J40" s="38"/>
      <c r="K40" s="22"/>
      <c r="L40" s="22"/>
      <c r="M40" s="22"/>
      <c r="N40" s="22"/>
      <c r="O40" s="22"/>
      <c r="P40" s="22"/>
    </row>
    <row r="41" spans="1:16" ht="39" customHeight="1" x14ac:dyDescent="0.15">
      <c r="A41" s="22"/>
      <c r="B41" s="35"/>
      <c r="C41" s="1175"/>
      <c r="D41" s="1176"/>
      <c r="E41" s="1177"/>
      <c r="F41" s="36"/>
      <c r="G41" s="37"/>
      <c r="H41" s="37"/>
      <c r="I41" s="37"/>
      <c r="J41" s="38"/>
      <c r="K41" s="22"/>
      <c r="L41" s="22"/>
      <c r="M41" s="22"/>
      <c r="N41" s="22"/>
      <c r="O41" s="22"/>
      <c r="P41" s="22"/>
    </row>
    <row r="42" spans="1:16" ht="39" customHeight="1" x14ac:dyDescent="0.15">
      <c r="A42" s="22"/>
      <c r="B42" s="39"/>
      <c r="C42" s="1175" t="s">
        <v>535</v>
      </c>
      <c r="D42" s="1176"/>
      <c r="E42" s="1177"/>
      <c r="F42" s="36" t="s">
        <v>483</v>
      </c>
      <c r="G42" s="37" t="s">
        <v>483</v>
      </c>
      <c r="H42" s="37" t="s">
        <v>483</v>
      </c>
      <c r="I42" s="37" t="s">
        <v>483</v>
      </c>
      <c r="J42" s="38" t="s">
        <v>483</v>
      </c>
      <c r="K42" s="22"/>
      <c r="L42" s="22"/>
      <c r="M42" s="22"/>
      <c r="N42" s="22"/>
      <c r="O42" s="22"/>
      <c r="P42" s="22"/>
    </row>
    <row r="43" spans="1:16" ht="39" customHeight="1" thickBot="1" x14ac:dyDescent="0.2">
      <c r="A43" s="22"/>
      <c r="B43" s="40"/>
      <c r="C43" s="1178" t="s">
        <v>536</v>
      </c>
      <c r="D43" s="1179"/>
      <c r="E43" s="1180"/>
      <c r="F43" s="41">
        <v>0.13</v>
      </c>
      <c r="G43" s="42">
        <v>0.18</v>
      </c>
      <c r="H43" s="42">
        <v>0.06</v>
      </c>
      <c r="I43" s="42">
        <v>0</v>
      </c>
      <c r="J43" s="43" t="s">
        <v>483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91" t="s">
        <v>11</v>
      </c>
      <c r="C45" s="1192"/>
      <c r="D45" s="58"/>
      <c r="E45" s="1197" t="s">
        <v>12</v>
      </c>
      <c r="F45" s="1197"/>
      <c r="G45" s="1197"/>
      <c r="H45" s="1197"/>
      <c r="I45" s="1197"/>
      <c r="J45" s="1198"/>
      <c r="K45" s="59">
        <v>487</v>
      </c>
      <c r="L45" s="60">
        <v>495</v>
      </c>
      <c r="M45" s="60">
        <v>478</v>
      </c>
      <c r="N45" s="60">
        <v>484</v>
      </c>
      <c r="O45" s="61">
        <v>471</v>
      </c>
      <c r="P45" s="48"/>
      <c r="Q45" s="48"/>
      <c r="R45" s="48"/>
      <c r="S45" s="48"/>
      <c r="T45" s="48"/>
      <c r="U45" s="48"/>
    </row>
    <row r="46" spans="1:21" ht="30.75" customHeight="1" x14ac:dyDescent="0.15">
      <c r="A46" s="48"/>
      <c r="B46" s="1193"/>
      <c r="C46" s="1194"/>
      <c r="D46" s="62"/>
      <c r="E46" s="1185" t="s">
        <v>13</v>
      </c>
      <c r="F46" s="1185"/>
      <c r="G46" s="1185"/>
      <c r="H46" s="1185"/>
      <c r="I46" s="1185"/>
      <c r="J46" s="1186"/>
      <c r="K46" s="63" t="s">
        <v>483</v>
      </c>
      <c r="L46" s="64" t="s">
        <v>483</v>
      </c>
      <c r="M46" s="64" t="s">
        <v>483</v>
      </c>
      <c r="N46" s="64" t="s">
        <v>483</v>
      </c>
      <c r="O46" s="65" t="s">
        <v>483</v>
      </c>
      <c r="P46" s="48"/>
      <c r="Q46" s="48"/>
      <c r="R46" s="48"/>
      <c r="S46" s="48"/>
      <c r="T46" s="48"/>
      <c r="U46" s="48"/>
    </row>
    <row r="47" spans="1:21" ht="30.75" customHeight="1" x14ac:dyDescent="0.15">
      <c r="A47" s="48"/>
      <c r="B47" s="1193"/>
      <c r="C47" s="1194"/>
      <c r="D47" s="62"/>
      <c r="E47" s="1185" t="s">
        <v>14</v>
      </c>
      <c r="F47" s="1185"/>
      <c r="G47" s="1185"/>
      <c r="H47" s="1185"/>
      <c r="I47" s="1185"/>
      <c r="J47" s="1186"/>
      <c r="K47" s="63" t="s">
        <v>483</v>
      </c>
      <c r="L47" s="64" t="s">
        <v>483</v>
      </c>
      <c r="M47" s="64" t="s">
        <v>483</v>
      </c>
      <c r="N47" s="64" t="s">
        <v>483</v>
      </c>
      <c r="O47" s="65" t="s">
        <v>483</v>
      </c>
      <c r="P47" s="48"/>
      <c r="Q47" s="48"/>
      <c r="R47" s="48"/>
      <c r="S47" s="48"/>
      <c r="T47" s="48"/>
      <c r="U47" s="48"/>
    </row>
    <row r="48" spans="1:21" ht="30.75" customHeight="1" x14ac:dyDescent="0.15">
      <c r="A48" s="48"/>
      <c r="B48" s="1193"/>
      <c r="C48" s="1194"/>
      <c r="D48" s="62"/>
      <c r="E48" s="1185" t="s">
        <v>15</v>
      </c>
      <c r="F48" s="1185"/>
      <c r="G48" s="1185"/>
      <c r="H48" s="1185"/>
      <c r="I48" s="1185"/>
      <c r="J48" s="1186"/>
      <c r="K48" s="63">
        <v>129</v>
      </c>
      <c r="L48" s="64">
        <v>141</v>
      </c>
      <c r="M48" s="64">
        <v>123</v>
      </c>
      <c r="N48" s="64">
        <v>117</v>
      </c>
      <c r="O48" s="65">
        <v>123</v>
      </c>
      <c r="P48" s="48"/>
      <c r="Q48" s="48"/>
      <c r="R48" s="48"/>
      <c r="S48" s="48"/>
      <c r="T48" s="48"/>
      <c r="U48" s="48"/>
    </row>
    <row r="49" spans="1:21" ht="30.75" customHeight="1" x14ac:dyDescent="0.15">
      <c r="A49" s="48"/>
      <c r="B49" s="1193"/>
      <c r="C49" s="1194"/>
      <c r="D49" s="62"/>
      <c r="E49" s="1185" t="s">
        <v>16</v>
      </c>
      <c r="F49" s="1185"/>
      <c r="G49" s="1185"/>
      <c r="H49" s="1185"/>
      <c r="I49" s="1185"/>
      <c r="J49" s="1186"/>
      <c r="K49" s="63">
        <v>25</v>
      </c>
      <c r="L49" s="64">
        <v>27</v>
      </c>
      <c r="M49" s="64">
        <v>26</v>
      </c>
      <c r="N49" s="64">
        <v>26</v>
      </c>
      <c r="O49" s="65">
        <v>27</v>
      </c>
      <c r="P49" s="48"/>
      <c r="Q49" s="48"/>
      <c r="R49" s="48"/>
      <c r="S49" s="48"/>
      <c r="T49" s="48"/>
      <c r="U49" s="48"/>
    </row>
    <row r="50" spans="1:21" ht="30.75" customHeight="1" x14ac:dyDescent="0.15">
      <c r="A50" s="48"/>
      <c r="B50" s="1193"/>
      <c r="C50" s="1194"/>
      <c r="D50" s="62"/>
      <c r="E50" s="1185" t="s">
        <v>17</v>
      </c>
      <c r="F50" s="1185"/>
      <c r="G50" s="1185"/>
      <c r="H50" s="1185"/>
      <c r="I50" s="1185"/>
      <c r="J50" s="1186"/>
      <c r="K50" s="63">
        <v>45</v>
      </c>
      <c r="L50" s="64">
        <v>30</v>
      </c>
      <c r="M50" s="64">
        <v>27</v>
      </c>
      <c r="N50" s="64">
        <v>18</v>
      </c>
      <c r="O50" s="65">
        <v>18</v>
      </c>
      <c r="P50" s="48"/>
      <c r="Q50" s="48"/>
      <c r="R50" s="48"/>
      <c r="S50" s="48"/>
      <c r="T50" s="48"/>
      <c r="U50" s="48"/>
    </row>
    <row r="51" spans="1:21" ht="30.75" customHeight="1" x14ac:dyDescent="0.15">
      <c r="A51" s="48"/>
      <c r="B51" s="1195"/>
      <c r="C51" s="1196"/>
      <c r="D51" s="66"/>
      <c r="E51" s="1185" t="s">
        <v>18</v>
      </c>
      <c r="F51" s="1185"/>
      <c r="G51" s="1185"/>
      <c r="H51" s="1185"/>
      <c r="I51" s="1185"/>
      <c r="J51" s="1186"/>
      <c r="K51" s="63" t="s">
        <v>483</v>
      </c>
      <c r="L51" s="64" t="s">
        <v>483</v>
      </c>
      <c r="M51" s="64" t="s">
        <v>483</v>
      </c>
      <c r="N51" s="64" t="s">
        <v>483</v>
      </c>
      <c r="O51" s="65" t="s">
        <v>483</v>
      </c>
      <c r="P51" s="48"/>
      <c r="Q51" s="48"/>
      <c r="R51" s="48"/>
      <c r="S51" s="48"/>
      <c r="T51" s="48"/>
      <c r="U51" s="48"/>
    </row>
    <row r="52" spans="1:21" ht="30.75" customHeight="1" x14ac:dyDescent="0.15">
      <c r="A52" s="48"/>
      <c r="B52" s="1183" t="s">
        <v>19</v>
      </c>
      <c r="C52" s="1184"/>
      <c r="D52" s="66"/>
      <c r="E52" s="1185" t="s">
        <v>20</v>
      </c>
      <c r="F52" s="1185"/>
      <c r="G52" s="1185"/>
      <c r="H52" s="1185"/>
      <c r="I52" s="1185"/>
      <c r="J52" s="1186"/>
      <c r="K52" s="63">
        <v>403</v>
      </c>
      <c r="L52" s="64">
        <v>411</v>
      </c>
      <c r="M52" s="64">
        <v>413</v>
      </c>
      <c r="N52" s="64">
        <v>421</v>
      </c>
      <c r="O52" s="65">
        <v>413</v>
      </c>
      <c r="P52" s="48"/>
      <c r="Q52" s="48"/>
      <c r="R52" s="48"/>
      <c r="S52" s="48"/>
      <c r="T52" s="48"/>
      <c r="U52" s="48"/>
    </row>
    <row r="53" spans="1:21" ht="30.75" customHeight="1" thickBot="1" x14ac:dyDescent="0.2">
      <c r="A53" s="48"/>
      <c r="B53" s="1187" t="s">
        <v>21</v>
      </c>
      <c r="C53" s="1188"/>
      <c r="D53" s="67"/>
      <c r="E53" s="1189" t="s">
        <v>22</v>
      </c>
      <c r="F53" s="1189"/>
      <c r="G53" s="1189"/>
      <c r="H53" s="1189"/>
      <c r="I53" s="1189"/>
      <c r="J53" s="1190"/>
      <c r="K53" s="68">
        <v>283</v>
      </c>
      <c r="L53" s="69">
        <v>282</v>
      </c>
      <c r="M53" s="69">
        <v>241</v>
      </c>
      <c r="N53" s="69">
        <v>224</v>
      </c>
      <c r="O53" s="70">
        <v>226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523</v>
      </c>
      <c r="J40" s="79" t="s">
        <v>524</v>
      </c>
      <c r="K40" s="79" t="s">
        <v>525</v>
      </c>
      <c r="L40" s="79" t="s">
        <v>526</v>
      </c>
      <c r="M40" s="80" t="s">
        <v>527</v>
      </c>
    </row>
    <row r="41" spans="2:13" ht="27.75" customHeight="1" x14ac:dyDescent="0.15">
      <c r="B41" s="1199" t="s">
        <v>24</v>
      </c>
      <c r="C41" s="1200"/>
      <c r="D41" s="81"/>
      <c r="E41" s="1205" t="s">
        <v>25</v>
      </c>
      <c r="F41" s="1205"/>
      <c r="G41" s="1205"/>
      <c r="H41" s="1206"/>
      <c r="I41" s="82">
        <v>4716</v>
      </c>
      <c r="J41" s="83">
        <v>4565</v>
      </c>
      <c r="K41" s="83">
        <v>4266</v>
      </c>
      <c r="L41" s="83">
        <v>4585</v>
      </c>
      <c r="M41" s="84">
        <v>5972</v>
      </c>
    </row>
    <row r="42" spans="2:13" ht="27.75" customHeight="1" x14ac:dyDescent="0.15">
      <c r="B42" s="1201"/>
      <c r="C42" s="1202"/>
      <c r="D42" s="85"/>
      <c r="E42" s="1207" t="s">
        <v>26</v>
      </c>
      <c r="F42" s="1207"/>
      <c r="G42" s="1207"/>
      <c r="H42" s="1208"/>
      <c r="I42" s="86">
        <v>158</v>
      </c>
      <c r="J42" s="87">
        <v>128</v>
      </c>
      <c r="K42" s="87">
        <v>102</v>
      </c>
      <c r="L42" s="87">
        <v>83</v>
      </c>
      <c r="M42" s="88">
        <v>65</v>
      </c>
    </row>
    <row r="43" spans="2:13" ht="27.75" customHeight="1" x14ac:dyDescent="0.15">
      <c r="B43" s="1201"/>
      <c r="C43" s="1202"/>
      <c r="D43" s="85"/>
      <c r="E43" s="1207" t="s">
        <v>27</v>
      </c>
      <c r="F43" s="1207"/>
      <c r="G43" s="1207"/>
      <c r="H43" s="1208"/>
      <c r="I43" s="86">
        <v>1742</v>
      </c>
      <c r="J43" s="87">
        <v>1773</v>
      </c>
      <c r="K43" s="87">
        <v>1740</v>
      </c>
      <c r="L43" s="87">
        <v>1592</v>
      </c>
      <c r="M43" s="88">
        <v>1442</v>
      </c>
    </row>
    <row r="44" spans="2:13" ht="27.75" customHeight="1" x14ac:dyDescent="0.15">
      <c r="B44" s="1201"/>
      <c r="C44" s="1202"/>
      <c r="D44" s="85"/>
      <c r="E44" s="1207" t="s">
        <v>28</v>
      </c>
      <c r="F44" s="1207"/>
      <c r="G44" s="1207"/>
      <c r="H44" s="1208"/>
      <c r="I44" s="86">
        <v>296</v>
      </c>
      <c r="J44" s="87">
        <v>252</v>
      </c>
      <c r="K44" s="87">
        <v>209</v>
      </c>
      <c r="L44" s="87">
        <v>191</v>
      </c>
      <c r="M44" s="88">
        <v>151</v>
      </c>
    </row>
    <row r="45" spans="2:13" ht="27.75" customHeight="1" x14ac:dyDescent="0.15">
      <c r="B45" s="1201"/>
      <c r="C45" s="1202"/>
      <c r="D45" s="85"/>
      <c r="E45" s="1207" t="s">
        <v>29</v>
      </c>
      <c r="F45" s="1207"/>
      <c r="G45" s="1207"/>
      <c r="H45" s="1208"/>
      <c r="I45" s="86">
        <v>788</v>
      </c>
      <c r="J45" s="87">
        <v>760</v>
      </c>
      <c r="K45" s="87">
        <v>710</v>
      </c>
      <c r="L45" s="87">
        <v>669</v>
      </c>
      <c r="M45" s="88">
        <v>632</v>
      </c>
    </row>
    <row r="46" spans="2:13" ht="27.75" customHeight="1" x14ac:dyDescent="0.15">
      <c r="B46" s="1201"/>
      <c r="C46" s="1202"/>
      <c r="D46" s="85"/>
      <c r="E46" s="1207" t="s">
        <v>30</v>
      </c>
      <c r="F46" s="1207"/>
      <c r="G46" s="1207"/>
      <c r="H46" s="1208"/>
      <c r="I46" s="86" t="s">
        <v>483</v>
      </c>
      <c r="J46" s="87" t="s">
        <v>483</v>
      </c>
      <c r="K46" s="87" t="s">
        <v>483</v>
      </c>
      <c r="L46" s="87" t="s">
        <v>483</v>
      </c>
      <c r="M46" s="88" t="s">
        <v>483</v>
      </c>
    </row>
    <row r="47" spans="2:13" ht="27.75" customHeight="1" x14ac:dyDescent="0.15">
      <c r="B47" s="1201"/>
      <c r="C47" s="1202"/>
      <c r="D47" s="85"/>
      <c r="E47" s="1207" t="s">
        <v>31</v>
      </c>
      <c r="F47" s="1207"/>
      <c r="G47" s="1207"/>
      <c r="H47" s="1208"/>
      <c r="I47" s="86" t="s">
        <v>483</v>
      </c>
      <c r="J47" s="87" t="s">
        <v>483</v>
      </c>
      <c r="K47" s="87" t="s">
        <v>483</v>
      </c>
      <c r="L47" s="87" t="s">
        <v>483</v>
      </c>
      <c r="M47" s="88" t="s">
        <v>483</v>
      </c>
    </row>
    <row r="48" spans="2:13" ht="27.75" customHeight="1" x14ac:dyDescent="0.15">
      <c r="B48" s="1203"/>
      <c r="C48" s="1204"/>
      <c r="D48" s="85"/>
      <c r="E48" s="1207" t="s">
        <v>32</v>
      </c>
      <c r="F48" s="1207"/>
      <c r="G48" s="1207"/>
      <c r="H48" s="1208"/>
      <c r="I48" s="86" t="s">
        <v>483</v>
      </c>
      <c r="J48" s="87" t="s">
        <v>483</v>
      </c>
      <c r="K48" s="87" t="s">
        <v>483</v>
      </c>
      <c r="L48" s="87" t="s">
        <v>483</v>
      </c>
      <c r="M48" s="88" t="s">
        <v>483</v>
      </c>
    </row>
    <row r="49" spans="2:13" ht="27.75" customHeight="1" x14ac:dyDescent="0.15">
      <c r="B49" s="1209" t="s">
        <v>33</v>
      </c>
      <c r="C49" s="1210"/>
      <c r="D49" s="89"/>
      <c r="E49" s="1207" t="s">
        <v>34</v>
      </c>
      <c r="F49" s="1207"/>
      <c r="G49" s="1207"/>
      <c r="H49" s="1208"/>
      <c r="I49" s="86">
        <v>1638</v>
      </c>
      <c r="J49" s="87">
        <v>1734</v>
      </c>
      <c r="K49" s="87">
        <v>1898</v>
      </c>
      <c r="L49" s="87">
        <v>1067</v>
      </c>
      <c r="M49" s="88">
        <v>970</v>
      </c>
    </row>
    <row r="50" spans="2:13" ht="27.75" customHeight="1" x14ac:dyDescent="0.15">
      <c r="B50" s="1201"/>
      <c r="C50" s="1202"/>
      <c r="D50" s="85"/>
      <c r="E50" s="1207" t="s">
        <v>35</v>
      </c>
      <c r="F50" s="1207"/>
      <c r="G50" s="1207"/>
      <c r="H50" s="1208"/>
      <c r="I50" s="86">
        <v>175</v>
      </c>
      <c r="J50" s="87">
        <v>147</v>
      </c>
      <c r="K50" s="87">
        <v>138</v>
      </c>
      <c r="L50" s="87">
        <v>124</v>
      </c>
      <c r="M50" s="88">
        <v>100</v>
      </c>
    </row>
    <row r="51" spans="2:13" ht="27.75" customHeight="1" x14ac:dyDescent="0.15">
      <c r="B51" s="1203"/>
      <c r="C51" s="1204"/>
      <c r="D51" s="85"/>
      <c r="E51" s="1207" t="s">
        <v>36</v>
      </c>
      <c r="F51" s="1207"/>
      <c r="G51" s="1207"/>
      <c r="H51" s="1208"/>
      <c r="I51" s="86">
        <v>4009</v>
      </c>
      <c r="J51" s="87">
        <v>3887</v>
      </c>
      <c r="K51" s="87">
        <v>3718</v>
      </c>
      <c r="L51" s="87">
        <v>3936</v>
      </c>
      <c r="M51" s="88">
        <v>4912</v>
      </c>
    </row>
    <row r="52" spans="2:13" ht="27.75" customHeight="1" thickBot="1" x14ac:dyDescent="0.2">
      <c r="B52" s="1211" t="s">
        <v>37</v>
      </c>
      <c r="C52" s="1212"/>
      <c r="D52" s="90"/>
      <c r="E52" s="1213" t="s">
        <v>38</v>
      </c>
      <c r="F52" s="1213"/>
      <c r="G52" s="1213"/>
      <c r="H52" s="1214"/>
      <c r="I52" s="91">
        <v>1878</v>
      </c>
      <c r="J52" s="92">
        <v>1710</v>
      </c>
      <c r="K52" s="92">
        <v>1274</v>
      </c>
      <c r="L52" s="92">
        <v>1993</v>
      </c>
      <c r="M52" s="93">
        <v>2279</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G70" sqref="G70"/>
    </sheetView>
  </sheetViews>
  <sheetFormatPr defaultColWidth="0" defaultRowHeight="0"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69"/>
      <c r="B1" s="371"/>
      <c r="P1" s="244"/>
      <c r="Q1" s="244"/>
    </row>
    <row r="2" spans="1:51" ht="25.5" x14ac:dyDescent="0.25">
      <c r="A2" s="369"/>
      <c r="C2" s="370"/>
      <c r="P2" s="244"/>
      <c r="Q2" s="244"/>
    </row>
    <row r="3" spans="1:51" ht="25.5" x14ac:dyDescent="0.25">
      <c r="A3" s="369"/>
      <c r="C3" s="370"/>
      <c r="P3" s="244"/>
      <c r="Q3" s="244"/>
    </row>
    <row r="4" spans="1:51" s="368" customFormat="1" ht="13.5" x14ac:dyDescent="0.1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x14ac:dyDescent="0.1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x14ac:dyDescent="0.1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x14ac:dyDescent="0.1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x14ac:dyDescent="0.1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x14ac:dyDescent="0.1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x14ac:dyDescent="0.1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560</v>
      </c>
    </row>
    <row r="11" spans="1:51" s="368" customFormat="1" ht="13.5" x14ac:dyDescent="0.1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x14ac:dyDescent="0.1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560</v>
      </c>
    </row>
    <row r="13" spans="1:51" s="368" customFormat="1" ht="13.5" x14ac:dyDescent="0.1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x14ac:dyDescent="0.15">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x14ac:dyDescent="0.1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x14ac:dyDescent="0.1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x14ac:dyDescent="0.1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x14ac:dyDescent="0.1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x14ac:dyDescent="0.15">
      <c r="P19" s="244"/>
      <c r="Q19" s="244"/>
    </row>
    <row r="20" spans="1:259" ht="13.5" x14ac:dyDescent="0.15">
      <c r="P20" s="244"/>
      <c r="Q20" s="244"/>
    </row>
    <row r="21" spans="1:259" ht="17.25" x14ac:dyDescent="0.15">
      <c r="B21" s="367"/>
      <c r="C21" s="246"/>
      <c r="D21" s="246"/>
      <c r="E21" s="246"/>
      <c r="F21" s="246"/>
      <c r="G21" s="246"/>
      <c r="H21" s="246"/>
      <c r="I21" s="246"/>
      <c r="J21" s="246"/>
      <c r="K21" s="246"/>
      <c r="L21" s="246"/>
      <c r="M21" s="246"/>
      <c r="N21" s="366"/>
      <c r="O21" s="246"/>
      <c r="P21" s="247"/>
      <c r="Q21" s="244"/>
      <c r="IY21" s="365"/>
    </row>
    <row r="22" spans="1:259" ht="17.25" x14ac:dyDescent="0.15">
      <c r="B22" s="248"/>
      <c r="IY22" s="364"/>
    </row>
    <row r="23" spans="1:259" ht="13.5" x14ac:dyDescent="0.15">
      <c r="B23" s="248"/>
    </row>
    <row r="24" spans="1:259" ht="13.5" x14ac:dyDescent="0.15">
      <c r="B24" s="248"/>
    </row>
    <row r="25" spans="1:259" ht="13.5" x14ac:dyDescent="0.15">
      <c r="B25" s="248"/>
    </row>
    <row r="26" spans="1:259" ht="13.5" x14ac:dyDescent="0.15">
      <c r="B26" s="248"/>
    </row>
    <row r="27" spans="1:259" ht="13.5" x14ac:dyDescent="0.15">
      <c r="B27" s="248"/>
    </row>
    <row r="28" spans="1:259" ht="13.5" x14ac:dyDescent="0.15">
      <c r="B28" s="248"/>
    </row>
    <row r="29" spans="1:259" ht="13.5" x14ac:dyDescent="0.15">
      <c r="B29" s="248"/>
    </row>
    <row r="30" spans="1:259" ht="13.5" x14ac:dyDescent="0.15">
      <c r="B30" s="248"/>
    </row>
    <row r="31" spans="1:259" ht="13.5" x14ac:dyDescent="0.15">
      <c r="B31" s="248"/>
    </row>
    <row r="32" spans="1:259" ht="13.5" x14ac:dyDescent="0.15">
      <c r="B32" s="248"/>
    </row>
    <row r="33" spans="2:17" ht="13.5" x14ac:dyDescent="0.15">
      <c r="B33" s="248"/>
    </row>
    <row r="34" spans="2:17" ht="13.5" x14ac:dyDescent="0.15">
      <c r="B34" s="248"/>
    </row>
    <row r="35" spans="2:17" ht="13.5" x14ac:dyDescent="0.15">
      <c r="B35" s="248"/>
    </row>
    <row r="36" spans="2:17" ht="13.5" x14ac:dyDescent="0.15">
      <c r="B36" s="248"/>
    </row>
    <row r="37" spans="2:17" ht="13.5" x14ac:dyDescent="0.15">
      <c r="B37" s="248"/>
    </row>
    <row r="38" spans="2:17" ht="13.5" x14ac:dyDescent="0.15">
      <c r="B38" s="248"/>
    </row>
    <row r="39" spans="2:17" ht="13.5" x14ac:dyDescent="0.15">
      <c r="B39" s="340"/>
      <c r="C39" s="306"/>
      <c r="D39" s="306"/>
      <c r="E39" s="306"/>
      <c r="F39" s="306"/>
      <c r="G39" s="306"/>
      <c r="H39" s="306"/>
      <c r="I39" s="306"/>
      <c r="J39" s="306"/>
      <c r="K39" s="306"/>
      <c r="L39" s="306"/>
      <c r="M39" s="306"/>
      <c r="N39" s="306"/>
      <c r="O39" s="306"/>
      <c r="P39" s="341"/>
    </row>
    <row r="40" spans="2:17" ht="13.5" x14ac:dyDescent="0.15">
      <c r="B40" s="354"/>
      <c r="C40" s="244"/>
      <c r="D40" s="244"/>
      <c r="E40" s="244"/>
      <c r="F40" s="244"/>
      <c r="G40" s="244"/>
      <c r="H40" s="244"/>
      <c r="I40" s="244"/>
      <c r="J40" s="244"/>
      <c r="K40" s="244"/>
      <c r="L40" s="244"/>
      <c r="M40" s="244"/>
      <c r="N40" s="244"/>
      <c r="O40" s="244"/>
      <c r="P40" s="354"/>
      <c r="Q40" s="244"/>
    </row>
    <row r="41" spans="2:17" ht="17.25" x14ac:dyDescent="0.15">
      <c r="B41" s="245" t="s">
        <v>559</v>
      </c>
      <c r="C41" s="246"/>
      <c r="D41" s="246"/>
      <c r="E41" s="246"/>
      <c r="F41" s="246"/>
      <c r="G41" s="246"/>
      <c r="H41" s="246"/>
      <c r="I41" s="246"/>
      <c r="J41" s="246"/>
      <c r="K41" s="246"/>
      <c r="L41" s="246"/>
      <c r="M41" s="246"/>
      <c r="N41" s="246"/>
      <c r="O41" s="246"/>
      <c r="P41" s="247"/>
    </row>
    <row r="42" spans="2:17" ht="13.5" x14ac:dyDescent="0.15">
      <c r="B42" s="248"/>
      <c r="C42" s="244"/>
      <c r="D42" s="244"/>
      <c r="E42" s="244"/>
      <c r="F42" s="244"/>
      <c r="G42" s="353" t="s">
        <v>555</v>
      </c>
      <c r="I42" s="352"/>
      <c r="J42" s="352"/>
      <c r="K42" s="352"/>
      <c r="L42" s="244"/>
      <c r="M42" s="244"/>
      <c r="N42" s="244"/>
      <c r="O42" s="244"/>
    </row>
    <row r="43" spans="2:17" ht="13.5" x14ac:dyDescent="0.15">
      <c r="B43" s="248"/>
      <c r="C43" s="244"/>
      <c r="D43" s="244"/>
      <c r="E43" s="244"/>
      <c r="F43" s="244"/>
      <c r="G43" s="1227" t="s">
        <v>561</v>
      </c>
      <c r="H43" s="1228"/>
      <c r="I43" s="1228"/>
      <c r="J43" s="1228"/>
      <c r="K43" s="1228"/>
      <c r="L43" s="1228"/>
      <c r="M43" s="1228"/>
      <c r="N43" s="1228"/>
      <c r="O43" s="1229"/>
    </row>
    <row r="44" spans="2:17" ht="13.5" x14ac:dyDescent="0.15">
      <c r="B44" s="248"/>
      <c r="C44" s="244"/>
      <c r="D44" s="244"/>
      <c r="E44" s="244"/>
      <c r="F44" s="244"/>
      <c r="G44" s="1230"/>
      <c r="H44" s="1231"/>
      <c r="I44" s="1231"/>
      <c r="J44" s="1231"/>
      <c r="K44" s="1231"/>
      <c r="L44" s="1231"/>
      <c r="M44" s="1231"/>
      <c r="N44" s="1231"/>
      <c r="O44" s="1232"/>
    </row>
    <row r="45" spans="2:17" ht="13.5" x14ac:dyDescent="0.15">
      <c r="B45" s="248"/>
      <c r="C45" s="244"/>
      <c r="D45" s="244"/>
      <c r="E45" s="244"/>
      <c r="F45" s="244"/>
      <c r="G45" s="1230"/>
      <c r="H45" s="1231"/>
      <c r="I45" s="1231"/>
      <c r="J45" s="1231"/>
      <c r="K45" s="1231"/>
      <c r="L45" s="1231"/>
      <c r="M45" s="1231"/>
      <c r="N45" s="1231"/>
      <c r="O45" s="1232"/>
    </row>
    <row r="46" spans="2:17" ht="13.5" x14ac:dyDescent="0.15">
      <c r="B46" s="248"/>
      <c r="C46" s="244"/>
      <c r="D46" s="244"/>
      <c r="E46" s="244"/>
      <c r="F46" s="244"/>
      <c r="G46" s="1230"/>
      <c r="H46" s="1231"/>
      <c r="I46" s="1231"/>
      <c r="J46" s="1231"/>
      <c r="K46" s="1231"/>
      <c r="L46" s="1231"/>
      <c r="M46" s="1231"/>
      <c r="N46" s="1231"/>
      <c r="O46" s="1232"/>
    </row>
    <row r="47" spans="2:17" ht="13.5" x14ac:dyDescent="0.15">
      <c r="B47" s="248"/>
      <c r="C47" s="244"/>
      <c r="D47" s="244"/>
      <c r="E47" s="244"/>
      <c r="F47" s="244"/>
      <c r="G47" s="1233"/>
      <c r="H47" s="1234"/>
      <c r="I47" s="1234"/>
      <c r="J47" s="1234"/>
      <c r="K47" s="1234"/>
      <c r="L47" s="1234"/>
      <c r="M47" s="1234"/>
      <c r="N47" s="1234"/>
      <c r="O47" s="1235"/>
    </row>
    <row r="48" spans="2:17" ht="13.5" x14ac:dyDescent="0.15">
      <c r="B48" s="248"/>
      <c r="C48" s="244"/>
      <c r="D48" s="244"/>
      <c r="E48" s="244"/>
      <c r="F48" s="244"/>
      <c r="G48" s="244"/>
      <c r="H48" s="363"/>
      <c r="I48" s="363"/>
      <c r="J48" s="363"/>
    </row>
    <row r="49" spans="1:17" ht="13.5" x14ac:dyDescent="0.15">
      <c r="B49" s="248"/>
      <c r="C49" s="244"/>
      <c r="D49" s="244"/>
      <c r="E49" s="244"/>
      <c r="F49" s="244"/>
      <c r="G49" s="243" t="s">
        <v>558</v>
      </c>
    </row>
    <row r="50" spans="1:17" ht="13.5" x14ac:dyDescent="0.15">
      <c r="B50" s="248"/>
      <c r="C50" s="244"/>
      <c r="D50" s="244"/>
      <c r="E50" s="244"/>
      <c r="F50" s="244"/>
      <c r="G50" s="1236"/>
      <c r="H50" s="1237"/>
      <c r="I50" s="1237"/>
      <c r="J50" s="1238"/>
      <c r="K50" s="345" t="s">
        <v>523</v>
      </c>
      <c r="L50" s="345" t="s">
        <v>524</v>
      </c>
      <c r="M50" s="345" t="s">
        <v>525</v>
      </c>
      <c r="N50" s="345" t="s">
        <v>526</v>
      </c>
      <c r="O50" s="345" t="s">
        <v>527</v>
      </c>
    </row>
    <row r="51" spans="1:17" ht="13.5" x14ac:dyDescent="0.15">
      <c r="B51" s="248"/>
      <c r="C51" s="244"/>
      <c r="D51" s="244"/>
      <c r="E51" s="244"/>
      <c r="F51" s="244"/>
      <c r="G51" s="1239" t="s">
        <v>553</v>
      </c>
      <c r="H51" s="1240"/>
      <c r="I51" s="1245" t="s">
        <v>551</v>
      </c>
      <c r="J51" s="1245"/>
      <c r="K51" s="1249"/>
      <c r="L51" s="1249"/>
      <c r="M51" s="1249"/>
      <c r="N51" s="1249"/>
      <c r="O51" s="1215">
        <v>98</v>
      </c>
    </row>
    <row r="52" spans="1:17" ht="13.5" x14ac:dyDescent="0.15">
      <c r="B52" s="248"/>
      <c r="C52" s="244"/>
      <c r="D52" s="244"/>
      <c r="E52" s="244"/>
      <c r="F52" s="244"/>
      <c r="G52" s="1241"/>
      <c r="H52" s="1242"/>
      <c r="I52" s="1246"/>
      <c r="J52" s="1246"/>
      <c r="K52" s="1215"/>
      <c r="L52" s="1215"/>
      <c r="M52" s="1215"/>
      <c r="N52" s="1215"/>
      <c r="O52" s="1215"/>
    </row>
    <row r="53" spans="1:17" ht="13.5" x14ac:dyDescent="0.15">
      <c r="A53" s="355"/>
      <c r="B53" s="248"/>
      <c r="C53" s="244"/>
      <c r="D53" s="244"/>
      <c r="E53" s="244"/>
      <c r="F53" s="244"/>
      <c r="G53" s="1241"/>
      <c r="H53" s="1242"/>
      <c r="I53" s="1225" t="s">
        <v>557</v>
      </c>
      <c r="J53" s="1225"/>
      <c r="K53" s="1250"/>
      <c r="L53" s="1250"/>
      <c r="M53" s="1250"/>
      <c r="N53" s="1250"/>
      <c r="O53" s="1247">
        <v>58</v>
      </c>
    </row>
    <row r="54" spans="1:17" ht="13.5" x14ac:dyDescent="0.15">
      <c r="A54" s="355"/>
      <c r="B54" s="248"/>
      <c r="C54" s="244"/>
      <c r="D54" s="244"/>
      <c r="E54" s="244"/>
      <c r="F54" s="244"/>
      <c r="G54" s="1243"/>
      <c r="H54" s="1244"/>
      <c r="I54" s="1225"/>
      <c r="J54" s="1225"/>
      <c r="K54" s="1248"/>
      <c r="L54" s="1248"/>
      <c r="M54" s="1248"/>
      <c r="N54" s="1248"/>
      <c r="O54" s="1248"/>
    </row>
    <row r="55" spans="1:17" ht="13.5" x14ac:dyDescent="0.15">
      <c r="A55" s="355"/>
      <c r="B55" s="248"/>
      <c r="C55" s="244"/>
      <c r="D55" s="244"/>
      <c r="E55" s="244"/>
      <c r="F55" s="244"/>
      <c r="G55" s="1219" t="s">
        <v>552</v>
      </c>
      <c r="H55" s="1220"/>
      <c r="I55" s="1225" t="s">
        <v>551</v>
      </c>
      <c r="J55" s="1225"/>
      <c r="K55" s="1249"/>
      <c r="L55" s="1249"/>
      <c r="M55" s="1249"/>
      <c r="N55" s="1249"/>
      <c r="O55" s="1215">
        <v>0</v>
      </c>
    </row>
    <row r="56" spans="1:17" ht="13.5" x14ac:dyDescent="0.15">
      <c r="A56" s="355"/>
      <c r="B56" s="248"/>
      <c r="C56" s="244"/>
      <c r="D56" s="244"/>
      <c r="E56" s="244"/>
      <c r="F56" s="244"/>
      <c r="G56" s="1221"/>
      <c r="H56" s="1222"/>
      <c r="I56" s="1225"/>
      <c r="J56" s="1225"/>
      <c r="K56" s="1215"/>
      <c r="L56" s="1215"/>
      <c r="M56" s="1215"/>
      <c r="N56" s="1215"/>
      <c r="O56" s="1215"/>
    </row>
    <row r="57" spans="1:17" s="355" customFormat="1" ht="13.5" x14ac:dyDescent="0.15">
      <c r="B57" s="356"/>
      <c r="C57" s="352"/>
      <c r="D57" s="352"/>
      <c r="E57" s="352"/>
      <c r="F57" s="352"/>
      <c r="G57" s="1221"/>
      <c r="H57" s="1222"/>
      <c r="I57" s="1217" t="s">
        <v>557</v>
      </c>
      <c r="J57" s="1217"/>
      <c r="K57" s="1250"/>
      <c r="L57" s="1250"/>
      <c r="M57" s="1250"/>
      <c r="N57" s="1250"/>
      <c r="O57" s="1247">
        <v>57.6</v>
      </c>
      <c r="P57" s="361"/>
      <c r="Q57" s="356"/>
    </row>
    <row r="58" spans="1:17" s="355" customFormat="1" ht="13.5" x14ac:dyDescent="0.15">
      <c r="A58" s="243"/>
      <c r="B58" s="356"/>
      <c r="C58" s="352"/>
      <c r="D58" s="352"/>
      <c r="E58" s="352"/>
      <c r="F58" s="352"/>
      <c r="G58" s="1223"/>
      <c r="H58" s="1224"/>
      <c r="I58" s="1217"/>
      <c r="J58" s="1217"/>
      <c r="K58" s="1248"/>
      <c r="L58" s="1248"/>
      <c r="M58" s="1248"/>
      <c r="N58" s="1248"/>
      <c r="O58" s="1248"/>
      <c r="P58" s="361"/>
      <c r="Q58" s="356"/>
    </row>
    <row r="59" spans="1:17" s="355" customFormat="1" ht="13.5" x14ac:dyDescent="0.15">
      <c r="A59" s="243"/>
      <c r="B59" s="356"/>
      <c r="C59" s="352"/>
      <c r="D59" s="352"/>
      <c r="E59" s="352"/>
      <c r="F59" s="352"/>
      <c r="G59" s="352"/>
      <c r="H59" s="352"/>
      <c r="I59" s="352"/>
      <c r="J59" s="352"/>
      <c r="K59" s="362"/>
      <c r="L59" s="362"/>
      <c r="M59" s="362"/>
      <c r="N59" s="362"/>
      <c r="O59" s="362"/>
      <c r="P59" s="361"/>
      <c r="Q59" s="356"/>
    </row>
    <row r="60" spans="1:17" s="355" customFormat="1" ht="13.5" x14ac:dyDescent="0.15">
      <c r="A60" s="243"/>
      <c r="B60" s="356"/>
      <c r="C60" s="352"/>
      <c r="D60" s="352"/>
      <c r="E60" s="352"/>
      <c r="F60" s="352"/>
      <c r="G60" s="352"/>
      <c r="H60" s="352"/>
      <c r="I60" s="352"/>
      <c r="J60" s="352"/>
      <c r="K60" s="362"/>
      <c r="L60" s="362"/>
      <c r="M60" s="362"/>
      <c r="N60" s="362"/>
      <c r="O60" s="362"/>
      <c r="P60" s="361"/>
      <c r="Q60" s="356"/>
    </row>
    <row r="61" spans="1:17" s="355" customFormat="1" ht="13.5" x14ac:dyDescent="0.15">
      <c r="A61" s="243"/>
      <c r="B61" s="360"/>
      <c r="C61" s="359"/>
      <c r="D61" s="359"/>
      <c r="E61" s="359"/>
      <c r="F61" s="359"/>
      <c r="G61" s="359"/>
      <c r="H61" s="359"/>
      <c r="I61" s="359"/>
      <c r="J61" s="359"/>
      <c r="K61" s="359"/>
      <c r="L61" s="359"/>
      <c r="M61" s="358"/>
      <c r="N61" s="358"/>
      <c r="O61" s="358"/>
      <c r="P61" s="357"/>
      <c r="Q61" s="356"/>
    </row>
    <row r="62" spans="1:17" ht="13.5" x14ac:dyDescent="0.15">
      <c r="B62" s="354"/>
      <c r="C62" s="354"/>
      <c r="D62" s="354"/>
      <c r="E62" s="354"/>
      <c r="F62" s="354"/>
      <c r="G62" s="354"/>
      <c r="H62" s="354"/>
      <c r="I62" s="354"/>
      <c r="J62" s="354"/>
      <c r="K62" s="354"/>
      <c r="L62" s="354"/>
      <c r="M62" s="354"/>
      <c r="N62" s="354"/>
      <c r="O62" s="354"/>
      <c r="P62" s="354"/>
      <c r="Q62" s="244"/>
    </row>
    <row r="63" spans="1:17" ht="17.25" x14ac:dyDescent="0.15">
      <c r="B63" s="307" t="s">
        <v>556</v>
      </c>
      <c r="C63" s="244"/>
      <c r="D63" s="244"/>
      <c r="E63" s="244"/>
      <c r="F63" s="244"/>
      <c r="G63" s="244"/>
      <c r="H63" s="244"/>
      <c r="I63" s="244"/>
      <c r="J63" s="244"/>
      <c r="K63" s="244"/>
      <c r="L63" s="244"/>
      <c r="M63" s="244"/>
      <c r="N63" s="244"/>
      <c r="O63" s="244"/>
    </row>
    <row r="64" spans="1:17" ht="13.5" x14ac:dyDescent="0.15">
      <c r="B64" s="248"/>
      <c r="C64" s="244"/>
      <c r="D64" s="244"/>
      <c r="E64" s="244"/>
      <c r="F64" s="244"/>
      <c r="G64" s="353" t="s">
        <v>555</v>
      </c>
      <c r="I64" s="352"/>
      <c r="J64" s="352"/>
      <c r="K64" s="352"/>
      <c r="L64" s="244"/>
      <c r="M64" s="244"/>
      <c r="N64" s="244"/>
      <c r="O64" s="244"/>
    </row>
    <row r="65" spans="2:30" ht="13.5" x14ac:dyDescent="0.15">
      <c r="B65" s="248"/>
      <c r="C65" s="244"/>
      <c r="D65" s="244"/>
      <c r="E65" s="244"/>
      <c r="F65" s="244"/>
      <c r="G65" s="1227" t="s">
        <v>562</v>
      </c>
      <c r="H65" s="1228"/>
      <c r="I65" s="1228"/>
      <c r="J65" s="1228"/>
      <c r="K65" s="1228"/>
      <c r="L65" s="1228"/>
      <c r="M65" s="1228"/>
      <c r="N65" s="1228"/>
      <c r="O65" s="1229"/>
    </row>
    <row r="66" spans="2:30" ht="13.5" x14ac:dyDescent="0.15">
      <c r="B66" s="248"/>
      <c r="C66" s="244"/>
      <c r="D66" s="244"/>
      <c r="E66" s="244"/>
      <c r="F66" s="244"/>
      <c r="G66" s="1230"/>
      <c r="H66" s="1231"/>
      <c r="I66" s="1231"/>
      <c r="J66" s="1231"/>
      <c r="K66" s="1231"/>
      <c r="L66" s="1231"/>
      <c r="M66" s="1231"/>
      <c r="N66" s="1231"/>
      <c r="O66" s="1232"/>
    </row>
    <row r="67" spans="2:30" ht="13.5" x14ac:dyDescent="0.15">
      <c r="B67" s="248"/>
      <c r="C67" s="244"/>
      <c r="D67" s="244"/>
      <c r="E67" s="244"/>
      <c r="F67" s="244"/>
      <c r="G67" s="1230"/>
      <c r="H67" s="1231"/>
      <c r="I67" s="1231"/>
      <c r="J67" s="1231"/>
      <c r="K67" s="1231"/>
      <c r="L67" s="1231"/>
      <c r="M67" s="1231"/>
      <c r="N67" s="1231"/>
      <c r="O67" s="1232"/>
    </row>
    <row r="68" spans="2:30" ht="13.5" x14ac:dyDescent="0.15">
      <c r="B68" s="248"/>
      <c r="C68" s="244"/>
      <c r="D68" s="244"/>
      <c r="E68" s="244"/>
      <c r="F68" s="244"/>
      <c r="G68" s="1230"/>
      <c r="H68" s="1231"/>
      <c r="I68" s="1231"/>
      <c r="J68" s="1231"/>
      <c r="K68" s="1231"/>
      <c r="L68" s="1231"/>
      <c r="M68" s="1231"/>
      <c r="N68" s="1231"/>
      <c r="O68" s="1232"/>
    </row>
    <row r="69" spans="2:30" ht="13.5" x14ac:dyDescent="0.15">
      <c r="B69" s="248"/>
      <c r="C69" s="244"/>
      <c r="D69" s="244"/>
      <c r="E69" s="244"/>
      <c r="F69" s="244"/>
      <c r="G69" s="1233"/>
      <c r="H69" s="1234"/>
      <c r="I69" s="1234"/>
      <c r="J69" s="1234"/>
      <c r="K69" s="1234"/>
      <c r="L69" s="1234"/>
      <c r="M69" s="1234"/>
      <c r="N69" s="1234"/>
      <c r="O69" s="1235"/>
    </row>
    <row r="70" spans="2:30" ht="13.5" x14ac:dyDescent="0.15">
      <c r="B70" s="248"/>
      <c r="C70" s="244"/>
      <c r="D70" s="244"/>
      <c r="E70" s="244"/>
      <c r="F70" s="244"/>
      <c r="G70" s="244"/>
      <c r="H70" s="351"/>
      <c r="I70" s="351"/>
      <c r="J70" s="348"/>
      <c r="K70" s="348"/>
      <c r="L70" s="347"/>
      <c r="M70" s="348"/>
      <c r="N70" s="347"/>
      <c r="O70" s="346"/>
    </row>
    <row r="71" spans="2:30" ht="13.5" x14ac:dyDescent="0.15">
      <c r="B71" s="248"/>
      <c r="C71" s="244"/>
      <c r="D71" s="244"/>
      <c r="E71" s="244"/>
      <c r="F71" s="244"/>
      <c r="G71" s="350" t="s">
        <v>554</v>
      </c>
      <c r="I71" s="349"/>
      <c r="J71" s="348"/>
      <c r="K71" s="348"/>
      <c r="L71" s="347"/>
      <c r="M71" s="348"/>
      <c r="N71" s="347"/>
      <c r="O71" s="346"/>
    </row>
    <row r="72" spans="2:30" ht="13.5" x14ac:dyDescent="0.15">
      <c r="B72" s="248"/>
      <c r="C72" s="244"/>
      <c r="D72" s="244"/>
      <c r="E72" s="244"/>
      <c r="F72" s="244"/>
      <c r="G72" s="1236"/>
      <c r="H72" s="1237"/>
      <c r="I72" s="1237"/>
      <c r="J72" s="1238"/>
      <c r="K72" s="345" t="s">
        <v>523</v>
      </c>
      <c r="L72" s="345" t="s">
        <v>524</v>
      </c>
      <c r="M72" s="345" t="s">
        <v>525</v>
      </c>
      <c r="N72" s="345" t="s">
        <v>526</v>
      </c>
      <c r="O72" s="345" t="s">
        <v>527</v>
      </c>
    </row>
    <row r="73" spans="2:30" ht="13.5" x14ac:dyDescent="0.15">
      <c r="B73" s="248"/>
      <c r="C73" s="244"/>
      <c r="D73" s="244"/>
      <c r="E73" s="244"/>
      <c r="F73" s="244"/>
      <c r="G73" s="1239" t="s">
        <v>553</v>
      </c>
      <c r="H73" s="1240"/>
      <c r="I73" s="1245" t="s">
        <v>551</v>
      </c>
      <c r="J73" s="1245"/>
      <c r="K73" s="1226">
        <v>82.5</v>
      </c>
      <c r="L73" s="1226">
        <v>75.8</v>
      </c>
      <c r="M73" s="1215">
        <v>56</v>
      </c>
      <c r="N73" s="1215">
        <v>89.3</v>
      </c>
      <c r="O73" s="1215">
        <v>98</v>
      </c>
      <c r="S73" s="243">
        <v>9.9</v>
      </c>
    </row>
    <row r="74" spans="2:30" ht="13.5" x14ac:dyDescent="0.15">
      <c r="B74" s="248"/>
      <c r="C74" s="244"/>
      <c r="D74" s="244"/>
      <c r="E74" s="244"/>
      <c r="F74" s="244"/>
      <c r="G74" s="1241"/>
      <c r="H74" s="1242"/>
      <c r="I74" s="1246"/>
      <c r="J74" s="1246"/>
      <c r="K74" s="1226"/>
      <c r="L74" s="1226"/>
      <c r="M74" s="1215"/>
      <c r="N74" s="1215"/>
      <c r="O74" s="1215"/>
    </row>
    <row r="75" spans="2:30" ht="13.5" x14ac:dyDescent="0.15">
      <c r="B75" s="248"/>
      <c r="C75" s="244"/>
      <c r="D75" s="244"/>
      <c r="E75" s="244"/>
      <c r="F75" s="244"/>
      <c r="G75" s="1241"/>
      <c r="H75" s="1242"/>
      <c r="I75" s="1225" t="s">
        <v>550</v>
      </c>
      <c r="J75" s="1225"/>
      <c r="K75" s="1247">
        <v>13.1</v>
      </c>
      <c r="L75" s="1247">
        <v>12.3</v>
      </c>
      <c r="M75" s="1247">
        <v>11.8</v>
      </c>
      <c r="N75" s="1247">
        <v>11</v>
      </c>
      <c r="O75" s="1247">
        <v>10.1</v>
      </c>
      <c r="U75" s="243">
        <v>81.2</v>
      </c>
      <c r="W75" s="243">
        <v>87.2</v>
      </c>
      <c r="Y75" s="243">
        <v>99.8</v>
      </c>
      <c r="AA75" s="243">
        <v>109.5</v>
      </c>
      <c r="AC75" s="243">
        <v>115.2</v>
      </c>
    </row>
    <row r="76" spans="2:30" ht="13.5" x14ac:dyDescent="0.15">
      <c r="B76" s="248"/>
      <c r="C76" s="244"/>
      <c r="D76" s="244"/>
      <c r="E76" s="244"/>
      <c r="F76" s="244"/>
      <c r="G76" s="1243"/>
      <c r="H76" s="1244"/>
      <c r="I76" s="1225"/>
      <c r="J76" s="1225"/>
      <c r="K76" s="1248"/>
      <c r="L76" s="1248"/>
      <c r="M76" s="1248"/>
      <c r="N76" s="1248"/>
      <c r="O76" s="1248"/>
    </row>
    <row r="77" spans="2:30" ht="13.5" x14ac:dyDescent="0.15">
      <c r="B77" s="248"/>
      <c r="C77" s="244"/>
      <c r="D77" s="244"/>
      <c r="E77" s="244"/>
      <c r="F77" s="244"/>
      <c r="G77" s="1219" t="s">
        <v>552</v>
      </c>
      <c r="H77" s="1220"/>
      <c r="I77" s="1225" t="s">
        <v>551</v>
      </c>
      <c r="J77" s="1225"/>
      <c r="K77" s="1226">
        <v>20.3</v>
      </c>
      <c r="L77" s="1226">
        <v>5.7</v>
      </c>
      <c r="M77" s="1215">
        <v>0</v>
      </c>
      <c r="N77" s="1215">
        <v>0</v>
      </c>
      <c r="O77" s="1215">
        <v>0</v>
      </c>
      <c r="R77" s="243">
        <v>12.3</v>
      </c>
      <c r="T77" s="243">
        <v>11.1</v>
      </c>
    </row>
    <row r="78" spans="2:30" ht="13.5" x14ac:dyDescent="0.15">
      <c r="B78" s="248"/>
      <c r="C78" s="244"/>
      <c r="D78" s="244"/>
      <c r="E78" s="244"/>
      <c r="F78" s="244"/>
      <c r="G78" s="1221"/>
      <c r="H78" s="1222"/>
      <c r="I78" s="1225"/>
      <c r="J78" s="1225"/>
      <c r="K78" s="1226"/>
      <c r="L78" s="1226"/>
      <c r="M78" s="1215"/>
      <c r="N78" s="1215"/>
      <c r="O78" s="1215"/>
    </row>
    <row r="79" spans="2:30" ht="13.5" x14ac:dyDescent="0.15">
      <c r="B79" s="248"/>
      <c r="C79" s="244"/>
      <c r="D79" s="244"/>
      <c r="E79" s="244"/>
      <c r="F79" s="244"/>
      <c r="G79" s="1221"/>
      <c r="H79" s="1222"/>
      <c r="I79" s="1216" t="s">
        <v>550</v>
      </c>
      <c r="J79" s="1217"/>
      <c r="K79" s="1218">
        <v>12.2</v>
      </c>
      <c r="L79" s="1218">
        <v>10.8</v>
      </c>
      <c r="M79" s="1218">
        <v>9.8000000000000007</v>
      </c>
      <c r="N79" s="1218">
        <v>9.1</v>
      </c>
      <c r="O79" s="1218">
        <v>8.6</v>
      </c>
      <c r="V79" s="243">
        <v>53.5</v>
      </c>
      <c r="X79" s="243">
        <v>48.2</v>
      </c>
      <c r="Z79" s="243">
        <v>34.200000000000003</v>
      </c>
      <c r="AB79" s="243">
        <v>30.3</v>
      </c>
      <c r="AD79" s="243">
        <v>28.9</v>
      </c>
    </row>
    <row r="80" spans="2:30" ht="13.5" x14ac:dyDescent="0.15">
      <c r="B80" s="248"/>
      <c r="C80" s="244"/>
      <c r="D80" s="244"/>
      <c r="E80" s="244"/>
      <c r="F80" s="244"/>
      <c r="G80" s="1223"/>
      <c r="H80" s="1224"/>
      <c r="I80" s="1217"/>
      <c r="J80" s="1217"/>
      <c r="K80" s="1218"/>
      <c r="L80" s="1218"/>
      <c r="M80" s="1218"/>
      <c r="N80" s="1218"/>
      <c r="O80" s="1218"/>
    </row>
    <row r="81" spans="2:17" ht="13.5" x14ac:dyDescent="0.15">
      <c r="B81" s="248"/>
      <c r="C81" s="244"/>
      <c r="D81" s="244"/>
      <c r="E81" s="244"/>
      <c r="F81" s="244"/>
      <c r="G81" s="244"/>
      <c r="H81" s="244"/>
      <c r="I81" s="244"/>
      <c r="J81" s="244"/>
      <c r="K81" s="344"/>
      <c r="L81" s="244"/>
      <c r="M81" s="244"/>
      <c r="N81" s="244"/>
      <c r="O81" s="244"/>
    </row>
    <row r="82" spans="2:17" ht="17.25" x14ac:dyDescent="0.15">
      <c r="B82" s="248"/>
      <c r="C82" s="244"/>
      <c r="D82" s="244"/>
      <c r="E82" s="244"/>
      <c r="F82" s="244"/>
      <c r="G82" s="244"/>
      <c r="H82" s="244"/>
      <c r="I82" s="244"/>
      <c r="J82" s="244"/>
      <c r="K82" s="343"/>
      <c r="L82" s="343"/>
      <c r="M82" s="343"/>
      <c r="N82" s="343"/>
      <c r="O82" s="343"/>
    </row>
    <row r="83" spans="2:17" ht="13.5" x14ac:dyDescent="0.15">
      <c r="B83" s="340"/>
      <c r="C83" s="306"/>
      <c r="D83" s="306"/>
      <c r="E83" s="306"/>
      <c r="F83" s="306"/>
      <c r="G83" s="306"/>
      <c r="H83" s="306"/>
      <c r="I83" s="306"/>
      <c r="J83" s="306"/>
      <c r="K83" s="306"/>
      <c r="L83" s="306"/>
      <c r="M83" s="306"/>
      <c r="N83" s="306"/>
      <c r="O83" s="306"/>
      <c r="P83" s="341"/>
    </row>
    <row r="84" spans="2:17" ht="13.5" x14ac:dyDescent="0.15">
      <c r="H84" s="244"/>
      <c r="I84" s="244"/>
      <c r="J84" s="244"/>
      <c r="K84" s="244"/>
      <c r="L84" s="244"/>
      <c r="M84" s="244"/>
      <c r="N84" s="244"/>
      <c r="O84" s="244"/>
      <c r="P84" s="244"/>
      <c r="Q84" s="244"/>
    </row>
    <row r="85" spans="2:17" ht="13.5" x14ac:dyDescent="0.15">
      <c r="B85" s="244"/>
      <c r="C85" s="244"/>
      <c r="D85" s="244"/>
      <c r="E85" s="244"/>
      <c r="F85" s="244"/>
      <c r="G85" s="244"/>
      <c r="H85" s="244"/>
      <c r="I85" s="244"/>
      <c r="J85" s="244"/>
      <c r="K85" s="244"/>
      <c r="L85" s="244"/>
      <c r="M85" s="244"/>
      <c r="N85" s="244"/>
      <c r="O85" s="244"/>
      <c r="P85" s="244"/>
      <c r="Q85" s="244"/>
    </row>
    <row r="86" spans="2:17" ht="13.5" hidden="1" x14ac:dyDescent="0.15">
      <c r="B86" s="244"/>
      <c r="C86" s="244"/>
      <c r="D86" s="244"/>
      <c r="E86" s="244"/>
      <c r="F86" s="244"/>
      <c r="G86" s="244"/>
      <c r="H86" s="244"/>
      <c r="I86" s="244"/>
      <c r="J86" s="244"/>
      <c r="K86" s="244"/>
      <c r="L86" s="244"/>
      <c r="M86" s="244"/>
      <c r="N86" s="244"/>
      <c r="O86" s="244"/>
      <c r="P86" s="244"/>
      <c r="Q86" s="244"/>
    </row>
    <row r="87" spans="2:17" ht="13.5" hidden="1" x14ac:dyDescent="0.15">
      <c r="B87" s="244"/>
      <c r="C87" s="244"/>
      <c r="D87" s="244"/>
      <c r="E87" s="244"/>
      <c r="F87" s="244"/>
      <c r="G87" s="244"/>
      <c r="H87" s="244"/>
      <c r="I87" s="244"/>
      <c r="J87" s="244"/>
      <c r="K87" s="342"/>
      <c r="L87" s="244"/>
      <c r="M87" s="244"/>
      <c r="N87" s="244"/>
      <c r="O87" s="244"/>
      <c r="P87" s="244"/>
      <c r="Q87" s="244"/>
    </row>
    <row r="88" spans="2:17" ht="13.5" hidden="1" x14ac:dyDescent="0.15">
      <c r="B88" s="244"/>
      <c r="C88" s="244"/>
      <c r="D88" s="244"/>
      <c r="E88" s="244"/>
      <c r="F88" s="244"/>
      <c r="G88" s="244"/>
      <c r="H88" s="244"/>
      <c r="I88" s="244"/>
      <c r="J88" s="244"/>
      <c r="K88" s="244"/>
      <c r="L88" s="244"/>
      <c r="M88" s="244"/>
      <c r="N88" s="244"/>
      <c r="O88" s="244"/>
      <c r="P88" s="244"/>
      <c r="Q88" s="244"/>
    </row>
    <row r="89" spans="2:17" ht="13.5" hidden="1" x14ac:dyDescent="0.15">
      <c r="B89" s="244"/>
      <c r="C89" s="244"/>
      <c r="D89" s="244"/>
      <c r="E89" s="244"/>
      <c r="F89" s="244"/>
      <c r="G89" s="244"/>
      <c r="H89" s="244"/>
      <c r="I89" s="244"/>
      <c r="J89" s="244"/>
      <c r="K89" s="244"/>
      <c r="L89" s="244"/>
      <c r="M89" s="244"/>
      <c r="N89" s="244"/>
      <c r="O89" s="244"/>
      <c r="P89" s="244"/>
      <c r="Q89" s="244"/>
    </row>
    <row r="90" spans="2:17" ht="13.5" hidden="1" x14ac:dyDescent="0.15">
      <c r="B90" s="244"/>
      <c r="C90" s="244"/>
      <c r="D90" s="244"/>
      <c r="E90" s="244"/>
      <c r="F90" s="244"/>
      <c r="G90" s="244"/>
      <c r="H90" s="244"/>
      <c r="I90" s="244"/>
      <c r="J90" s="244"/>
      <c r="K90" s="244"/>
      <c r="L90" s="244"/>
      <c r="M90" s="244"/>
      <c r="N90" s="244"/>
      <c r="O90" s="244"/>
      <c r="P90" s="244"/>
      <c r="Q90" s="244"/>
    </row>
    <row r="91" spans="2:17" ht="13.5"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R111" sqref="R111"/>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R20" sqref="R20"/>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522</v>
      </c>
      <c r="G2" s="111"/>
      <c r="H2" s="112"/>
    </row>
    <row r="3" spans="1:8" x14ac:dyDescent="0.15">
      <c r="A3" s="108" t="s">
        <v>515</v>
      </c>
      <c r="B3" s="113"/>
      <c r="C3" s="114"/>
      <c r="D3" s="115">
        <v>106939</v>
      </c>
      <c r="E3" s="116"/>
      <c r="F3" s="117">
        <v>146140</v>
      </c>
      <c r="G3" s="118"/>
      <c r="H3" s="119"/>
    </row>
    <row r="4" spans="1:8" x14ac:dyDescent="0.15">
      <c r="A4" s="120"/>
      <c r="B4" s="121"/>
      <c r="C4" s="122"/>
      <c r="D4" s="123">
        <v>53916</v>
      </c>
      <c r="E4" s="124"/>
      <c r="F4" s="125">
        <v>75451</v>
      </c>
      <c r="G4" s="126"/>
      <c r="H4" s="127"/>
    </row>
    <row r="5" spans="1:8" x14ac:dyDescent="0.15">
      <c r="A5" s="108" t="s">
        <v>517</v>
      </c>
      <c r="B5" s="113"/>
      <c r="C5" s="114"/>
      <c r="D5" s="115">
        <v>74194</v>
      </c>
      <c r="E5" s="116"/>
      <c r="F5" s="117">
        <v>146641</v>
      </c>
      <c r="G5" s="118"/>
      <c r="H5" s="119"/>
    </row>
    <row r="6" spans="1:8" x14ac:dyDescent="0.15">
      <c r="A6" s="120"/>
      <c r="B6" s="121"/>
      <c r="C6" s="122"/>
      <c r="D6" s="123">
        <v>50697</v>
      </c>
      <c r="E6" s="124"/>
      <c r="F6" s="125">
        <v>68142</v>
      </c>
      <c r="G6" s="126"/>
      <c r="H6" s="127"/>
    </row>
    <row r="7" spans="1:8" x14ac:dyDescent="0.15">
      <c r="A7" s="108" t="s">
        <v>518</v>
      </c>
      <c r="B7" s="113"/>
      <c r="C7" s="114"/>
      <c r="D7" s="115">
        <v>102951</v>
      </c>
      <c r="E7" s="116"/>
      <c r="F7" s="117">
        <v>174587</v>
      </c>
      <c r="G7" s="118"/>
      <c r="H7" s="119"/>
    </row>
    <row r="8" spans="1:8" x14ac:dyDescent="0.15">
      <c r="A8" s="120"/>
      <c r="B8" s="121"/>
      <c r="C8" s="122"/>
      <c r="D8" s="123">
        <v>52289</v>
      </c>
      <c r="E8" s="124"/>
      <c r="F8" s="125">
        <v>79695</v>
      </c>
      <c r="G8" s="126"/>
      <c r="H8" s="127"/>
    </row>
    <row r="9" spans="1:8" x14ac:dyDescent="0.15">
      <c r="A9" s="108" t="s">
        <v>519</v>
      </c>
      <c r="B9" s="113"/>
      <c r="C9" s="114"/>
      <c r="D9" s="115">
        <v>278655</v>
      </c>
      <c r="E9" s="116"/>
      <c r="F9" s="117">
        <v>175675</v>
      </c>
      <c r="G9" s="118"/>
      <c r="H9" s="119"/>
    </row>
    <row r="10" spans="1:8" x14ac:dyDescent="0.15">
      <c r="A10" s="120"/>
      <c r="B10" s="121"/>
      <c r="C10" s="122"/>
      <c r="D10" s="123">
        <v>194294</v>
      </c>
      <c r="E10" s="124"/>
      <c r="F10" s="125">
        <v>87698</v>
      </c>
      <c r="G10" s="126"/>
      <c r="H10" s="127"/>
    </row>
    <row r="11" spans="1:8" x14ac:dyDescent="0.15">
      <c r="A11" s="108" t="s">
        <v>520</v>
      </c>
      <c r="B11" s="113"/>
      <c r="C11" s="114"/>
      <c r="D11" s="115">
        <v>415655</v>
      </c>
      <c r="E11" s="116"/>
      <c r="F11" s="117">
        <v>162193</v>
      </c>
      <c r="G11" s="118"/>
      <c r="H11" s="119"/>
    </row>
    <row r="12" spans="1:8" x14ac:dyDescent="0.15">
      <c r="A12" s="120"/>
      <c r="B12" s="121"/>
      <c r="C12" s="128"/>
      <c r="D12" s="123">
        <v>326534</v>
      </c>
      <c r="E12" s="124"/>
      <c r="F12" s="125">
        <v>79985</v>
      </c>
      <c r="G12" s="126"/>
      <c r="H12" s="127"/>
    </row>
    <row r="13" spans="1:8" x14ac:dyDescent="0.15">
      <c r="A13" s="108"/>
      <c r="B13" s="113"/>
      <c r="C13" s="129"/>
      <c r="D13" s="130">
        <v>195679</v>
      </c>
      <c r="E13" s="131"/>
      <c r="F13" s="132">
        <v>161047</v>
      </c>
      <c r="G13" s="133"/>
      <c r="H13" s="119"/>
    </row>
    <row r="14" spans="1:8" x14ac:dyDescent="0.15">
      <c r="A14" s="120"/>
      <c r="B14" s="121"/>
      <c r="C14" s="122"/>
      <c r="D14" s="123">
        <v>135546</v>
      </c>
      <c r="E14" s="124"/>
      <c r="F14" s="125">
        <v>78194</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7.55</v>
      </c>
      <c r="C19" s="134">
        <f>ROUND(VALUE(SUBSTITUTE(実質収支比率等に係る経年分析!G$48,"▲","-")),2)</f>
        <v>11.47</v>
      </c>
      <c r="D19" s="134">
        <f>ROUND(VALUE(SUBSTITUTE(実質収支比率等に係る経年分析!H$48,"▲","-")),2)</f>
        <v>8.68</v>
      </c>
      <c r="E19" s="134">
        <f>ROUND(VALUE(SUBSTITUTE(実質収支比率等に係る経年分析!I$48,"▲","-")),2)</f>
        <v>6.63</v>
      </c>
      <c r="F19" s="134">
        <f>ROUND(VALUE(SUBSTITUTE(実質収支比率等に係る経年分析!J$48,"▲","-")),2)</f>
        <v>14.57</v>
      </c>
    </row>
    <row r="20" spans="1:11" x14ac:dyDescent="0.15">
      <c r="A20" s="134" t="s">
        <v>43</v>
      </c>
      <c r="B20" s="134">
        <f>ROUND(VALUE(SUBSTITUTE(実質収支比率等に係る経年分析!F$47,"▲","-")),2)</f>
        <v>33.64</v>
      </c>
      <c r="C20" s="134">
        <f>ROUND(VALUE(SUBSTITUTE(実質収支比率等に係る経年分析!G$47,"▲","-")),2)</f>
        <v>35.76</v>
      </c>
      <c r="D20" s="134">
        <f>ROUND(VALUE(SUBSTITUTE(実質収支比率等に係る経年分析!H$47,"▲","-")),2)</f>
        <v>37.76</v>
      </c>
      <c r="E20" s="134">
        <f>ROUND(VALUE(SUBSTITUTE(実質収支比率等に係る経年分析!I$47,"▲","-")),2)</f>
        <v>23.26</v>
      </c>
      <c r="F20" s="134">
        <f>ROUND(VALUE(SUBSTITUTE(実質収支比率等に係る経年分析!J$47,"▲","-")),2)</f>
        <v>18.309999999999999</v>
      </c>
    </row>
    <row r="21" spans="1:11" x14ac:dyDescent="0.15">
      <c r="A21" s="134" t="s">
        <v>44</v>
      </c>
      <c r="B21" s="134">
        <f>IF(ISNUMBER(VALUE(SUBSTITUTE(実質収支比率等に係る経年分析!F$49,"▲","-"))),ROUND(VALUE(SUBSTITUTE(実質収支比率等に係る経年分析!F$49,"▲","-")),2),NA())</f>
        <v>0.79</v>
      </c>
      <c r="C21" s="134">
        <f>IF(ISNUMBER(VALUE(SUBSTITUTE(実質収支比率等に係る経年分析!G$49,"▲","-"))),ROUND(VALUE(SUBSTITUTE(実質収支比率等に係る経年分析!G$49,"▲","-")),2),NA())</f>
        <v>5.77</v>
      </c>
      <c r="D21" s="134">
        <f>IF(ISNUMBER(VALUE(SUBSTITUTE(実質収支比率等に係る経年分析!H$49,"▲","-"))),ROUND(VALUE(SUBSTITUTE(実質収支比率等に係る経年分析!H$49,"▲","-")),2),NA())</f>
        <v>3.37</v>
      </c>
      <c r="E21" s="134">
        <f>IF(ISNUMBER(VALUE(SUBSTITUTE(実質収支比率等に係る経年分析!I$49,"▲","-"))),ROUND(VALUE(SUBSTITUTE(実質収支比率等に係る経年分析!I$49,"▲","-")),2),NA())</f>
        <v>-17.14</v>
      </c>
      <c r="F21" s="134">
        <f>IF(ISNUMBER(VALUE(SUBSTITUTE(実質収支比率等に係る経年分析!J$49,"▲","-"))),ROUND(VALUE(SUBSTITUTE(実質収支比率等に係る経年分析!J$49,"▲","-")),2),NA())</f>
        <v>3.9</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0.13</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0.18</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0.06</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x14ac:dyDescent="0.15">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x14ac:dyDescent="0.15">
      <c r="A32" s="135" t="str">
        <f>IF(連結実質赤字比率に係る赤字・黒字の構成分析!C$38="",NA(),連結実質赤字比率に係る赤字・黒字の構成分析!C$38)</f>
        <v>農業集落排水事業特別会計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0.08</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0.08</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0.13</v>
      </c>
    </row>
    <row r="33" spans="1:16" x14ac:dyDescent="0.15">
      <c r="A33" s="135" t="str">
        <f>IF(連結実質赤字比率に係る赤字・黒字の構成分析!C$37="",NA(),連結実質赤字比率に係る赤字・黒字の構成分析!C$37)</f>
        <v>簡易水道事業特別会計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0.13</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0.13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0.21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0.17</v>
      </c>
    </row>
    <row r="34" spans="1:16" x14ac:dyDescent="0.15">
      <c r="A34" s="135" t="str">
        <f>IF(連結実質赤字比率に係る赤字・黒字の構成分析!C$36="",NA(),連結実質赤字比率に係る赤字・黒字の構成分析!C$36)</f>
        <v>介護保険事業特別会計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1.08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0.57999999999999996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0.28000000000000003</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0.88</v>
      </c>
    </row>
    <row r="35" spans="1:16" x14ac:dyDescent="0.15">
      <c r="A35" s="135" t="str">
        <f>IF(連結実質赤字比率に係る赤字・黒字の構成分析!C$35="",NA(),連結実質赤字比率に係る赤字・黒字の構成分析!C$35)</f>
        <v>国民健康保険特別会計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2.96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4.3600000000000003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1.1100000000000001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4.0999999999999996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2.58</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7.54</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11.46</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8.68</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6.63</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14.57</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403</v>
      </c>
      <c r="E42" s="136"/>
      <c r="F42" s="136"/>
      <c r="G42" s="136">
        <f>'実質公債費比率（分子）の構造'!L$52</f>
        <v>411</v>
      </c>
      <c r="H42" s="136"/>
      <c r="I42" s="136"/>
      <c r="J42" s="136">
        <f>'実質公債費比率（分子）の構造'!M$52</f>
        <v>413</v>
      </c>
      <c r="K42" s="136"/>
      <c r="L42" s="136"/>
      <c r="M42" s="136">
        <f>'実質公債費比率（分子）の構造'!N$52</f>
        <v>421</v>
      </c>
      <c r="N42" s="136"/>
      <c r="O42" s="136"/>
      <c r="P42" s="136">
        <f>'実質公債費比率（分子）の構造'!O$52</f>
        <v>413</v>
      </c>
    </row>
    <row r="43" spans="1:16" x14ac:dyDescent="0.15">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53</v>
      </c>
      <c r="B44" s="136">
        <f>'実質公債費比率（分子）の構造'!K$50</f>
        <v>45</v>
      </c>
      <c r="C44" s="136"/>
      <c r="D44" s="136"/>
      <c r="E44" s="136">
        <f>'実質公債費比率（分子）の構造'!L$50</f>
        <v>30</v>
      </c>
      <c r="F44" s="136"/>
      <c r="G44" s="136"/>
      <c r="H44" s="136">
        <f>'実質公債費比率（分子）の構造'!M$50</f>
        <v>27</v>
      </c>
      <c r="I44" s="136"/>
      <c r="J44" s="136"/>
      <c r="K44" s="136">
        <f>'実質公債費比率（分子）の構造'!N$50</f>
        <v>18</v>
      </c>
      <c r="L44" s="136"/>
      <c r="M44" s="136"/>
      <c r="N44" s="136">
        <f>'実質公債費比率（分子）の構造'!O$50</f>
        <v>18</v>
      </c>
      <c r="O44" s="136"/>
      <c r="P44" s="136"/>
    </row>
    <row r="45" spans="1:16" x14ac:dyDescent="0.15">
      <c r="A45" s="136" t="s">
        <v>54</v>
      </c>
      <c r="B45" s="136">
        <f>'実質公債費比率（分子）の構造'!K$49</f>
        <v>25</v>
      </c>
      <c r="C45" s="136"/>
      <c r="D45" s="136"/>
      <c r="E45" s="136">
        <f>'実質公債費比率（分子）の構造'!L$49</f>
        <v>27</v>
      </c>
      <c r="F45" s="136"/>
      <c r="G45" s="136"/>
      <c r="H45" s="136">
        <f>'実質公債費比率（分子）の構造'!M$49</f>
        <v>26</v>
      </c>
      <c r="I45" s="136"/>
      <c r="J45" s="136"/>
      <c r="K45" s="136">
        <f>'実質公債費比率（分子）の構造'!N$49</f>
        <v>26</v>
      </c>
      <c r="L45" s="136"/>
      <c r="M45" s="136"/>
      <c r="N45" s="136">
        <f>'実質公債費比率（分子）の構造'!O$49</f>
        <v>27</v>
      </c>
      <c r="O45" s="136"/>
      <c r="P45" s="136"/>
    </row>
    <row r="46" spans="1:16" x14ac:dyDescent="0.15">
      <c r="A46" s="136" t="s">
        <v>55</v>
      </c>
      <c r="B46" s="136">
        <f>'実質公債費比率（分子）の構造'!K$48</f>
        <v>129</v>
      </c>
      <c r="C46" s="136"/>
      <c r="D46" s="136"/>
      <c r="E46" s="136">
        <f>'実質公債費比率（分子）の構造'!L$48</f>
        <v>141</v>
      </c>
      <c r="F46" s="136"/>
      <c r="G46" s="136"/>
      <c r="H46" s="136">
        <f>'実質公債費比率（分子）の構造'!M$48</f>
        <v>123</v>
      </c>
      <c r="I46" s="136"/>
      <c r="J46" s="136"/>
      <c r="K46" s="136">
        <f>'実質公債費比率（分子）の構造'!N$48</f>
        <v>117</v>
      </c>
      <c r="L46" s="136"/>
      <c r="M46" s="136"/>
      <c r="N46" s="136">
        <f>'実質公債費比率（分子）の構造'!O$48</f>
        <v>123</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487</v>
      </c>
      <c r="C49" s="136"/>
      <c r="D49" s="136"/>
      <c r="E49" s="136">
        <f>'実質公債費比率（分子）の構造'!L$45</f>
        <v>495</v>
      </c>
      <c r="F49" s="136"/>
      <c r="G49" s="136"/>
      <c r="H49" s="136">
        <f>'実質公債費比率（分子）の構造'!M$45</f>
        <v>478</v>
      </c>
      <c r="I49" s="136"/>
      <c r="J49" s="136"/>
      <c r="K49" s="136">
        <f>'実質公債費比率（分子）の構造'!N$45</f>
        <v>484</v>
      </c>
      <c r="L49" s="136"/>
      <c r="M49" s="136"/>
      <c r="N49" s="136">
        <f>'実質公債費比率（分子）の構造'!O$45</f>
        <v>471</v>
      </c>
      <c r="O49" s="136"/>
      <c r="P49" s="136"/>
    </row>
    <row r="50" spans="1:16" x14ac:dyDescent="0.15">
      <c r="A50" s="136" t="s">
        <v>59</v>
      </c>
      <c r="B50" s="136" t="e">
        <f>NA()</f>
        <v>#N/A</v>
      </c>
      <c r="C50" s="136">
        <f>IF(ISNUMBER('実質公債費比率（分子）の構造'!K$53),'実質公債費比率（分子）の構造'!K$53,NA())</f>
        <v>283</v>
      </c>
      <c r="D50" s="136" t="e">
        <f>NA()</f>
        <v>#N/A</v>
      </c>
      <c r="E50" s="136" t="e">
        <f>NA()</f>
        <v>#N/A</v>
      </c>
      <c r="F50" s="136">
        <f>IF(ISNUMBER('実質公債費比率（分子）の構造'!L$53),'実質公債費比率（分子）の構造'!L$53,NA())</f>
        <v>282</v>
      </c>
      <c r="G50" s="136" t="e">
        <f>NA()</f>
        <v>#N/A</v>
      </c>
      <c r="H50" s="136" t="e">
        <f>NA()</f>
        <v>#N/A</v>
      </c>
      <c r="I50" s="136">
        <f>IF(ISNUMBER('実質公債費比率（分子）の構造'!M$53),'実質公債費比率（分子）の構造'!M$53,NA())</f>
        <v>241</v>
      </c>
      <c r="J50" s="136" t="e">
        <f>NA()</f>
        <v>#N/A</v>
      </c>
      <c r="K50" s="136" t="e">
        <f>NA()</f>
        <v>#N/A</v>
      </c>
      <c r="L50" s="136">
        <f>IF(ISNUMBER('実質公債費比率（分子）の構造'!N$53),'実質公債費比率（分子）の構造'!N$53,NA())</f>
        <v>224</v>
      </c>
      <c r="M50" s="136" t="e">
        <f>NA()</f>
        <v>#N/A</v>
      </c>
      <c r="N50" s="136" t="e">
        <f>NA()</f>
        <v>#N/A</v>
      </c>
      <c r="O50" s="136">
        <f>IF(ISNUMBER('実質公債費比率（分子）の構造'!O$53),'実質公債費比率（分子）の構造'!O$53,NA())</f>
        <v>226</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4009</v>
      </c>
      <c r="E56" s="135"/>
      <c r="F56" s="135"/>
      <c r="G56" s="135">
        <f>'将来負担比率（分子）の構造'!J$51</f>
        <v>3887</v>
      </c>
      <c r="H56" s="135"/>
      <c r="I56" s="135"/>
      <c r="J56" s="135">
        <f>'将来負担比率（分子）の構造'!K$51</f>
        <v>3718</v>
      </c>
      <c r="K56" s="135"/>
      <c r="L56" s="135"/>
      <c r="M56" s="135">
        <f>'将来負担比率（分子）の構造'!L$51</f>
        <v>3936</v>
      </c>
      <c r="N56" s="135"/>
      <c r="O56" s="135"/>
      <c r="P56" s="135">
        <f>'将来負担比率（分子）の構造'!M$51</f>
        <v>4912</v>
      </c>
    </row>
    <row r="57" spans="1:16" x14ac:dyDescent="0.15">
      <c r="A57" s="135" t="s">
        <v>35</v>
      </c>
      <c r="B57" s="135"/>
      <c r="C57" s="135"/>
      <c r="D57" s="135">
        <f>'将来負担比率（分子）の構造'!I$50</f>
        <v>175</v>
      </c>
      <c r="E57" s="135"/>
      <c r="F57" s="135"/>
      <c r="G57" s="135">
        <f>'将来負担比率（分子）の構造'!J$50</f>
        <v>147</v>
      </c>
      <c r="H57" s="135"/>
      <c r="I57" s="135"/>
      <c r="J57" s="135">
        <f>'将来負担比率（分子）の構造'!K$50</f>
        <v>138</v>
      </c>
      <c r="K57" s="135"/>
      <c r="L57" s="135"/>
      <c r="M57" s="135">
        <f>'将来負担比率（分子）の構造'!L$50</f>
        <v>124</v>
      </c>
      <c r="N57" s="135"/>
      <c r="O57" s="135"/>
      <c r="P57" s="135">
        <f>'将来負担比率（分子）の構造'!M$50</f>
        <v>100</v>
      </c>
    </row>
    <row r="58" spans="1:16" x14ac:dyDescent="0.15">
      <c r="A58" s="135" t="s">
        <v>34</v>
      </c>
      <c r="B58" s="135"/>
      <c r="C58" s="135"/>
      <c r="D58" s="135">
        <f>'将来負担比率（分子）の構造'!I$49</f>
        <v>1638</v>
      </c>
      <c r="E58" s="135"/>
      <c r="F58" s="135"/>
      <c r="G58" s="135">
        <f>'将来負担比率（分子）の構造'!J$49</f>
        <v>1734</v>
      </c>
      <c r="H58" s="135"/>
      <c r="I58" s="135"/>
      <c r="J58" s="135">
        <f>'将来負担比率（分子）の構造'!K$49</f>
        <v>1898</v>
      </c>
      <c r="K58" s="135"/>
      <c r="L58" s="135"/>
      <c r="M58" s="135">
        <f>'将来負担比率（分子）の構造'!L$49</f>
        <v>1067</v>
      </c>
      <c r="N58" s="135"/>
      <c r="O58" s="135"/>
      <c r="P58" s="135">
        <f>'将来負担比率（分子）の構造'!M$49</f>
        <v>970</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788</v>
      </c>
      <c r="C62" s="135"/>
      <c r="D62" s="135"/>
      <c r="E62" s="135">
        <f>'将来負担比率（分子）の構造'!J$45</f>
        <v>760</v>
      </c>
      <c r="F62" s="135"/>
      <c r="G62" s="135"/>
      <c r="H62" s="135">
        <f>'将来負担比率（分子）の構造'!K$45</f>
        <v>710</v>
      </c>
      <c r="I62" s="135"/>
      <c r="J62" s="135"/>
      <c r="K62" s="135">
        <f>'将来負担比率（分子）の構造'!L$45</f>
        <v>669</v>
      </c>
      <c r="L62" s="135"/>
      <c r="M62" s="135"/>
      <c r="N62" s="135">
        <f>'将来負担比率（分子）の構造'!M$45</f>
        <v>632</v>
      </c>
      <c r="O62" s="135"/>
      <c r="P62" s="135"/>
    </row>
    <row r="63" spans="1:16" x14ac:dyDescent="0.15">
      <c r="A63" s="135" t="s">
        <v>28</v>
      </c>
      <c r="B63" s="135">
        <f>'将来負担比率（分子）の構造'!I$44</f>
        <v>296</v>
      </c>
      <c r="C63" s="135"/>
      <c r="D63" s="135"/>
      <c r="E63" s="135">
        <f>'将来負担比率（分子）の構造'!J$44</f>
        <v>252</v>
      </c>
      <c r="F63" s="135"/>
      <c r="G63" s="135"/>
      <c r="H63" s="135">
        <f>'将来負担比率（分子）の構造'!K$44</f>
        <v>209</v>
      </c>
      <c r="I63" s="135"/>
      <c r="J63" s="135"/>
      <c r="K63" s="135">
        <f>'将来負担比率（分子）の構造'!L$44</f>
        <v>191</v>
      </c>
      <c r="L63" s="135"/>
      <c r="M63" s="135"/>
      <c r="N63" s="135">
        <f>'将来負担比率（分子）の構造'!M$44</f>
        <v>151</v>
      </c>
      <c r="O63" s="135"/>
      <c r="P63" s="135"/>
    </row>
    <row r="64" spans="1:16" x14ac:dyDescent="0.15">
      <c r="A64" s="135" t="s">
        <v>27</v>
      </c>
      <c r="B64" s="135">
        <f>'将来負担比率（分子）の構造'!I$43</f>
        <v>1742</v>
      </c>
      <c r="C64" s="135"/>
      <c r="D64" s="135"/>
      <c r="E64" s="135">
        <f>'将来負担比率（分子）の構造'!J$43</f>
        <v>1773</v>
      </c>
      <c r="F64" s="135"/>
      <c r="G64" s="135"/>
      <c r="H64" s="135">
        <f>'将来負担比率（分子）の構造'!K$43</f>
        <v>1740</v>
      </c>
      <c r="I64" s="135"/>
      <c r="J64" s="135"/>
      <c r="K64" s="135">
        <f>'将来負担比率（分子）の構造'!L$43</f>
        <v>1592</v>
      </c>
      <c r="L64" s="135"/>
      <c r="M64" s="135"/>
      <c r="N64" s="135">
        <f>'将来負担比率（分子）の構造'!M$43</f>
        <v>1442</v>
      </c>
      <c r="O64" s="135"/>
      <c r="P64" s="135"/>
    </row>
    <row r="65" spans="1:16" x14ac:dyDescent="0.15">
      <c r="A65" s="135" t="s">
        <v>26</v>
      </c>
      <c r="B65" s="135">
        <f>'将来負担比率（分子）の構造'!I$42</f>
        <v>158</v>
      </c>
      <c r="C65" s="135"/>
      <c r="D65" s="135"/>
      <c r="E65" s="135">
        <f>'将来負担比率（分子）の構造'!J$42</f>
        <v>128</v>
      </c>
      <c r="F65" s="135"/>
      <c r="G65" s="135"/>
      <c r="H65" s="135">
        <f>'将来負担比率（分子）の構造'!K$42</f>
        <v>102</v>
      </c>
      <c r="I65" s="135"/>
      <c r="J65" s="135"/>
      <c r="K65" s="135">
        <f>'将来負担比率（分子）の構造'!L$42</f>
        <v>83</v>
      </c>
      <c r="L65" s="135"/>
      <c r="M65" s="135"/>
      <c r="N65" s="135">
        <f>'将来負担比率（分子）の構造'!M$42</f>
        <v>65</v>
      </c>
      <c r="O65" s="135"/>
      <c r="P65" s="135"/>
    </row>
    <row r="66" spans="1:16" x14ac:dyDescent="0.15">
      <c r="A66" s="135" t="s">
        <v>25</v>
      </c>
      <c r="B66" s="135">
        <f>'将来負担比率（分子）の構造'!I$41</f>
        <v>4716</v>
      </c>
      <c r="C66" s="135"/>
      <c r="D66" s="135"/>
      <c r="E66" s="135">
        <f>'将来負担比率（分子）の構造'!J$41</f>
        <v>4565</v>
      </c>
      <c r="F66" s="135"/>
      <c r="G66" s="135"/>
      <c r="H66" s="135">
        <f>'将来負担比率（分子）の構造'!K$41</f>
        <v>4266</v>
      </c>
      <c r="I66" s="135"/>
      <c r="J66" s="135"/>
      <c r="K66" s="135">
        <f>'将来負担比率（分子）の構造'!L$41</f>
        <v>4585</v>
      </c>
      <c r="L66" s="135"/>
      <c r="M66" s="135"/>
      <c r="N66" s="135">
        <f>'将来負担比率（分子）の構造'!M$41</f>
        <v>5972</v>
      </c>
      <c r="O66" s="135"/>
      <c r="P66" s="135"/>
    </row>
    <row r="67" spans="1:16" x14ac:dyDescent="0.15">
      <c r="A67" s="135" t="s">
        <v>63</v>
      </c>
      <c r="B67" s="135" t="e">
        <f>NA()</f>
        <v>#N/A</v>
      </c>
      <c r="C67" s="135">
        <f>IF(ISNUMBER('将来負担比率（分子）の構造'!I$52), IF('将来負担比率（分子）の構造'!I$52 &lt; 0, 0, '将来負担比率（分子）の構造'!I$52), NA())</f>
        <v>1878</v>
      </c>
      <c r="D67" s="135" t="e">
        <f>NA()</f>
        <v>#N/A</v>
      </c>
      <c r="E67" s="135" t="e">
        <f>NA()</f>
        <v>#N/A</v>
      </c>
      <c r="F67" s="135">
        <f>IF(ISNUMBER('将来負担比率（分子）の構造'!J$52), IF('将来負担比率（分子）の構造'!J$52 &lt; 0, 0, '将来負担比率（分子）の構造'!J$52), NA())</f>
        <v>1710</v>
      </c>
      <c r="G67" s="135" t="e">
        <f>NA()</f>
        <v>#N/A</v>
      </c>
      <c r="H67" s="135" t="e">
        <f>NA()</f>
        <v>#N/A</v>
      </c>
      <c r="I67" s="135">
        <f>IF(ISNUMBER('将来負担比率（分子）の構造'!K$52), IF('将来負担比率（分子）の構造'!K$52 &lt; 0, 0, '将来負担比率（分子）の構造'!K$52), NA())</f>
        <v>1274</v>
      </c>
      <c r="J67" s="135" t="e">
        <f>NA()</f>
        <v>#N/A</v>
      </c>
      <c r="K67" s="135" t="e">
        <f>NA()</f>
        <v>#N/A</v>
      </c>
      <c r="L67" s="135">
        <f>IF(ISNUMBER('将来負担比率（分子）の構造'!L$52), IF('将来負担比率（分子）の構造'!L$52 &lt; 0, 0, '将来負担比率（分子）の構造'!L$52), NA())</f>
        <v>1993</v>
      </c>
      <c r="M67" s="135" t="e">
        <f>NA()</f>
        <v>#N/A</v>
      </c>
      <c r="N67" s="135" t="e">
        <f>NA()</f>
        <v>#N/A</v>
      </c>
      <c r="O67" s="135">
        <f>IF(ISNUMBER('将来負担比率（分子）の構造'!M$52), IF('将来負担比率（分子）の構造'!M$52 &lt; 0, 0, '将来負担比率（分子）の構造'!M$52), NA())</f>
        <v>2279</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205</v>
      </c>
      <c r="C5" s="610"/>
      <c r="D5" s="610"/>
      <c r="E5" s="610"/>
      <c r="F5" s="610"/>
      <c r="G5" s="610"/>
      <c r="H5" s="610"/>
      <c r="I5" s="610"/>
      <c r="J5" s="610"/>
      <c r="K5" s="610"/>
      <c r="L5" s="610"/>
      <c r="M5" s="610"/>
      <c r="N5" s="610"/>
      <c r="O5" s="610"/>
      <c r="P5" s="610"/>
      <c r="Q5" s="611"/>
      <c r="R5" s="612">
        <v>604213</v>
      </c>
      <c r="S5" s="613"/>
      <c r="T5" s="613"/>
      <c r="U5" s="613"/>
      <c r="V5" s="613"/>
      <c r="W5" s="613"/>
      <c r="X5" s="613"/>
      <c r="Y5" s="614"/>
      <c r="Z5" s="615">
        <v>9.4</v>
      </c>
      <c r="AA5" s="615"/>
      <c r="AB5" s="615"/>
      <c r="AC5" s="615"/>
      <c r="AD5" s="616">
        <v>604213</v>
      </c>
      <c r="AE5" s="616"/>
      <c r="AF5" s="616"/>
      <c r="AG5" s="616"/>
      <c r="AH5" s="616"/>
      <c r="AI5" s="616"/>
      <c r="AJ5" s="616"/>
      <c r="AK5" s="616"/>
      <c r="AL5" s="617">
        <v>23.3</v>
      </c>
      <c r="AM5" s="618"/>
      <c r="AN5" s="618"/>
      <c r="AO5" s="619"/>
      <c r="AP5" s="609" t="s">
        <v>206</v>
      </c>
      <c r="AQ5" s="610"/>
      <c r="AR5" s="610"/>
      <c r="AS5" s="610"/>
      <c r="AT5" s="610"/>
      <c r="AU5" s="610"/>
      <c r="AV5" s="610"/>
      <c r="AW5" s="610"/>
      <c r="AX5" s="610"/>
      <c r="AY5" s="610"/>
      <c r="AZ5" s="610"/>
      <c r="BA5" s="610"/>
      <c r="BB5" s="610"/>
      <c r="BC5" s="610"/>
      <c r="BD5" s="610"/>
      <c r="BE5" s="610"/>
      <c r="BF5" s="611"/>
      <c r="BG5" s="623">
        <v>604213</v>
      </c>
      <c r="BH5" s="624"/>
      <c r="BI5" s="624"/>
      <c r="BJ5" s="624"/>
      <c r="BK5" s="624"/>
      <c r="BL5" s="624"/>
      <c r="BM5" s="624"/>
      <c r="BN5" s="625"/>
      <c r="BO5" s="626">
        <v>100</v>
      </c>
      <c r="BP5" s="626"/>
      <c r="BQ5" s="626"/>
      <c r="BR5" s="626"/>
      <c r="BS5" s="627" t="s">
        <v>207</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199</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x14ac:dyDescent="0.15">
      <c r="B6" s="620" t="s">
        <v>211</v>
      </c>
      <c r="C6" s="621"/>
      <c r="D6" s="621"/>
      <c r="E6" s="621"/>
      <c r="F6" s="621"/>
      <c r="G6" s="621"/>
      <c r="H6" s="621"/>
      <c r="I6" s="621"/>
      <c r="J6" s="621"/>
      <c r="K6" s="621"/>
      <c r="L6" s="621"/>
      <c r="M6" s="621"/>
      <c r="N6" s="621"/>
      <c r="O6" s="621"/>
      <c r="P6" s="621"/>
      <c r="Q6" s="622"/>
      <c r="R6" s="623">
        <v>63447</v>
      </c>
      <c r="S6" s="624"/>
      <c r="T6" s="624"/>
      <c r="U6" s="624"/>
      <c r="V6" s="624"/>
      <c r="W6" s="624"/>
      <c r="X6" s="624"/>
      <c r="Y6" s="625"/>
      <c r="Z6" s="626">
        <v>1</v>
      </c>
      <c r="AA6" s="626"/>
      <c r="AB6" s="626"/>
      <c r="AC6" s="626"/>
      <c r="AD6" s="627">
        <v>63447</v>
      </c>
      <c r="AE6" s="627"/>
      <c r="AF6" s="627"/>
      <c r="AG6" s="627"/>
      <c r="AH6" s="627"/>
      <c r="AI6" s="627"/>
      <c r="AJ6" s="627"/>
      <c r="AK6" s="627"/>
      <c r="AL6" s="628">
        <v>2.5</v>
      </c>
      <c r="AM6" s="629"/>
      <c r="AN6" s="629"/>
      <c r="AO6" s="630"/>
      <c r="AP6" s="620" t="s">
        <v>212</v>
      </c>
      <c r="AQ6" s="621"/>
      <c r="AR6" s="621"/>
      <c r="AS6" s="621"/>
      <c r="AT6" s="621"/>
      <c r="AU6" s="621"/>
      <c r="AV6" s="621"/>
      <c r="AW6" s="621"/>
      <c r="AX6" s="621"/>
      <c r="AY6" s="621"/>
      <c r="AZ6" s="621"/>
      <c r="BA6" s="621"/>
      <c r="BB6" s="621"/>
      <c r="BC6" s="621"/>
      <c r="BD6" s="621"/>
      <c r="BE6" s="621"/>
      <c r="BF6" s="622"/>
      <c r="BG6" s="623">
        <v>604213</v>
      </c>
      <c r="BH6" s="624"/>
      <c r="BI6" s="624"/>
      <c r="BJ6" s="624"/>
      <c r="BK6" s="624"/>
      <c r="BL6" s="624"/>
      <c r="BM6" s="624"/>
      <c r="BN6" s="625"/>
      <c r="BO6" s="626">
        <v>100</v>
      </c>
      <c r="BP6" s="626"/>
      <c r="BQ6" s="626"/>
      <c r="BR6" s="626"/>
      <c r="BS6" s="627" t="s">
        <v>207</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86436</v>
      </c>
      <c r="CS6" s="624"/>
      <c r="CT6" s="624"/>
      <c r="CU6" s="624"/>
      <c r="CV6" s="624"/>
      <c r="CW6" s="624"/>
      <c r="CX6" s="624"/>
      <c r="CY6" s="625"/>
      <c r="CZ6" s="626">
        <v>1.4</v>
      </c>
      <c r="DA6" s="626"/>
      <c r="DB6" s="626"/>
      <c r="DC6" s="626"/>
      <c r="DD6" s="632">
        <v>6772</v>
      </c>
      <c r="DE6" s="624"/>
      <c r="DF6" s="624"/>
      <c r="DG6" s="624"/>
      <c r="DH6" s="624"/>
      <c r="DI6" s="624"/>
      <c r="DJ6" s="624"/>
      <c r="DK6" s="624"/>
      <c r="DL6" s="624"/>
      <c r="DM6" s="624"/>
      <c r="DN6" s="624"/>
      <c r="DO6" s="624"/>
      <c r="DP6" s="625"/>
      <c r="DQ6" s="632">
        <v>86436</v>
      </c>
      <c r="DR6" s="624"/>
      <c r="DS6" s="624"/>
      <c r="DT6" s="624"/>
      <c r="DU6" s="624"/>
      <c r="DV6" s="624"/>
      <c r="DW6" s="624"/>
      <c r="DX6" s="624"/>
      <c r="DY6" s="624"/>
      <c r="DZ6" s="624"/>
      <c r="EA6" s="624"/>
      <c r="EB6" s="624"/>
      <c r="EC6" s="633"/>
    </row>
    <row r="7" spans="2:143" ht="11.25" customHeight="1" x14ac:dyDescent="0.15">
      <c r="B7" s="620" t="s">
        <v>214</v>
      </c>
      <c r="C7" s="621"/>
      <c r="D7" s="621"/>
      <c r="E7" s="621"/>
      <c r="F7" s="621"/>
      <c r="G7" s="621"/>
      <c r="H7" s="621"/>
      <c r="I7" s="621"/>
      <c r="J7" s="621"/>
      <c r="K7" s="621"/>
      <c r="L7" s="621"/>
      <c r="M7" s="621"/>
      <c r="N7" s="621"/>
      <c r="O7" s="621"/>
      <c r="P7" s="621"/>
      <c r="Q7" s="622"/>
      <c r="R7" s="623">
        <v>797</v>
      </c>
      <c r="S7" s="624"/>
      <c r="T7" s="624"/>
      <c r="U7" s="624"/>
      <c r="V7" s="624"/>
      <c r="W7" s="624"/>
      <c r="X7" s="624"/>
      <c r="Y7" s="625"/>
      <c r="Z7" s="626">
        <v>0</v>
      </c>
      <c r="AA7" s="626"/>
      <c r="AB7" s="626"/>
      <c r="AC7" s="626"/>
      <c r="AD7" s="627">
        <v>797</v>
      </c>
      <c r="AE7" s="627"/>
      <c r="AF7" s="627"/>
      <c r="AG7" s="627"/>
      <c r="AH7" s="627"/>
      <c r="AI7" s="627"/>
      <c r="AJ7" s="627"/>
      <c r="AK7" s="627"/>
      <c r="AL7" s="628">
        <v>0</v>
      </c>
      <c r="AM7" s="629"/>
      <c r="AN7" s="629"/>
      <c r="AO7" s="630"/>
      <c r="AP7" s="620" t="s">
        <v>215</v>
      </c>
      <c r="AQ7" s="621"/>
      <c r="AR7" s="621"/>
      <c r="AS7" s="621"/>
      <c r="AT7" s="621"/>
      <c r="AU7" s="621"/>
      <c r="AV7" s="621"/>
      <c r="AW7" s="621"/>
      <c r="AX7" s="621"/>
      <c r="AY7" s="621"/>
      <c r="AZ7" s="621"/>
      <c r="BA7" s="621"/>
      <c r="BB7" s="621"/>
      <c r="BC7" s="621"/>
      <c r="BD7" s="621"/>
      <c r="BE7" s="621"/>
      <c r="BF7" s="622"/>
      <c r="BG7" s="623">
        <v>219014</v>
      </c>
      <c r="BH7" s="624"/>
      <c r="BI7" s="624"/>
      <c r="BJ7" s="624"/>
      <c r="BK7" s="624"/>
      <c r="BL7" s="624"/>
      <c r="BM7" s="624"/>
      <c r="BN7" s="625"/>
      <c r="BO7" s="626">
        <v>36.200000000000003</v>
      </c>
      <c r="BP7" s="626"/>
      <c r="BQ7" s="626"/>
      <c r="BR7" s="626"/>
      <c r="BS7" s="627" t="s">
        <v>207</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864154</v>
      </c>
      <c r="CS7" s="624"/>
      <c r="CT7" s="624"/>
      <c r="CU7" s="624"/>
      <c r="CV7" s="624"/>
      <c r="CW7" s="624"/>
      <c r="CX7" s="624"/>
      <c r="CY7" s="625"/>
      <c r="CZ7" s="626">
        <v>14.4</v>
      </c>
      <c r="DA7" s="626"/>
      <c r="DB7" s="626"/>
      <c r="DC7" s="626"/>
      <c r="DD7" s="632">
        <v>315364</v>
      </c>
      <c r="DE7" s="624"/>
      <c r="DF7" s="624"/>
      <c r="DG7" s="624"/>
      <c r="DH7" s="624"/>
      <c r="DI7" s="624"/>
      <c r="DJ7" s="624"/>
      <c r="DK7" s="624"/>
      <c r="DL7" s="624"/>
      <c r="DM7" s="624"/>
      <c r="DN7" s="624"/>
      <c r="DO7" s="624"/>
      <c r="DP7" s="625"/>
      <c r="DQ7" s="632">
        <v>546212</v>
      </c>
      <c r="DR7" s="624"/>
      <c r="DS7" s="624"/>
      <c r="DT7" s="624"/>
      <c r="DU7" s="624"/>
      <c r="DV7" s="624"/>
      <c r="DW7" s="624"/>
      <c r="DX7" s="624"/>
      <c r="DY7" s="624"/>
      <c r="DZ7" s="624"/>
      <c r="EA7" s="624"/>
      <c r="EB7" s="624"/>
      <c r="EC7" s="633"/>
    </row>
    <row r="8" spans="2:143" ht="11.25" customHeight="1" x14ac:dyDescent="0.15">
      <c r="B8" s="620" t="s">
        <v>217</v>
      </c>
      <c r="C8" s="621"/>
      <c r="D8" s="621"/>
      <c r="E8" s="621"/>
      <c r="F8" s="621"/>
      <c r="G8" s="621"/>
      <c r="H8" s="621"/>
      <c r="I8" s="621"/>
      <c r="J8" s="621"/>
      <c r="K8" s="621"/>
      <c r="L8" s="621"/>
      <c r="M8" s="621"/>
      <c r="N8" s="621"/>
      <c r="O8" s="621"/>
      <c r="P8" s="621"/>
      <c r="Q8" s="622"/>
      <c r="R8" s="623">
        <v>1994</v>
      </c>
      <c r="S8" s="624"/>
      <c r="T8" s="624"/>
      <c r="U8" s="624"/>
      <c r="V8" s="624"/>
      <c r="W8" s="624"/>
      <c r="X8" s="624"/>
      <c r="Y8" s="625"/>
      <c r="Z8" s="626">
        <v>0</v>
      </c>
      <c r="AA8" s="626"/>
      <c r="AB8" s="626"/>
      <c r="AC8" s="626"/>
      <c r="AD8" s="627">
        <v>1994</v>
      </c>
      <c r="AE8" s="627"/>
      <c r="AF8" s="627"/>
      <c r="AG8" s="627"/>
      <c r="AH8" s="627"/>
      <c r="AI8" s="627"/>
      <c r="AJ8" s="627"/>
      <c r="AK8" s="627"/>
      <c r="AL8" s="628">
        <v>0.1</v>
      </c>
      <c r="AM8" s="629"/>
      <c r="AN8" s="629"/>
      <c r="AO8" s="630"/>
      <c r="AP8" s="620" t="s">
        <v>218</v>
      </c>
      <c r="AQ8" s="621"/>
      <c r="AR8" s="621"/>
      <c r="AS8" s="621"/>
      <c r="AT8" s="621"/>
      <c r="AU8" s="621"/>
      <c r="AV8" s="621"/>
      <c r="AW8" s="621"/>
      <c r="AX8" s="621"/>
      <c r="AY8" s="621"/>
      <c r="AZ8" s="621"/>
      <c r="BA8" s="621"/>
      <c r="BB8" s="621"/>
      <c r="BC8" s="621"/>
      <c r="BD8" s="621"/>
      <c r="BE8" s="621"/>
      <c r="BF8" s="622"/>
      <c r="BG8" s="623">
        <v>11073</v>
      </c>
      <c r="BH8" s="624"/>
      <c r="BI8" s="624"/>
      <c r="BJ8" s="624"/>
      <c r="BK8" s="624"/>
      <c r="BL8" s="624"/>
      <c r="BM8" s="624"/>
      <c r="BN8" s="625"/>
      <c r="BO8" s="626">
        <v>1.8</v>
      </c>
      <c r="BP8" s="626"/>
      <c r="BQ8" s="626"/>
      <c r="BR8" s="626"/>
      <c r="BS8" s="632" t="s">
        <v>109</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847746</v>
      </c>
      <c r="CS8" s="624"/>
      <c r="CT8" s="624"/>
      <c r="CU8" s="624"/>
      <c r="CV8" s="624"/>
      <c r="CW8" s="624"/>
      <c r="CX8" s="624"/>
      <c r="CY8" s="625"/>
      <c r="CZ8" s="626">
        <v>14.1</v>
      </c>
      <c r="DA8" s="626"/>
      <c r="DB8" s="626"/>
      <c r="DC8" s="626"/>
      <c r="DD8" s="632">
        <v>20562</v>
      </c>
      <c r="DE8" s="624"/>
      <c r="DF8" s="624"/>
      <c r="DG8" s="624"/>
      <c r="DH8" s="624"/>
      <c r="DI8" s="624"/>
      <c r="DJ8" s="624"/>
      <c r="DK8" s="624"/>
      <c r="DL8" s="624"/>
      <c r="DM8" s="624"/>
      <c r="DN8" s="624"/>
      <c r="DO8" s="624"/>
      <c r="DP8" s="625"/>
      <c r="DQ8" s="632">
        <v>527650</v>
      </c>
      <c r="DR8" s="624"/>
      <c r="DS8" s="624"/>
      <c r="DT8" s="624"/>
      <c r="DU8" s="624"/>
      <c r="DV8" s="624"/>
      <c r="DW8" s="624"/>
      <c r="DX8" s="624"/>
      <c r="DY8" s="624"/>
      <c r="DZ8" s="624"/>
      <c r="EA8" s="624"/>
      <c r="EB8" s="624"/>
      <c r="EC8" s="633"/>
    </row>
    <row r="9" spans="2:143" ht="11.25" customHeight="1" x14ac:dyDescent="0.15">
      <c r="B9" s="620" t="s">
        <v>220</v>
      </c>
      <c r="C9" s="621"/>
      <c r="D9" s="621"/>
      <c r="E9" s="621"/>
      <c r="F9" s="621"/>
      <c r="G9" s="621"/>
      <c r="H9" s="621"/>
      <c r="I9" s="621"/>
      <c r="J9" s="621"/>
      <c r="K9" s="621"/>
      <c r="L9" s="621"/>
      <c r="M9" s="621"/>
      <c r="N9" s="621"/>
      <c r="O9" s="621"/>
      <c r="P9" s="621"/>
      <c r="Q9" s="622"/>
      <c r="R9" s="623">
        <v>1617</v>
      </c>
      <c r="S9" s="624"/>
      <c r="T9" s="624"/>
      <c r="U9" s="624"/>
      <c r="V9" s="624"/>
      <c r="W9" s="624"/>
      <c r="X9" s="624"/>
      <c r="Y9" s="625"/>
      <c r="Z9" s="626">
        <v>0</v>
      </c>
      <c r="AA9" s="626"/>
      <c r="AB9" s="626"/>
      <c r="AC9" s="626"/>
      <c r="AD9" s="627">
        <v>1617</v>
      </c>
      <c r="AE9" s="627"/>
      <c r="AF9" s="627"/>
      <c r="AG9" s="627"/>
      <c r="AH9" s="627"/>
      <c r="AI9" s="627"/>
      <c r="AJ9" s="627"/>
      <c r="AK9" s="627"/>
      <c r="AL9" s="628">
        <v>0.1</v>
      </c>
      <c r="AM9" s="629"/>
      <c r="AN9" s="629"/>
      <c r="AO9" s="630"/>
      <c r="AP9" s="620" t="s">
        <v>221</v>
      </c>
      <c r="AQ9" s="621"/>
      <c r="AR9" s="621"/>
      <c r="AS9" s="621"/>
      <c r="AT9" s="621"/>
      <c r="AU9" s="621"/>
      <c r="AV9" s="621"/>
      <c r="AW9" s="621"/>
      <c r="AX9" s="621"/>
      <c r="AY9" s="621"/>
      <c r="AZ9" s="621"/>
      <c r="BA9" s="621"/>
      <c r="BB9" s="621"/>
      <c r="BC9" s="621"/>
      <c r="BD9" s="621"/>
      <c r="BE9" s="621"/>
      <c r="BF9" s="622"/>
      <c r="BG9" s="623">
        <v>174833</v>
      </c>
      <c r="BH9" s="624"/>
      <c r="BI9" s="624"/>
      <c r="BJ9" s="624"/>
      <c r="BK9" s="624"/>
      <c r="BL9" s="624"/>
      <c r="BM9" s="624"/>
      <c r="BN9" s="625"/>
      <c r="BO9" s="626">
        <v>28.9</v>
      </c>
      <c r="BP9" s="626"/>
      <c r="BQ9" s="626"/>
      <c r="BR9" s="626"/>
      <c r="BS9" s="632" t="s">
        <v>109</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442016</v>
      </c>
      <c r="CS9" s="624"/>
      <c r="CT9" s="624"/>
      <c r="CU9" s="624"/>
      <c r="CV9" s="624"/>
      <c r="CW9" s="624"/>
      <c r="CX9" s="624"/>
      <c r="CY9" s="625"/>
      <c r="CZ9" s="626">
        <v>7.4</v>
      </c>
      <c r="DA9" s="626"/>
      <c r="DB9" s="626"/>
      <c r="DC9" s="626"/>
      <c r="DD9" s="632">
        <v>116419</v>
      </c>
      <c r="DE9" s="624"/>
      <c r="DF9" s="624"/>
      <c r="DG9" s="624"/>
      <c r="DH9" s="624"/>
      <c r="DI9" s="624"/>
      <c r="DJ9" s="624"/>
      <c r="DK9" s="624"/>
      <c r="DL9" s="624"/>
      <c r="DM9" s="624"/>
      <c r="DN9" s="624"/>
      <c r="DO9" s="624"/>
      <c r="DP9" s="625"/>
      <c r="DQ9" s="632">
        <v>348843</v>
      </c>
      <c r="DR9" s="624"/>
      <c r="DS9" s="624"/>
      <c r="DT9" s="624"/>
      <c r="DU9" s="624"/>
      <c r="DV9" s="624"/>
      <c r="DW9" s="624"/>
      <c r="DX9" s="624"/>
      <c r="DY9" s="624"/>
      <c r="DZ9" s="624"/>
      <c r="EA9" s="624"/>
      <c r="EB9" s="624"/>
      <c r="EC9" s="633"/>
    </row>
    <row r="10" spans="2:143" ht="11.25" customHeight="1" x14ac:dyDescent="0.15">
      <c r="B10" s="620" t="s">
        <v>223</v>
      </c>
      <c r="C10" s="621"/>
      <c r="D10" s="621"/>
      <c r="E10" s="621"/>
      <c r="F10" s="621"/>
      <c r="G10" s="621"/>
      <c r="H10" s="621"/>
      <c r="I10" s="621"/>
      <c r="J10" s="621"/>
      <c r="K10" s="621"/>
      <c r="L10" s="621"/>
      <c r="M10" s="621"/>
      <c r="N10" s="621"/>
      <c r="O10" s="621"/>
      <c r="P10" s="621"/>
      <c r="Q10" s="622"/>
      <c r="R10" s="623">
        <v>117466</v>
      </c>
      <c r="S10" s="624"/>
      <c r="T10" s="624"/>
      <c r="U10" s="624"/>
      <c r="V10" s="624"/>
      <c r="W10" s="624"/>
      <c r="X10" s="624"/>
      <c r="Y10" s="625"/>
      <c r="Z10" s="626">
        <v>1.8</v>
      </c>
      <c r="AA10" s="626"/>
      <c r="AB10" s="626"/>
      <c r="AC10" s="626"/>
      <c r="AD10" s="627">
        <v>117466</v>
      </c>
      <c r="AE10" s="627"/>
      <c r="AF10" s="627"/>
      <c r="AG10" s="627"/>
      <c r="AH10" s="627"/>
      <c r="AI10" s="627"/>
      <c r="AJ10" s="627"/>
      <c r="AK10" s="627"/>
      <c r="AL10" s="628">
        <v>4.5</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13776</v>
      </c>
      <c r="BH10" s="624"/>
      <c r="BI10" s="624"/>
      <c r="BJ10" s="624"/>
      <c r="BK10" s="624"/>
      <c r="BL10" s="624"/>
      <c r="BM10" s="624"/>
      <c r="BN10" s="625"/>
      <c r="BO10" s="626">
        <v>2.2999999999999998</v>
      </c>
      <c r="BP10" s="626"/>
      <c r="BQ10" s="626"/>
      <c r="BR10" s="626"/>
      <c r="BS10" s="632" t="s">
        <v>109</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8283</v>
      </c>
      <c r="CS10" s="624"/>
      <c r="CT10" s="624"/>
      <c r="CU10" s="624"/>
      <c r="CV10" s="624"/>
      <c r="CW10" s="624"/>
      <c r="CX10" s="624"/>
      <c r="CY10" s="625"/>
      <c r="CZ10" s="626">
        <v>0.1</v>
      </c>
      <c r="DA10" s="626"/>
      <c r="DB10" s="626"/>
      <c r="DC10" s="626"/>
      <c r="DD10" s="632" t="s">
        <v>109</v>
      </c>
      <c r="DE10" s="624"/>
      <c r="DF10" s="624"/>
      <c r="DG10" s="624"/>
      <c r="DH10" s="624"/>
      <c r="DI10" s="624"/>
      <c r="DJ10" s="624"/>
      <c r="DK10" s="624"/>
      <c r="DL10" s="624"/>
      <c r="DM10" s="624"/>
      <c r="DN10" s="624"/>
      <c r="DO10" s="624"/>
      <c r="DP10" s="625"/>
      <c r="DQ10" s="632">
        <v>85</v>
      </c>
      <c r="DR10" s="624"/>
      <c r="DS10" s="624"/>
      <c r="DT10" s="624"/>
      <c r="DU10" s="624"/>
      <c r="DV10" s="624"/>
      <c r="DW10" s="624"/>
      <c r="DX10" s="624"/>
      <c r="DY10" s="624"/>
      <c r="DZ10" s="624"/>
      <c r="EA10" s="624"/>
      <c r="EB10" s="624"/>
      <c r="EC10" s="633"/>
    </row>
    <row r="11" spans="2:143" ht="11.25" customHeight="1" x14ac:dyDescent="0.15">
      <c r="B11" s="620" t="s">
        <v>226</v>
      </c>
      <c r="C11" s="621"/>
      <c r="D11" s="621"/>
      <c r="E11" s="621"/>
      <c r="F11" s="621"/>
      <c r="G11" s="621"/>
      <c r="H11" s="621"/>
      <c r="I11" s="621"/>
      <c r="J11" s="621"/>
      <c r="K11" s="621"/>
      <c r="L11" s="621"/>
      <c r="M11" s="621"/>
      <c r="N11" s="621"/>
      <c r="O11" s="621"/>
      <c r="P11" s="621"/>
      <c r="Q11" s="622"/>
      <c r="R11" s="623" t="s">
        <v>109</v>
      </c>
      <c r="S11" s="624"/>
      <c r="T11" s="624"/>
      <c r="U11" s="624"/>
      <c r="V11" s="624"/>
      <c r="W11" s="624"/>
      <c r="X11" s="624"/>
      <c r="Y11" s="625"/>
      <c r="Z11" s="626" t="s">
        <v>109</v>
      </c>
      <c r="AA11" s="626"/>
      <c r="AB11" s="626"/>
      <c r="AC11" s="626"/>
      <c r="AD11" s="627" t="s">
        <v>109</v>
      </c>
      <c r="AE11" s="627"/>
      <c r="AF11" s="627"/>
      <c r="AG11" s="627"/>
      <c r="AH11" s="627"/>
      <c r="AI11" s="627"/>
      <c r="AJ11" s="627"/>
      <c r="AK11" s="627"/>
      <c r="AL11" s="628" t="s">
        <v>109</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19332</v>
      </c>
      <c r="BH11" s="624"/>
      <c r="BI11" s="624"/>
      <c r="BJ11" s="624"/>
      <c r="BK11" s="624"/>
      <c r="BL11" s="624"/>
      <c r="BM11" s="624"/>
      <c r="BN11" s="625"/>
      <c r="BO11" s="626">
        <v>3.2</v>
      </c>
      <c r="BP11" s="626"/>
      <c r="BQ11" s="626"/>
      <c r="BR11" s="626"/>
      <c r="BS11" s="632" t="s">
        <v>109</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354148</v>
      </c>
      <c r="CS11" s="624"/>
      <c r="CT11" s="624"/>
      <c r="CU11" s="624"/>
      <c r="CV11" s="624"/>
      <c r="CW11" s="624"/>
      <c r="CX11" s="624"/>
      <c r="CY11" s="625"/>
      <c r="CZ11" s="626">
        <v>5.9</v>
      </c>
      <c r="DA11" s="626"/>
      <c r="DB11" s="626"/>
      <c r="DC11" s="626"/>
      <c r="DD11" s="632">
        <v>47104</v>
      </c>
      <c r="DE11" s="624"/>
      <c r="DF11" s="624"/>
      <c r="DG11" s="624"/>
      <c r="DH11" s="624"/>
      <c r="DI11" s="624"/>
      <c r="DJ11" s="624"/>
      <c r="DK11" s="624"/>
      <c r="DL11" s="624"/>
      <c r="DM11" s="624"/>
      <c r="DN11" s="624"/>
      <c r="DO11" s="624"/>
      <c r="DP11" s="625"/>
      <c r="DQ11" s="632">
        <v>223147</v>
      </c>
      <c r="DR11" s="624"/>
      <c r="DS11" s="624"/>
      <c r="DT11" s="624"/>
      <c r="DU11" s="624"/>
      <c r="DV11" s="624"/>
      <c r="DW11" s="624"/>
      <c r="DX11" s="624"/>
      <c r="DY11" s="624"/>
      <c r="DZ11" s="624"/>
      <c r="EA11" s="624"/>
      <c r="EB11" s="624"/>
      <c r="EC11" s="633"/>
    </row>
    <row r="12" spans="2:143" ht="11.25" customHeight="1" x14ac:dyDescent="0.15">
      <c r="B12" s="620" t="s">
        <v>229</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320711</v>
      </c>
      <c r="BH12" s="624"/>
      <c r="BI12" s="624"/>
      <c r="BJ12" s="624"/>
      <c r="BK12" s="624"/>
      <c r="BL12" s="624"/>
      <c r="BM12" s="624"/>
      <c r="BN12" s="625"/>
      <c r="BO12" s="626">
        <v>53.1</v>
      </c>
      <c r="BP12" s="626"/>
      <c r="BQ12" s="626"/>
      <c r="BR12" s="626"/>
      <c r="BS12" s="632" t="s">
        <v>109</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159223</v>
      </c>
      <c r="CS12" s="624"/>
      <c r="CT12" s="624"/>
      <c r="CU12" s="624"/>
      <c r="CV12" s="624"/>
      <c r="CW12" s="624"/>
      <c r="CX12" s="624"/>
      <c r="CY12" s="625"/>
      <c r="CZ12" s="626">
        <v>2.7</v>
      </c>
      <c r="DA12" s="626"/>
      <c r="DB12" s="626"/>
      <c r="DC12" s="626"/>
      <c r="DD12" s="632">
        <v>69267</v>
      </c>
      <c r="DE12" s="624"/>
      <c r="DF12" s="624"/>
      <c r="DG12" s="624"/>
      <c r="DH12" s="624"/>
      <c r="DI12" s="624"/>
      <c r="DJ12" s="624"/>
      <c r="DK12" s="624"/>
      <c r="DL12" s="624"/>
      <c r="DM12" s="624"/>
      <c r="DN12" s="624"/>
      <c r="DO12" s="624"/>
      <c r="DP12" s="625"/>
      <c r="DQ12" s="632">
        <v>83489</v>
      </c>
      <c r="DR12" s="624"/>
      <c r="DS12" s="624"/>
      <c r="DT12" s="624"/>
      <c r="DU12" s="624"/>
      <c r="DV12" s="624"/>
      <c r="DW12" s="624"/>
      <c r="DX12" s="624"/>
      <c r="DY12" s="624"/>
      <c r="DZ12" s="624"/>
      <c r="EA12" s="624"/>
      <c r="EB12" s="624"/>
      <c r="EC12" s="633"/>
    </row>
    <row r="13" spans="2:143" ht="11.25" customHeight="1" x14ac:dyDescent="0.15">
      <c r="B13" s="620" t="s">
        <v>232</v>
      </c>
      <c r="C13" s="621"/>
      <c r="D13" s="621"/>
      <c r="E13" s="621"/>
      <c r="F13" s="621"/>
      <c r="G13" s="621"/>
      <c r="H13" s="621"/>
      <c r="I13" s="621"/>
      <c r="J13" s="621"/>
      <c r="K13" s="621"/>
      <c r="L13" s="621"/>
      <c r="M13" s="621"/>
      <c r="N13" s="621"/>
      <c r="O13" s="621"/>
      <c r="P13" s="621"/>
      <c r="Q13" s="622"/>
      <c r="R13" s="623">
        <v>11570</v>
      </c>
      <c r="S13" s="624"/>
      <c r="T13" s="624"/>
      <c r="U13" s="624"/>
      <c r="V13" s="624"/>
      <c r="W13" s="624"/>
      <c r="X13" s="624"/>
      <c r="Y13" s="625"/>
      <c r="Z13" s="626">
        <v>0.2</v>
      </c>
      <c r="AA13" s="626"/>
      <c r="AB13" s="626"/>
      <c r="AC13" s="626"/>
      <c r="AD13" s="627">
        <v>11570</v>
      </c>
      <c r="AE13" s="627"/>
      <c r="AF13" s="627"/>
      <c r="AG13" s="627"/>
      <c r="AH13" s="627"/>
      <c r="AI13" s="627"/>
      <c r="AJ13" s="627"/>
      <c r="AK13" s="627"/>
      <c r="AL13" s="628">
        <v>0.4</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318924</v>
      </c>
      <c r="BH13" s="624"/>
      <c r="BI13" s="624"/>
      <c r="BJ13" s="624"/>
      <c r="BK13" s="624"/>
      <c r="BL13" s="624"/>
      <c r="BM13" s="624"/>
      <c r="BN13" s="625"/>
      <c r="BO13" s="626">
        <v>52.8</v>
      </c>
      <c r="BP13" s="626"/>
      <c r="BQ13" s="626"/>
      <c r="BR13" s="626"/>
      <c r="BS13" s="632" t="s">
        <v>109</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271341</v>
      </c>
      <c r="CS13" s="624"/>
      <c r="CT13" s="624"/>
      <c r="CU13" s="624"/>
      <c r="CV13" s="624"/>
      <c r="CW13" s="624"/>
      <c r="CX13" s="624"/>
      <c r="CY13" s="625"/>
      <c r="CZ13" s="626">
        <v>4.5</v>
      </c>
      <c r="DA13" s="626"/>
      <c r="DB13" s="626"/>
      <c r="DC13" s="626"/>
      <c r="DD13" s="632">
        <v>190920</v>
      </c>
      <c r="DE13" s="624"/>
      <c r="DF13" s="624"/>
      <c r="DG13" s="624"/>
      <c r="DH13" s="624"/>
      <c r="DI13" s="624"/>
      <c r="DJ13" s="624"/>
      <c r="DK13" s="624"/>
      <c r="DL13" s="624"/>
      <c r="DM13" s="624"/>
      <c r="DN13" s="624"/>
      <c r="DO13" s="624"/>
      <c r="DP13" s="625"/>
      <c r="DQ13" s="632">
        <v>143851</v>
      </c>
      <c r="DR13" s="624"/>
      <c r="DS13" s="624"/>
      <c r="DT13" s="624"/>
      <c r="DU13" s="624"/>
      <c r="DV13" s="624"/>
      <c r="DW13" s="624"/>
      <c r="DX13" s="624"/>
      <c r="DY13" s="624"/>
      <c r="DZ13" s="624"/>
      <c r="EA13" s="624"/>
      <c r="EB13" s="624"/>
      <c r="EC13" s="633"/>
    </row>
    <row r="14" spans="2:143" ht="11.25" customHeight="1" x14ac:dyDescent="0.15">
      <c r="B14" s="620" t="s">
        <v>235</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20229</v>
      </c>
      <c r="BH14" s="624"/>
      <c r="BI14" s="624"/>
      <c r="BJ14" s="624"/>
      <c r="BK14" s="624"/>
      <c r="BL14" s="624"/>
      <c r="BM14" s="624"/>
      <c r="BN14" s="625"/>
      <c r="BO14" s="626">
        <v>3.3</v>
      </c>
      <c r="BP14" s="626"/>
      <c r="BQ14" s="626"/>
      <c r="BR14" s="626"/>
      <c r="BS14" s="632" t="s">
        <v>109</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478695</v>
      </c>
      <c r="CS14" s="624"/>
      <c r="CT14" s="624"/>
      <c r="CU14" s="624"/>
      <c r="CV14" s="624"/>
      <c r="CW14" s="624"/>
      <c r="CX14" s="624"/>
      <c r="CY14" s="625"/>
      <c r="CZ14" s="626">
        <v>8</v>
      </c>
      <c r="DA14" s="626"/>
      <c r="DB14" s="626"/>
      <c r="DC14" s="626"/>
      <c r="DD14" s="632">
        <v>318659</v>
      </c>
      <c r="DE14" s="624"/>
      <c r="DF14" s="624"/>
      <c r="DG14" s="624"/>
      <c r="DH14" s="624"/>
      <c r="DI14" s="624"/>
      <c r="DJ14" s="624"/>
      <c r="DK14" s="624"/>
      <c r="DL14" s="624"/>
      <c r="DM14" s="624"/>
      <c r="DN14" s="624"/>
      <c r="DO14" s="624"/>
      <c r="DP14" s="625"/>
      <c r="DQ14" s="632">
        <v>164406</v>
      </c>
      <c r="DR14" s="624"/>
      <c r="DS14" s="624"/>
      <c r="DT14" s="624"/>
      <c r="DU14" s="624"/>
      <c r="DV14" s="624"/>
      <c r="DW14" s="624"/>
      <c r="DX14" s="624"/>
      <c r="DY14" s="624"/>
      <c r="DZ14" s="624"/>
      <c r="EA14" s="624"/>
      <c r="EB14" s="624"/>
      <c r="EC14" s="633"/>
    </row>
    <row r="15" spans="2:143" ht="11.25" customHeight="1" x14ac:dyDescent="0.15">
      <c r="B15" s="620" t="s">
        <v>238</v>
      </c>
      <c r="C15" s="621"/>
      <c r="D15" s="621"/>
      <c r="E15" s="621"/>
      <c r="F15" s="621"/>
      <c r="G15" s="621"/>
      <c r="H15" s="621"/>
      <c r="I15" s="621"/>
      <c r="J15" s="621"/>
      <c r="K15" s="621"/>
      <c r="L15" s="621"/>
      <c r="M15" s="621"/>
      <c r="N15" s="621"/>
      <c r="O15" s="621"/>
      <c r="P15" s="621"/>
      <c r="Q15" s="622"/>
      <c r="R15" s="623">
        <v>1160</v>
      </c>
      <c r="S15" s="624"/>
      <c r="T15" s="624"/>
      <c r="U15" s="624"/>
      <c r="V15" s="624"/>
      <c r="W15" s="624"/>
      <c r="X15" s="624"/>
      <c r="Y15" s="625"/>
      <c r="Z15" s="626">
        <v>0</v>
      </c>
      <c r="AA15" s="626"/>
      <c r="AB15" s="626"/>
      <c r="AC15" s="626"/>
      <c r="AD15" s="627">
        <v>1160</v>
      </c>
      <c r="AE15" s="627"/>
      <c r="AF15" s="627"/>
      <c r="AG15" s="627"/>
      <c r="AH15" s="627"/>
      <c r="AI15" s="627"/>
      <c r="AJ15" s="627"/>
      <c r="AK15" s="627"/>
      <c r="AL15" s="628">
        <v>0</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44259</v>
      </c>
      <c r="BH15" s="624"/>
      <c r="BI15" s="624"/>
      <c r="BJ15" s="624"/>
      <c r="BK15" s="624"/>
      <c r="BL15" s="624"/>
      <c r="BM15" s="624"/>
      <c r="BN15" s="625"/>
      <c r="BO15" s="626">
        <v>7.3</v>
      </c>
      <c r="BP15" s="626"/>
      <c r="BQ15" s="626"/>
      <c r="BR15" s="626"/>
      <c r="BS15" s="632" t="s">
        <v>109</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2013836</v>
      </c>
      <c r="CS15" s="624"/>
      <c r="CT15" s="624"/>
      <c r="CU15" s="624"/>
      <c r="CV15" s="624"/>
      <c r="CW15" s="624"/>
      <c r="CX15" s="624"/>
      <c r="CY15" s="625"/>
      <c r="CZ15" s="626">
        <v>33.6</v>
      </c>
      <c r="DA15" s="626"/>
      <c r="DB15" s="626"/>
      <c r="DC15" s="626"/>
      <c r="DD15" s="632">
        <v>1634151</v>
      </c>
      <c r="DE15" s="624"/>
      <c r="DF15" s="624"/>
      <c r="DG15" s="624"/>
      <c r="DH15" s="624"/>
      <c r="DI15" s="624"/>
      <c r="DJ15" s="624"/>
      <c r="DK15" s="624"/>
      <c r="DL15" s="624"/>
      <c r="DM15" s="624"/>
      <c r="DN15" s="624"/>
      <c r="DO15" s="624"/>
      <c r="DP15" s="625"/>
      <c r="DQ15" s="632">
        <v>384549</v>
      </c>
      <c r="DR15" s="624"/>
      <c r="DS15" s="624"/>
      <c r="DT15" s="624"/>
      <c r="DU15" s="624"/>
      <c r="DV15" s="624"/>
      <c r="DW15" s="624"/>
      <c r="DX15" s="624"/>
      <c r="DY15" s="624"/>
      <c r="DZ15" s="624"/>
      <c r="EA15" s="624"/>
      <c r="EB15" s="624"/>
      <c r="EC15" s="633"/>
    </row>
    <row r="16" spans="2:143" ht="11.25" customHeight="1" x14ac:dyDescent="0.15">
      <c r="B16" s="620" t="s">
        <v>241</v>
      </c>
      <c r="C16" s="621"/>
      <c r="D16" s="621"/>
      <c r="E16" s="621"/>
      <c r="F16" s="621"/>
      <c r="G16" s="621"/>
      <c r="H16" s="621"/>
      <c r="I16" s="621"/>
      <c r="J16" s="621"/>
      <c r="K16" s="621"/>
      <c r="L16" s="621"/>
      <c r="M16" s="621"/>
      <c r="N16" s="621"/>
      <c r="O16" s="621"/>
      <c r="P16" s="621"/>
      <c r="Q16" s="622"/>
      <c r="R16" s="623">
        <v>1916185</v>
      </c>
      <c r="S16" s="624"/>
      <c r="T16" s="624"/>
      <c r="U16" s="624"/>
      <c r="V16" s="624"/>
      <c r="W16" s="624"/>
      <c r="X16" s="624"/>
      <c r="Y16" s="625"/>
      <c r="Z16" s="626">
        <v>29.9</v>
      </c>
      <c r="AA16" s="626"/>
      <c r="AB16" s="626"/>
      <c r="AC16" s="626"/>
      <c r="AD16" s="627">
        <v>1745822</v>
      </c>
      <c r="AE16" s="627"/>
      <c r="AF16" s="627"/>
      <c r="AG16" s="627"/>
      <c r="AH16" s="627"/>
      <c r="AI16" s="627"/>
      <c r="AJ16" s="627"/>
      <c r="AK16" s="627"/>
      <c r="AL16" s="628">
        <v>67.5</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t="s">
        <v>109</v>
      </c>
      <c r="CS16" s="624"/>
      <c r="CT16" s="624"/>
      <c r="CU16" s="624"/>
      <c r="CV16" s="624"/>
      <c r="CW16" s="624"/>
      <c r="CX16" s="624"/>
      <c r="CY16" s="625"/>
      <c r="CZ16" s="626" t="s">
        <v>109</v>
      </c>
      <c r="DA16" s="626"/>
      <c r="DB16" s="626"/>
      <c r="DC16" s="626"/>
      <c r="DD16" s="632" t="s">
        <v>109</v>
      </c>
      <c r="DE16" s="624"/>
      <c r="DF16" s="624"/>
      <c r="DG16" s="624"/>
      <c r="DH16" s="624"/>
      <c r="DI16" s="624"/>
      <c r="DJ16" s="624"/>
      <c r="DK16" s="624"/>
      <c r="DL16" s="624"/>
      <c r="DM16" s="624"/>
      <c r="DN16" s="624"/>
      <c r="DO16" s="624"/>
      <c r="DP16" s="625"/>
      <c r="DQ16" s="632" t="s">
        <v>109</v>
      </c>
      <c r="DR16" s="624"/>
      <c r="DS16" s="624"/>
      <c r="DT16" s="624"/>
      <c r="DU16" s="624"/>
      <c r="DV16" s="624"/>
      <c r="DW16" s="624"/>
      <c r="DX16" s="624"/>
      <c r="DY16" s="624"/>
      <c r="DZ16" s="624"/>
      <c r="EA16" s="624"/>
      <c r="EB16" s="624"/>
      <c r="EC16" s="633"/>
    </row>
    <row r="17" spans="2:133" ht="11.25" customHeight="1" x14ac:dyDescent="0.15">
      <c r="B17" s="620" t="s">
        <v>244</v>
      </c>
      <c r="C17" s="621"/>
      <c r="D17" s="621"/>
      <c r="E17" s="621"/>
      <c r="F17" s="621"/>
      <c r="G17" s="621"/>
      <c r="H17" s="621"/>
      <c r="I17" s="621"/>
      <c r="J17" s="621"/>
      <c r="K17" s="621"/>
      <c r="L17" s="621"/>
      <c r="M17" s="621"/>
      <c r="N17" s="621"/>
      <c r="O17" s="621"/>
      <c r="P17" s="621"/>
      <c r="Q17" s="622"/>
      <c r="R17" s="623">
        <v>1745822</v>
      </c>
      <c r="S17" s="624"/>
      <c r="T17" s="624"/>
      <c r="U17" s="624"/>
      <c r="V17" s="624"/>
      <c r="W17" s="624"/>
      <c r="X17" s="624"/>
      <c r="Y17" s="625"/>
      <c r="Z17" s="626">
        <v>27.3</v>
      </c>
      <c r="AA17" s="626"/>
      <c r="AB17" s="626"/>
      <c r="AC17" s="626"/>
      <c r="AD17" s="627">
        <v>1745822</v>
      </c>
      <c r="AE17" s="627"/>
      <c r="AF17" s="627"/>
      <c r="AG17" s="627"/>
      <c r="AH17" s="627"/>
      <c r="AI17" s="627"/>
      <c r="AJ17" s="627"/>
      <c r="AK17" s="627"/>
      <c r="AL17" s="628">
        <v>67.5</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470531</v>
      </c>
      <c r="CS17" s="624"/>
      <c r="CT17" s="624"/>
      <c r="CU17" s="624"/>
      <c r="CV17" s="624"/>
      <c r="CW17" s="624"/>
      <c r="CX17" s="624"/>
      <c r="CY17" s="625"/>
      <c r="CZ17" s="626">
        <v>7.8</v>
      </c>
      <c r="DA17" s="626"/>
      <c r="DB17" s="626"/>
      <c r="DC17" s="626"/>
      <c r="DD17" s="632" t="s">
        <v>109</v>
      </c>
      <c r="DE17" s="624"/>
      <c r="DF17" s="624"/>
      <c r="DG17" s="624"/>
      <c r="DH17" s="624"/>
      <c r="DI17" s="624"/>
      <c r="DJ17" s="624"/>
      <c r="DK17" s="624"/>
      <c r="DL17" s="624"/>
      <c r="DM17" s="624"/>
      <c r="DN17" s="624"/>
      <c r="DO17" s="624"/>
      <c r="DP17" s="625"/>
      <c r="DQ17" s="632">
        <v>439628</v>
      </c>
      <c r="DR17" s="624"/>
      <c r="DS17" s="624"/>
      <c r="DT17" s="624"/>
      <c r="DU17" s="624"/>
      <c r="DV17" s="624"/>
      <c r="DW17" s="624"/>
      <c r="DX17" s="624"/>
      <c r="DY17" s="624"/>
      <c r="DZ17" s="624"/>
      <c r="EA17" s="624"/>
      <c r="EB17" s="624"/>
      <c r="EC17" s="633"/>
    </row>
    <row r="18" spans="2:133" ht="11.25" customHeight="1" x14ac:dyDescent="0.15">
      <c r="B18" s="620" t="s">
        <v>247</v>
      </c>
      <c r="C18" s="621"/>
      <c r="D18" s="621"/>
      <c r="E18" s="621"/>
      <c r="F18" s="621"/>
      <c r="G18" s="621"/>
      <c r="H18" s="621"/>
      <c r="I18" s="621"/>
      <c r="J18" s="621"/>
      <c r="K18" s="621"/>
      <c r="L18" s="621"/>
      <c r="M18" s="621"/>
      <c r="N18" s="621"/>
      <c r="O18" s="621"/>
      <c r="P18" s="621"/>
      <c r="Q18" s="622"/>
      <c r="R18" s="623">
        <v>131108</v>
      </c>
      <c r="S18" s="624"/>
      <c r="T18" s="624"/>
      <c r="U18" s="624"/>
      <c r="V18" s="624"/>
      <c r="W18" s="624"/>
      <c r="X18" s="624"/>
      <c r="Y18" s="625"/>
      <c r="Z18" s="626">
        <v>2</v>
      </c>
      <c r="AA18" s="626"/>
      <c r="AB18" s="626"/>
      <c r="AC18" s="626"/>
      <c r="AD18" s="627" t="s">
        <v>109</v>
      </c>
      <c r="AE18" s="627"/>
      <c r="AF18" s="627"/>
      <c r="AG18" s="627"/>
      <c r="AH18" s="627"/>
      <c r="AI18" s="627"/>
      <c r="AJ18" s="627"/>
      <c r="AK18" s="627"/>
      <c r="AL18" s="628" t="s">
        <v>109</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x14ac:dyDescent="0.15">
      <c r="B19" s="620" t="s">
        <v>250</v>
      </c>
      <c r="C19" s="621"/>
      <c r="D19" s="621"/>
      <c r="E19" s="621"/>
      <c r="F19" s="621"/>
      <c r="G19" s="621"/>
      <c r="H19" s="621"/>
      <c r="I19" s="621"/>
      <c r="J19" s="621"/>
      <c r="K19" s="621"/>
      <c r="L19" s="621"/>
      <c r="M19" s="621"/>
      <c r="N19" s="621"/>
      <c r="O19" s="621"/>
      <c r="P19" s="621"/>
      <c r="Q19" s="622"/>
      <c r="R19" s="623">
        <v>39255</v>
      </c>
      <c r="S19" s="624"/>
      <c r="T19" s="624"/>
      <c r="U19" s="624"/>
      <c r="V19" s="624"/>
      <c r="W19" s="624"/>
      <c r="X19" s="624"/>
      <c r="Y19" s="625"/>
      <c r="Z19" s="626">
        <v>0.6</v>
      </c>
      <c r="AA19" s="626"/>
      <c r="AB19" s="626"/>
      <c r="AC19" s="626"/>
      <c r="AD19" s="627" t="s">
        <v>109</v>
      </c>
      <c r="AE19" s="627"/>
      <c r="AF19" s="627"/>
      <c r="AG19" s="627"/>
      <c r="AH19" s="627"/>
      <c r="AI19" s="627"/>
      <c r="AJ19" s="627"/>
      <c r="AK19" s="627"/>
      <c r="AL19" s="628" t="s">
        <v>109</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t="s">
        <v>109</v>
      </c>
      <c r="BH19" s="624"/>
      <c r="BI19" s="624"/>
      <c r="BJ19" s="624"/>
      <c r="BK19" s="624"/>
      <c r="BL19" s="624"/>
      <c r="BM19" s="624"/>
      <c r="BN19" s="625"/>
      <c r="BO19" s="626" t="s">
        <v>109</v>
      </c>
      <c r="BP19" s="626"/>
      <c r="BQ19" s="626"/>
      <c r="BR19" s="626"/>
      <c r="BS19" s="632" t="s">
        <v>109</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x14ac:dyDescent="0.15">
      <c r="B20" s="620" t="s">
        <v>253</v>
      </c>
      <c r="C20" s="621"/>
      <c r="D20" s="621"/>
      <c r="E20" s="621"/>
      <c r="F20" s="621"/>
      <c r="G20" s="621"/>
      <c r="H20" s="621"/>
      <c r="I20" s="621"/>
      <c r="J20" s="621"/>
      <c r="K20" s="621"/>
      <c r="L20" s="621"/>
      <c r="M20" s="621"/>
      <c r="N20" s="621"/>
      <c r="O20" s="621"/>
      <c r="P20" s="621"/>
      <c r="Q20" s="622"/>
      <c r="R20" s="623">
        <v>2718449</v>
      </c>
      <c r="S20" s="624"/>
      <c r="T20" s="624"/>
      <c r="U20" s="624"/>
      <c r="V20" s="624"/>
      <c r="W20" s="624"/>
      <c r="X20" s="624"/>
      <c r="Y20" s="625"/>
      <c r="Z20" s="626">
        <v>42.4</v>
      </c>
      <c r="AA20" s="626"/>
      <c r="AB20" s="626"/>
      <c r="AC20" s="626"/>
      <c r="AD20" s="627">
        <v>2548086</v>
      </c>
      <c r="AE20" s="627"/>
      <c r="AF20" s="627"/>
      <c r="AG20" s="627"/>
      <c r="AH20" s="627"/>
      <c r="AI20" s="627"/>
      <c r="AJ20" s="627"/>
      <c r="AK20" s="627"/>
      <c r="AL20" s="628">
        <v>98.4</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t="s">
        <v>109</v>
      </c>
      <c r="BH20" s="624"/>
      <c r="BI20" s="624"/>
      <c r="BJ20" s="624"/>
      <c r="BK20" s="624"/>
      <c r="BL20" s="624"/>
      <c r="BM20" s="624"/>
      <c r="BN20" s="625"/>
      <c r="BO20" s="626" t="s">
        <v>109</v>
      </c>
      <c r="BP20" s="626"/>
      <c r="BQ20" s="626"/>
      <c r="BR20" s="626"/>
      <c r="BS20" s="632" t="s">
        <v>109</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5996409</v>
      </c>
      <c r="CS20" s="624"/>
      <c r="CT20" s="624"/>
      <c r="CU20" s="624"/>
      <c r="CV20" s="624"/>
      <c r="CW20" s="624"/>
      <c r="CX20" s="624"/>
      <c r="CY20" s="625"/>
      <c r="CZ20" s="626">
        <v>100</v>
      </c>
      <c r="DA20" s="626"/>
      <c r="DB20" s="626"/>
      <c r="DC20" s="626"/>
      <c r="DD20" s="632">
        <v>2719218</v>
      </c>
      <c r="DE20" s="624"/>
      <c r="DF20" s="624"/>
      <c r="DG20" s="624"/>
      <c r="DH20" s="624"/>
      <c r="DI20" s="624"/>
      <c r="DJ20" s="624"/>
      <c r="DK20" s="624"/>
      <c r="DL20" s="624"/>
      <c r="DM20" s="624"/>
      <c r="DN20" s="624"/>
      <c r="DO20" s="624"/>
      <c r="DP20" s="625"/>
      <c r="DQ20" s="632">
        <v>2948296</v>
      </c>
      <c r="DR20" s="624"/>
      <c r="DS20" s="624"/>
      <c r="DT20" s="624"/>
      <c r="DU20" s="624"/>
      <c r="DV20" s="624"/>
      <c r="DW20" s="624"/>
      <c r="DX20" s="624"/>
      <c r="DY20" s="624"/>
      <c r="DZ20" s="624"/>
      <c r="EA20" s="624"/>
      <c r="EB20" s="624"/>
      <c r="EC20" s="633"/>
    </row>
    <row r="21" spans="2:133" ht="11.25" customHeight="1" x14ac:dyDescent="0.15">
      <c r="B21" s="620" t="s">
        <v>256</v>
      </c>
      <c r="C21" s="621"/>
      <c r="D21" s="621"/>
      <c r="E21" s="621"/>
      <c r="F21" s="621"/>
      <c r="G21" s="621"/>
      <c r="H21" s="621"/>
      <c r="I21" s="621"/>
      <c r="J21" s="621"/>
      <c r="K21" s="621"/>
      <c r="L21" s="621"/>
      <c r="M21" s="621"/>
      <c r="N21" s="621"/>
      <c r="O21" s="621"/>
      <c r="P21" s="621"/>
      <c r="Q21" s="622"/>
      <c r="R21" s="623">
        <v>907</v>
      </c>
      <c r="S21" s="624"/>
      <c r="T21" s="624"/>
      <c r="U21" s="624"/>
      <c r="V21" s="624"/>
      <c r="W21" s="624"/>
      <c r="X21" s="624"/>
      <c r="Y21" s="625"/>
      <c r="Z21" s="626">
        <v>0</v>
      </c>
      <c r="AA21" s="626"/>
      <c r="AB21" s="626"/>
      <c r="AC21" s="626"/>
      <c r="AD21" s="627">
        <v>907</v>
      </c>
      <c r="AE21" s="627"/>
      <c r="AF21" s="627"/>
      <c r="AG21" s="627"/>
      <c r="AH21" s="627"/>
      <c r="AI21" s="627"/>
      <c r="AJ21" s="627"/>
      <c r="AK21" s="627"/>
      <c r="AL21" s="628">
        <v>0</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t="s">
        <v>109</v>
      </c>
      <c r="BH21" s="624"/>
      <c r="BI21" s="624"/>
      <c r="BJ21" s="624"/>
      <c r="BK21" s="624"/>
      <c r="BL21" s="624"/>
      <c r="BM21" s="624"/>
      <c r="BN21" s="625"/>
      <c r="BO21" s="626" t="s">
        <v>109</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258</v>
      </c>
      <c r="C22" s="621"/>
      <c r="D22" s="621"/>
      <c r="E22" s="621"/>
      <c r="F22" s="621"/>
      <c r="G22" s="621"/>
      <c r="H22" s="621"/>
      <c r="I22" s="621"/>
      <c r="J22" s="621"/>
      <c r="K22" s="621"/>
      <c r="L22" s="621"/>
      <c r="M22" s="621"/>
      <c r="N22" s="621"/>
      <c r="O22" s="621"/>
      <c r="P22" s="621"/>
      <c r="Q22" s="622"/>
      <c r="R22" s="623">
        <v>27107</v>
      </c>
      <c r="S22" s="624"/>
      <c r="T22" s="624"/>
      <c r="U22" s="624"/>
      <c r="V22" s="624"/>
      <c r="W22" s="624"/>
      <c r="X22" s="624"/>
      <c r="Y22" s="625"/>
      <c r="Z22" s="626">
        <v>0.4</v>
      </c>
      <c r="AA22" s="626"/>
      <c r="AB22" s="626"/>
      <c r="AC22" s="626"/>
      <c r="AD22" s="627">
        <v>21520</v>
      </c>
      <c r="AE22" s="627"/>
      <c r="AF22" s="627"/>
      <c r="AG22" s="627"/>
      <c r="AH22" s="627"/>
      <c r="AI22" s="627"/>
      <c r="AJ22" s="627"/>
      <c r="AK22" s="627"/>
      <c r="AL22" s="628">
        <v>0.8</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261</v>
      </c>
      <c r="C23" s="621"/>
      <c r="D23" s="621"/>
      <c r="E23" s="621"/>
      <c r="F23" s="621"/>
      <c r="G23" s="621"/>
      <c r="H23" s="621"/>
      <c r="I23" s="621"/>
      <c r="J23" s="621"/>
      <c r="K23" s="621"/>
      <c r="L23" s="621"/>
      <c r="M23" s="621"/>
      <c r="N23" s="621"/>
      <c r="O23" s="621"/>
      <c r="P23" s="621"/>
      <c r="Q23" s="622"/>
      <c r="R23" s="623">
        <v>58923</v>
      </c>
      <c r="S23" s="624"/>
      <c r="T23" s="624"/>
      <c r="U23" s="624"/>
      <c r="V23" s="624"/>
      <c r="W23" s="624"/>
      <c r="X23" s="624"/>
      <c r="Y23" s="625"/>
      <c r="Z23" s="626">
        <v>0.9</v>
      </c>
      <c r="AA23" s="626"/>
      <c r="AB23" s="626"/>
      <c r="AC23" s="626"/>
      <c r="AD23" s="627">
        <v>2580</v>
      </c>
      <c r="AE23" s="627"/>
      <c r="AF23" s="627"/>
      <c r="AG23" s="627"/>
      <c r="AH23" s="627"/>
      <c r="AI23" s="627"/>
      <c r="AJ23" s="627"/>
      <c r="AK23" s="627"/>
      <c r="AL23" s="628">
        <v>0.1</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109</v>
      </c>
      <c r="BH23" s="624"/>
      <c r="BI23" s="624"/>
      <c r="BJ23" s="624"/>
      <c r="BK23" s="624"/>
      <c r="BL23" s="624"/>
      <c r="BM23" s="624"/>
      <c r="BN23" s="625"/>
      <c r="BO23" s="626" t="s">
        <v>109</v>
      </c>
      <c r="BP23" s="626"/>
      <c r="BQ23" s="626"/>
      <c r="BR23" s="626"/>
      <c r="BS23" s="632" t="s">
        <v>109</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x14ac:dyDescent="0.15">
      <c r="B24" s="620" t="s">
        <v>268</v>
      </c>
      <c r="C24" s="621"/>
      <c r="D24" s="621"/>
      <c r="E24" s="621"/>
      <c r="F24" s="621"/>
      <c r="G24" s="621"/>
      <c r="H24" s="621"/>
      <c r="I24" s="621"/>
      <c r="J24" s="621"/>
      <c r="K24" s="621"/>
      <c r="L24" s="621"/>
      <c r="M24" s="621"/>
      <c r="N24" s="621"/>
      <c r="O24" s="621"/>
      <c r="P24" s="621"/>
      <c r="Q24" s="622"/>
      <c r="R24" s="623">
        <v>3953</v>
      </c>
      <c r="S24" s="624"/>
      <c r="T24" s="624"/>
      <c r="U24" s="624"/>
      <c r="V24" s="624"/>
      <c r="W24" s="624"/>
      <c r="X24" s="624"/>
      <c r="Y24" s="625"/>
      <c r="Z24" s="626">
        <v>0.1</v>
      </c>
      <c r="AA24" s="626"/>
      <c r="AB24" s="626"/>
      <c r="AC24" s="626"/>
      <c r="AD24" s="627" t="s">
        <v>109</v>
      </c>
      <c r="AE24" s="627"/>
      <c r="AF24" s="627"/>
      <c r="AG24" s="627"/>
      <c r="AH24" s="627"/>
      <c r="AI24" s="627"/>
      <c r="AJ24" s="627"/>
      <c r="AK24" s="627"/>
      <c r="AL24" s="628" t="s">
        <v>109</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1477042</v>
      </c>
      <c r="CS24" s="613"/>
      <c r="CT24" s="613"/>
      <c r="CU24" s="613"/>
      <c r="CV24" s="613"/>
      <c r="CW24" s="613"/>
      <c r="CX24" s="613"/>
      <c r="CY24" s="614"/>
      <c r="CZ24" s="650">
        <v>24.6</v>
      </c>
      <c r="DA24" s="651"/>
      <c r="DB24" s="651"/>
      <c r="DC24" s="652"/>
      <c r="DD24" s="649">
        <v>1182073</v>
      </c>
      <c r="DE24" s="613"/>
      <c r="DF24" s="613"/>
      <c r="DG24" s="613"/>
      <c r="DH24" s="613"/>
      <c r="DI24" s="613"/>
      <c r="DJ24" s="613"/>
      <c r="DK24" s="614"/>
      <c r="DL24" s="649">
        <v>1170887</v>
      </c>
      <c r="DM24" s="613"/>
      <c r="DN24" s="613"/>
      <c r="DO24" s="613"/>
      <c r="DP24" s="613"/>
      <c r="DQ24" s="613"/>
      <c r="DR24" s="613"/>
      <c r="DS24" s="613"/>
      <c r="DT24" s="613"/>
      <c r="DU24" s="613"/>
      <c r="DV24" s="614"/>
      <c r="DW24" s="617">
        <v>42.9</v>
      </c>
      <c r="DX24" s="618"/>
      <c r="DY24" s="618"/>
      <c r="DZ24" s="618"/>
      <c r="EA24" s="618"/>
      <c r="EB24" s="618"/>
      <c r="EC24" s="619"/>
    </row>
    <row r="25" spans="2:133" ht="11.25" customHeight="1" x14ac:dyDescent="0.15">
      <c r="B25" s="620" t="s">
        <v>271</v>
      </c>
      <c r="C25" s="621"/>
      <c r="D25" s="621"/>
      <c r="E25" s="621"/>
      <c r="F25" s="621"/>
      <c r="G25" s="621"/>
      <c r="H25" s="621"/>
      <c r="I25" s="621"/>
      <c r="J25" s="621"/>
      <c r="K25" s="621"/>
      <c r="L25" s="621"/>
      <c r="M25" s="621"/>
      <c r="N25" s="621"/>
      <c r="O25" s="621"/>
      <c r="P25" s="621"/>
      <c r="Q25" s="622"/>
      <c r="R25" s="623">
        <v>460982</v>
      </c>
      <c r="S25" s="624"/>
      <c r="T25" s="624"/>
      <c r="U25" s="624"/>
      <c r="V25" s="624"/>
      <c r="W25" s="624"/>
      <c r="X25" s="624"/>
      <c r="Y25" s="625"/>
      <c r="Z25" s="626">
        <v>7.2</v>
      </c>
      <c r="AA25" s="626"/>
      <c r="AB25" s="626"/>
      <c r="AC25" s="626"/>
      <c r="AD25" s="627" t="s">
        <v>109</v>
      </c>
      <c r="AE25" s="627"/>
      <c r="AF25" s="627"/>
      <c r="AG25" s="627"/>
      <c r="AH25" s="627"/>
      <c r="AI25" s="627"/>
      <c r="AJ25" s="627"/>
      <c r="AK25" s="627"/>
      <c r="AL25" s="628" t="s">
        <v>109</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664899</v>
      </c>
      <c r="CS25" s="655"/>
      <c r="CT25" s="655"/>
      <c r="CU25" s="655"/>
      <c r="CV25" s="655"/>
      <c r="CW25" s="655"/>
      <c r="CX25" s="655"/>
      <c r="CY25" s="656"/>
      <c r="CZ25" s="657">
        <v>11.1</v>
      </c>
      <c r="DA25" s="658"/>
      <c r="DB25" s="658"/>
      <c r="DC25" s="659"/>
      <c r="DD25" s="632">
        <v>618139</v>
      </c>
      <c r="DE25" s="655"/>
      <c r="DF25" s="655"/>
      <c r="DG25" s="655"/>
      <c r="DH25" s="655"/>
      <c r="DI25" s="655"/>
      <c r="DJ25" s="655"/>
      <c r="DK25" s="656"/>
      <c r="DL25" s="632">
        <v>612665</v>
      </c>
      <c r="DM25" s="655"/>
      <c r="DN25" s="655"/>
      <c r="DO25" s="655"/>
      <c r="DP25" s="655"/>
      <c r="DQ25" s="655"/>
      <c r="DR25" s="655"/>
      <c r="DS25" s="655"/>
      <c r="DT25" s="655"/>
      <c r="DU25" s="655"/>
      <c r="DV25" s="656"/>
      <c r="DW25" s="628">
        <v>22.4</v>
      </c>
      <c r="DX25" s="653"/>
      <c r="DY25" s="653"/>
      <c r="DZ25" s="653"/>
      <c r="EA25" s="653"/>
      <c r="EB25" s="653"/>
      <c r="EC25" s="654"/>
    </row>
    <row r="26" spans="2:133" ht="11.25" customHeight="1" x14ac:dyDescent="0.15">
      <c r="B26" s="660" t="s">
        <v>274</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370391</v>
      </c>
      <c r="CS26" s="624"/>
      <c r="CT26" s="624"/>
      <c r="CU26" s="624"/>
      <c r="CV26" s="624"/>
      <c r="CW26" s="624"/>
      <c r="CX26" s="624"/>
      <c r="CY26" s="625"/>
      <c r="CZ26" s="657">
        <v>6.2</v>
      </c>
      <c r="DA26" s="658"/>
      <c r="DB26" s="658"/>
      <c r="DC26" s="659"/>
      <c r="DD26" s="632">
        <v>328563</v>
      </c>
      <c r="DE26" s="624"/>
      <c r="DF26" s="624"/>
      <c r="DG26" s="624"/>
      <c r="DH26" s="624"/>
      <c r="DI26" s="624"/>
      <c r="DJ26" s="624"/>
      <c r="DK26" s="625"/>
      <c r="DL26" s="632" t="s">
        <v>207</v>
      </c>
      <c r="DM26" s="624"/>
      <c r="DN26" s="624"/>
      <c r="DO26" s="624"/>
      <c r="DP26" s="624"/>
      <c r="DQ26" s="624"/>
      <c r="DR26" s="624"/>
      <c r="DS26" s="624"/>
      <c r="DT26" s="624"/>
      <c r="DU26" s="624"/>
      <c r="DV26" s="625"/>
      <c r="DW26" s="628" t="s">
        <v>207</v>
      </c>
      <c r="DX26" s="653"/>
      <c r="DY26" s="653"/>
      <c r="DZ26" s="653"/>
      <c r="EA26" s="653"/>
      <c r="EB26" s="653"/>
      <c r="EC26" s="654"/>
    </row>
    <row r="27" spans="2:133" ht="11.25" customHeight="1" x14ac:dyDescent="0.15">
      <c r="B27" s="620" t="s">
        <v>277</v>
      </c>
      <c r="C27" s="621"/>
      <c r="D27" s="621"/>
      <c r="E27" s="621"/>
      <c r="F27" s="621"/>
      <c r="G27" s="621"/>
      <c r="H27" s="621"/>
      <c r="I27" s="621"/>
      <c r="J27" s="621"/>
      <c r="K27" s="621"/>
      <c r="L27" s="621"/>
      <c r="M27" s="621"/>
      <c r="N27" s="621"/>
      <c r="O27" s="621"/>
      <c r="P27" s="621"/>
      <c r="Q27" s="622"/>
      <c r="R27" s="623">
        <v>330324</v>
      </c>
      <c r="S27" s="624"/>
      <c r="T27" s="624"/>
      <c r="U27" s="624"/>
      <c r="V27" s="624"/>
      <c r="W27" s="624"/>
      <c r="X27" s="624"/>
      <c r="Y27" s="625"/>
      <c r="Z27" s="626">
        <v>5.2</v>
      </c>
      <c r="AA27" s="626"/>
      <c r="AB27" s="626"/>
      <c r="AC27" s="626"/>
      <c r="AD27" s="627" t="s">
        <v>109</v>
      </c>
      <c r="AE27" s="627"/>
      <c r="AF27" s="627"/>
      <c r="AG27" s="627"/>
      <c r="AH27" s="627"/>
      <c r="AI27" s="627"/>
      <c r="AJ27" s="627"/>
      <c r="AK27" s="627"/>
      <c r="AL27" s="628" t="s">
        <v>109</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604213</v>
      </c>
      <c r="BH27" s="624"/>
      <c r="BI27" s="624"/>
      <c r="BJ27" s="624"/>
      <c r="BK27" s="624"/>
      <c r="BL27" s="624"/>
      <c r="BM27" s="624"/>
      <c r="BN27" s="625"/>
      <c r="BO27" s="626">
        <v>100</v>
      </c>
      <c r="BP27" s="626"/>
      <c r="BQ27" s="626"/>
      <c r="BR27" s="626"/>
      <c r="BS27" s="632" t="s">
        <v>109</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341612</v>
      </c>
      <c r="CS27" s="655"/>
      <c r="CT27" s="655"/>
      <c r="CU27" s="655"/>
      <c r="CV27" s="655"/>
      <c r="CW27" s="655"/>
      <c r="CX27" s="655"/>
      <c r="CY27" s="656"/>
      <c r="CZ27" s="657">
        <v>5.7</v>
      </c>
      <c r="DA27" s="658"/>
      <c r="DB27" s="658"/>
      <c r="DC27" s="659"/>
      <c r="DD27" s="632">
        <v>124306</v>
      </c>
      <c r="DE27" s="655"/>
      <c r="DF27" s="655"/>
      <c r="DG27" s="655"/>
      <c r="DH27" s="655"/>
      <c r="DI27" s="655"/>
      <c r="DJ27" s="655"/>
      <c r="DK27" s="656"/>
      <c r="DL27" s="632">
        <v>118594</v>
      </c>
      <c r="DM27" s="655"/>
      <c r="DN27" s="655"/>
      <c r="DO27" s="655"/>
      <c r="DP27" s="655"/>
      <c r="DQ27" s="655"/>
      <c r="DR27" s="655"/>
      <c r="DS27" s="655"/>
      <c r="DT27" s="655"/>
      <c r="DU27" s="655"/>
      <c r="DV27" s="656"/>
      <c r="DW27" s="628">
        <v>4.3</v>
      </c>
      <c r="DX27" s="653"/>
      <c r="DY27" s="653"/>
      <c r="DZ27" s="653"/>
      <c r="EA27" s="653"/>
      <c r="EB27" s="653"/>
      <c r="EC27" s="654"/>
    </row>
    <row r="28" spans="2:133" ht="11.25" customHeight="1" x14ac:dyDescent="0.15">
      <c r="B28" s="620" t="s">
        <v>280</v>
      </c>
      <c r="C28" s="621"/>
      <c r="D28" s="621"/>
      <c r="E28" s="621"/>
      <c r="F28" s="621"/>
      <c r="G28" s="621"/>
      <c r="H28" s="621"/>
      <c r="I28" s="621"/>
      <c r="J28" s="621"/>
      <c r="K28" s="621"/>
      <c r="L28" s="621"/>
      <c r="M28" s="621"/>
      <c r="N28" s="621"/>
      <c r="O28" s="621"/>
      <c r="P28" s="621"/>
      <c r="Q28" s="622"/>
      <c r="R28" s="623">
        <v>15690</v>
      </c>
      <c r="S28" s="624"/>
      <c r="T28" s="624"/>
      <c r="U28" s="624"/>
      <c r="V28" s="624"/>
      <c r="W28" s="624"/>
      <c r="X28" s="624"/>
      <c r="Y28" s="625"/>
      <c r="Z28" s="626">
        <v>0.2</v>
      </c>
      <c r="AA28" s="626"/>
      <c r="AB28" s="626"/>
      <c r="AC28" s="626"/>
      <c r="AD28" s="627">
        <v>14741</v>
      </c>
      <c r="AE28" s="627"/>
      <c r="AF28" s="627"/>
      <c r="AG28" s="627"/>
      <c r="AH28" s="627"/>
      <c r="AI28" s="627"/>
      <c r="AJ28" s="627"/>
      <c r="AK28" s="627"/>
      <c r="AL28" s="628">
        <v>0.6</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470531</v>
      </c>
      <c r="CS28" s="624"/>
      <c r="CT28" s="624"/>
      <c r="CU28" s="624"/>
      <c r="CV28" s="624"/>
      <c r="CW28" s="624"/>
      <c r="CX28" s="624"/>
      <c r="CY28" s="625"/>
      <c r="CZ28" s="657">
        <v>7.8</v>
      </c>
      <c r="DA28" s="658"/>
      <c r="DB28" s="658"/>
      <c r="DC28" s="659"/>
      <c r="DD28" s="632">
        <v>439628</v>
      </c>
      <c r="DE28" s="624"/>
      <c r="DF28" s="624"/>
      <c r="DG28" s="624"/>
      <c r="DH28" s="624"/>
      <c r="DI28" s="624"/>
      <c r="DJ28" s="624"/>
      <c r="DK28" s="625"/>
      <c r="DL28" s="632">
        <v>439628</v>
      </c>
      <c r="DM28" s="624"/>
      <c r="DN28" s="624"/>
      <c r="DO28" s="624"/>
      <c r="DP28" s="624"/>
      <c r="DQ28" s="624"/>
      <c r="DR28" s="624"/>
      <c r="DS28" s="624"/>
      <c r="DT28" s="624"/>
      <c r="DU28" s="624"/>
      <c r="DV28" s="625"/>
      <c r="DW28" s="628">
        <v>16.100000000000001</v>
      </c>
      <c r="DX28" s="653"/>
      <c r="DY28" s="653"/>
      <c r="DZ28" s="653"/>
      <c r="EA28" s="653"/>
      <c r="EB28" s="653"/>
      <c r="EC28" s="654"/>
    </row>
    <row r="29" spans="2:133" ht="11.25" customHeight="1" x14ac:dyDescent="0.15">
      <c r="B29" s="620" t="s">
        <v>282</v>
      </c>
      <c r="C29" s="621"/>
      <c r="D29" s="621"/>
      <c r="E29" s="621"/>
      <c r="F29" s="621"/>
      <c r="G29" s="621"/>
      <c r="H29" s="621"/>
      <c r="I29" s="621"/>
      <c r="J29" s="621"/>
      <c r="K29" s="621"/>
      <c r="L29" s="621"/>
      <c r="M29" s="621"/>
      <c r="N29" s="621"/>
      <c r="O29" s="621"/>
      <c r="P29" s="621"/>
      <c r="Q29" s="622"/>
      <c r="R29" s="623">
        <v>10159</v>
      </c>
      <c r="S29" s="624"/>
      <c r="T29" s="624"/>
      <c r="U29" s="624"/>
      <c r="V29" s="624"/>
      <c r="W29" s="624"/>
      <c r="X29" s="624"/>
      <c r="Y29" s="625"/>
      <c r="Z29" s="626">
        <v>0.2</v>
      </c>
      <c r="AA29" s="626"/>
      <c r="AB29" s="626"/>
      <c r="AC29" s="626"/>
      <c r="AD29" s="627" t="s">
        <v>109</v>
      </c>
      <c r="AE29" s="627"/>
      <c r="AF29" s="627"/>
      <c r="AG29" s="627"/>
      <c r="AH29" s="627"/>
      <c r="AI29" s="627"/>
      <c r="AJ29" s="627"/>
      <c r="AK29" s="627"/>
      <c r="AL29" s="628" t="s">
        <v>109</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470531</v>
      </c>
      <c r="CS29" s="655"/>
      <c r="CT29" s="655"/>
      <c r="CU29" s="655"/>
      <c r="CV29" s="655"/>
      <c r="CW29" s="655"/>
      <c r="CX29" s="655"/>
      <c r="CY29" s="656"/>
      <c r="CZ29" s="657">
        <v>7.8</v>
      </c>
      <c r="DA29" s="658"/>
      <c r="DB29" s="658"/>
      <c r="DC29" s="659"/>
      <c r="DD29" s="632">
        <v>439628</v>
      </c>
      <c r="DE29" s="655"/>
      <c r="DF29" s="655"/>
      <c r="DG29" s="655"/>
      <c r="DH29" s="655"/>
      <c r="DI29" s="655"/>
      <c r="DJ29" s="655"/>
      <c r="DK29" s="656"/>
      <c r="DL29" s="632">
        <v>439628</v>
      </c>
      <c r="DM29" s="655"/>
      <c r="DN29" s="655"/>
      <c r="DO29" s="655"/>
      <c r="DP29" s="655"/>
      <c r="DQ29" s="655"/>
      <c r="DR29" s="655"/>
      <c r="DS29" s="655"/>
      <c r="DT29" s="655"/>
      <c r="DU29" s="655"/>
      <c r="DV29" s="656"/>
      <c r="DW29" s="628">
        <v>16.100000000000001</v>
      </c>
      <c r="DX29" s="653"/>
      <c r="DY29" s="653"/>
      <c r="DZ29" s="653"/>
      <c r="EA29" s="653"/>
      <c r="EB29" s="653"/>
      <c r="EC29" s="654"/>
    </row>
    <row r="30" spans="2:133" ht="11.25" customHeight="1" x14ac:dyDescent="0.15">
      <c r="B30" s="620" t="s">
        <v>287</v>
      </c>
      <c r="C30" s="621"/>
      <c r="D30" s="621"/>
      <c r="E30" s="621"/>
      <c r="F30" s="621"/>
      <c r="G30" s="621"/>
      <c r="H30" s="621"/>
      <c r="I30" s="621"/>
      <c r="J30" s="621"/>
      <c r="K30" s="621"/>
      <c r="L30" s="621"/>
      <c r="M30" s="621"/>
      <c r="N30" s="621"/>
      <c r="O30" s="621"/>
      <c r="P30" s="621"/>
      <c r="Q30" s="622"/>
      <c r="R30" s="623">
        <v>203583</v>
      </c>
      <c r="S30" s="624"/>
      <c r="T30" s="624"/>
      <c r="U30" s="624"/>
      <c r="V30" s="624"/>
      <c r="W30" s="624"/>
      <c r="X30" s="624"/>
      <c r="Y30" s="625"/>
      <c r="Z30" s="626">
        <v>3.2</v>
      </c>
      <c r="AA30" s="626"/>
      <c r="AB30" s="626"/>
      <c r="AC30" s="626"/>
      <c r="AD30" s="627" t="s">
        <v>109</v>
      </c>
      <c r="AE30" s="627"/>
      <c r="AF30" s="627"/>
      <c r="AG30" s="627"/>
      <c r="AH30" s="627"/>
      <c r="AI30" s="627"/>
      <c r="AJ30" s="627"/>
      <c r="AK30" s="627"/>
      <c r="AL30" s="628" t="s">
        <v>109</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98.5</v>
      </c>
      <c r="BH30" s="682"/>
      <c r="BI30" s="682"/>
      <c r="BJ30" s="682"/>
      <c r="BK30" s="682"/>
      <c r="BL30" s="682"/>
      <c r="BM30" s="618">
        <v>95.2</v>
      </c>
      <c r="BN30" s="682"/>
      <c r="BO30" s="682"/>
      <c r="BP30" s="682"/>
      <c r="BQ30" s="683"/>
      <c r="BR30" s="681">
        <v>98.6</v>
      </c>
      <c r="BS30" s="682"/>
      <c r="BT30" s="682"/>
      <c r="BU30" s="682"/>
      <c r="BV30" s="682"/>
      <c r="BW30" s="682"/>
      <c r="BX30" s="618">
        <v>95.7</v>
      </c>
      <c r="BY30" s="682"/>
      <c r="BZ30" s="682"/>
      <c r="CA30" s="682"/>
      <c r="CB30" s="683"/>
      <c r="CD30" s="686"/>
      <c r="CE30" s="687"/>
      <c r="CF30" s="637" t="s">
        <v>290</v>
      </c>
      <c r="CG30" s="638"/>
      <c r="CH30" s="638"/>
      <c r="CI30" s="638"/>
      <c r="CJ30" s="638"/>
      <c r="CK30" s="638"/>
      <c r="CL30" s="638"/>
      <c r="CM30" s="638"/>
      <c r="CN30" s="638"/>
      <c r="CO30" s="638"/>
      <c r="CP30" s="638"/>
      <c r="CQ30" s="639"/>
      <c r="CR30" s="623">
        <v>419337</v>
      </c>
      <c r="CS30" s="624"/>
      <c r="CT30" s="624"/>
      <c r="CU30" s="624"/>
      <c r="CV30" s="624"/>
      <c r="CW30" s="624"/>
      <c r="CX30" s="624"/>
      <c r="CY30" s="625"/>
      <c r="CZ30" s="657">
        <v>7</v>
      </c>
      <c r="DA30" s="658"/>
      <c r="DB30" s="658"/>
      <c r="DC30" s="659"/>
      <c r="DD30" s="632">
        <v>388434</v>
      </c>
      <c r="DE30" s="624"/>
      <c r="DF30" s="624"/>
      <c r="DG30" s="624"/>
      <c r="DH30" s="624"/>
      <c r="DI30" s="624"/>
      <c r="DJ30" s="624"/>
      <c r="DK30" s="625"/>
      <c r="DL30" s="632">
        <v>388434</v>
      </c>
      <c r="DM30" s="624"/>
      <c r="DN30" s="624"/>
      <c r="DO30" s="624"/>
      <c r="DP30" s="624"/>
      <c r="DQ30" s="624"/>
      <c r="DR30" s="624"/>
      <c r="DS30" s="624"/>
      <c r="DT30" s="624"/>
      <c r="DU30" s="624"/>
      <c r="DV30" s="625"/>
      <c r="DW30" s="628">
        <v>14.2</v>
      </c>
      <c r="DX30" s="653"/>
      <c r="DY30" s="653"/>
      <c r="DZ30" s="653"/>
      <c r="EA30" s="653"/>
      <c r="EB30" s="653"/>
      <c r="EC30" s="654"/>
    </row>
    <row r="31" spans="2:133" ht="11.25" customHeight="1" x14ac:dyDescent="0.15">
      <c r="B31" s="620" t="s">
        <v>291</v>
      </c>
      <c r="C31" s="621"/>
      <c r="D31" s="621"/>
      <c r="E31" s="621"/>
      <c r="F31" s="621"/>
      <c r="G31" s="621"/>
      <c r="H31" s="621"/>
      <c r="I31" s="621"/>
      <c r="J31" s="621"/>
      <c r="K31" s="621"/>
      <c r="L31" s="621"/>
      <c r="M31" s="621"/>
      <c r="N31" s="621"/>
      <c r="O31" s="621"/>
      <c r="P31" s="621"/>
      <c r="Q31" s="622"/>
      <c r="R31" s="623">
        <v>735046</v>
      </c>
      <c r="S31" s="624"/>
      <c r="T31" s="624"/>
      <c r="U31" s="624"/>
      <c r="V31" s="624"/>
      <c r="W31" s="624"/>
      <c r="X31" s="624"/>
      <c r="Y31" s="625"/>
      <c r="Z31" s="626">
        <v>11.5</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98.3</v>
      </c>
      <c r="BH31" s="655"/>
      <c r="BI31" s="655"/>
      <c r="BJ31" s="655"/>
      <c r="BK31" s="655"/>
      <c r="BL31" s="655"/>
      <c r="BM31" s="629">
        <v>94.8</v>
      </c>
      <c r="BN31" s="679"/>
      <c r="BO31" s="679"/>
      <c r="BP31" s="679"/>
      <c r="BQ31" s="680"/>
      <c r="BR31" s="678">
        <v>98.1</v>
      </c>
      <c r="BS31" s="655"/>
      <c r="BT31" s="655"/>
      <c r="BU31" s="655"/>
      <c r="BV31" s="655"/>
      <c r="BW31" s="655"/>
      <c r="BX31" s="629">
        <v>95.2</v>
      </c>
      <c r="BY31" s="679"/>
      <c r="BZ31" s="679"/>
      <c r="CA31" s="679"/>
      <c r="CB31" s="680"/>
      <c r="CD31" s="686"/>
      <c r="CE31" s="687"/>
      <c r="CF31" s="637" t="s">
        <v>294</v>
      </c>
      <c r="CG31" s="638"/>
      <c r="CH31" s="638"/>
      <c r="CI31" s="638"/>
      <c r="CJ31" s="638"/>
      <c r="CK31" s="638"/>
      <c r="CL31" s="638"/>
      <c r="CM31" s="638"/>
      <c r="CN31" s="638"/>
      <c r="CO31" s="638"/>
      <c r="CP31" s="638"/>
      <c r="CQ31" s="639"/>
      <c r="CR31" s="623">
        <v>51194</v>
      </c>
      <c r="CS31" s="655"/>
      <c r="CT31" s="655"/>
      <c r="CU31" s="655"/>
      <c r="CV31" s="655"/>
      <c r="CW31" s="655"/>
      <c r="CX31" s="655"/>
      <c r="CY31" s="656"/>
      <c r="CZ31" s="657">
        <v>0.9</v>
      </c>
      <c r="DA31" s="658"/>
      <c r="DB31" s="658"/>
      <c r="DC31" s="659"/>
      <c r="DD31" s="632">
        <v>51194</v>
      </c>
      <c r="DE31" s="655"/>
      <c r="DF31" s="655"/>
      <c r="DG31" s="655"/>
      <c r="DH31" s="655"/>
      <c r="DI31" s="655"/>
      <c r="DJ31" s="655"/>
      <c r="DK31" s="656"/>
      <c r="DL31" s="632">
        <v>51194</v>
      </c>
      <c r="DM31" s="655"/>
      <c r="DN31" s="655"/>
      <c r="DO31" s="655"/>
      <c r="DP31" s="655"/>
      <c r="DQ31" s="655"/>
      <c r="DR31" s="655"/>
      <c r="DS31" s="655"/>
      <c r="DT31" s="655"/>
      <c r="DU31" s="655"/>
      <c r="DV31" s="656"/>
      <c r="DW31" s="628">
        <v>1.9</v>
      </c>
      <c r="DX31" s="653"/>
      <c r="DY31" s="653"/>
      <c r="DZ31" s="653"/>
      <c r="EA31" s="653"/>
      <c r="EB31" s="653"/>
      <c r="EC31" s="654"/>
    </row>
    <row r="32" spans="2:133" ht="11.25" customHeight="1" x14ac:dyDescent="0.15">
      <c r="B32" s="620" t="s">
        <v>295</v>
      </c>
      <c r="C32" s="621"/>
      <c r="D32" s="621"/>
      <c r="E32" s="621"/>
      <c r="F32" s="621"/>
      <c r="G32" s="621"/>
      <c r="H32" s="621"/>
      <c r="I32" s="621"/>
      <c r="J32" s="621"/>
      <c r="K32" s="621"/>
      <c r="L32" s="621"/>
      <c r="M32" s="621"/>
      <c r="N32" s="621"/>
      <c r="O32" s="621"/>
      <c r="P32" s="621"/>
      <c r="Q32" s="622"/>
      <c r="R32" s="623">
        <v>34232</v>
      </c>
      <c r="S32" s="624"/>
      <c r="T32" s="624"/>
      <c r="U32" s="624"/>
      <c r="V32" s="624"/>
      <c r="W32" s="624"/>
      <c r="X32" s="624"/>
      <c r="Y32" s="625"/>
      <c r="Z32" s="626">
        <v>0.5</v>
      </c>
      <c r="AA32" s="626"/>
      <c r="AB32" s="626"/>
      <c r="AC32" s="626"/>
      <c r="AD32" s="627">
        <v>408</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98.4</v>
      </c>
      <c r="BH32" s="691"/>
      <c r="BI32" s="691"/>
      <c r="BJ32" s="691"/>
      <c r="BK32" s="691"/>
      <c r="BL32" s="691"/>
      <c r="BM32" s="692">
        <v>94.7</v>
      </c>
      <c r="BN32" s="691"/>
      <c r="BO32" s="691"/>
      <c r="BP32" s="691"/>
      <c r="BQ32" s="693"/>
      <c r="BR32" s="690">
        <v>98.6</v>
      </c>
      <c r="BS32" s="691"/>
      <c r="BT32" s="691"/>
      <c r="BU32" s="691"/>
      <c r="BV32" s="691"/>
      <c r="BW32" s="691"/>
      <c r="BX32" s="692">
        <v>95.3</v>
      </c>
      <c r="BY32" s="691"/>
      <c r="BZ32" s="691"/>
      <c r="CA32" s="691"/>
      <c r="CB32" s="693"/>
      <c r="CD32" s="688"/>
      <c r="CE32" s="689"/>
      <c r="CF32" s="637" t="s">
        <v>297</v>
      </c>
      <c r="CG32" s="638"/>
      <c r="CH32" s="638"/>
      <c r="CI32" s="638"/>
      <c r="CJ32" s="638"/>
      <c r="CK32" s="638"/>
      <c r="CL32" s="638"/>
      <c r="CM32" s="638"/>
      <c r="CN32" s="638"/>
      <c r="CO32" s="638"/>
      <c r="CP32" s="638"/>
      <c r="CQ32" s="639"/>
      <c r="CR32" s="623" t="s">
        <v>109</v>
      </c>
      <c r="CS32" s="624"/>
      <c r="CT32" s="624"/>
      <c r="CU32" s="624"/>
      <c r="CV32" s="624"/>
      <c r="CW32" s="624"/>
      <c r="CX32" s="624"/>
      <c r="CY32" s="625"/>
      <c r="CZ32" s="657" t="s">
        <v>109</v>
      </c>
      <c r="DA32" s="658"/>
      <c r="DB32" s="658"/>
      <c r="DC32" s="659"/>
      <c r="DD32" s="632" t="s">
        <v>109</v>
      </c>
      <c r="DE32" s="624"/>
      <c r="DF32" s="624"/>
      <c r="DG32" s="624"/>
      <c r="DH32" s="624"/>
      <c r="DI32" s="624"/>
      <c r="DJ32" s="624"/>
      <c r="DK32" s="625"/>
      <c r="DL32" s="632" t="s">
        <v>109</v>
      </c>
      <c r="DM32" s="624"/>
      <c r="DN32" s="624"/>
      <c r="DO32" s="624"/>
      <c r="DP32" s="624"/>
      <c r="DQ32" s="624"/>
      <c r="DR32" s="624"/>
      <c r="DS32" s="624"/>
      <c r="DT32" s="624"/>
      <c r="DU32" s="624"/>
      <c r="DV32" s="625"/>
      <c r="DW32" s="628" t="s">
        <v>109</v>
      </c>
      <c r="DX32" s="653"/>
      <c r="DY32" s="653"/>
      <c r="DZ32" s="653"/>
      <c r="EA32" s="653"/>
      <c r="EB32" s="653"/>
      <c r="EC32" s="654"/>
    </row>
    <row r="33" spans="2:133" ht="11.25" customHeight="1" x14ac:dyDescent="0.15">
      <c r="B33" s="620" t="s">
        <v>298</v>
      </c>
      <c r="C33" s="621"/>
      <c r="D33" s="621"/>
      <c r="E33" s="621"/>
      <c r="F33" s="621"/>
      <c r="G33" s="621"/>
      <c r="H33" s="621"/>
      <c r="I33" s="621"/>
      <c r="J33" s="621"/>
      <c r="K33" s="621"/>
      <c r="L33" s="621"/>
      <c r="M33" s="621"/>
      <c r="N33" s="621"/>
      <c r="O33" s="621"/>
      <c r="P33" s="621"/>
      <c r="Q33" s="622"/>
      <c r="R33" s="623">
        <v>1806498</v>
      </c>
      <c r="S33" s="624"/>
      <c r="T33" s="624"/>
      <c r="U33" s="624"/>
      <c r="V33" s="624"/>
      <c r="W33" s="624"/>
      <c r="X33" s="624"/>
      <c r="Y33" s="625"/>
      <c r="Z33" s="626">
        <v>28.2</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1800149</v>
      </c>
      <c r="CS33" s="655"/>
      <c r="CT33" s="655"/>
      <c r="CU33" s="655"/>
      <c r="CV33" s="655"/>
      <c r="CW33" s="655"/>
      <c r="CX33" s="655"/>
      <c r="CY33" s="656"/>
      <c r="CZ33" s="657">
        <v>30</v>
      </c>
      <c r="DA33" s="658"/>
      <c r="DB33" s="658"/>
      <c r="DC33" s="659"/>
      <c r="DD33" s="632">
        <v>1513357</v>
      </c>
      <c r="DE33" s="655"/>
      <c r="DF33" s="655"/>
      <c r="DG33" s="655"/>
      <c r="DH33" s="655"/>
      <c r="DI33" s="655"/>
      <c r="DJ33" s="655"/>
      <c r="DK33" s="656"/>
      <c r="DL33" s="632">
        <v>1096674</v>
      </c>
      <c r="DM33" s="655"/>
      <c r="DN33" s="655"/>
      <c r="DO33" s="655"/>
      <c r="DP33" s="655"/>
      <c r="DQ33" s="655"/>
      <c r="DR33" s="655"/>
      <c r="DS33" s="655"/>
      <c r="DT33" s="655"/>
      <c r="DU33" s="655"/>
      <c r="DV33" s="656"/>
      <c r="DW33" s="628">
        <v>40.200000000000003</v>
      </c>
      <c r="DX33" s="653"/>
      <c r="DY33" s="653"/>
      <c r="DZ33" s="653"/>
      <c r="EA33" s="653"/>
      <c r="EB33" s="653"/>
      <c r="EC33" s="654"/>
    </row>
    <row r="34" spans="2:133" ht="11.25" customHeight="1" x14ac:dyDescent="0.15">
      <c r="B34" s="620" t="s">
        <v>300</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701901</v>
      </c>
      <c r="CS34" s="624"/>
      <c r="CT34" s="624"/>
      <c r="CU34" s="624"/>
      <c r="CV34" s="624"/>
      <c r="CW34" s="624"/>
      <c r="CX34" s="624"/>
      <c r="CY34" s="625"/>
      <c r="CZ34" s="657">
        <v>11.7</v>
      </c>
      <c r="DA34" s="658"/>
      <c r="DB34" s="658"/>
      <c r="DC34" s="659"/>
      <c r="DD34" s="632">
        <v>582262</v>
      </c>
      <c r="DE34" s="624"/>
      <c r="DF34" s="624"/>
      <c r="DG34" s="624"/>
      <c r="DH34" s="624"/>
      <c r="DI34" s="624"/>
      <c r="DJ34" s="624"/>
      <c r="DK34" s="625"/>
      <c r="DL34" s="632">
        <v>410575</v>
      </c>
      <c r="DM34" s="624"/>
      <c r="DN34" s="624"/>
      <c r="DO34" s="624"/>
      <c r="DP34" s="624"/>
      <c r="DQ34" s="624"/>
      <c r="DR34" s="624"/>
      <c r="DS34" s="624"/>
      <c r="DT34" s="624"/>
      <c r="DU34" s="624"/>
      <c r="DV34" s="625"/>
      <c r="DW34" s="628">
        <v>15</v>
      </c>
      <c r="DX34" s="653"/>
      <c r="DY34" s="653"/>
      <c r="DZ34" s="653"/>
      <c r="EA34" s="653"/>
      <c r="EB34" s="653"/>
      <c r="EC34" s="654"/>
    </row>
    <row r="35" spans="2:133" ht="11.25" customHeight="1" x14ac:dyDescent="0.15">
      <c r="B35" s="620" t="s">
        <v>304</v>
      </c>
      <c r="C35" s="621"/>
      <c r="D35" s="621"/>
      <c r="E35" s="621"/>
      <c r="F35" s="621"/>
      <c r="G35" s="621"/>
      <c r="H35" s="621"/>
      <c r="I35" s="621"/>
      <c r="J35" s="621"/>
      <c r="K35" s="621"/>
      <c r="L35" s="621"/>
      <c r="M35" s="621"/>
      <c r="N35" s="621"/>
      <c r="O35" s="621"/>
      <c r="P35" s="621"/>
      <c r="Q35" s="622"/>
      <c r="R35" s="623">
        <v>142598</v>
      </c>
      <c r="S35" s="624"/>
      <c r="T35" s="624"/>
      <c r="U35" s="624"/>
      <c r="V35" s="624"/>
      <c r="W35" s="624"/>
      <c r="X35" s="624"/>
      <c r="Y35" s="625"/>
      <c r="Z35" s="626">
        <v>2.2000000000000002</v>
      </c>
      <c r="AA35" s="626"/>
      <c r="AB35" s="626"/>
      <c r="AC35" s="626"/>
      <c r="AD35" s="627" t="s">
        <v>109</v>
      </c>
      <c r="AE35" s="627"/>
      <c r="AF35" s="627"/>
      <c r="AG35" s="627"/>
      <c r="AH35" s="627"/>
      <c r="AI35" s="627"/>
      <c r="AJ35" s="627"/>
      <c r="AK35" s="627"/>
      <c r="AL35" s="628" t="s">
        <v>109</v>
      </c>
      <c r="AM35" s="629"/>
      <c r="AN35" s="629"/>
      <c r="AO35" s="630"/>
      <c r="AP35" s="186"/>
      <c r="AQ35" s="634" t="s">
        <v>305</v>
      </c>
      <c r="AR35" s="635"/>
      <c r="AS35" s="635"/>
      <c r="AT35" s="635"/>
      <c r="AU35" s="635"/>
      <c r="AV35" s="635"/>
      <c r="AW35" s="635"/>
      <c r="AX35" s="635"/>
      <c r="AY35" s="636"/>
      <c r="AZ35" s="612">
        <v>471040</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69849</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63955</v>
      </c>
      <c r="CS35" s="655"/>
      <c r="CT35" s="655"/>
      <c r="CU35" s="655"/>
      <c r="CV35" s="655"/>
      <c r="CW35" s="655"/>
      <c r="CX35" s="655"/>
      <c r="CY35" s="656"/>
      <c r="CZ35" s="657">
        <v>1.1000000000000001</v>
      </c>
      <c r="DA35" s="658"/>
      <c r="DB35" s="658"/>
      <c r="DC35" s="659"/>
      <c r="DD35" s="632">
        <v>51686</v>
      </c>
      <c r="DE35" s="655"/>
      <c r="DF35" s="655"/>
      <c r="DG35" s="655"/>
      <c r="DH35" s="655"/>
      <c r="DI35" s="655"/>
      <c r="DJ35" s="655"/>
      <c r="DK35" s="656"/>
      <c r="DL35" s="632">
        <v>47661</v>
      </c>
      <c r="DM35" s="655"/>
      <c r="DN35" s="655"/>
      <c r="DO35" s="655"/>
      <c r="DP35" s="655"/>
      <c r="DQ35" s="655"/>
      <c r="DR35" s="655"/>
      <c r="DS35" s="655"/>
      <c r="DT35" s="655"/>
      <c r="DU35" s="655"/>
      <c r="DV35" s="656"/>
      <c r="DW35" s="628">
        <v>1.7</v>
      </c>
      <c r="DX35" s="653"/>
      <c r="DY35" s="653"/>
      <c r="DZ35" s="653"/>
      <c r="EA35" s="653"/>
      <c r="EB35" s="653"/>
      <c r="EC35" s="654"/>
    </row>
    <row r="36" spans="2:133" ht="11.25" customHeight="1" x14ac:dyDescent="0.15">
      <c r="B36" s="666" t="s">
        <v>308</v>
      </c>
      <c r="C36" s="667"/>
      <c r="D36" s="667"/>
      <c r="E36" s="667"/>
      <c r="F36" s="667"/>
      <c r="G36" s="667"/>
      <c r="H36" s="667"/>
      <c r="I36" s="667"/>
      <c r="J36" s="667"/>
      <c r="K36" s="667"/>
      <c r="L36" s="667"/>
      <c r="M36" s="667"/>
      <c r="N36" s="667"/>
      <c r="O36" s="667"/>
      <c r="P36" s="667"/>
      <c r="Q36" s="668"/>
      <c r="R36" s="695">
        <v>6405853</v>
      </c>
      <c r="S36" s="696"/>
      <c r="T36" s="696"/>
      <c r="U36" s="696"/>
      <c r="V36" s="696"/>
      <c r="W36" s="696"/>
      <c r="X36" s="696"/>
      <c r="Y36" s="697"/>
      <c r="Z36" s="698">
        <v>100</v>
      </c>
      <c r="AA36" s="698"/>
      <c r="AB36" s="698"/>
      <c r="AC36" s="698"/>
      <c r="AD36" s="699">
        <v>2588242</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80795</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30739</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476697</v>
      </c>
      <c r="CS36" s="624"/>
      <c r="CT36" s="624"/>
      <c r="CU36" s="624"/>
      <c r="CV36" s="624"/>
      <c r="CW36" s="624"/>
      <c r="CX36" s="624"/>
      <c r="CY36" s="625"/>
      <c r="CZ36" s="657">
        <v>7.9</v>
      </c>
      <c r="DA36" s="658"/>
      <c r="DB36" s="658"/>
      <c r="DC36" s="659"/>
      <c r="DD36" s="632">
        <v>381807</v>
      </c>
      <c r="DE36" s="624"/>
      <c r="DF36" s="624"/>
      <c r="DG36" s="624"/>
      <c r="DH36" s="624"/>
      <c r="DI36" s="624"/>
      <c r="DJ36" s="624"/>
      <c r="DK36" s="625"/>
      <c r="DL36" s="632">
        <v>291514</v>
      </c>
      <c r="DM36" s="624"/>
      <c r="DN36" s="624"/>
      <c r="DO36" s="624"/>
      <c r="DP36" s="624"/>
      <c r="DQ36" s="624"/>
      <c r="DR36" s="624"/>
      <c r="DS36" s="624"/>
      <c r="DT36" s="624"/>
      <c r="DU36" s="624"/>
      <c r="DV36" s="625"/>
      <c r="DW36" s="628">
        <v>10.7</v>
      </c>
      <c r="DX36" s="653"/>
      <c r="DY36" s="653"/>
      <c r="DZ36" s="653"/>
      <c r="EA36" s="653"/>
      <c r="EB36" s="653"/>
      <c r="EC36" s="654"/>
    </row>
    <row r="37" spans="2:133" ht="11.25" customHeight="1" x14ac:dyDescent="0.15">
      <c r="AQ37" s="702" t="s">
        <v>312</v>
      </c>
      <c r="AR37" s="703"/>
      <c r="AS37" s="703"/>
      <c r="AT37" s="703"/>
      <c r="AU37" s="703"/>
      <c r="AV37" s="703"/>
      <c r="AW37" s="703"/>
      <c r="AX37" s="703"/>
      <c r="AY37" s="704"/>
      <c r="AZ37" s="623">
        <v>65221</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1032</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248670</v>
      </c>
      <c r="CS37" s="655"/>
      <c r="CT37" s="655"/>
      <c r="CU37" s="655"/>
      <c r="CV37" s="655"/>
      <c r="CW37" s="655"/>
      <c r="CX37" s="655"/>
      <c r="CY37" s="656"/>
      <c r="CZ37" s="657">
        <v>4.0999999999999996</v>
      </c>
      <c r="DA37" s="658"/>
      <c r="DB37" s="658"/>
      <c r="DC37" s="659"/>
      <c r="DD37" s="632">
        <v>248670</v>
      </c>
      <c r="DE37" s="655"/>
      <c r="DF37" s="655"/>
      <c r="DG37" s="655"/>
      <c r="DH37" s="655"/>
      <c r="DI37" s="655"/>
      <c r="DJ37" s="655"/>
      <c r="DK37" s="656"/>
      <c r="DL37" s="632">
        <v>226869</v>
      </c>
      <c r="DM37" s="655"/>
      <c r="DN37" s="655"/>
      <c r="DO37" s="655"/>
      <c r="DP37" s="655"/>
      <c r="DQ37" s="655"/>
      <c r="DR37" s="655"/>
      <c r="DS37" s="655"/>
      <c r="DT37" s="655"/>
      <c r="DU37" s="655"/>
      <c r="DV37" s="656"/>
      <c r="DW37" s="628">
        <v>8.3000000000000007</v>
      </c>
      <c r="DX37" s="653"/>
      <c r="DY37" s="653"/>
      <c r="DZ37" s="653"/>
      <c r="EA37" s="653"/>
      <c r="EB37" s="653"/>
      <c r="EC37" s="654"/>
    </row>
    <row r="38" spans="2:133" ht="11.25" customHeight="1" x14ac:dyDescent="0.15">
      <c r="AQ38" s="702" t="s">
        <v>315</v>
      </c>
      <c r="AR38" s="703"/>
      <c r="AS38" s="703"/>
      <c r="AT38" s="703"/>
      <c r="AU38" s="703"/>
      <c r="AV38" s="703"/>
      <c r="AW38" s="703"/>
      <c r="AX38" s="703"/>
      <c r="AY38" s="704"/>
      <c r="AZ38" s="623">
        <v>9751</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1910</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461289</v>
      </c>
      <c r="CS38" s="624"/>
      <c r="CT38" s="624"/>
      <c r="CU38" s="624"/>
      <c r="CV38" s="624"/>
      <c r="CW38" s="624"/>
      <c r="CX38" s="624"/>
      <c r="CY38" s="625"/>
      <c r="CZ38" s="657">
        <v>7.7</v>
      </c>
      <c r="DA38" s="658"/>
      <c r="DB38" s="658"/>
      <c r="DC38" s="659"/>
      <c r="DD38" s="632">
        <v>401772</v>
      </c>
      <c r="DE38" s="624"/>
      <c r="DF38" s="624"/>
      <c r="DG38" s="624"/>
      <c r="DH38" s="624"/>
      <c r="DI38" s="624"/>
      <c r="DJ38" s="624"/>
      <c r="DK38" s="625"/>
      <c r="DL38" s="632">
        <v>346924</v>
      </c>
      <c r="DM38" s="624"/>
      <c r="DN38" s="624"/>
      <c r="DO38" s="624"/>
      <c r="DP38" s="624"/>
      <c r="DQ38" s="624"/>
      <c r="DR38" s="624"/>
      <c r="DS38" s="624"/>
      <c r="DT38" s="624"/>
      <c r="DU38" s="624"/>
      <c r="DV38" s="625"/>
      <c r="DW38" s="628">
        <v>12.7</v>
      </c>
      <c r="DX38" s="653"/>
      <c r="DY38" s="653"/>
      <c r="DZ38" s="653"/>
      <c r="EA38" s="653"/>
      <c r="EB38" s="653"/>
      <c r="EC38" s="654"/>
    </row>
    <row r="39" spans="2:133" ht="11.25" customHeight="1" x14ac:dyDescent="0.15">
      <c r="AQ39" s="702" t="s">
        <v>318</v>
      </c>
      <c r="AR39" s="703"/>
      <c r="AS39" s="703"/>
      <c r="AT39" s="703"/>
      <c r="AU39" s="703"/>
      <c r="AV39" s="703"/>
      <c r="AW39" s="703"/>
      <c r="AX39" s="703"/>
      <c r="AY39" s="704"/>
      <c r="AZ39" s="623" t="s">
        <v>109</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100</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92277</v>
      </c>
      <c r="CS39" s="655"/>
      <c r="CT39" s="655"/>
      <c r="CU39" s="655"/>
      <c r="CV39" s="655"/>
      <c r="CW39" s="655"/>
      <c r="CX39" s="655"/>
      <c r="CY39" s="656"/>
      <c r="CZ39" s="657">
        <v>1.5</v>
      </c>
      <c r="DA39" s="658"/>
      <c r="DB39" s="658"/>
      <c r="DC39" s="659"/>
      <c r="DD39" s="632">
        <v>91800</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115059</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189</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4030</v>
      </c>
      <c r="CS40" s="624"/>
      <c r="CT40" s="624"/>
      <c r="CU40" s="624"/>
      <c r="CV40" s="624"/>
      <c r="CW40" s="624"/>
      <c r="CX40" s="624"/>
      <c r="CY40" s="625"/>
      <c r="CZ40" s="657">
        <v>0.1</v>
      </c>
      <c r="DA40" s="658"/>
      <c r="DB40" s="658"/>
      <c r="DC40" s="659"/>
      <c r="DD40" s="632">
        <v>4030</v>
      </c>
      <c r="DE40" s="624"/>
      <c r="DF40" s="624"/>
      <c r="DG40" s="624"/>
      <c r="DH40" s="624"/>
      <c r="DI40" s="624"/>
      <c r="DJ40" s="624"/>
      <c r="DK40" s="625"/>
      <c r="DL40" s="632" t="s">
        <v>109</v>
      </c>
      <c r="DM40" s="624"/>
      <c r="DN40" s="624"/>
      <c r="DO40" s="624"/>
      <c r="DP40" s="624"/>
      <c r="DQ40" s="624"/>
      <c r="DR40" s="624"/>
      <c r="DS40" s="624"/>
      <c r="DT40" s="624"/>
      <c r="DU40" s="624"/>
      <c r="DV40" s="625"/>
      <c r="DW40" s="628" t="s">
        <v>109</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200214</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402</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207</v>
      </c>
      <c r="CS41" s="655"/>
      <c r="CT41" s="655"/>
      <c r="CU41" s="655"/>
      <c r="CV41" s="655"/>
      <c r="CW41" s="655"/>
      <c r="CX41" s="655"/>
      <c r="CY41" s="656"/>
      <c r="CZ41" s="657" t="s">
        <v>207</v>
      </c>
      <c r="DA41" s="658"/>
      <c r="DB41" s="658"/>
      <c r="DC41" s="659"/>
      <c r="DD41" s="632" t="s">
        <v>207</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2719218</v>
      </c>
      <c r="CS42" s="624"/>
      <c r="CT42" s="624"/>
      <c r="CU42" s="624"/>
      <c r="CV42" s="624"/>
      <c r="CW42" s="624"/>
      <c r="CX42" s="624"/>
      <c r="CY42" s="625"/>
      <c r="CZ42" s="657">
        <v>45.3</v>
      </c>
      <c r="DA42" s="706"/>
      <c r="DB42" s="706"/>
      <c r="DC42" s="707"/>
      <c r="DD42" s="632">
        <v>252866</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22702</v>
      </c>
      <c r="CS43" s="655"/>
      <c r="CT43" s="655"/>
      <c r="CU43" s="655"/>
      <c r="CV43" s="655"/>
      <c r="CW43" s="655"/>
      <c r="CX43" s="655"/>
      <c r="CY43" s="656"/>
      <c r="CZ43" s="657">
        <v>0.4</v>
      </c>
      <c r="DA43" s="658"/>
      <c r="DB43" s="658"/>
      <c r="DC43" s="659"/>
      <c r="DD43" s="632">
        <v>22702</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332</v>
      </c>
      <c r="CD44" s="729" t="s">
        <v>285</v>
      </c>
      <c r="CE44" s="730"/>
      <c r="CF44" s="620" t="s">
        <v>333</v>
      </c>
      <c r="CG44" s="621"/>
      <c r="CH44" s="621"/>
      <c r="CI44" s="621"/>
      <c r="CJ44" s="621"/>
      <c r="CK44" s="621"/>
      <c r="CL44" s="621"/>
      <c r="CM44" s="621"/>
      <c r="CN44" s="621"/>
      <c r="CO44" s="621"/>
      <c r="CP44" s="621"/>
      <c r="CQ44" s="622"/>
      <c r="CR44" s="623">
        <v>2719218</v>
      </c>
      <c r="CS44" s="624"/>
      <c r="CT44" s="624"/>
      <c r="CU44" s="624"/>
      <c r="CV44" s="624"/>
      <c r="CW44" s="624"/>
      <c r="CX44" s="624"/>
      <c r="CY44" s="625"/>
      <c r="CZ44" s="657">
        <v>45.3</v>
      </c>
      <c r="DA44" s="706"/>
      <c r="DB44" s="706"/>
      <c r="DC44" s="707"/>
      <c r="DD44" s="632">
        <v>252866</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334</v>
      </c>
      <c r="CG45" s="621"/>
      <c r="CH45" s="621"/>
      <c r="CI45" s="621"/>
      <c r="CJ45" s="621"/>
      <c r="CK45" s="621"/>
      <c r="CL45" s="621"/>
      <c r="CM45" s="621"/>
      <c r="CN45" s="621"/>
      <c r="CO45" s="621"/>
      <c r="CP45" s="621"/>
      <c r="CQ45" s="622"/>
      <c r="CR45" s="623">
        <v>583035</v>
      </c>
      <c r="CS45" s="655"/>
      <c r="CT45" s="655"/>
      <c r="CU45" s="655"/>
      <c r="CV45" s="655"/>
      <c r="CW45" s="655"/>
      <c r="CX45" s="655"/>
      <c r="CY45" s="656"/>
      <c r="CZ45" s="657">
        <v>9.6999999999999993</v>
      </c>
      <c r="DA45" s="658"/>
      <c r="DB45" s="658"/>
      <c r="DC45" s="659"/>
      <c r="DD45" s="632">
        <v>7083</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335</v>
      </c>
      <c r="CG46" s="621"/>
      <c r="CH46" s="621"/>
      <c r="CI46" s="621"/>
      <c r="CJ46" s="621"/>
      <c r="CK46" s="621"/>
      <c r="CL46" s="621"/>
      <c r="CM46" s="621"/>
      <c r="CN46" s="621"/>
      <c r="CO46" s="621"/>
      <c r="CP46" s="621"/>
      <c r="CQ46" s="622"/>
      <c r="CR46" s="623">
        <v>2136183</v>
      </c>
      <c r="CS46" s="624"/>
      <c r="CT46" s="624"/>
      <c r="CU46" s="624"/>
      <c r="CV46" s="624"/>
      <c r="CW46" s="624"/>
      <c r="CX46" s="624"/>
      <c r="CY46" s="625"/>
      <c r="CZ46" s="657">
        <v>35.6</v>
      </c>
      <c r="DA46" s="706"/>
      <c r="DB46" s="706"/>
      <c r="DC46" s="707"/>
      <c r="DD46" s="632">
        <v>245783</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336</v>
      </c>
      <c r="CG47" s="621"/>
      <c r="CH47" s="621"/>
      <c r="CI47" s="621"/>
      <c r="CJ47" s="621"/>
      <c r="CK47" s="621"/>
      <c r="CL47" s="621"/>
      <c r="CM47" s="621"/>
      <c r="CN47" s="621"/>
      <c r="CO47" s="621"/>
      <c r="CP47" s="621"/>
      <c r="CQ47" s="622"/>
      <c r="CR47" s="623" t="s">
        <v>119</v>
      </c>
      <c r="CS47" s="655"/>
      <c r="CT47" s="655"/>
      <c r="CU47" s="655"/>
      <c r="CV47" s="655"/>
      <c r="CW47" s="655"/>
      <c r="CX47" s="655"/>
      <c r="CY47" s="656"/>
      <c r="CZ47" s="657" t="s">
        <v>119</v>
      </c>
      <c r="DA47" s="658"/>
      <c r="DB47" s="658"/>
      <c r="DC47" s="659"/>
      <c r="DD47" s="632" t="s">
        <v>119</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337</v>
      </c>
      <c r="CG48" s="621"/>
      <c r="CH48" s="621"/>
      <c r="CI48" s="621"/>
      <c r="CJ48" s="621"/>
      <c r="CK48" s="621"/>
      <c r="CL48" s="621"/>
      <c r="CM48" s="621"/>
      <c r="CN48" s="621"/>
      <c r="CO48" s="621"/>
      <c r="CP48" s="621"/>
      <c r="CQ48" s="622"/>
      <c r="CR48" s="623" t="s">
        <v>119</v>
      </c>
      <c r="CS48" s="624"/>
      <c r="CT48" s="624"/>
      <c r="CU48" s="624"/>
      <c r="CV48" s="624"/>
      <c r="CW48" s="624"/>
      <c r="CX48" s="624"/>
      <c r="CY48" s="625"/>
      <c r="CZ48" s="657" t="s">
        <v>119</v>
      </c>
      <c r="DA48" s="706"/>
      <c r="DB48" s="706"/>
      <c r="DC48" s="707"/>
      <c r="DD48" s="632" t="s">
        <v>119</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338</v>
      </c>
      <c r="CE49" s="667"/>
      <c r="CF49" s="667"/>
      <c r="CG49" s="667"/>
      <c r="CH49" s="667"/>
      <c r="CI49" s="667"/>
      <c r="CJ49" s="667"/>
      <c r="CK49" s="667"/>
      <c r="CL49" s="667"/>
      <c r="CM49" s="667"/>
      <c r="CN49" s="667"/>
      <c r="CO49" s="667"/>
      <c r="CP49" s="667"/>
      <c r="CQ49" s="668"/>
      <c r="CR49" s="695">
        <v>5996409</v>
      </c>
      <c r="CS49" s="691"/>
      <c r="CT49" s="691"/>
      <c r="CU49" s="691"/>
      <c r="CV49" s="691"/>
      <c r="CW49" s="691"/>
      <c r="CX49" s="691"/>
      <c r="CY49" s="718"/>
      <c r="CZ49" s="719">
        <v>100</v>
      </c>
      <c r="DA49" s="720"/>
      <c r="DB49" s="720"/>
      <c r="DC49" s="721"/>
      <c r="DD49" s="722">
        <v>2948296</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361</v>
      </c>
      <c r="C7" s="750"/>
      <c r="D7" s="750"/>
      <c r="E7" s="750"/>
      <c r="F7" s="750"/>
      <c r="G7" s="750"/>
      <c r="H7" s="750"/>
      <c r="I7" s="750"/>
      <c r="J7" s="750"/>
      <c r="K7" s="750"/>
      <c r="L7" s="750"/>
      <c r="M7" s="750"/>
      <c r="N7" s="750"/>
      <c r="O7" s="750"/>
      <c r="P7" s="751"/>
      <c r="Q7" s="752">
        <v>6406</v>
      </c>
      <c r="R7" s="753"/>
      <c r="S7" s="753"/>
      <c r="T7" s="753"/>
      <c r="U7" s="753"/>
      <c r="V7" s="753">
        <v>5996</v>
      </c>
      <c r="W7" s="753"/>
      <c r="X7" s="753"/>
      <c r="Y7" s="753"/>
      <c r="Z7" s="753"/>
      <c r="AA7" s="753">
        <v>410</v>
      </c>
      <c r="AB7" s="753"/>
      <c r="AC7" s="753"/>
      <c r="AD7" s="753"/>
      <c r="AE7" s="754"/>
      <c r="AF7" s="755">
        <v>394</v>
      </c>
      <c r="AG7" s="756"/>
      <c r="AH7" s="756"/>
      <c r="AI7" s="756"/>
      <c r="AJ7" s="757"/>
      <c r="AK7" s="792">
        <v>204</v>
      </c>
      <c r="AL7" s="793"/>
      <c r="AM7" s="793"/>
      <c r="AN7" s="793"/>
      <c r="AO7" s="793"/>
      <c r="AP7" s="793">
        <v>5972</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549</v>
      </c>
      <c r="BT7" s="797"/>
      <c r="BU7" s="797"/>
      <c r="BV7" s="797"/>
      <c r="BW7" s="797"/>
      <c r="BX7" s="797"/>
      <c r="BY7" s="797"/>
      <c r="BZ7" s="797"/>
      <c r="CA7" s="797"/>
      <c r="CB7" s="797"/>
      <c r="CC7" s="797"/>
      <c r="CD7" s="797"/>
      <c r="CE7" s="797"/>
      <c r="CF7" s="797"/>
      <c r="CG7" s="798"/>
      <c r="CH7" s="789">
        <v>1</v>
      </c>
      <c r="CI7" s="790"/>
      <c r="CJ7" s="790"/>
      <c r="CK7" s="790"/>
      <c r="CL7" s="791"/>
      <c r="CM7" s="789">
        <v>14</v>
      </c>
      <c r="CN7" s="790"/>
      <c r="CO7" s="790"/>
      <c r="CP7" s="790"/>
      <c r="CQ7" s="791"/>
      <c r="CR7" s="789">
        <v>7</v>
      </c>
      <c r="CS7" s="790"/>
      <c r="CT7" s="790"/>
      <c r="CU7" s="790"/>
      <c r="CV7" s="791"/>
      <c r="CW7" s="789">
        <v>0</v>
      </c>
      <c r="CX7" s="790"/>
      <c r="CY7" s="790"/>
      <c r="CZ7" s="790"/>
      <c r="DA7" s="791"/>
      <c r="DB7" s="789">
        <v>0</v>
      </c>
      <c r="DC7" s="790"/>
      <c r="DD7" s="790"/>
      <c r="DE7" s="790"/>
      <c r="DF7" s="791"/>
      <c r="DG7" s="789">
        <v>0</v>
      </c>
      <c r="DH7" s="790"/>
      <c r="DI7" s="790"/>
      <c r="DJ7" s="790"/>
      <c r="DK7" s="791"/>
      <c r="DL7" s="789">
        <v>0</v>
      </c>
      <c r="DM7" s="790"/>
      <c r="DN7" s="790"/>
      <c r="DO7" s="790"/>
      <c r="DP7" s="791"/>
      <c r="DQ7" s="789">
        <v>0</v>
      </c>
      <c r="DR7" s="790"/>
      <c r="DS7" s="790"/>
      <c r="DT7" s="790"/>
      <c r="DU7" s="791"/>
      <c r="DV7" s="770"/>
      <c r="DW7" s="771"/>
      <c r="DX7" s="771"/>
      <c r="DY7" s="771"/>
      <c r="DZ7" s="772"/>
      <c r="EA7" s="205"/>
    </row>
    <row r="8" spans="1:131" s="206" customFormat="1" ht="26.25" customHeight="1" x14ac:dyDescent="0.15">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x14ac:dyDescent="0.15">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362</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363</v>
      </c>
      <c r="B23" s="808" t="s">
        <v>364</v>
      </c>
      <c r="C23" s="809"/>
      <c r="D23" s="809"/>
      <c r="E23" s="809"/>
      <c r="F23" s="809"/>
      <c r="G23" s="809"/>
      <c r="H23" s="809"/>
      <c r="I23" s="809"/>
      <c r="J23" s="809"/>
      <c r="K23" s="809"/>
      <c r="L23" s="809"/>
      <c r="M23" s="809"/>
      <c r="N23" s="809"/>
      <c r="O23" s="809"/>
      <c r="P23" s="810"/>
      <c r="Q23" s="811">
        <v>6406</v>
      </c>
      <c r="R23" s="812"/>
      <c r="S23" s="812"/>
      <c r="T23" s="812"/>
      <c r="U23" s="812"/>
      <c r="V23" s="812">
        <v>5996</v>
      </c>
      <c r="W23" s="812"/>
      <c r="X23" s="812"/>
      <c r="Y23" s="812"/>
      <c r="Z23" s="812"/>
      <c r="AA23" s="812">
        <v>410</v>
      </c>
      <c r="AB23" s="812"/>
      <c r="AC23" s="812"/>
      <c r="AD23" s="812"/>
      <c r="AE23" s="813"/>
      <c r="AF23" s="814">
        <v>394</v>
      </c>
      <c r="AG23" s="812"/>
      <c r="AH23" s="812"/>
      <c r="AI23" s="812"/>
      <c r="AJ23" s="815"/>
      <c r="AK23" s="816"/>
      <c r="AL23" s="817"/>
      <c r="AM23" s="817"/>
      <c r="AN23" s="817"/>
      <c r="AO23" s="817"/>
      <c r="AP23" s="812">
        <v>5972</v>
      </c>
      <c r="AQ23" s="812"/>
      <c r="AR23" s="812"/>
      <c r="AS23" s="812"/>
      <c r="AT23" s="812"/>
      <c r="AU23" s="818"/>
      <c r="AV23" s="818"/>
      <c r="AW23" s="818"/>
      <c r="AX23" s="818"/>
      <c r="AY23" s="819"/>
      <c r="AZ23" s="827" t="s">
        <v>365</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366</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367</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344</v>
      </c>
      <c r="B26" s="759"/>
      <c r="C26" s="759"/>
      <c r="D26" s="759"/>
      <c r="E26" s="759"/>
      <c r="F26" s="759"/>
      <c r="G26" s="759"/>
      <c r="H26" s="759"/>
      <c r="I26" s="759"/>
      <c r="J26" s="759"/>
      <c r="K26" s="759"/>
      <c r="L26" s="759"/>
      <c r="M26" s="759"/>
      <c r="N26" s="759"/>
      <c r="O26" s="759"/>
      <c r="P26" s="760"/>
      <c r="Q26" s="735" t="s">
        <v>368</v>
      </c>
      <c r="R26" s="736"/>
      <c r="S26" s="736"/>
      <c r="T26" s="736"/>
      <c r="U26" s="737"/>
      <c r="V26" s="735" t="s">
        <v>369</v>
      </c>
      <c r="W26" s="736"/>
      <c r="X26" s="736"/>
      <c r="Y26" s="736"/>
      <c r="Z26" s="737"/>
      <c r="AA26" s="735" t="s">
        <v>370</v>
      </c>
      <c r="AB26" s="736"/>
      <c r="AC26" s="736"/>
      <c r="AD26" s="736"/>
      <c r="AE26" s="736"/>
      <c r="AF26" s="830" t="s">
        <v>371</v>
      </c>
      <c r="AG26" s="831"/>
      <c r="AH26" s="831"/>
      <c r="AI26" s="831"/>
      <c r="AJ26" s="832"/>
      <c r="AK26" s="736" t="s">
        <v>372</v>
      </c>
      <c r="AL26" s="736"/>
      <c r="AM26" s="736"/>
      <c r="AN26" s="736"/>
      <c r="AO26" s="737"/>
      <c r="AP26" s="735" t="s">
        <v>373</v>
      </c>
      <c r="AQ26" s="736"/>
      <c r="AR26" s="736"/>
      <c r="AS26" s="736"/>
      <c r="AT26" s="737"/>
      <c r="AU26" s="735" t="s">
        <v>374</v>
      </c>
      <c r="AV26" s="736"/>
      <c r="AW26" s="736"/>
      <c r="AX26" s="736"/>
      <c r="AY26" s="737"/>
      <c r="AZ26" s="735" t="s">
        <v>375</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376</v>
      </c>
      <c r="C28" s="750"/>
      <c r="D28" s="750"/>
      <c r="E28" s="750"/>
      <c r="F28" s="750"/>
      <c r="G28" s="750"/>
      <c r="H28" s="750"/>
      <c r="I28" s="750"/>
      <c r="J28" s="750"/>
      <c r="K28" s="750"/>
      <c r="L28" s="750"/>
      <c r="M28" s="750"/>
      <c r="N28" s="750"/>
      <c r="O28" s="750"/>
      <c r="P28" s="751"/>
      <c r="Q28" s="840">
        <v>1342</v>
      </c>
      <c r="R28" s="841"/>
      <c r="S28" s="841"/>
      <c r="T28" s="841"/>
      <c r="U28" s="841"/>
      <c r="V28" s="841">
        <v>1272</v>
      </c>
      <c r="W28" s="841"/>
      <c r="X28" s="841"/>
      <c r="Y28" s="841"/>
      <c r="Z28" s="841"/>
      <c r="AA28" s="841">
        <v>70</v>
      </c>
      <c r="AB28" s="841"/>
      <c r="AC28" s="841"/>
      <c r="AD28" s="841"/>
      <c r="AE28" s="842"/>
      <c r="AF28" s="843">
        <v>70</v>
      </c>
      <c r="AG28" s="841"/>
      <c r="AH28" s="841"/>
      <c r="AI28" s="841"/>
      <c r="AJ28" s="844"/>
      <c r="AK28" s="845">
        <v>115</v>
      </c>
      <c r="AL28" s="836"/>
      <c r="AM28" s="836"/>
      <c r="AN28" s="836"/>
      <c r="AO28" s="836"/>
      <c r="AP28" s="836">
        <v>0</v>
      </c>
      <c r="AQ28" s="836"/>
      <c r="AR28" s="836"/>
      <c r="AS28" s="836"/>
      <c r="AT28" s="836"/>
      <c r="AU28" s="836">
        <v>0</v>
      </c>
      <c r="AV28" s="836"/>
      <c r="AW28" s="836"/>
      <c r="AX28" s="836"/>
      <c r="AY28" s="836"/>
      <c r="AZ28" s="837" t="s">
        <v>537</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377</v>
      </c>
      <c r="C29" s="774"/>
      <c r="D29" s="774"/>
      <c r="E29" s="774"/>
      <c r="F29" s="774"/>
      <c r="G29" s="774"/>
      <c r="H29" s="774"/>
      <c r="I29" s="774"/>
      <c r="J29" s="774"/>
      <c r="K29" s="774"/>
      <c r="L29" s="774"/>
      <c r="M29" s="774"/>
      <c r="N29" s="774"/>
      <c r="O29" s="774"/>
      <c r="P29" s="775"/>
      <c r="Q29" s="776">
        <v>563</v>
      </c>
      <c r="R29" s="777"/>
      <c r="S29" s="777"/>
      <c r="T29" s="777"/>
      <c r="U29" s="777"/>
      <c r="V29" s="777">
        <v>539</v>
      </c>
      <c r="W29" s="777"/>
      <c r="X29" s="777"/>
      <c r="Y29" s="777"/>
      <c r="Z29" s="777"/>
      <c r="AA29" s="777">
        <v>24</v>
      </c>
      <c r="AB29" s="777"/>
      <c r="AC29" s="777"/>
      <c r="AD29" s="777"/>
      <c r="AE29" s="778"/>
      <c r="AF29" s="779">
        <v>24</v>
      </c>
      <c r="AG29" s="780"/>
      <c r="AH29" s="780"/>
      <c r="AI29" s="780"/>
      <c r="AJ29" s="781"/>
      <c r="AK29" s="848">
        <v>88</v>
      </c>
      <c r="AL29" s="849"/>
      <c r="AM29" s="849"/>
      <c r="AN29" s="849"/>
      <c r="AO29" s="849"/>
      <c r="AP29" s="849">
        <v>0</v>
      </c>
      <c r="AQ29" s="849"/>
      <c r="AR29" s="849"/>
      <c r="AS29" s="849"/>
      <c r="AT29" s="849"/>
      <c r="AU29" s="849">
        <v>0</v>
      </c>
      <c r="AV29" s="849"/>
      <c r="AW29" s="849"/>
      <c r="AX29" s="849"/>
      <c r="AY29" s="849"/>
      <c r="AZ29" s="850" t="s">
        <v>537</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378</v>
      </c>
      <c r="C30" s="774"/>
      <c r="D30" s="774"/>
      <c r="E30" s="774"/>
      <c r="F30" s="774"/>
      <c r="G30" s="774"/>
      <c r="H30" s="774"/>
      <c r="I30" s="774"/>
      <c r="J30" s="774"/>
      <c r="K30" s="774"/>
      <c r="L30" s="774"/>
      <c r="M30" s="774"/>
      <c r="N30" s="774"/>
      <c r="O30" s="774"/>
      <c r="P30" s="775"/>
      <c r="Q30" s="776">
        <v>45</v>
      </c>
      <c r="R30" s="777"/>
      <c r="S30" s="777"/>
      <c r="T30" s="777"/>
      <c r="U30" s="777"/>
      <c r="V30" s="777">
        <v>45</v>
      </c>
      <c r="W30" s="777"/>
      <c r="X30" s="777"/>
      <c r="Y30" s="777"/>
      <c r="Z30" s="777"/>
      <c r="AA30" s="777">
        <v>0</v>
      </c>
      <c r="AB30" s="777"/>
      <c r="AC30" s="777"/>
      <c r="AD30" s="777"/>
      <c r="AE30" s="778"/>
      <c r="AF30" s="779">
        <v>0</v>
      </c>
      <c r="AG30" s="780"/>
      <c r="AH30" s="780"/>
      <c r="AI30" s="780"/>
      <c r="AJ30" s="781"/>
      <c r="AK30" s="848">
        <v>21</v>
      </c>
      <c r="AL30" s="849"/>
      <c r="AM30" s="849"/>
      <c r="AN30" s="849"/>
      <c r="AO30" s="849"/>
      <c r="AP30" s="849">
        <v>0</v>
      </c>
      <c r="AQ30" s="849"/>
      <c r="AR30" s="849"/>
      <c r="AS30" s="849"/>
      <c r="AT30" s="849"/>
      <c r="AU30" s="849">
        <v>0</v>
      </c>
      <c r="AV30" s="849"/>
      <c r="AW30" s="849"/>
      <c r="AX30" s="849"/>
      <c r="AY30" s="849"/>
      <c r="AZ30" s="850" t="s">
        <v>537</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379</v>
      </c>
      <c r="C31" s="774"/>
      <c r="D31" s="774"/>
      <c r="E31" s="774"/>
      <c r="F31" s="774"/>
      <c r="G31" s="774"/>
      <c r="H31" s="774"/>
      <c r="I31" s="774"/>
      <c r="J31" s="774"/>
      <c r="K31" s="774"/>
      <c r="L31" s="774"/>
      <c r="M31" s="774"/>
      <c r="N31" s="774"/>
      <c r="O31" s="774"/>
      <c r="P31" s="775"/>
      <c r="Q31" s="776">
        <v>213</v>
      </c>
      <c r="R31" s="777"/>
      <c r="S31" s="777"/>
      <c r="T31" s="777"/>
      <c r="U31" s="777"/>
      <c r="V31" s="777">
        <v>208</v>
      </c>
      <c r="W31" s="777"/>
      <c r="X31" s="777"/>
      <c r="Y31" s="777"/>
      <c r="Z31" s="777"/>
      <c r="AA31" s="777">
        <v>5</v>
      </c>
      <c r="AB31" s="777"/>
      <c r="AC31" s="777"/>
      <c r="AD31" s="777"/>
      <c r="AE31" s="778"/>
      <c r="AF31" s="779">
        <v>5</v>
      </c>
      <c r="AG31" s="780"/>
      <c r="AH31" s="780"/>
      <c r="AI31" s="780"/>
      <c r="AJ31" s="781"/>
      <c r="AK31" s="848">
        <v>81</v>
      </c>
      <c r="AL31" s="849"/>
      <c r="AM31" s="849"/>
      <c r="AN31" s="849"/>
      <c r="AO31" s="849"/>
      <c r="AP31" s="849">
        <v>862</v>
      </c>
      <c r="AQ31" s="849"/>
      <c r="AR31" s="849"/>
      <c r="AS31" s="849"/>
      <c r="AT31" s="849"/>
      <c r="AU31" s="849">
        <v>674</v>
      </c>
      <c r="AV31" s="849"/>
      <c r="AW31" s="849"/>
      <c r="AX31" s="849"/>
      <c r="AY31" s="849"/>
      <c r="AZ31" s="850" t="s">
        <v>537</v>
      </c>
      <c r="BA31" s="850"/>
      <c r="BB31" s="850"/>
      <c r="BC31" s="850"/>
      <c r="BD31" s="850"/>
      <c r="BE31" s="846" t="s">
        <v>538</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380</v>
      </c>
      <c r="C32" s="774"/>
      <c r="D32" s="774"/>
      <c r="E32" s="774"/>
      <c r="F32" s="774"/>
      <c r="G32" s="774"/>
      <c r="H32" s="774"/>
      <c r="I32" s="774"/>
      <c r="J32" s="774"/>
      <c r="K32" s="774"/>
      <c r="L32" s="774"/>
      <c r="M32" s="774"/>
      <c r="N32" s="774"/>
      <c r="O32" s="774"/>
      <c r="P32" s="775"/>
      <c r="Q32" s="776">
        <v>117</v>
      </c>
      <c r="R32" s="777"/>
      <c r="S32" s="777"/>
      <c r="T32" s="777"/>
      <c r="U32" s="777"/>
      <c r="V32" s="777">
        <v>113</v>
      </c>
      <c r="W32" s="777"/>
      <c r="X32" s="777"/>
      <c r="Y32" s="777"/>
      <c r="Z32" s="777"/>
      <c r="AA32" s="777">
        <v>4</v>
      </c>
      <c r="AB32" s="777"/>
      <c r="AC32" s="777"/>
      <c r="AD32" s="777"/>
      <c r="AE32" s="778"/>
      <c r="AF32" s="779">
        <v>4</v>
      </c>
      <c r="AG32" s="780"/>
      <c r="AH32" s="780"/>
      <c r="AI32" s="780"/>
      <c r="AJ32" s="781"/>
      <c r="AK32" s="848">
        <v>65</v>
      </c>
      <c r="AL32" s="849"/>
      <c r="AM32" s="849"/>
      <c r="AN32" s="849"/>
      <c r="AO32" s="849"/>
      <c r="AP32" s="849">
        <v>869</v>
      </c>
      <c r="AQ32" s="849"/>
      <c r="AR32" s="849"/>
      <c r="AS32" s="849"/>
      <c r="AT32" s="849"/>
      <c r="AU32" s="849">
        <v>768</v>
      </c>
      <c r="AV32" s="849"/>
      <c r="AW32" s="849"/>
      <c r="AX32" s="849"/>
      <c r="AY32" s="849"/>
      <c r="AZ32" s="850" t="s">
        <v>537</v>
      </c>
      <c r="BA32" s="850"/>
      <c r="BB32" s="850"/>
      <c r="BC32" s="850"/>
      <c r="BD32" s="850"/>
      <c r="BE32" s="846" t="s">
        <v>538</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381</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363</v>
      </c>
      <c r="B63" s="808" t="s">
        <v>382</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103</v>
      </c>
      <c r="AG63" s="860"/>
      <c r="AH63" s="860"/>
      <c r="AI63" s="860"/>
      <c r="AJ63" s="861"/>
      <c r="AK63" s="862"/>
      <c r="AL63" s="857"/>
      <c r="AM63" s="857"/>
      <c r="AN63" s="857"/>
      <c r="AO63" s="857"/>
      <c r="AP63" s="860">
        <v>1731</v>
      </c>
      <c r="AQ63" s="860"/>
      <c r="AR63" s="860"/>
      <c r="AS63" s="860"/>
      <c r="AT63" s="860"/>
      <c r="AU63" s="860">
        <v>1442</v>
      </c>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383</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384</v>
      </c>
      <c r="B66" s="759"/>
      <c r="C66" s="759"/>
      <c r="D66" s="759"/>
      <c r="E66" s="759"/>
      <c r="F66" s="759"/>
      <c r="G66" s="759"/>
      <c r="H66" s="759"/>
      <c r="I66" s="759"/>
      <c r="J66" s="759"/>
      <c r="K66" s="759"/>
      <c r="L66" s="759"/>
      <c r="M66" s="759"/>
      <c r="N66" s="759"/>
      <c r="O66" s="759"/>
      <c r="P66" s="760"/>
      <c r="Q66" s="735" t="s">
        <v>385</v>
      </c>
      <c r="R66" s="736"/>
      <c r="S66" s="736"/>
      <c r="T66" s="736"/>
      <c r="U66" s="737"/>
      <c r="V66" s="735" t="s">
        <v>386</v>
      </c>
      <c r="W66" s="736"/>
      <c r="X66" s="736"/>
      <c r="Y66" s="736"/>
      <c r="Z66" s="737"/>
      <c r="AA66" s="735" t="s">
        <v>387</v>
      </c>
      <c r="AB66" s="736"/>
      <c r="AC66" s="736"/>
      <c r="AD66" s="736"/>
      <c r="AE66" s="737"/>
      <c r="AF66" s="870" t="s">
        <v>388</v>
      </c>
      <c r="AG66" s="831"/>
      <c r="AH66" s="831"/>
      <c r="AI66" s="831"/>
      <c r="AJ66" s="871"/>
      <c r="AK66" s="735" t="s">
        <v>389</v>
      </c>
      <c r="AL66" s="759"/>
      <c r="AM66" s="759"/>
      <c r="AN66" s="759"/>
      <c r="AO66" s="760"/>
      <c r="AP66" s="735" t="s">
        <v>390</v>
      </c>
      <c r="AQ66" s="736"/>
      <c r="AR66" s="736"/>
      <c r="AS66" s="736"/>
      <c r="AT66" s="737"/>
      <c r="AU66" s="735" t="s">
        <v>391</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539</v>
      </c>
      <c r="C68" s="888"/>
      <c r="D68" s="888"/>
      <c r="E68" s="888"/>
      <c r="F68" s="888"/>
      <c r="G68" s="888"/>
      <c r="H68" s="888"/>
      <c r="I68" s="888"/>
      <c r="J68" s="888"/>
      <c r="K68" s="888"/>
      <c r="L68" s="888"/>
      <c r="M68" s="888"/>
      <c r="N68" s="888"/>
      <c r="O68" s="888"/>
      <c r="P68" s="889"/>
      <c r="Q68" s="890">
        <v>1986</v>
      </c>
      <c r="R68" s="884"/>
      <c r="S68" s="884"/>
      <c r="T68" s="884"/>
      <c r="U68" s="884"/>
      <c r="V68" s="884">
        <v>1946</v>
      </c>
      <c r="W68" s="884"/>
      <c r="X68" s="884"/>
      <c r="Y68" s="884"/>
      <c r="Z68" s="884"/>
      <c r="AA68" s="884">
        <v>39</v>
      </c>
      <c r="AB68" s="884"/>
      <c r="AC68" s="884"/>
      <c r="AD68" s="884"/>
      <c r="AE68" s="884"/>
      <c r="AF68" s="884">
        <v>38</v>
      </c>
      <c r="AG68" s="884"/>
      <c r="AH68" s="884"/>
      <c r="AI68" s="884"/>
      <c r="AJ68" s="884"/>
      <c r="AK68" s="884">
        <v>0</v>
      </c>
      <c r="AL68" s="884"/>
      <c r="AM68" s="884"/>
      <c r="AN68" s="884"/>
      <c r="AO68" s="884"/>
      <c r="AP68" s="884">
        <v>185</v>
      </c>
      <c r="AQ68" s="884"/>
      <c r="AR68" s="884"/>
      <c r="AS68" s="884"/>
      <c r="AT68" s="884"/>
      <c r="AU68" s="884">
        <v>12</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540</v>
      </c>
      <c r="C69" s="892"/>
      <c r="D69" s="892"/>
      <c r="E69" s="892"/>
      <c r="F69" s="892"/>
      <c r="G69" s="892"/>
      <c r="H69" s="892"/>
      <c r="I69" s="892"/>
      <c r="J69" s="892"/>
      <c r="K69" s="892"/>
      <c r="L69" s="892"/>
      <c r="M69" s="892"/>
      <c r="N69" s="892"/>
      <c r="O69" s="892"/>
      <c r="P69" s="893"/>
      <c r="Q69" s="894">
        <v>1049</v>
      </c>
      <c r="R69" s="849"/>
      <c r="S69" s="849"/>
      <c r="T69" s="849"/>
      <c r="U69" s="849"/>
      <c r="V69" s="849">
        <v>983</v>
      </c>
      <c r="W69" s="849"/>
      <c r="X69" s="849"/>
      <c r="Y69" s="849"/>
      <c r="Z69" s="849"/>
      <c r="AA69" s="849">
        <v>66</v>
      </c>
      <c r="AB69" s="849"/>
      <c r="AC69" s="849"/>
      <c r="AD69" s="849"/>
      <c r="AE69" s="849"/>
      <c r="AF69" s="849">
        <v>66</v>
      </c>
      <c r="AG69" s="849"/>
      <c r="AH69" s="849"/>
      <c r="AI69" s="849"/>
      <c r="AJ69" s="849"/>
      <c r="AK69" s="849">
        <v>0</v>
      </c>
      <c r="AL69" s="849"/>
      <c r="AM69" s="849"/>
      <c r="AN69" s="849"/>
      <c r="AO69" s="849"/>
      <c r="AP69" s="849">
        <v>634</v>
      </c>
      <c r="AQ69" s="849"/>
      <c r="AR69" s="849"/>
      <c r="AS69" s="849"/>
      <c r="AT69" s="849"/>
      <c r="AU69" s="849">
        <v>97</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541</v>
      </c>
      <c r="C70" s="892"/>
      <c r="D70" s="892"/>
      <c r="E70" s="892"/>
      <c r="F70" s="892"/>
      <c r="G70" s="892"/>
      <c r="H70" s="892"/>
      <c r="I70" s="892"/>
      <c r="J70" s="892"/>
      <c r="K70" s="892"/>
      <c r="L70" s="892"/>
      <c r="M70" s="892"/>
      <c r="N70" s="892"/>
      <c r="O70" s="892"/>
      <c r="P70" s="893"/>
      <c r="Q70" s="894">
        <v>2292</v>
      </c>
      <c r="R70" s="849"/>
      <c r="S70" s="849"/>
      <c r="T70" s="849"/>
      <c r="U70" s="849"/>
      <c r="V70" s="849">
        <v>2279</v>
      </c>
      <c r="W70" s="849"/>
      <c r="X70" s="849"/>
      <c r="Y70" s="849"/>
      <c r="Z70" s="849"/>
      <c r="AA70" s="849">
        <v>13</v>
      </c>
      <c r="AB70" s="849"/>
      <c r="AC70" s="849"/>
      <c r="AD70" s="849"/>
      <c r="AE70" s="849"/>
      <c r="AF70" s="849">
        <v>371</v>
      </c>
      <c r="AG70" s="849"/>
      <c r="AH70" s="849"/>
      <c r="AI70" s="849"/>
      <c r="AJ70" s="849"/>
      <c r="AK70" s="849">
        <v>0</v>
      </c>
      <c r="AL70" s="849"/>
      <c r="AM70" s="849"/>
      <c r="AN70" s="849"/>
      <c r="AO70" s="849"/>
      <c r="AP70" s="849">
        <v>744</v>
      </c>
      <c r="AQ70" s="849"/>
      <c r="AR70" s="849"/>
      <c r="AS70" s="849"/>
      <c r="AT70" s="849"/>
      <c r="AU70" s="849">
        <v>74</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542</v>
      </c>
      <c r="C71" s="892"/>
      <c r="D71" s="892"/>
      <c r="E71" s="892"/>
      <c r="F71" s="892"/>
      <c r="G71" s="892"/>
      <c r="H71" s="892"/>
      <c r="I71" s="892"/>
      <c r="J71" s="892"/>
      <c r="K71" s="892"/>
      <c r="L71" s="892"/>
      <c r="M71" s="892"/>
      <c r="N71" s="892"/>
      <c r="O71" s="892"/>
      <c r="P71" s="893"/>
      <c r="Q71" s="894">
        <v>729</v>
      </c>
      <c r="R71" s="849"/>
      <c r="S71" s="849"/>
      <c r="T71" s="849"/>
      <c r="U71" s="849"/>
      <c r="V71" s="849">
        <v>688</v>
      </c>
      <c r="W71" s="849"/>
      <c r="X71" s="849"/>
      <c r="Y71" s="849"/>
      <c r="Z71" s="849"/>
      <c r="AA71" s="849">
        <v>41</v>
      </c>
      <c r="AB71" s="849"/>
      <c r="AC71" s="849"/>
      <c r="AD71" s="849"/>
      <c r="AE71" s="849"/>
      <c r="AF71" s="897">
        <v>41</v>
      </c>
      <c r="AG71" s="898"/>
      <c r="AH71" s="898"/>
      <c r="AI71" s="898"/>
      <c r="AJ71" s="848"/>
      <c r="AK71" s="897">
        <v>0</v>
      </c>
      <c r="AL71" s="898"/>
      <c r="AM71" s="898"/>
      <c r="AN71" s="898"/>
      <c r="AO71" s="848"/>
      <c r="AP71" s="897">
        <v>0</v>
      </c>
      <c r="AQ71" s="898"/>
      <c r="AR71" s="898"/>
      <c r="AS71" s="898"/>
      <c r="AT71" s="848"/>
      <c r="AU71" s="849">
        <v>0</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t="s">
        <v>543</v>
      </c>
      <c r="C72" s="892"/>
      <c r="D72" s="892"/>
      <c r="E72" s="892"/>
      <c r="F72" s="892"/>
      <c r="G72" s="892"/>
      <c r="H72" s="892"/>
      <c r="I72" s="892"/>
      <c r="J72" s="892"/>
      <c r="K72" s="892"/>
      <c r="L72" s="892"/>
      <c r="M72" s="892"/>
      <c r="N72" s="892"/>
      <c r="O72" s="892"/>
      <c r="P72" s="893"/>
      <c r="Q72" s="894">
        <v>250943</v>
      </c>
      <c r="R72" s="849"/>
      <c r="S72" s="849"/>
      <c r="T72" s="849"/>
      <c r="U72" s="849"/>
      <c r="V72" s="849">
        <v>239378</v>
      </c>
      <c r="W72" s="849"/>
      <c r="X72" s="849"/>
      <c r="Y72" s="849"/>
      <c r="Z72" s="849"/>
      <c r="AA72" s="849">
        <v>11565</v>
      </c>
      <c r="AB72" s="849"/>
      <c r="AC72" s="849"/>
      <c r="AD72" s="849"/>
      <c r="AE72" s="849"/>
      <c r="AF72" s="849">
        <v>11565</v>
      </c>
      <c r="AG72" s="849"/>
      <c r="AH72" s="849"/>
      <c r="AI72" s="849"/>
      <c r="AJ72" s="849"/>
      <c r="AK72" s="849">
        <v>726</v>
      </c>
      <c r="AL72" s="849"/>
      <c r="AM72" s="849"/>
      <c r="AN72" s="849"/>
      <c r="AO72" s="849"/>
      <c r="AP72" s="849">
        <v>0</v>
      </c>
      <c r="AQ72" s="849"/>
      <c r="AR72" s="849"/>
      <c r="AS72" s="849"/>
      <c r="AT72" s="849"/>
      <c r="AU72" s="849">
        <v>0</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t="s">
        <v>544</v>
      </c>
      <c r="C73" s="892"/>
      <c r="D73" s="892"/>
      <c r="E73" s="892"/>
      <c r="F73" s="892"/>
      <c r="G73" s="892"/>
      <c r="H73" s="892"/>
      <c r="I73" s="892"/>
      <c r="J73" s="892"/>
      <c r="K73" s="892"/>
      <c r="L73" s="892"/>
      <c r="M73" s="892"/>
      <c r="N73" s="892"/>
      <c r="O73" s="892"/>
      <c r="P73" s="893"/>
      <c r="Q73" s="894">
        <v>10258</v>
      </c>
      <c r="R73" s="849"/>
      <c r="S73" s="849"/>
      <c r="T73" s="849"/>
      <c r="U73" s="849"/>
      <c r="V73" s="849">
        <v>8973</v>
      </c>
      <c r="W73" s="849"/>
      <c r="X73" s="849"/>
      <c r="Y73" s="849"/>
      <c r="Z73" s="849"/>
      <c r="AA73" s="849">
        <v>1285</v>
      </c>
      <c r="AB73" s="849"/>
      <c r="AC73" s="849"/>
      <c r="AD73" s="849"/>
      <c r="AE73" s="849"/>
      <c r="AF73" s="849">
        <v>0</v>
      </c>
      <c r="AG73" s="849"/>
      <c r="AH73" s="849"/>
      <c r="AI73" s="849"/>
      <c r="AJ73" s="849"/>
      <c r="AK73" s="849">
        <v>16</v>
      </c>
      <c r="AL73" s="849"/>
      <c r="AM73" s="849"/>
      <c r="AN73" s="849"/>
      <c r="AO73" s="849"/>
      <c r="AP73" s="849">
        <v>0</v>
      </c>
      <c r="AQ73" s="849"/>
      <c r="AR73" s="849"/>
      <c r="AS73" s="849"/>
      <c r="AT73" s="849"/>
      <c r="AU73" s="849">
        <v>0</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t="s">
        <v>545</v>
      </c>
      <c r="C74" s="892"/>
      <c r="D74" s="892"/>
      <c r="E74" s="892"/>
      <c r="F74" s="892"/>
      <c r="G74" s="892"/>
      <c r="H74" s="892"/>
      <c r="I74" s="892"/>
      <c r="J74" s="892"/>
      <c r="K74" s="892"/>
      <c r="L74" s="892"/>
      <c r="M74" s="892"/>
      <c r="N74" s="892"/>
      <c r="O74" s="892"/>
      <c r="P74" s="893"/>
      <c r="Q74" s="894">
        <v>1171</v>
      </c>
      <c r="R74" s="849"/>
      <c r="S74" s="849"/>
      <c r="T74" s="849"/>
      <c r="U74" s="849"/>
      <c r="V74" s="849">
        <v>1170</v>
      </c>
      <c r="W74" s="849"/>
      <c r="X74" s="849"/>
      <c r="Y74" s="849"/>
      <c r="Z74" s="849"/>
      <c r="AA74" s="849">
        <v>1</v>
      </c>
      <c r="AB74" s="849"/>
      <c r="AC74" s="849"/>
      <c r="AD74" s="849"/>
      <c r="AE74" s="849"/>
      <c r="AF74" s="849">
        <v>0</v>
      </c>
      <c r="AG74" s="849"/>
      <c r="AH74" s="849"/>
      <c r="AI74" s="849"/>
      <c r="AJ74" s="849"/>
      <c r="AK74" s="849">
        <v>0</v>
      </c>
      <c r="AL74" s="849"/>
      <c r="AM74" s="849"/>
      <c r="AN74" s="849"/>
      <c r="AO74" s="849"/>
      <c r="AP74" s="849">
        <v>0</v>
      </c>
      <c r="AQ74" s="849"/>
      <c r="AR74" s="849"/>
      <c r="AS74" s="849"/>
      <c r="AT74" s="849"/>
      <c r="AU74" s="849">
        <v>0</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t="s">
        <v>546</v>
      </c>
      <c r="C75" s="892"/>
      <c r="D75" s="892"/>
      <c r="E75" s="892"/>
      <c r="F75" s="892"/>
      <c r="G75" s="892"/>
      <c r="H75" s="892"/>
      <c r="I75" s="892"/>
      <c r="J75" s="892"/>
      <c r="K75" s="892"/>
      <c r="L75" s="892"/>
      <c r="M75" s="892"/>
      <c r="N75" s="892"/>
      <c r="O75" s="892"/>
      <c r="P75" s="893"/>
      <c r="Q75" s="899">
        <v>1</v>
      </c>
      <c r="R75" s="898"/>
      <c r="S75" s="898"/>
      <c r="T75" s="898"/>
      <c r="U75" s="848"/>
      <c r="V75" s="897">
        <v>0</v>
      </c>
      <c r="W75" s="898"/>
      <c r="X75" s="898"/>
      <c r="Y75" s="898"/>
      <c r="Z75" s="848"/>
      <c r="AA75" s="897">
        <v>1</v>
      </c>
      <c r="AB75" s="898"/>
      <c r="AC75" s="898"/>
      <c r="AD75" s="898"/>
      <c r="AE75" s="848"/>
      <c r="AF75" s="849">
        <v>0</v>
      </c>
      <c r="AG75" s="849"/>
      <c r="AH75" s="849"/>
      <c r="AI75" s="849"/>
      <c r="AJ75" s="849"/>
      <c r="AK75" s="897">
        <v>0</v>
      </c>
      <c r="AL75" s="898"/>
      <c r="AM75" s="898"/>
      <c r="AN75" s="898"/>
      <c r="AO75" s="848"/>
      <c r="AP75" s="849">
        <v>0</v>
      </c>
      <c r="AQ75" s="849"/>
      <c r="AR75" s="849"/>
      <c r="AS75" s="849"/>
      <c r="AT75" s="849"/>
      <c r="AU75" s="849">
        <v>0</v>
      </c>
      <c r="AV75" s="849"/>
      <c r="AW75" s="849"/>
      <c r="AX75" s="849"/>
      <c r="AY75" s="849"/>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t="s">
        <v>547</v>
      </c>
      <c r="C76" s="892"/>
      <c r="D76" s="892"/>
      <c r="E76" s="892"/>
      <c r="F76" s="892"/>
      <c r="G76" s="892"/>
      <c r="H76" s="892"/>
      <c r="I76" s="892"/>
      <c r="J76" s="892"/>
      <c r="K76" s="892"/>
      <c r="L76" s="892"/>
      <c r="M76" s="892"/>
      <c r="N76" s="892"/>
      <c r="O76" s="892"/>
      <c r="P76" s="893"/>
      <c r="Q76" s="899">
        <v>47</v>
      </c>
      <c r="R76" s="898"/>
      <c r="S76" s="898"/>
      <c r="T76" s="898"/>
      <c r="U76" s="848"/>
      <c r="V76" s="897">
        <v>34</v>
      </c>
      <c r="W76" s="898"/>
      <c r="X76" s="898"/>
      <c r="Y76" s="898"/>
      <c r="Z76" s="848"/>
      <c r="AA76" s="897">
        <v>13</v>
      </c>
      <c r="AB76" s="898"/>
      <c r="AC76" s="898"/>
      <c r="AD76" s="898"/>
      <c r="AE76" s="848"/>
      <c r="AF76" s="849">
        <v>0</v>
      </c>
      <c r="AG76" s="849"/>
      <c r="AH76" s="849"/>
      <c r="AI76" s="849"/>
      <c r="AJ76" s="849"/>
      <c r="AK76" s="897">
        <v>0</v>
      </c>
      <c r="AL76" s="898"/>
      <c r="AM76" s="898"/>
      <c r="AN76" s="898"/>
      <c r="AO76" s="848"/>
      <c r="AP76" s="849">
        <v>0</v>
      </c>
      <c r="AQ76" s="849"/>
      <c r="AR76" s="849"/>
      <c r="AS76" s="849"/>
      <c r="AT76" s="849"/>
      <c r="AU76" s="849">
        <v>0</v>
      </c>
      <c r="AV76" s="849"/>
      <c r="AW76" s="849"/>
      <c r="AX76" s="849"/>
      <c r="AY76" s="849"/>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t="s">
        <v>548</v>
      </c>
      <c r="C77" s="892"/>
      <c r="D77" s="892"/>
      <c r="E77" s="892"/>
      <c r="F77" s="892"/>
      <c r="G77" s="892"/>
      <c r="H77" s="892"/>
      <c r="I77" s="892"/>
      <c r="J77" s="892"/>
      <c r="K77" s="892"/>
      <c r="L77" s="892"/>
      <c r="M77" s="892"/>
      <c r="N77" s="892"/>
      <c r="O77" s="892"/>
      <c r="P77" s="893"/>
      <c r="Q77" s="899">
        <v>28</v>
      </c>
      <c r="R77" s="898"/>
      <c r="S77" s="898"/>
      <c r="T77" s="898"/>
      <c r="U77" s="848"/>
      <c r="V77" s="897">
        <v>22</v>
      </c>
      <c r="W77" s="898"/>
      <c r="X77" s="898"/>
      <c r="Y77" s="898"/>
      <c r="Z77" s="848"/>
      <c r="AA77" s="897">
        <v>6</v>
      </c>
      <c r="AB77" s="898"/>
      <c r="AC77" s="898"/>
      <c r="AD77" s="898"/>
      <c r="AE77" s="848"/>
      <c r="AF77" s="849">
        <v>0</v>
      </c>
      <c r="AG77" s="849"/>
      <c r="AH77" s="849"/>
      <c r="AI77" s="849"/>
      <c r="AJ77" s="849"/>
      <c r="AK77" s="897">
        <v>12</v>
      </c>
      <c r="AL77" s="898"/>
      <c r="AM77" s="898"/>
      <c r="AN77" s="898"/>
      <c r="AO77" s="848"/>
      <c r="AP77" s="849">
        <v>0</v>
      </c>
      <c r="AQ77" s="849"/>
      <c r="AR77" s="849"/>
      <c r="AS77" s="849"/>
      <c r="AT77" s="849"/>
      <c r="AU77" s="849">
        <v>0</v>
      </c>
      <c r="AV77" s="849"/>
      <c r="AW77" s="849"/>
      <c r="AX77" s="849"/>
      <c r="AY77" s="849"/>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363</v>
      </c>
      <c r="B88" s="808" t="s">
        <v>392</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12081</v>
      </c>
      <c r="AG88" s="860"/>
      <c r="AH88" s="860"/>
      <c r="AI88" s="860"/>
      <c r="AJ88" s="860"/>
      <c r="AK88" s="857"/>
      <c r="AL88" s="857"/>
      <c r="AM88" s="857"/>
      <c r="AN88" s="857"/>
      <c r="AO88" s="857"/>
      <c r="AP88" s="860">
        <v>1563</v>
      </c>
      <c r="AQ88" s="860"/>
      <c r="AR88" s="860"/>
      <c r="AS88" s="860"/>
      <c r="AT88" s="860"/>
      <c r="AU88" s="860">
        <v>183</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08" t="s">
        <v>393</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7</v>
      </c>
      <c r="CS102" s="868"/>
      <c r="CT102" s="868"/>
      <c r="CU102" s="868"/>
      <c r="CV102" s="911"/>
      <c r="CW102" s="910">
        <v>0</v>
      </c>
      <c r="CX102" s="868"/>
      <c r="CY102" s="868"/>
      <c r="CZ102" s="868"/>
      <c r="DA102" s="911"/>
      <c r="DB102" s="910">
        <v>0</v>
      </c>
      <c r="DC102" s="868"/>
      <c r="DD102" s="868"/>
      <c r="DE102" s="868"/>
      <c r="DF102" s="911"/>
      <c r="DG102" s="910">
        <v>0</v>
      </c>
      <c r="DH102" s="868"/>
      <c r="DI102" s="868"/>
      <c r="DJ102" s="868"/>
      <c r="DK102" s="911"/>
      <c r="DL102" s="910">
        <v>0</v>
      </c>
      <c r="DM102" s="868"/>
      <c r="DN102" s="868"/>
      <c r="DO102" s="868"/>
      <c r="DP102" s="911"/>
      <c r="DQ102" s="910">
        <v>0</v>
      </c>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394</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395</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396</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397</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398</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399</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400</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401</v>
      </c>
      <c r="AB109" s="913"/>
      <c r="AC109" s="913"/>
      <c r="AD109" s="913"/>
      <c r="AE109" s="914"/>
      <c r="AF109" s="912" t="s">
        <v>284</v>
      </c>
      <c r="AG109" s="913"/>
      <c r="AH109" s="913"/>
      <c r="AI109" s="913"/>
      <c r="AJ109" s="914"/>
      <c r="AK109" s="912" t="s">
        <v>283</v>
      </c>
      <c r="AL109" s="913"/>
      <c r="AM109" s="913"/>
      <c r="AN109" s="913"/>
      <c r="AO109" s="914"/>
      <c r="AP109" s="912" t="s">
        <v>402</v>
      </c>
      <c r="AQ109" s="913"/>
      <c r="AR109" s="913"/>
      <c r="AS109" s="913"/>
      <c r="AT109" s="915"/>
      <c r="AU109" s="934" t="s">
        <v>400</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401</v>
      </c>
      <c r="BR109" s="913"/>
      <c r="BS109" s="913"/>
      <c r="BT109" s="913"/>
      <c r="BU109" s="914"/>
      <c r="BV109" s="912" t="s">
        <v>284</v>
      </c>
      <c r="BW109" s="913"/>
      <c r="BX109" s="913"/>
      <c r="BY109" s="913"/>
      <c r="BZ109" s="914"/>
      <c r="CA109" s="912" t="s">
        <v>283</v>
      </c>
      <c r="CB109" s="913"/>
      <c r="CC109" s="913"/>
      <c r="CD109" s="913"/>
      <c r="CE109" s="914"/>
      <c r="CF109" s="935" t="s">
        <v>402</v>
      </c>
      <c r="CG109" s="935"/>
      <c r="CH109" s="935"/>
      <c r="CI109" s="935"/>
      <c r="CJ109" s="935"/>
      <c r="CK109" s="912" t="s">
        <v>403</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401</v>
      </c>
      <c r="DH109" s="913"/>
      <c r="DI109" s="913"/>
      <c r="DJ109" s="913"/>
      <c r="DK109" s="914"/>
      <c r="DL109" s="912" t="s">
        <v>284</v>
      </c>
      <c r="DM109" s="913"/>
      <c r="DN109" s="913"/>
      <c r="DO109" s="913"/>
      <c r="DP109" s="914"/>
      <c r="DQ109" s="912" t="s">
        <v>283</v>
      </c>
      <c r="DR109" s="913"/>
      <c r="DS109" s="913"/>
      <c r="DT109" s="913"/>
      <c r="DU109" s="914"/>
      <c r="DV109" s="912" t="s">
        <v>402</v>
      </c>
      <c r="DW109" s="913"/>
      <c r="DX109" s="913"/>
      <c r="DY109" s="913"/>
      <c r="DZ109" s="915"/>
    </row>
    <row r="110" spans="1:131" s="197" customFormat="1" ht="26.25" customHeight="1" x14ac:dyDescent="0.15">
      <c r="A110" s="916" t="s">
        <v>404</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478327</v>
      </c>
      <c r="AB110" s="920"/>
      <c r="AC110" s="920"/>
      <c r="AD110" s="920"/>
      <c r="AE110" s="921"/>
      <c r="AF110" s="922">
        <v>483534</v>
      </c>
      <c r="AG110" s="920"/>
      <c r="AH110" s="920"/>
      <c r="AI110" s="920"/>
      <c r="AJ110" s="921"/>
      <c r="AK110" s="922">
        <v>470531</v>
      </c>
      <c r="AL110" s="920"/>
      <c r="AM110" s="920"/>
      <c r="AN110" s="920"/>
      <c r="AO110" s="921"/>
      <c r="AP110" s="923">
        <v>20.2</v>
      </c>
      <c r="AQ110" s="924"/>
      <c r="AR110" s="924"/>
      <c r="AS110" s="924"/>
      <c r="AT110" s="925"/>
      <c r="AU110" s="926" t="s">
        <v>61</v>
      </c>
      <c r="AV110" s="927"/>
      <c r="AW110" s="927"/>
      <c r="AX110" s="927"/>
      <c r="AY110" s="928"/>
      <c r="AZ110" s="970" t="s">
        <v>405</v>
      </c>
      <c r="BA110" s="917"/>
      <c r="BB110" s="917"/>
      <c r="BC110" s="917"/>
      <c r="BD110" s="917"/>
      <c r="BE110" s="917"/>
      <c r="BF110" s="917"/>
      <c r="BG110" s="917"/>
      <c r="BH110" s="917"/>
      <c r="BI110" s="917"/>
      <c r="BJ110" s="917"/>
      <c r="BK110" s="917"/>
      <c r="BL110" s="917"/>
      <c r="BM110" s="917"/>
      <c r="BN110" s="917"/>
      <c r="BO110" s="917"/>
      <c r="BP110" s="918"/>
      <c r="BQ110" s="956">
        <v>4265996</v>
      </c>
      <c r="BR110" s="957"/>
      <c r="BS110" s="957"/>
      <c r="BT110" s="957"/>
      <c r="BU110" s="957"/>
      <c r="BV110" s="957">
        <v>4584533</v>
      </c>
      <c r="BW110" s="957"/>
      <c r="BX110" s="957"/>
      <c r="BY110" s="957"/>
      <c r="BZ110" s="957"/>
      <c r="CA110" s="957">
        <v>5971694</v>
      </c>
      <c r="CB110" s="957"/>
      <c r="CC110" s="957"/>
      <c r="CD110" s="957"/>
      <c r="CE110" s="957"/>
      <c r="CF110" s="971">
        <v>256.8</v>
      </c>
      <c r="CG110" s="972"/>
      <c r="CH110" s="972"/>
      <c r="CI110" s="972"/>
      <c r="CJ110" s="972"/>
      <c r="CK110" s="973" t="s">
        <v>406</v>
      </c>
      <c r="CL110" s="974"/>
      <c r="CM110" s="953" t="s">
        <v>407</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408</v>
      </c>
      <c r="DH110" s="957"/>
      <c r="DI110" s="957"/>
      <c r="DJ110" s="957"/>
      <c r="DK110" s="957"/>
      <c r="DL110" s="957" t="s">
        <v>408</v>
      </c>
      <c r="DM110" s="957"/>
      <c r="DN110" s="957"/>
      <c r="DO110" s="957"/>
      <c r="DP110" s="957"/>
      <c r="DQ110" s="957" t="s">
        <v>408</v>
      </c>
      <c r="DR110" s="957"/>
      <c r="DS110" s="957"/>
      <c r="DT110" s="957"/>
      <c r="DU110" s="957"/>
      <c r="DV110" s="958" t="s">
        <v>408</v>
      </c>
      <c r="DW110" s="958"/>
      <c r="DX110" s="958"/>
      <c r="DY110" s="958"/>
      <c r="DZ110" s="959"/>
    </row>
    <row r="111" spans="1:131" s="197" customFormat="1" ht="26.25" customHeight="1" x14ac:dyDescent="0.15">
      <c r="A111" s="960" t="s">
        <v>409</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109</v>
      </c>
      <c r="AB111" s="964"/>
      <c r="AC111" s="964"/>
      <c r="AD111" s="964"/>
      <c r="AE111" s="965"/>
      <c r="AF111" s="966" t="s">
        <v>109</v>
      </c>
      <c r="AG111" s="964"/>
      <c r="AH111" s="964"/>
      <c r="AI111" s="964"/>
      <c r="AJ111" s="965"/>
      <c r="AK111" s="966" t="s">
        <v>109</v>
      </c>
      <c r="AL111" s="964"/>
      <c r="AM111" s="964"/>
      <c r="AN111" s="964"/>
      <c r="AO111" s="965"/>
      <c r="AP111" s="967" t="s">
        <v>109</v>
      </c>
      <c r="AQ111" s="968"/>
      <c r="AR111" s="968"/>
      <c r="AS111" s="968"/>
      <c r="AT111" s="969"/>
      <c r="AU111" s="929"/>
      <c r="AV111" s="930"/>
      <c r="AW111" s="930"/>
      <c r="AX111" s="930"/>
      <c r="AY111" s="931"/>
      <c r="AZ111" s="979" t="s">
        <v>410</v>
      </c>
      <c r="BA111" s="980"/>
      <c r="BB111" s="980"/>
      <c r="BC111" s="980"/>
      <c r="BD111" s="980"/>
      <c r="BE111" s="980"/>
      <c r="BF111" s="980"/>
      <c r="BG111" s="980"/>
      <c r="BH111" s="980"/>
      <c r="BI111" s="980"/>
      <c r="BJ111" s="980"/>
      <c r="BK111" s="980"/>
      <c r="BL111" s="980"/>
      <c r="BM111" s="980"/>
      <c r="BN111" s="980"/>
      <c r="BO111" s="980"/>
      <c r="BP111" s="981"/>
      <c r="BQ111" s="949">
        <v>101520</v>
      </c>
      <c r="BR111" s="950"/>
      <c r="BS111" s="950"/>
      <c r="BT111" s="950"/>
      <c r="BU111" s="950"/>
      <c r="BV111" s="950">
        <v>83342</v>
      </c>
      <c r="BW111" s="950"/>
      <c r="BX111" s="950"/>
      <c r="BY111" s="950"/>
      <c r="BZ111" s="950"/>
      <c r="CA111" s="950">
        <v>65448</v>
      </c>
      <c r="CB111" s="950"/>
      <c r="CC111" s="950"/>
      <c r="CD111" s="950"/>
      <c r="CE111" s="950"/>
      <c r="CF111" s="944">
        <v>2.8</v>
      </c>
      <c r="CG111" s="945"/>
      <c r="CH111" s="945"/>
      <c r="CI111" s="945"/>
      <c r="CJ111" s="945"/>
      <c r="CK111" s="975"/>
      <c r="CL111" s="976"/>
      <c r="CM111" s="946" t="s">
        <v>411</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109</v>
      </c>
      <c r="DH111" s="950"/>
      <c r="DI111" s="950"/>
      <c r="DJ111" s="950"/>
      <c r="DK111" s="950"/>
      <c r="DL111" s="950" t="s">
        <v>109</v>
      </c>
      <c r="DM111" s="950"/>
      <c r="DN111" s="950"/>
      <c r="DO111" s="950"/>
      <c r="DP111" s="950"/>
      <c r="DQ111" s="950" t="s">
        <v>109</v>
      </c>
      <c r="DR111" s="950"/>
      <c r="DS111" s="950"/>
      <c r="DT111" s="950"/>
      <c r="DU111" s="950"/>
      <c r="DV111" s="951" t="s">
        <v>109</v>
      </c>
      <c r="DW111" s="951"/>
      <c r="DX111" s="951"/>
      <c r="DY111" s="951"/>
      <c r="DZ111" s="952"/>
    </row>
    <row r="112" spans="1:131" s="197" customFormat="1" ht="26.25" customHeight="1" x14ac:dyDescent="0.15">
      <c r="A112" s="982" t="s">
        <v>412</v>
      </c>
      <c r="B112" s="983"/>
      <c r="C112" s="980" t="s">
        <v>413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109</v>
      </c>
      <c r="AB112" s="989"/>
      <c r="AC112" s="989"/>
      <c r="AD112" s="989"/>
      <c r="AE112" s="990"/>
      <c r="AF112" s="991" t="s">
        <v>109</v>
      </c>
      <c r="AG112" s="989"/>
      <c r="AH112" s="989"/>
      <c r="AI112" s="989"/>
      <c r="AJ112" s="990"/>
      <c r="AK112" s="991" t="s">
        <v>109</v>
      </c>
      <c r="AL112" s="989"/>
      <c r="AM112" s="989"/>
      <c r="AN112" s="989"/>
      <c r="AO112" s="990"/>
      <c r="AP112" s="992" t="s">
        <v>109</v>
      </c>
      <c r="AQ112" s="993"/>
      <c r="AR112" s="993"/>
      <c r="AS112" s="993"/>
      <c r="AT112" s="994"/>
      <c r="AU112" s="929"/>
      <c r="AV112" s="930"/>
      <c r="AW112" s="930"/>
      <c r="AX112" s="930"/>
      <c r="AY112" s="931"/>
      <c r="AZ112" s="979" t="s">
        <v>414</v>
      </c>
      <c r="BA112" s="980"/>
      <c r="BB112" s="980"/>
      <c r="BC112" s="980"/>
      <c r="BD112" s="980"/>
      <c r="BE112" s="980"/>
      <c r="BF112" s="980"/>
      <c r="BG112" s="980"/>
      <c r="BH112" s="980"/>
      <c r="BI112" s="980"/>
      <c r="BJ112" s="980"/>
      <c r="BK112" s="980"/>
      <c r="BL112" s="980"/>
      <c r="BM112" s="980"/>
      <c r="BN112" s="980"/>
      <c r="BO112" s="980"/>
      <c r="BP112" s="981"/>
      <c r="BQ112" s="949">
        <v>1740148</v>
      </c>
      <c r="BR112" s="950"/>
      <c r="BS112" s="950"/>
      <c r="BT112" s="950"/>
      <c r="BU112" s="950"/>
      <c r="BV112" s="950">
        <v>1591865</v>
      </c>
      <c r="BW112" s="950"/>
      <c r="BX112" s="950"/>
      <c r="BY112" s="950"/>
      <c r="BZ112" s="950"/>
      <c r="CA112" s="950">
        <v>1442111</v>
      </c>
      <c r="CB112" s="950"/>
      <c r="CC112" s="950"/>
      <c r="CD112" s="950"/>
      <c r="CE112" s="950"/>
      <c r="CF112" s="944">
        <v>62</v>
      </c>
      <c r="CG112" s="945"/>
      <c r="CH112" s="945"/>
      <c r="CI112" s="945"/>
      <c r="CJ112" s="945"/>
      <c r="CK112" s="975"/>
      <c r="CL112" s="976"/>
      <c r="CM112" s="946" t="s">
        <v>415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109</v>
      </c>
      <c r="DH112" s="950"/>
      <c r="DI112" s="950"/>
      <c r="DJ112" s="950"/>
      <c r="DK112" s="950"/>
      <c r="DL112" s="950" t="s">
        <v>109</v>
      </c>
      <c r="DM112" s="950"/>
      <c r="DN112" s="950"/>
      <c r="DO112" s="950"/>
      <c r="DP112" s="950"/>
      <c r="DQ112" s="950" t="s">
        <v>109</v>
      </c>
      <c r="DR112" s="950"/>
      <c r="DS112" s="950"/>
      <c r="DT112" s="950"/>
      <c r="DU112" s="950"/>
      <c r="DV112" s="951" t="s">
        <v>109</v>
      </c>
      <c r="DW112" s="951"/>
      <c r="DX112" s="951"/>
      <c r="DY112" s="951"/>
      <c r="DZ112" s="952"/>
    </row>
    <row r="113" spans="1:130" s="197" customFormat="1" ht="26.25" customHeight="1" x14ac:dyDescent="0.15">
      <c r="A113" s="984"/>
      <c r="B113" s="985"/>
      <c r="C113" s="980" t="s">
        <v>416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123086</v>
      </c>
      <c r="AB113" s="964"/>
      <c r="AC113" s="964"/>
      <c r="AD113" s="964"/>
      <c r="AE113" s="965"/>
      <c r="AF113" s="966">
        <v>116828</v>
      </c>
      <c r="AG113" s="964"/>
      <c r="AH113" s="964"/>
      <c r="AI113" s="964"/>
      <c r="AJ113" s="965"/>
      <c r="AK113" s="966">
        <v>123254</v>
      </c>
      <c r="AL113" s="964"/>
      <c r="AM113" s="964"/>
      <c r="AN113" s="964"/>
      <c r="AO113" s="965"/>
      <c r="AP113" s="967">
        <v>5.3</v>
      </c>
      <c r="AQ113" s="968"/>
      <c r="AR113" s="968"/>
      <c r="AS113" s="968"/>
      <c r="AT113" s="969"/>
      <c r="AU113" s="929"/>
      <c r="AV113" s="930"/>
      <c r="AW113" s="930"/>
      <c r="AX113" s="930"/>
      <c r="AY113" s="931"/>
      <c r="AZ113" s="979" t="s">
        <v>417</v>
      </c>
      <c r="BA113" s="980"/>
      <c r="BB113" s="980"/>
      <c r="BC113" s="980"/>
      <c r="BD113" s="980"/>
      <c r="BE113" s="980"/>
      <c r="BF113" s="980"/>
      <c r="BG113" s="980"/>
      <c r="BH113" s="980"/>
      <c r="BI113" s="980"/>
      <c r="BJ113" s="980"/>
      <c r="BK113" s="980"/>
      <c r="BL113" s="980"/>
      <c r="BM113" s="980"/>
      <c r="BN113" s="980"/>
      <c r="BO113" s="980"/>
      <c r="BP113" s="981"/>
      <c r="BQ113" s="949">
        <v>208893</v>
      </c>
      <c r="BR113" s="950"/>
      <c r="BS113" s="950"/>
      <c r="BT113" s="950"/>
      <c r="BU113" s="950"/>
      <c r="BV113" s="950">
        <v>190831</v>
      </c>
      <c r="BW113" s="950"/>
      <c r="BX113" s="950"/>
      <c r="BY113" s="950"/>
      <c r="BZ113" s="950"/>
      <c r="CA113" s="950">
        <v>150659</v>
      </c>
      <c r="CB113" s="950"/>
      <c r="CC113" s="950"/>
      <c r="CD113" s="950"/>
      <c r="CE113" s="950"/>
      <c r="CF113" s="944">
        <v>6.5</v>
      </c>
      <c r="CG113" s="945"/>
      <c r="CH113" s="945"/>
      <c r="CI113" s="945"/>
      <c r="CJ113" s="945"/>
      <c r="CK113" s="975"/>
      <c r="CL113" s="976"/>
      <c r="CM113" s="946" t="s">
        <v>418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109</v>
      </c>
      <c r="DH113" s="989"/>
      <c r="DI113" s="989"/>
      <c r="DJ113" s="989"/>
      <c r="DK113" s="990"/>
      <c r="DL113" s="991" t="s">
        <v>109</v>
      </c>
      <c r="DM113" s="989"/>
      <c r="DN113" s="989"/>
      <c r="DO113" s="989"/>
      <c r="DP113" s="990"/>
      <c r="DQ113" s="991" t="s">
        <v>109</v>
      </c>
      <c r="DR113" s="989"/>
      <c r="DS113" s="989"/>
      <c r="DT113" s="989"/>
      <c r="DU113" s="990"/>
      <c r="DV113" s="992" t="s">
        <v>109</v>
      </c>
      <c r="DW113" s="993"/>
      <c r="DX113" s="993"/>
      <c r="DY113" s="993"/>
      <c r="DZ113" s="994"/>
    </row>
    <row r="114" spans="1:130" s="197" customFormat="1" ht="26.25" customHeight="1" x14ac:dyDescent="0.15">
      <c r="A114" s="984"/>
      <c r="B114" s="985"/>
      <c r="C114" s="980" t="s">
        <v>419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26355</v>
      </c>
      <c r="AB114" s="989"/>
      <c r="AC114" s="989"/>
      <c r="AD114" s="989"/>
      <c r="AE114" s="990"/>
      <c r="AF114" s="991">
        <v>26175</v>
      </c>
      <c r="AG114" s="989"/>
      <c r="AH114" s="989"/>
      <c r="AI114" s="989"/>
      <c r="AJ114" s="990"/>
      <c r="AK114" s="991">
        <v>26702</v>
      </c>
      <c r="AL114" s="989"/>
      <c r="AM114" s="989"/>
      <c r="AN114" s="989"/>
      <c r="AO114" s="990"/>
      <c r="AP114" s="992">
        <v>1.1000000000000001</v>
      </c>
      <c r="AQ114" s="993"/>
      <c r="AR114" s="993"/>
      <c r="AS114" s="993"/>
      <c r="AT114" s="994"/>
      <c r="AU114" s="929"/>
      <c r="AV114" s="930"/>
      <c r="AW114" s="930"/>
      <c r="AX114" s="930"/>
      <c r="AY114" s="931"/>
      <c r="AZ114" s="979" t="s">
        <v>420</v>
      </c>
      <c r="BA114" s="980"/>
      <c r="BB114" s="980"/>
      <c r="BC114" s="980"/>
      <c r="BD114" s="980"/>
      <c r="BE114" s="980"/>
      <c r="BF114" s="980"/>
      <c r="BG114" s="980"/>
      <c r="BH114" s="980"/>
      <c r="BI114" s="980"/>
      <c r="BJ114" s="980"/>
      <c r="BK114" s="980"/>
      <c r="BL114" s="980"/>
      <c r="BM114" s="980"/>
      <c r="BN114" s="980"/>
      <c r="BO114" s="980"/>
      <c r="BP114" s="981"/>
      <c r="BQ114" s="949">
        <v>710309</v>
      </c>
      <c r="BR114" s="950"/>
      <c r="BS114" s="950"/>
      <c r="BT114" s="950"/>
      <c r="BU114" s="950"/>
      <c r="BV114" s="950">
        <v>669137</v>
      </c>
      <c r="BW114" s="950"/>
      <c r="BX114" s="950"/>
      <c r="BY114" s="950"/>
      <c r="BZ114" s="950"/>
      <c r="CA114" s="950">
        <v>631653</v>
      </c>
      <c r="CB114" s="950"/>
      <c r="CC114" s="950"/>
      <c r="CD114" s="950"/>
      <c r="CE114" s="950"/>
      <c r="CF114" s="944">
        <v>27.2</v>
      </c>
      <c r="CG114" s="945"/>
      <c r="CH114" s="945"/>
      <c r="CI114" s="945"/>
      <c r="CJ114" s="945"/>
      <c r="CK114" s="975"/>
      <c r="CL114" s="976"/>
      <c r="CM114" s="946" t="s">
        <v>421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109</v>
      </c>
      <c r="DH114" s="989"/>
      <c r="DI114" s="989"/>
      <c r="DJ114" s="989"/>
      <c r="DK114" s="990"/>
      <c r="DL114" s="991" t="s">
        <v>109</v>
      </c>
      <c r="DM114" s="989"/>
      <c r="DN114" s="989"/>
      <c r="DO114" s="989"/>
      <c r="DP114" s="990"/>
      <c r="DQ114" s="991" t="s">
        <v>109</v>
      </c>
      <c r="DR114" s="989"/>
      <c r="DS114" s="989"/>
      <c r="DT114" s="989"/>
      <c r="DU114" s="990"/>
      <c r="DV114" s="992" t="s">
        <v>109</v>
      </c>
      <c r="DW114" s="993"/>
      <c r="DX114" s="993"/>
      <c r="DY114" s="993"/>
      <c r="DZ114" s="994"/>
    </row>
    <row r="115" spans="1:130" s="197" customFormat="1" ht="26.25" customHeight="1" x14ac:dyDescent="0.15">
      <c r="A115" s="984"/>
      <c r="B115" s="985"/>
      <c r="C115" s="980" t="s">
        <v>422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26734</v>
      </c>
      <c r="AB115" s="964"/>
      <c r="AC115" s="964"/>
      <c r="AD115" s="964"/>
      <c r="AE115" s="965"/>
      <c r="AF115" s="966">
        <v>18178</v>
      </c>
      <c r="AG115" s="964"/>
      <c r="AH115" s="964"/>
      <c r="AI115" s="964"/>
      <c r="AJ115" s="965"/>
      <c r="AK115" s="966">
        <v>17894</v>
      </c>
      <c r="AL115" s="964"/>
      <c r="AM115" s="964"/>
      <c r="AN115" s="964"/>
      <c r="AO115" s="965"/>
      <c r="AP115" s="967">
        <v>0.8</v>
      </c>
      <c r="AQ115" s="968"/>
      <c r="AR115" s="968"/>
      <c r="AS115" s="968"/>
      <c r="AT115" s="969"/>
      <c r="AU115" s="929"/>
      <c r="AV115" s="930"/>
      <c r="AW115" s="930"/>
      <c r="AX115" s="930"/>
      <c r="AY115" s="931"/>
      <c r="AZ115" s="979" t="s">
        <v>423</v>
      </c>
      <c r="BA115" s="980"/>
      <c r="BB115" s="980"/>
      <c r="BC115" s="980"/>
      <c r="BD115" s="980"/>
      <c r="BE115" s="980"/>
      <c r="BF115" s="980"/>
      <c r="BG115" s="980"/>
      <c r="BH115" s="980"/>
      <c r="BI115" s="980"/>
      <c r="BJ115" s="980"/>
      <c r="BK115" s="980"/>
      <c r="BL115" s="980"/>
      <c r="BM115" s="980"/>
      <c r="BN115" s="980"/>
      <c r="BO115" s="980"/>
      <c r="BP115" s="981"/>
      <c r="BQ115" s="949" t="s">
        <v>109</v>
      </c>
      <c r="BR115" s="950"/>
      <c r="BS115" s="950"/>
      <c r="BT115" s="950"/>
      <c r="BU115" s="950"/>
      <c r="BV115" s="950" t="s">
        <v>109</v>
      </c>
      <c r="BW115" s="950"/>
      <c r="BX115" s="950"/>
      <c r="BY115" s="950"/>
      <c r="BZ115" s="950"/>
      <c r="CA115" s="950" t="s">
        <v>109</v>
      </c>
      <c r="CB115" s="950"/>
      <c r="CC115" s="950"/>
      <c r="CD115" s="950"/>
      <c r="CE115" s="950"/>
      <c r="CF115" s="944" t="s">
        <v>109</v>
      </c>
      <c r="CG115" s="945"/>
      <c r="CH115" s="945"/>
      <c r="CI115" s="945"/>
      <c r="CJ115" s="945"/>
      <c r="CK115" s="975"/>
      <c r="CL115" s="976"/>
      <c r="CM115" s="979" t="s">
        <v>424</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109</v>
      </c>
      <c r="DH115" s="989"/>
      <c r="DI115" s="989"/>
      <c r="DJ115" s="989"/>
      <c r="DK115" s="990"/>
      <c r="DL115" s="991" t="s">
        <v>109</v>
      </c>
      <c r="DM115" s="989"/>
      <c r="DN115" s="989"/>
      <c r="DO115" s="989"/>
      <c r="DP115" s="990"/>
      <c r="DQ115" s="991" t="s">
        <v>109</v>
      </c>
      <c r="DR115" s="989"/>
      <c r="DS115" s="989"/>
      <c r="DT115" s="989"/>
      <c r="DU115" s="990"/>
      <c r="DV115" s="992" t="s">
        <v>109</v>
      </c>
      <c r="DW115" s="993"/>
      <c r="DX115" s="993"/>
      <c r="DY115" s="993"/>
      <c r="DZ115" s="994"/>
    </row>
    <row r="116" spans="1:130" s="197" customFormat="1" ht="26.25" customHeight="1" x14ac:dyDescent="0.15">
      <c r="A116" s="986"/>
      <c r="B116" s="987"/>
      <c r="C116" s="1001" t="s">
        <v>425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109</v>
      </c>
      <c r="AB116" s="989"/>
      <c r="AC116" s="989"/>
      <c r="AD116" s="989"/>
      <c r="AE116" s="990"/>
      <c r="AF116" s="991" t="s">
        <v>109</v>
      </c>
      <c r="AG116" s="989"/>
      <c r="AH116" s="989"/>
      <c r="AI116" s="989"/>
      <c r="AJ116" s="990"/>
      <c r="AK116" s="991" t="s">
        <v>109</v>
      </c>
      <c r="AL116" s="989"/>
      <c r="AM116" s="989"/>
      <c r="AN116" s="989"/>
      <c r="AO116" s="990"/>
      <c r="AP116" s="992" t="s">
        <v>109</v>
      </c>
      <c r="AQ116" s="993"/>
      <c r="AR116" s="993"/>
      <c r="AS116" s="993"/>
      <c r="AT116" s="994"/>
      <c r="AU116" s="929"/>
      <c r="AV116" s="930"/>
      <c r="AW116" s="930"/>
      <c r="AX116" s="930"/>
      <c r="AY116" s="931"/>
      <c r="AZ116" s="979" t="s">
        <v>426</v>
      </c>
      <c r="BA116" s="980"/>
      <c r="BB116" s="980"/>
      <c r="BC116" s="980"/>
      <c r="BD116" s="980"/>
      <c r="BE116" s="980"/>
      <c r="BF116" s="980"/>
      <c r="BG116" s="980"/>
      <c r="BH116" s="980"/>
      <c r="BI116" s="980"/>
      <c r="BJ116" s="980"/>
      <c r="BK116" s="980"/>
      <c r="BL116" s="980"/>
      <c r="BM116" s="980"/>
      <c r="BN116" s="980"/>
      <c r="BO116" s="980"/>
      <c r="BP116" s="981"/>
      <c r="BQ116" s="949" t="s">
        <v>109</v>
      </c>
      <c r="BR116" s="950"/>
      <c r="BS116" s="950"/>
      <c r="BT116" s="950"/>
      <c r="BU116" s="950"/>
      <c r="BV116" s="950" t="s">
        <v>109</v>
      </c>
      <c r="BW116" s="950"/>
      <c r="BX116" s="950"/>
      <c r="BY116" s="950"/>
      <c r="BZ116" s="950"/>
      <c r="CA116" s="950" t="s">
        <v>109</v>
      </c>
      <c r="CB116" s="950"/>
      <c r="CC116" s="950"/>
      <c r="CD116" s="950"/>
      <c r="CE116" s="950"/>
      <c r="CF116" s="944" t="s">
        <v>109</v>
      </c>
      <c r="CG116" s="945"/>
      <c r="CH116" s="945"/>
      <c r="CI116" s="945"/>
      <c r="CJ116" s="945"/>
      <c r="CK116" s="975"/>
      <c r="CL116" s="976"/>
      <c r="CM116" s="946" t="s">
        <v>427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101520</v>
      </c>
      <c r="DH116" s="989"/>
      <c r="DI116" s="989"/>
      <c r="DJ116" s="989"/>
      <c r="DK116" s="990"/>
      <c r="DL116" s="991">
        <v>83342</v>
      </c>
      <c r="DM116" s="989"/>
      <c r="DN116" s="989"/>
      <c r="DO116" s="989"/>
      <c r="DP116" s="990"/>
      <c r="DQ116" s="991">
        <v>65448</v>
      </c>
      <c r="DR116" s="989"/>
      <c r="DS116" s="989"/>
      <c r="DT116" s="989"/>
      <c r="DU116" s="990"/>
      <c r="DV116" s="992">
        <v>2.8</v>
      </c>
      <c r="DW116" s="993"/>
      <c r="DX116" s="993"/>
      <c r="DY116" s="993"/>
      <c r="DZ116" s="994"/>
    </row>
    <row r="117" spans="1:130" s="197" customFormat="1" ht="26.25" customHeight="1" x14ac:dyDescent="0.15">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428</v>
      </c>
      <c r="Z117" s="914"/>
      <c r="AA117" s="1026">
        <v>654502</v>
      </c>
      <c r="AB117" s="996"/>
      <c r="AC117" s="996"/>
      <c r="AD117" s="996"/>
      <c r="AE117" s="997"/>
      <c r="AF117" s="995">
        <v>644715</v>
      </c>
      <c r="AG117" s="996"/>
      <c r="AH117" s="996"/>
      <c r="AI117" s="996"/>
      <c r="AJ117" s="997"/>
      <c r="AK117" s="995">
        <v>638381</v>
      </c>
      <c r="AL117" s="996"/>
      <c r="AM117" s="996"/>
      <c r="AN117" s="996"/>
      <c r="AO117" s="997"/>
      <c r="AP117" s="998"/>
      <c r="AQ117" s="999"/>
      <c r="AR117" s="999"/>
      <c r="AS117" s="999"/>
      <c r="AT117" s="1000"/>
      <c r="AU117" s="929"/>
      <c r="AV117" s="930"/>
      <c r="AW117" s="930"/>
      <c r="AX117" s="930"/>
      <c r="AY117" s="931"/>
      <c r="AZ117" s="1025" t="s">
        <v>429</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430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x14ac:dyDescent="0.15">
      <c r="A118" s="934" t="s">
        <v>403</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401</v>
      </c>
      <c r="AB118" s="913"/>
      <c r="AC118" s="913"/>
      <c r="AD118" s="913"/>
      <c r="AE118" s="914"/>
      <c r="AF118" s="912" t="s">
        <v>284</v>
      </c>
      <c r="AG118" s="913"/>
      <c r="AH118" s="913"/>
      <c r="AI118" s="913"/>
      <c r="AJ118" s="914"/>
      <c r="AK118" s="912" t="s">
        <v>283</v>
      </c>
      <c r="AL118" s="913"/>
      <c r="AM118" s="913"/>
      <c r="AN118" s="913"/>
      <c r="AO118" s="914"/>
      <c r="AP118" s="1020" t="s">
        <v>402</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431</v>
      </c>
      <c r="BP118" s="1024"/>
      <c r="BQ118" s="1015">
        <v>7026866</v>
      </c>
      <c r="BR118" s="1016"/>
      <c r="BS118" s="1016"/>
      <c r="BT118" s="1016"/>
      <c r="BU118" s="1016"/>
      <c r="BV118" s="1016">
        <v>7119708</v>
      </c>
      <c r="BW118" s="1016"/>
      <c r="BX118" s="1016"/>
      <c r="BY118" s="1016"/>
      <c r="BZ118" s="1016"/>
      <c r="CA118" s="1016">
        <v>8261565</v>
      </c>
      <c r="CB118" s="1016"/>
      <c r="CC118" s="1016"/>
      <c r="CD118" s="1016"/>
      <c r="CE118" s="1016"/>
      <c r="CF118" s="1017"/>
      <c r="CG118" s="1018"/>
      <c r="CH118" s="1018"/>
      <c r="CI118" s="1018"/>
      <c r="CJ118" s="1019"/>
      <c r="CK118" s="975"/>
      <c r="CL118" s="976"/>
      <c r="CM118" s="946" t="s">
        <v>432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x14ac:dyDescent="0.15">
      <c r="A119" s="1004" t="s">
        <v>406</v>
      </c>
      <c r="B119" s="974"/>
      <c r="C119" s="953" t="s">
        <v>407</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109</v>
      </c>
      <c r="AB119" s="920"/>
      <c r="AC119" s="920"/>
      <c r="AD119" s="920"/>
      <c r="AE119" s="921"/>
      <c r="AF119" s="922" t="s">
        <v>109</v>
      </c>
      <c r="AG119" s="920"/>
      <c r="AH119" s="920"/>
      <c r="AI119" s="920"/>
      <c r="AJ119" s="921"/>
      <c r="AK119" s="922" t="s">
        <v>109</v>
      </c>
      <c r="AL119" s="920"/>
      <c r="AM119" s="920"/>
      <c r="AN119" s="920"/>
      <c r="AO119" s="921"/>
      <c r="AP119" s="923" t="s">
        <v>109</v>
      </c>
      <c r="AQ119" s="924"/>
      <c r="AR119" s="924"/>
      <c r="AS119" s="924"/>
      <c r="AT119" s="925"/>
      <c r="AU119" s="1007" t="s">
        <v>433</v>
      </c>
      <c r="AV119" s="1008"/>
      <c r="AW119" s="1008"/>
      <c r="AX119" s="1008"/>
      <c r="AY119" s="1009"/>
      <c r="AZ119" s="970" t="s">
        <v>434</v>
      </c>
      <c r="BA119" s="917"/>
      <c r="BB119" s="917"/>
      <c r="BC119" s="917"/>
      <c r="BD119" s="917"/>
      <c r="BE119" s="917"/>
      <c r="BF119" s="917"/>
      <c r="BG119" s="917"/>
      <c r="BH119" s="917"/>
      <c r="BI119" s="917"/>
      <c r="BJ119" s="917"/>
      <c r="BK119" s="917"/>
      <c r="BL119" s="917"/>
      <c r="BM119" s="917"/>
      <c r="BN119" s="917"/>
      <c r="BO119" s="917"/>
      <c r="BP119" s="918"/>
      <c r="BQ119" s="956">
        <v>1897676</v>
      </c>
      <c r="BR119" s="957"/>
      <c r="BS119" s="957"/>
      <c r="BT119" s="957"/>
      <c r="BU119" s="957"/>
      <c r="BV119" s="957">
        <v>1066981</v>
      </c>
      <c r="BW119" s="957"/>
      <c r="BX119" s="957"/>
      <c r="BY119" s="957"/>
      <c r="BZ119" s="957"/>
      <c r="CA119" s="957">
        <v>970205</v>
      </c>
      <c r="CB119" s="957"/>
      <c r="CC119" s="957"/>
      <c r="CD119" s="957"/>
      <c r="CE119" s="957"/>
      <c r="CF119" s="971">
        <v>41.7</v>
      </c>
      <c r="CG119" s="972"/>
      <c r="CH119" s="972"/>
      <c r="CI119" s="972"/>
      <c r="CJ119" s="972"/>
      <c r="CK119" s="977"/>
      <c r="CL119" s="978"/>
      <c r="CM119" s="1034" t="s">
        <v>435</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109</v>
      </c>
      <c r="DH119" s="1028"/>
      <c r="DI119" s="1028"/>
      <c r="DJ119" s="1028"/>
      <c r="DK119" s="1029"/>
      <c r="DL119" s="1030" t="s">
        <v>109</v>
      </c>
      <c r="DM119" s="1028"/>
      <c r="DN119" s="1028"/>
      <c r="DO119" s="1028"/>
      <c r="DP119" s="1029"/>
      <c r="DQ119" s="1030" t="s">
        <v>109</v>
      </c>
      <c r="DR119" s="1028"/>
      <c r="DS119" s="1028"/>
      <c r="DT119" s="1028"/>
      <c r="DU119" s="1029"/>
      <c r="DV119" s="1031" t="s">
        <v>109</v>
      </c>
      <c r="DW119" s="1032"/>
      <c r="DX119" s="1032"/>
      <c r="DY119" s="1032"/>
      <c r="DZ119" s="1033"/>
    </row>
    <row r="120" spans="1:130" s="197" customFormat="1" ht="26.25" customHeight="1" x14ac:dyDescent="0.15">
      <c r="A120" s="1005"/>
      <c r="B120" s="976"/>
      <c r="C120" s="946" t="s">
        <v>411</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109</v>
      </c>
      <c r="AB120" s="989"/>
      <c r="AC120" s="989"/>
      <c r="AD120" s="989"/>
      <c r="AE120" s="990"/>
      <c r="AF120" s="991" t="s">
        <v>109</v>
      </c>
      <c r="AG120" s="989"/>
      <c r="AH120" s="989"/>
      <c r="AI120" s="989"/>
      <c r="AJ120" s="990"/>
      <c r="AK120" s="991" t="s">
        <v>109</v>
      </c>
      <c r="AL120" s="989"/>
      <c r="AM120" s="989"/>
      <c r="AN120" s="989"/>
      <c r="AO120" s="990"/>
      <c r="AP120" s="992" t="s">
        <v>109</v>
      </c>
      <c r="AQ120" s="993"/>
      <c r="AR120" s="993"/>
      <c r="AS120" s="993"/>
      <c r="AT120" s="994"/>
      <c r="AU120" s="1010"/>
      <c r="AV120" s="1011"/>
      <c r="AW120" s="1011"/>
      <c r="AX120" s="1011"/>
      <c r="AY120" s="1012"/>
      <c r="AZ120" s="979" t="s">
        <v>436</v>
      </c>
      <c r="BA120" s="980"/>
      <c r="BB120" s="980"/>
      <c r="BC120" s="980"/>
      <c r="BD120" s="980"/>
      <c r="BE120" s="980"/>
      <c r="BF120" s="980"/>
      <c r="BG120" s="980"/>
      <c r="BH120" s="980"/>
      <c r="BI120" s="980"/>
      <c r="BJ120" s="980"/>
      <c r="BK120" s="980"/>
      <c r="BL120" s="980"/>
      <c r="BM120" s="980"/>
      <c r="BN120" s="980"/>
      <c r="BO120" s="980"/>
      <c r="BP120" s="981"/>
      <c r="BQ120" s="949">
        <v>137569</v>
      </c>
      <c r="BR120" s="950"/>
      <c r="BS120" s="950"/>
      <c r="BT120" s="950"/>
      <c r="BU120" s="950"/>
      <c r="BV120" s="950">
        <v>123813</v>
      </c>
      <c r="BW120" s="950"/>
      <c r="BX120" s="950"/>
      <c r="BY120" s="950"/>
      <c r="BZ120" s="950"/>
      <c r="CA120" s="950">
        <v>99660</v>
      </c>
      <c r="CB120" s="950"/>
      <c r="CC120" s="950"/>
      <c r="CD120" s="950"/>
      <c r="CE120" s="950"/>
      <c r="CF120" s="944">
        <v>4.3</v>
      </c>
      <c r="CG120" s="945"/>
      <c r="CH120" s="945"/>
      <c r="CI120" s="945"/>
      <c r="CJ120" s="945"/>
      <c r="CK120" s="1043" t="s">
        <v>437</v>
      </c>
      <c r="CL120" s="1044"/>
      <c r="CM120" s="1044"/>
      <c r="CN120" s="1044"/>
      <c r="CO120" s="1045"/>
      <c r="CP120" s="1051" t="s">
        <v>438</v>
      </c>
      <c r="CQ120" s="1052"/>
      <c r="CR120" s="1052"/>
      <c r="CS120" s="1052"/>
      <c r="CT120" s="1052"/>
      <c r="CU120" s="1052"/>
      <c r="CV120" s="1052"/>
      <c r="CW120" s="1052"/>
      <c r="CX120" s="1052"/>
      <c r="CY120" s="1052"/>
      <c r="CZ120" s="1052"/>
      <c r="DA120" s="1052"/>
      <c r="DB120" s="1052"/>
      <c r="DC120" s="1052"/>
      <c r="DD120" s="1052"/>
      <c r="DE120" s="1052"/>
      <c r="DF120" s="1053"/>
      <c r="DG120" s="956">
        <v>912818</v>
      </c>
      <c r="DH120" s="957"/>
      <c r="DI120" s="957"/>
      <c r="DJ120" s="957"/>
      <c r="DK120" s="957"/>
      <c r="DL120" s="957">
        <v>832497</v>
      </c>
      <c r="DM120" s="957"/>
      <c r="DN120" s="957"/>
      <c r="DO120" s="957"/>
      <c r="DP120" s="957"/>
      <c r="DQ120" s="957">
        <v>767638</v>
      </c>
      <c r="DR120" s="957"/>
      <c r="DS120" s="957"/>
      <c r="DT120" s="957"/>
      <c r="DU120" s="957"/>
      <c r="DV120" s="958">
        <v>33</v>
      </c>
      <c r="DW120" s="958"/>
      <c r="DX120" s="958"/>
      <c r="DY120" s="958"/>
      <c r="DZ120" s="959"/>
    </row>
    <row r="121" spans="1:130" s="197" customFormat="1" ht="26.25" customHeight="1" x14ac:dyDescent="0.15">
      <c r="A121" s="1005"/>
      <c r="B121" s="976"/>
      <c r="C121" s="1040" t="s">
        <v>439</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109</v>
      </c>
      <c r="AB121" s="989"/>
      <c r="AC121" s="989"/>
      <c r="AD121" s="989"/>
      <c r="AE121" s="990"/>
      <c r="AF121" s="991" t="s">
        <v>109</v>
      </c>
      <c r="AG121" s="989"/>
      <c r="AH121" s="989"/>
      <c r="AI121" s="989"/>
      <c r="AJ121" s="990"/>
      <c r="AK121" s="991" t="s">
        <v>109</v>
      </c>
      <c r="AL121" s="989"/>
      <c r="AM121" s="989"/>
      <c r="AN121" s="989"/>
      <c r="AO121" s="990"/>
      <c r="AP121" s="992" t="s">
        <v>109</v>
      </c>
      <c r="AQ121" s="993"/>
      <c r="AR121" s="993"/>
      <c r="AS121" s="993"/>
      <c r="AT121" s="994"/>
      <c r="AU121" s="1010"/>
      <c r="AV121" s="1011"/>
      <c r="AW121" s="1011"/>
      <c r="AX121" s="1011"/>
      <c r="AY121" s="1012"/>
      <c r="AZ121" s="1025" t="s">
        <v>440</v>
      </c>
      <c r="BA121" s="1001"/>
      <c r="BB121" s="1001"/>
      <c r="BC121" s="1001"/>
      <c r="BD121" s="1001"/>
      <c r="BE121" s="1001"/>
      <c r="BF121" s="1001"/>
      <c r="BG121" s="1001"/>
      <c r="BH121" s="1001"/>
      <c r="BI121" s="1001"/>
      <c r="BJ121" s="1001"/>
      <c r="BK121" s="1001"/>
      <c r="BL121" s="1001"/>
      <c r="BM121" s="1001"/>
      <c r="BN121" s="1001"/>
      <c r="BO121" s="1001"/>
      <c r="BP121" s="1002"/>
      <c r="BQ121" s="1015">
        <v>3717781</v>
      </c>
      <c r="BR121" s="1016"/>
      <c r="BS121" s="1016"/>
      <c r="BT121" s="1016"/>
      <c r="BU121" s="1016"/>
      <c r="BV121" s="1016">
        <v>3935500</v>
      </c>
      <c r="BW121" s="1016"/>
      <c r="BX121" s="1016"/>
      <c r="BY121" s="1016"/>
      <c r="BZ121" s="1016"/>
      <c r="CA121" s="1016">
        <v>4912244</v>
      </c>
      <c r="CB121" s="1016"/>
      <c r="CC121" s="1016"/>
      <c r="CD121" s="1016"/>
      <c r="CE121" s="1016"/>
      <c r="CF121" s="1054">
        <v>211.3</v>
      </c>
      <c r="CG121" s="1055"/>
      <c r="CH121" s="1055"/>
      <c r="CI121" s="1055"/>
      <c r="CJ121" s="1055"/>
      <c r="CK121" s="1046"/>
      <c r="CL121" s="1047"/>
      <c r="CM121" s="1047"/>
      <c r="CN121" s="1047"/>
      <c r="CO121" s="1048"/>
      <c r="CP121" s="1037" t="s">
        <v>441</v>
      </c>
      <c r="CQ121" s="1038"/>
      <c r="CR121" s="1038"/>
      <c r="CS121" s="1038"/>
      <c r="CT121" s="1038"/>
      <c r="CU121" s="1038"/>
      <c r="CV121" s="1038"/>
      <c r="CW121" s="1038"/>
      <c r="CX121" s="1038"/>
      <c r="CY121" s="1038"/>
      <c r="CZ121" s="1038"/>
      <c r="DA121" s="1038"/>
      <c r="DB121" s="1038"/>
      <c r="DC121" s="1038"/>
      <c r="DD121" s="1038"/>
      <c r="DE121" s="1038"/>
      <c r="DF121" s="1039"/>
      <c r="DG121" s="949">
        <v>824036</v>
      </c>
      <c r="DH121" s="950"/>
      <c r="DI121" s="950"/>
      <c r="DJ121" s="950"/>
      <c r="DK121" s="950"/>
      <c r="DL121" s="950">
        <v>759368</v>
      </c>
      <c r="DM121" s="950"/>
      <c r="DN121" s="950"/>
      <c r="DO121" s="950"/>
      <c r="DP121" s="950"/>
      <c r="DQ121" s="950">
        <v>674473</v>
      </c>
      <c r="DR121" s="950"/>
      <c r="DS121" s="950"/>
      <c r="DT121" s="950"/>
      <c r="DU121" s="950"/>
      <c r="DV121" s="951">
        <v>29</v>
      </c>
      <c r="DW121" s="951"/>
      <c r="DX121" s="951"/>
      <c r="DY121" s="951"/>
      <c r="DZ121" s="952"/>
    </row>
    <row r="122" spans="1:130" s="197" customFormat="1" ht="26.25" customHeight="1" x14ac:dyDescent="0.15">
      <c r="A122" s="1005"/>
      <c r="B122" s="976"/>
      <c r="C122" s="946" t="s">
        <v>421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109</v>
      </c>
      <c r="AB122" s="989"/>
      <c r="AC122" s="989"/>
      <c r="AD122" s="989"/>
      <c r="AE122" s="990"/>
      <c r="AF122" s="991" t="s">
        <v>109</v>
      </c>
      <c r="AG122" s="989"/>
      <c r="AH122" s="989"/>
      <c r="AI122" s="989"/>
      <c r="AJ122" s="990"/>
      <c r="AK122" s="991" t="s">
        <v>109</v>
      </c>
      <c r="AL122" s="989"/>
      <c r="AM122" s="989"/>
      <c r="AN122" s="989"/>
      <c r="AO122" s="990"/>
      <c r="AP122" s="992" t="s">
        <v>109</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442</v>
      </c>
      <c r="BP122" s="1024"/>
      <c r="BQ122" s="1064">
        <v>5753026</v>
      </c>
      <c r="BR122" s="1065"/>
      <c r="BS122" s="1065"/>
      <c r="BT122" s="1065"/>
      <c r="BU122" s="1065"/>
      <c r="BV122" s="1065">
        <v>5126294</v>
      </c>
      <c r="BW122" s="1065"/>
      <c r="BX122" s="1065"/>
      <c r="BY122" s="1065"/>
      <c r="BZ122" s="1065"/>
      <c r="CA122" s="1065">
        <v>5982109</v>
      </c>
      <c r="CB122" s="1065"/>
      <c r="CC122" s="1065"/>
      <c r="CD122" s="1065"/>
      <c r="CE122" s="1065"/>
      <c r="CF122" s="1017"/>
      <c r="CG122" s="1018"/>
      <c r="CH122" s="1018"/>
      <c r="CI122" s="1018"/>
      <c r="CJ122" s="1019"/>
      <c r="CK122" s="1046"/>
      <c r="CL122" s="1047"/>
      <c r="CM122" s="1047"/>
      <c r="CN122" s="1047"/>
      <c r="CO122" s="1048"/>
      <c r="CP122" s="1037" t="s">
        <v>443</v>
      </c>
      <c r="CQ122" s="1038"/>
      <c r="CR122" s="1038"/>
      <c r="CS122" s="1038"/>
      <c r="CT122" s="1038"/>
      <c r="CU122" s="1038"/>
      <c r="CV122" s="1038"/>
      <c r="CW122" s="1038"/>
      <c r="CX122" s="1038"/>
      <c r="CY122" s="1038"/>
      <c r="CZ122" s="1038"/>
      <c r="DA122" s="1038"/>
      <c r="DB122" s="1038"/>
      <c r="DC122" s="1038"/>
      <c r="DD122" s="1038"/>
      <c r="DE122" s="1038"/>
      <c r="DF122" s="1039"/>
      <c r="DG122" s="949" t="s">
        <v>109</v>
      </c>
      <c r="DH122" s="950"/>
      <c r="DI122" s="950"/>
      <c r="DJ122" s="950"/>
      <c r="DK122" s="950"/>
      <c r="DL122" s="950" t="s">
        <v>109</v>
      </c>
      <c r="DM122" s="950"/>
      <c r="DN122" s="950"/>
      <c r="DO122" s="950"/>
      <c r="DP122" s="950"/>
      <c r="DQ122" s="950" t="s">
        <v>109</v>
      </c>
      <c r="DR122" s="950"/>
      <c r="DS122" s="950"/>
      <c r="DT122" s="950"/>
      <c r="DU122" s="950"/>
      <c r="DV122" s="951" t="s">
        <v>109</v>
      </c>
      <c r="DW122" s="951"/>
      <c r="DX122" s="951"/>
      <c r="DY122" s="951"/>
      <c r="DZ122" s="952"/>
    </row>
    <row r="123" spans="1:130" s="197" customFormat="1" ht="26.25" customHeight="1" thickBot="1" x14ac:dyDescent="0.2">
      <c r="A123" s="1005"/>
      <c r="B123" s="976"/>
      <c r="C123" s="946" t="s">
        <v>427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26734</v>
      </c>
      <c r="AB123" s="989"/>
      <c r="AC123" s="989"/>
      <c r="AD123" s="989"/>
      <c r="AE123" s="990"/>
      <c r="AF123" s="991">
        <v>18178</v>
      </c>
      <c r="AG123" s="989"/>
      <c r="AH123" s="989"/>
      <c r="AI123" s="989"/>
      <c r="AJ123" s="990"/>
      <c r="AK123" s="991">
        <v>17894</v>
      </c>
      <c r="AL123" s="989"/>
      <c r="AM123" s="989"/>
      <c r="AN123" s="989"/>
      <c r="AO123" s="990"/>
      <c r="AP123" s="992">
        <v>0.8</v>
      </c>
      <c r="AQ123" s="993"/>
      <c r="AR123" s="993"/>
      <c r="AS123" s="993"/>
      <c r="AT123" s="994"/>
      <c r="AU123" s="1061" t="s">
        <v>444</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56</v>
      </c>
      <c r="BR123" s="1057"/>
      <c r="BS123" s="1057"/>
      <c r="BT123" s="1057"/>
      <c r="BU123" s="1057"/>
      <c r="BV123" s="1057">
        <v>89.3</v>
      </c>
      <c r="BW123" s="1057"/>
      <c r="BX123" s="1057"/>
      <c r="BY123" s="1057"/>
      <c r="BZ123" s="1057"/>
      <c r="CA123" s="1057">
        <v>98</v>
      </c>
      <c r="CB123" s="1057"/>
      <c r="CC123" s="1057"/>
      <c r="CD123" s="1057"/>
      <c r="CE123" s="1057"/>
      <c r="CF123" s="1058"/>
      <c r="CG123" s="1059"/>
      <c r="CH123" s="1059"/>
      <c r="CI123" s="1059"/>
      <c r="CJ123" s="1060"/>
      <c r="CK123" s="1046"/>
      <c r="CL123" s="1047"/>
      <c r="CM123" s="1047"/>
      <c r="CN123" s="1047"/>
      <c r="CO123" s="1048"/>
      <c r="CP123" s="1037" t="s">
        <v>445</v>
      </c>
      <c r="CQ123" s="1038"/>
      <c r="CR123" s="1038"/>
      <c r="CS123" s="1038"/>
      <c r="CT123" s="1038"/>
      <c r="CU123" s="1038"/>
      <c r="CV123" s="1038"/>
      <c r="CW123" s="1038"/>
      <c r="CX123" s="1038"/>
      <c r="CY123" s="1038"/>
      <c r="CZ123" s="1038"/>
      <c r="DA123" s="1038"/>
      <c r="DB123" s="1038"/>
      <c r="DC123" s="1038"/>
      <c r="DD123" s="1038"/>
      <c r="DE123" s="1038"/>
      <c r="DF123" s="1039"/>
      <c r="DG123" s="988" t="s">
        <v>446</v>
      </c>
      <c r="DH123" s="989"/>
      <c r="DI123" s="989"/>
      <c r="DJ123" s="989"/>
      <c r="DK123" s="990"/>
      <c r="DL123" s="991" t="s">
        <v>446</v>
      </c>
      <c r="DM123" s="989"/>
      <c r="DN123" s="989"/>
      <c r="DO123" s="989"/>
      <c r="DP123" s="990"/>
      <c r="DQ123" s="991" t="s">
        <v>446</v>
      </c>
      <c r="DR123" s="989"/>
      <c r="DS123" s="989"/>
      <c r="DT123" s="989"/>
      <c r="DU123" s="990"/>
      <c r="DV123" s="992" t="s">
        <v>446</v>
      </c>
      <c r="DW123" s="993"/>
      <c r="DX123" s="993"/>
      <c r="DY123" s="993"/>
      <c r="DZ123" s="994"/>
    </row>
    <row r="124" spans="1:130" s="197" customFormat="1" ht="26.25" customHeight="1" x14ac:dyDescent="0.15">
      <c r="A124" s="1005"/>
      <c r="B124" s="976"/>
      <c r="C124" s="946" t="s">
        <v>430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446</v>
      </c>
      <c r="AB124" s="989"/>
      <c r="AC124" s="989"/>
      <c r="AD124" s="989"/>
      <c r="AE124" s="990"/>
      <c r="AF124" s="991" t="s">
        <v>446</v>
      </c>
      <c r="AG124" s="989"/>
      <c r="AH124" s="989"/>
      <c r="AI124" s="989"/>
      <c r="AJ124" s="990"/>
      <c r="AK124" s="991" t="s">
        <v>446</v>
      </c>
      <c r="AL124" s="989"/>
      <c r="AM124" s="989"/>
      <c r="AN124" s="989"/>
      <c r="AO124" s="990"/>
      <c r="AP124" s="992" t="s">
        <v>446</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447</v>
      </c>
      <c r="CQ124" s="1038"/>
      <c r="CR124" s="1038"/>
      <c r="CS124" s="1038"/>
      <c r="CT124" s="1038"/>
      <c r="CU124" s="1038"/>
      <c r="CV124" s="1038"/>
      <c r="CW124" s="1038"/>
      <c r="CX124" s="1038"/>
      <c r="CY124" s="1038"/>
      <c r="CZ124" s="1038"/>
      <c r="DA124" s="1038"/>
      <c r="DB124" s="1038"/>
      <c r="DC124" s="1038"/>
      <c r="DD124" s="1038"/>
      <c r="DE124" s="1038"/>
      <c r="DF124" s="1039"/>
      <c r="DG124" s="1027">
        <v>3294</v>
      </c>
      <c r="DH124" s="1028"/>
      <c r="DI124" s="1028"/>
      <c r="DJ124" s="1028"/>
      <c r="DK124" s="1029"/>
      <c r="DL124" s="1030" t="s">
        <v>446</v>
      </c>
      <c r="DM124" s="1028"/>
      <c r="DN124" s="1028"/>
      <c r="DO124" s="1028"/>
      <c r="DP124" s="1029"/>
      <c r="DQ124" s="1030" t="s">
        <v>446</v>
      </c>
      <c r="DR124" s="1028"/>
      <c r="DS124" s="1028"/>
      <c r="DT124" s="1028"/>
      <c r="DU124" s="1029"/>
      <c r="DV124" s="1031" t="s">
        <v>446</v>
      </c>
      <c r="DW124" s="1032"/>
      <c r="DX124" s="1032"/>
      <c r="DY124" s="1032"/>
      <c r="DZ124" s="1033"/>
    </row>
    <row r="125" spans="1:130" s="197" customFormat="1" ht="26.25" customHeight="1" thickBot="1" x14ac:dyDescent="0.2">
      <c r="A125" s="1005"/>
      <c r="B125" s="976"/>
      <c r="C125" s="946" t="s">
        <v>432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446</v>
      </c>
      <c r="AB125" s="989"/>
      <c r="AC125" s="989"/>
      <c r="AD125" s="989"/>
      <c r="AE125" s="990"/>
      <c r="AF125" s="991" t="s">
        <v>446</v>
      </c>
      <c r="AG125" s="989"/>
      <c r="AH125" s="989"/>
      <c r="AI125" s="989"/>
      <c r="AJ125" s="990"/>
      <c r="AK125" s="991" t="s">
        <v>446</v>
      </c>
      <c r="AL125" s="989"/>
      <c r="AM125" s="989"/>
      <c r="AN125" s="989"/>
      <c r="AO125" s="990"/>
      <c r="AP125" s="992" t="s">
        <v>446</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448</v>
      </c>
      <c r="CL125" s="1044"/>
      <c r="CM125" s="1044"/>
      <c r="CN125" s="1044"/>
      <c r="CO125" s="1045"/>
      <c r="CP125" s="970" t="s">
        <v>449</v>
      </c>
      <c r="CQ125" s="917"/>
      <c r="CR125" s="917"/>
      <c r="CS125" s="917"/>
      <c r="CT125" s="917"/>
      <c r="CU125" s="917"/>
      <c r="CV125" s="917"/>
      <c r="CW125" s="917"/>
      <c r="CX125" s="917"/>
      <c r="CY125" s="917"/>
      <c r="CZ125" s="917"/>
      <c r="DA125" s="917"/>
      <c r="DB125" s="917"/>
      <c r="DC125" s="917"/>
      <c r="DD125" s="917"/>
      <c r="DE125" s="917"/>
      <c r="DF125" s="918"/>
      <c r="DG125" s="956" t="s">
        <v>446</v>
      </c>
      <c r="DH125" s="957"/>
      <c r="DI125" s="957"/>
      <c r="DJ125" s="957"/>
      <c r="DK125" s="957"/>
      <c r="DL125" s="957" t="s">
        <v>446</v>
      </c>
      <c r="DM125" s="957"/>
      <c r="DN125" s="957"/>
      <c r="DO125" s="957"/>
      <c r="DP125" s="957"/>
      <c r="DQ125" s="957" t="s">
        <v>446</v>
      </c>
      <c r="DR125" s="957"/>
      <c r="DS125" s="957"/>
      <c r="DT125" s="957"/>
      <c r="DU125" s="957"/>
      <c r="DV125" s="958" t="s">
        <v>446</v>
      </c>
      <c r="DW125" s="958"/>
      <c r="DX125" s="958"/>
      <c r="DY125" s="958"/>
      <c r="DZ125" s="959"/>
    </row>
    <row r="126" spans="1:130" s="197" customFormat="1" ht="26.25" customHeight="1" x14ac:dyDescent="0.15">
      <c r="A126" s="1005"/>
      <c r="B126" s="976"/>
      <c r="C126" s="946" t="s">
        <v>435</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446</v>
      </c>
      <c r="AB126" s="989"/>
      <c r="AC126" s="989"/>
      <c r="AD126" s="989"/>
      <c r="AE126" s="990"/>
      <c r="AF126" s="991" t="s">
        <v>446</v>
      </c>
      <c r="AG126" s="989"/>
      <c r="AH126" s="989"/>
      <c r="AI126" s="989"/>
      <c r="AJ126" s="990"/>
      <c r="AK126" s="991" t="s">
        <v>446</v>
      </c>
      <c r="AL126" s="989"/>
      <c r="AM126" s="989"/>
      <c r="AN126" s="989"/>
      <c r="AO126" s="990"/>
      <c r="AP126" s="992" t="s">
        <v>446</v>
      </c>
      <c r="AQ126" s="993"/>
      <c r="AR126" s="993"/>
      <c r="AS126" s="993"/>
      <c r="AT126" s="994"/>
      <c r="AU126" s="233"/>
      <c r="AV126" s="233"/>
      <c r="AW126" s="233"/>
      <c r="AX126" s="1066" t="s">
        <v>450</v>
      </c>
      <c r="AY126" s="1067"/>
      <c r="AZ126" s="1067"/>
      <c r="BA126" s="1067"/>
      <c r="BB126" s="1067"/>
      <c r="BC126" s="1067"/>
      <c r="BD126" s="1067"/>
      <c r="BE126" s="1068"/>
      <c r="BF126" s="1082" t="s">
        <v>451</v>
      </c>
      <c r="BG126" s="1067"/>
      <c r="BH126" s="1067"/>
      <c r="BI126" s="1067"/>
      <c r="BJ126" s="1067"/>
      <c r="BK126" s="1067"/>
      <c r="BL126" s="1068"/>
      <c r="BM126" s="1082" t="s">
        <v>452</v>
      </c>
      <c r="BN126" s="1067"/>
      <c r="BO126" s="1067"/>
      <c r="BP126" s="1067"/>
      <c r="BQ126" s="1067"/>
      <c r="BR126" s="1067"/>
      <c r="BS126" s="1068"/>
      <c r="BT126" s="1082" t="s">
        <v>453</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454</v>
      </c>
      <c r="CQ126" s="980"/>
      <c r="CR126" s="980"/>
      <c r="CS126" s="980"/>
      <c r="CT126" s="980"/>
      <c r="CU126" s="980"/>
      <c r="CV126" s="980"/>
      <c r="CW126" s="980"/>
      <c r="CX126" s="980"/>
      <c r="CY126" s="980"/>
      <c r="CZ126" s="980"/>
      <c r="DA126" s="980"/>
      <c r="DB126" s="980"/>
      <c r="DC126" s="980"/>
      <c r="DD126" s="980"/>
      <c r="DE126" s="980"/>
      <c r="DF126" s="981"/>
      <c r="DG126" s="949" t="s">
        <v>446</v>
      </c>
      <c r="DH126" s="950"/>
      <c r="DI126" s="950"/>
      <c r="DJ126" s="950"/>
      <c r="DK126" s="950"/>
      <c r="DL126" s="950" t="s">
        <v>446</v>
      </c>
      <c r="DM126" s="950"/>
      <c r="DN126" s="950"/>
      <c r="DO126" s="950"/>
      <c r="DP126" s="950"/>
      <c r="DQ126" s="950" t="s">
        <v>446</v>
      </c>
      <c r="DR126" s="950"/>
      <c r="DS126" s="950"/>
      <c r="DT126" s="950"/>
      <c r="DU126" s="950"/>
      <c r="DV126" s="951" t="s">
        <v>446</v>
      </c>
      <c r="DW126" s="951"/>
      <c r="DX126" s="951"/>
      <c r="DY126" s="951"/>
      <c r="DZ126" s="952"/>
    </row>
    <row r="127" spans="1:130" s="197" customFormat="1" ht="26.25" customHeight="1" thickBot="1" x14ac:dyDescent="0.2">
      <c r="A127" s="1006"/>
      <c r="B127" s="978"/>
      <c r="C127" s="1034" t="s">
        <v>455</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446</v>
      </c>
      <c r="AB127" s="989"/>
      <c r="AC127" s="989"/>
      <c r="AD127" s="989"/>
      <c r="AE127" s="990"/>
      <c r="AF127" s="991" t="s">
        <v>446</v>
      </c>
      <c r="AG127" s="989"/>
      <c r="AH127" s="989"/>
      <c r="AI127" s="989"/>
      <c r="AJ127" s="990"/>
      <c r="AK127" s="991" t="s">
        <v>446</v>
      </c>
      <c r="AL127" s="989"/>
      <c r="AM127" s="989"/>
      <c r="AN127" s="989"/>
      <c r="AO127" s="990"/>
      <c r="AP127" s="992" t="s">
        <v>446</v>
      </c>
      <c r="AQ127" s="993"/>
      <c r="AR127" s="993"/>
      <c r="AS127" s="993"/>
      <c r="AT127" s="994"/>
      <c r="AU127" s="233"/>
      <c r="AV127" s="233"/>
      <c r="AW127" s="233"/>
      <c r="AX127" s="916" t="s">
        <v>456</v>
      </c>
      <c r="AY127" s="917"/>
      <c r="AZ127" s="917"/>
      <c r="BA127" s="917"/>
      <c r="BB127" s="917"/>
      <c r="BC127" s="917"/>
      <c r="BD127" s="917"/>
      <c r="BE127" s="918"/>
      <c r="BF127" s="1071" t="s">
        <v>446</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457</v>
      </c>
      <c r="CQ127" s="1075"/>
      <c r="CR127" s="1075"/>
      <c r="CS127" s="1075"/>
      <c r="CT127" s="1075"/>
      <c r="CU127" s="1075"/>
      <c r="CV127" s="1075"/>
      <c r="CW127" s="1075"/>
      <c r="CX127" s="1075"/>
      <c r="CY127" s="1075"/>
      <c r="CZ127" s="1075"/>
      <c r="DA127" s="1075"/>
      <c r="DB127" s="1075"/>
      <c r="DC127" s="1075"/>
      <c r="DD127" s="1075"/>
      <c r="DE127" s="1075"/>
      <c r="DF127" s="1076"/>
      <c r="DG127" s="1077" t="s">
        <v>458</v>
      </c>
      <c r="DH127" s="1078"/>
      <c r="DI127" s="1078"/>
      <c r="DJ127" s="1078"/>
      <c r="DK127" s="1078"/>
      <c r="DL127" s="1078" t="s">
        <v>459</v>
      </c>
      <c r="DM127" s="1078"/>
      <c r="DN127" s="1078"/>
      <c r="DO127" s="1078"/>
      <c r="DP127" s="1078"/>
      <c r="DQ127" s="1078" t="s">
        <v>459</v>
      </c>
      <c r="DR127" s="1078"/>
      <c r="DS127" s="1078"/>
      <c r="DT127" s="1078"/>
      <c r="DU127" s="1078"/>
      <c r="DV127" s="1079" t="s">
        <v>459</v>
      </c>
      <c r="DW127" s="1079"/>
      <c r="DX127" s="1079"/>
      <c r="DY127" s="1079"/>
      <c r="DZ127" s="1080"/>
    </row>
    <row r="128" spans="1:130" s="197" customFormat="1" ht="26.25" customHeight="1" x14ac:dyDescent="0.15">
      <c r="A128" s="1101" t="s">
        <v>460</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461</v>
      </c>
      <c r="X128" s="1103"/>
      <c r="Y128" s="1103"/>
      <c r="Z128" s="1104"/>
      <c r="AA128" s="1119">
        <v>27585</v>
      </c>
      <c r="AB128" s="1120"/>
      <c r="AC128" s="1120"/>
      <c r="AD128" s="1120"/>
      <c r="AE128" s="1121"/>
      <c r="AF128" s="1122">
        <v>28393</v>
      </c>
      <c r="AG128" s="1120"/>
      <c r="AH128" s="1120"/>
      <c r="AI128" s="1120"/>
      <c r="AJ128" s="1121"/>
      <c r="AK128" s="1122">
        <v>30903</v>
      </c>
      <c r="AL128" s="1120"/>
      <c r="AM128" s="1120"/>
      <c r="AN128" s="1120"/>
      <c r="AO128" s="1121"/>
      <c r="AP128" s="1123"/>
      <c r="AQ128" s="1124"/>
      <c r="AR128" s="1124"/>
      <c r="AS128" s="1124"/>
      <c r="AT128" s="1125"/>
      <c r="AU128" s="235"/>
      <c r="AV128" s="235"/>
      <c r="AW128" s="235"/>
      <c r="AX128" s="1084" t="s">
        <v>462</v>
      </c>
      <c r="AY128" s="980"/>
      <c r="AZ128" s="980"/>
      <c r="BA128" s="980"/>
      <c r="BB128" s="980"/>
      <c r="BC128" s="980"/>
      <c r="BD128" s="980"/>
      <c r="BE128" s="981"/>
      <c r="BF128" s="1096" t="s">
        <v>446</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463</v>
      </c>
      <c r="X129" s="1091"/>
      <c r="Y129" s="1091"/>
      <c r="Z129" s="1092"/>
      <c r="AA129" s="988">
        <v>2657270</v>
      </c>
      <c r="AB129" s="989"/>
      <c r="AC129" s="989"/>
      <c r="AD129" s="989"/>
      <c r="AE129" s="990"/>
      <c r="AF129" s="991">
        <v>2624173</v>
      </c>
      <c r="AG129" s="989"/>
      <c r="AH129" s="989"/>
      <c r="AI129" s="989"/>
      <c r="AJ129" s="990"/>
      <c r="AK129" s="991">
        <v>2707068</v>
      </c>
      <c r="AL129" s="989"/>
      <c r="AM129" s="989"/>
      <c r="AN129" s="989"/>
      <c r="AO129" s="990"/>
      <c r="AP129" s="1093"/>
      <c r="AQ129" s="1094"/>
      <c r="AR129" s="1094"/>
      <c r="AS129" s="1094"/>
      <c r="AT129" s="1095"/>
      <c r="AU129" s="235"/>
      <c r="AV129" s="235"/>
      <c r="AW129" s="235"/>
      <c r="AX129" s="1084" t="s">
        <v>464</v>
      </c>
      <c r="AY129" s="980"/>
      <c r="AZ129" s="980"/>
      <c r="BA129" s="980"/>
      <c r="BB129" s="980"/>
      <c r="BC129" s="980"/>
      <c r="BD129" s="980"/>
      <c r="BE129" s="981"/>
      <c r="BF129" s="1085">
        <v>10.1</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465</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466</v>
      </c>
      <c r="X130" s="1091"/>
      <c r="Y130" s="1091"/>
      <c r="Z130" s="1092"/>
      <c r="AA130" s="988">
        <v>385158</v>
      </c>
      <c r="AB130" s="989"/>
      <c r="AC130" s="989"/>
      <c r="AD130" s="989"/>
      <c r="AE130" s="990"/>
      <c r="AF130" s="991">
        <v>392545</v>
      </c>
      <c r="AG130" s="989"/>
      <c r="AH130" s="989"/>
      <c r="AI130" s="989"/>
      <c r="AJ130" s="990"/>
      <c r="AK130" s="991">
        <v>381867</v>
      </c>
      <c r="AL130" s="989"/>
      <c r="AM130" s="989"/>
      <c r="AN130" s="989"/>
      <c r="AO130" s="990"/>
      <c r="AP130" s="1093"/>
      <c r="AQ130" s="1094"/>
      <c r="AR130" s="1094"/>
      <c r="AS130" s="1094"/>
      <c r="AT130" s="1095"/>
      <c r="AU130" s="235"/>
      <c r="AV130" s="235"/>
      <c r="AW130" s="235"/>
      <c r="AX130" s="1143" t="s">
        <v>467</v>
      </c>
      <c r="AY130" s="1075"/>
      <c r="AZ130" s="1075"/>
      <c r="BA130" s="1075"/>
      <c r="BB130" s="1075"/>
      <c r="BC130" s="1075"/>
      <c r="BD130" s="1075"/>
      <c r="BE130" s="1076"/>
      <c r="BF130" s="1105">
        <v>98</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468</v>
      </c>
      <c r="X131" s="1114"/>
      <c r="Y131" s="1114"/>
      <c r="Z131" s="1115"/>
      <c r="AA131" s="1027">
        <v>2272112</v>
      </c>
      <c r="AB131" s="1028"/>
      <c r="AC131" s="1028"/>
      <c r="AD131" s="1028"/>
      <c r="AE131" s="1029"/>
      <c r="AF131" s="1030">
        <v>2231628</v>
      </c>
      <c r="AG131" s="1028"/>
      <c r="AH131" s="1028"/>
      <c r="AI131" s="1028"/>
      <c r="AJ131" s="1029"/>
      <c r="AK131" s="1030">
        <v>2325201</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469</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470</v>
      </c>
      <c r="W132" s="1131"/>
      <c r="X132" s="1131"/>
      <c r="Y132" s="1131"/>
      <c r="Z132" s="1132"/>
      <c r="AA132" s="1133">
        <v>10.64027654</v>
      </c>
      <c r="AB132" s="1134"/>
      <c r="AC132" s="1134"/>
      <c r="AD132" s="1134"/>
      <c r="AE132" s="1135"/>
      <c r="AF132" s="1136">
        <v>10.027522510000001</v>
      </c>
      <c r="AG132" s="1134"/>
      <c r="AH132" s="1134"/>
      <c r="AI132" s="1134"/>
      <c r="AJ132" s="1135"/>
      <c r="AK132" s="1136">
        <v>9.7028600970000003</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471</v>
      </c>
      <c r="W133" s="1138"/>
      <c r="X133" s="1138"/>
      <c r="Y133" s="1138"/>
      <c r="Z133" s="1139"/>
      <c r="AA133" s="1140">
        <v>11.8</v>
      </c>
      <c r="AB133" s="1141"/>
      <c r="AC133" s="1141"/>
      <c r="AD133" s="1141"/>
      <c r="AE133" s="1142"/>
      <c r="AF133" s="1140">
        <v>11</v>
      </c>
      <c r="AG133" s="1141"/>
      <c r="AH133" s="1141"/>
      <c r="AI133" s="1141"/>
      <c r="AJ133" s="1142"/>
      <c r="AK133" s="1140">
        <v>10.1</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00FF"/>
    <pageSetUpPr fitToPage="1"/>
  </sheetPr>
  <dimension ref="A1:AJ110"/>
  <sheetViews>
    <sheetView showGridLines="0" view="pageBreakPreview" zoomScaleNormal="85" zoomScaleSheetLayoutView="100" workbookViewId="0">
      <selection activeCell="P23" sqref="P23"/>
    </sheetView>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472</v>
      </c>
      <c r="B5" s="246"/>
      <c r="C5" s="246"/>
      <c r="D5" s="246"/>
      <c r="E5" s="246"/>
      <c r="F5" s="246"/>
      <c r="G5" s="246"/>
      <c r="H5" s="246"/>
      <c r="I5" s="246"/>
      <c r="J5" s="246"/>
      <c r="K5" s="246"/>
      <c r="L5" s="246"/>
      <c r="M5" s="246"/>
      <c r="N5" s="246"/>
      <c r="O5" s="247"/>
    </row>
    <row r="6" spans="1:16" x14ac:dyDescent="0.15">
      <c r="A6" s="248"/>
      <c r="B6" s="244"/>
      <c r="C6" s="244"/>
      <c r="D6" s="244"/>
      <c r="E6" s="244"/>
      <c r="F6" s="244"/>
      <c r="G6" s="249" t="s">
        <v>473</v>
      </c>
      <c r="H6" s="249"/>
      <c r="I6" s="249"/>
      <c r="J6" s="249"/>
      <c r="K6" s="244"/>
      <c r="L6" s="244"/>
      <c r="M6" s="244"/>
      <c r="N6" s="244"/>
    </row>
    <row r="7" spans="1:16" x14ac:dyDescent="0.15">
      <c r="A7" s="248"/>
      <c r="B7" s="244"/>
      <c r="C7" s="244"/>
      <c r="D7" s="244"/>
      <c r="E7" s="244"/>
      <c r="F7" s="244"/>
      <c r="G7" s="251"/>
      <c r="H7" s="252"/>
      <c r="I7" s="252"/>
      <c r="J7" s="253"/>
      <c r="K7" s="1147" t="s">
        <v>474</v>
      </c>
      <c r="L7" s="254"/>
      <c r="M7" s="255" t="s">
        <v>475</v>
      </c>
      <c r="N7" s="256"/>
    </row>
    <row r="8" spans="1:16" x14ac:dyDescent="0.15">
      <c r="A8" s="248"/>
      <c r="B8" s="244"/>
      <c r="C8" s="244"/>
      <c r="D8" s="244"/>
      <c r="E8" s="244"/>
      <c r="F8" s="244"/>
      <c r="G8" s="257"/>
      <c r="H8" s="258"/>
      <c r="I8" s="258"/>
      <c r="J8" s="259"/>
      <c r="K8" s="1148"/>
      <c r="L8" s="260" t="s">
        <v>476</v>
      </c>
      <c r="M8" s="261" t="s">
        <v>477</v>
      </c>
      <c r="N8" s="262" t="s">
        <v>478</v>
      </c>
    </row>
    <row r="9" spans="1:16" x14ac:dyDescent="0.15">
      <c r="A9" s="248"/>
      <c r="B9" s="244"/>
      <c r="C9" s="244"/>
      <c r="D9" s="244"/>
      <c r="E9" s="244"/>
      <c r="F9" s="244"/>
      <c r="G9" s="1149" t="s">
        <v>479</v>
      </c>
      <c r="H9" s="1150"/>
      <c r="I9" s="1150"/>
      <c r="J9" s="1151"/>
      <c r="K9" s="263">
        <v>664899</v>
      </c>
      <c r="L9" s="264">
        <v>101635</v>
      </c>
      <c r="M9" s="265">
        <v>133600</v>
      </c>
      <c r="N9" s="266">
        <v>-23.9</v>
      </c>
    </row>
    <row r="10" spans="1:16" x14ac:dyDescent="0.15">
      <c r="A10" s="248"/>
      <c r="B10" s="244"/>
      <c r="C10" s="244"/>
      <c r="D10" s="244"/>
      <c r="E10" s="244"/>
      <c r="F10" s="244"/>
      <c r="G10" s="1149" t="s">
        <v>480</v>
      </c>
      <c r="H10" s="1150"/>
      <c r="I10" s="1150"/>
      <c r="J10" s="1151"/>
      <c r="K10" s="267">
        <v>28116</v>
      </c>
      <c r="L10" s="268">
        <v>4298</v>
      </c>
      <c r="M10" s="269">
        <v>14806</v>
      </c>
      <c r="N10" s="270">
        <v>-71</v>
      </c>
    </row>
    <row r="11" spans="1:16" ht="13.5" customHeight="1" x14ac:dyDescent="0.15">
      <c r="A11" s="248"/>
      <c r="B11" s="244"/>
      <c r="C11" s="244"/>
      <c r="D11" s="244"/>
      <c r="E11" s="244"/>
      <c r="F11" s="244"/>
      <c r="G11" s="1149" t="s">
        <v>481</v>
      </c>
      <c r="H11" s="1150"/>
      <c r="I11" s="1150"/>
      <c r="J11" s="1151"/>
      <c r="K11" s="267">
        <v>116619</v>
      </c>
      <c r="L11" s="268">
        <v>17826</v>
      </c>
      <c r="M11" s="269">
        <v>22006</v>
      </c>
      <c r="N11" s="270">
        <v>-19</v>
      </c>
    </row>
    <row r="12" spans="1:16" ht="13.5" customHeight="1" x14ac:dyDescent="0.15">
      <c r="A12" s="248"/>
      <c r="B12" s="244"/>
      <c r="C12" s="244"/>
      <c r="D12" s="244"/>
      <c r="E12" s="244"/>
      <c r="F12" s="244"/>
      <c r="G12" s="1149" t="s">
        <v>482</v>
      </c>
      <c r="H12" s="1150"/>
      <c r="I12" s="1150"/>
      <c r="J12" s="1151"/>
      <c r="K12" s="267" t="s">
        <v>483</v>
      </c>
      <c r="L12" s="268" t="s">
        <v>483</v>
      </c>
      <c r="M12" s="269">
        <v>3064</v>
      </c>
      <c r="N12" s="270" t="s">
        <v>483</v>
      </c>
    </row>
    <row r="13" spans="1:16" ht="13.5" customHeight="1" x14ac:dyDescent="0.15">
      <c r="A13" s="248"/>
      <c r="B13" s="244"/>
      <c r="C13" s="244"/>
      <c r="D13" s="244"/>
      <c r="E13" s="244"/>
      <c r="F13" s="244"/>
      <c r="G13" s="1149" t="s">
        <v>484</v>
      </c>
      <c r="H13" s="1150"/>
      <c r="I13" s="1150"/>
      <c r="J13" s="1151"/>
      <c r="K13" s="267" t="s">
        <v>483</v>
      </c>
      <c r="L13" s="268" t="s">
        <v>483</v>
      </c>
      <c r="M13" s="269" t="s">
        <v>483</v>
      </c>
      <c r="N13" s="270" t="s">
        <v>483</v>
      </c>
    </row>
    <row r="14" spans="1:16" ht="13.5" customHeight="1" x14ac:dyDescent="0.15">
      <c r="A14" s="248"/>
      <c r="B14" s="244"/>
      <c r="C14" s="244"/>
      <c r="D14" s="244"/>
      <c r="E14" s="244"/>
      <c r="F14" s="244"/>
      <c r="G14" s="1149" t="s">
        <v>485</v>
      </c>
      <c r="H14" s="1150"/>
      <c r="I14" s="1150"/>
      <c r="J14" s="1151"/>
      <c r="K14" s="267">
        <v>33450</v>
      </c>
      <c r="L14" s="268">
        <v>5113</v>
      </c>
      <c r="M14" s="269">
        <v>5782</v>
      </c>
      <c r="N14" s="270">
        <v>-11.6</v>
      </c>
    </row>
    <row r="15" spans="1:16" ht="13.5" customHeight="1" x14ac:dyDescent="0.15">
      <c r="A15" s="248"/>
      <c r="B15" s="244"/>
      <c r="C15" s="244"/>
      <c r="D15" s="244"/>
      <c r="E15" s="244"/>
      <c r="F15" s="244"/>
      <c r="G15" s="1149" t="s">
        <v>486</v>
      </c>
      <c r="H15" s="1150"/>
      <c r="I15" s="1150"/>
      <c r="J15" s="1151"/>
      <c r="K15" s="267">
        <v>22702</v>
      </c>
      <c r="L15" s="268">
        <v>3470</v>
      </c>
      <c r="M15" s="269">
        <v>3053</v>
      </c>
      <c r="N15" s="270">
        <v>13.7</v>
      </c>
    </row>
    <row r="16" spans="1:16" x14ac:dyDescent="0.15">
      <c r="A16" s="248"/>
      <c r="B16" s="244"/>
      <c r="C16" s="244"/>
      <c r="D16" s="244"/>
      <c r="E16" s="244"/>
      <c r="F16" s="244"/>
      <c r="G16" s="1152" t="s">
        <v>487</v>
      </c>
      <c r="H16" s="1153"/>
      <c r="I16" s="1153"/>
      <c r="J16" s="1154"/>
      <c r="K16" s="268">
        <v>-91800</v>
      </c>
      <c r="L16" s="268">
        <v>-14032</v>
      </c>
      <c r="M16" s="269">
        <v>-14525</v>
      </c>
      <c r="N16" s="270">
        <v>-3.4</v>
      </c>
    </row>
    <row r="17" spans="1:16" x14ac:dyDescent="0.15">
      <c r="A17" s="248"/>
      <c r="B17" s="244"/>
      <c r="C17" s="244"/>
      <c r="D17" s="244"/>
      <c r="E17" s="244"/>
      <c r="F17" s="244"/>
      <c r="G17" s="1152" t="s">
        <v>167</v>
      </c>
      <c r="H17" s="1153"/>
      <c r="I17" s="1153"/>
      <c r="J17" s="1154"/>
      <c r="K17" s="268">
        <v>773986</v>
      </c>
      <c r="L17" s="268">
        <v>118310</v>
      </c>
      <c r="M17" s="269">
        <v>167785</v>
      </c>
      <c r="N17" s="270">
        <v>-29.5</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488</v>
      </c>
      <c r="H19" s="244"/>
      <c r="I19" s="244"/>
      <c r="J19" s="244"/>
      <c r="K19" s="244"/>
      <c r="L19" s="244"/>
      <c r="M19" s="244"/>
      <c r="N19" s="244"/>
    </row>
    <row r="20" spans="1:16" x14ac:dyDescent="0.15">
      <c r="A20" s="248"/>
      <c r="B20" s="244"/>
      <c r="C20" s="244"/>
      <c r="D20" s="244"/>
      <c r="E20" s="244"/>
      <c r="F20" s="244"/>
      <c r="G20" s="272"/>
      <c r="H20" s="273"/>
      <c r="I20" s="273"/>
      <c r="J20" s="274"/>
      <c r="K20" s="275" t="s">
        <v>489</v>
      </c>
      <c r="L20" s="276" t="s">
        <v>490</v>
      </c>
      <c r="M20" s="277" t="s">
        <v>491</v>
      </c>
      <c r="N20" s="278"/>
    </row>
    <row r="21" spans="1:16" s="284" customFormat="1" x14ac:dyDescent="0.15">
      <c r="A21" s="279"/>
      <c r="B21" s="249"/>
      <c r="C21" s="249"/>
      <c r="D21" s="249"/>
      <c r="E21" s="249"/>
      <c r="F21" s="249"/>
      <c r="G21" s="1144" t="s">
        <v>492</v>
      </c>
      <c r="H21" s="1145"/>
      <c r="I21" s="1145"/>
      <c r="J21" s="1146"/>
      <c r="K21" s="280">
        <v>11.31</v>
      </c>
      <c r="L21" s="281">
        <v>15.11</v>
      </c>
      <c r="M21" s="282">
        <v>-3.8</v>
      </c>
      <c r="N21" s="249"/>
      <c r="O21" s="283"/>
      <c r="P21" s="279"/>
    </row>
    <row r="22" spans="1:16" s="284" customFormat="1" x14ac:dyDescent="0.15">
      <c r="A22" s="279"/>
      <c r="B22" s="249"/>
      <c r="C22" s="249"/>
      <c r="D22" s="249"/>
      <c r="E22" s="249"/>
      <c r="F22" s="249"/>
      <c r="G22" s="1144" t="s">
        <v>493</v>
      </c>
      <c r="H22" s="1145"/>
      <c r="I22" s="1145"/>
      <c r="J22" s="1146"/>
      <c r="K22" s="285">
        <v>98.9</v>
      </c>
      <c r="L22" s="286">
        <v>96.1</v>
      </c>
      <c r="M22" s="287">
        <v>2.8</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494</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495</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496</v>
      </c>
      <c r="H29" s="249"/>
      <c r="I29" s="249"/>
      <c r="J29" s="249"/>
      <c r="K29" s="244"/>
      <c r="L29" s="244"/>
      <c r="M29" s="244"/>
      <c r="N29" s="244"/>
      <c r="O29" s="293"/>
    </row>
    <row r="30" spans="1:16" x14ac:dyDescent="0.15">
      <c r="A30" s="248"/>
      <c r="B30" s="244"/>
      <c r="C30" s="244"/>
      <c r="D30" s="244"/>
      <c r="E30" s="244"/>
      <c r="F30" s="244"/>
      <c r="G30" s="251"/>
      <c r="H30" s="252"/>
      <c r="I30" s="252"/>
      <c r="J30" s="253"/>
      <c r="K30" s="1147" t="s">
        <v>474</v>
      </c>
      <c r="L30" s="254"/>
      <c r="M30" s="255" t="s">
        <v>475</v>
      </c>
      <c r="N30" s="256"/>
    </row>
    <row r="31" spans="1:16" x14ac:dyDescent="0.15">
      <c r="A31" s="248"/>
      <c r="B31" s="244"/>
      <c r="C31" s="244"/>
      <c r="D31" s="244"/>
      <c r="E31" s="244"/>
      <c r="F31" s="244"/>
      <c r="G31" s="257"/>
      <c r="H31" s="258"/>
      <c r="I31" s="258"/>
      <c r="J31" s="259"/>
      <c r="K31" s="1148"/>
      <c r="L31" s="260" t="s">
        <v>476</v>
      </c>
      <c r="M31" s="261" t="s">
        <v>477</v>
      </c>
      <c r="N31" s="262" t="s">
        <v>478</v>
      </c>
    </row>
    <row r="32" spans="1:16" ht="27" customHeight="1" x14ac:dyDescent="0.15">
      <c r="A32" s="248"/>
      <c r="B32" s="244"/>
      <c r="C32" s="244"/>
      <c r="D32" s="244"/>
      <c r="E32" s="244"/>
      <c r="F32" s="244"/>
      <c r="G32" s="1160" t="s">
        <v>497</v>
      </c>
      <c r="H32" s="1161"/>
      <c r="I32" s="1161"/>
      <c r="J32" s="1162"/>
      <c r="K32" s="294">
        <v>470531</v>
      </c>
      <c r="L32" s="294">
        <v>71925</v>
      </c>
      <c r="M32" s="295">
        <v>102348</v>
      </c>
      <c r="N32" s="296">
        <v>-29.7</v>
      </c>
    </row>
    <row r="33" spans="1:16" ht="13.5" customHeight="1" x14ac:dyDescent="0.15">
      <c r="A33" s="248"/>
      <c r="B33" s="244"/>
      <c r="C33" s="244"/>
      <c r="D33" s="244"/>
      <c r="E33" s="244"/>
      <c r="F33" s="244"/>
      <c r="G33" s="1160" t="s">
        <v>498</v>
      </c>
      <c r="H33" s="1161"/>
      <c r="I33" s="1161"/>
      <c r="J33" s="1162"/>
      <c r="K33" s="294" t="s">
        <v>483</v>
      </c>
      <c r="L33" s="294" t="s">
        <v>483</v>
      </c>
      <c r="M33" s="295" t="s">
        <v>483</v>
      </c>
      <c r="N33" s="296" t="s">
        <v>483</v>
      </c>
    </row>
    <row r="34" spans="1:16" ht="27" customHeight="1" x14ac:dyDescent="0.15">
      <c r="A34" s="248"/>
      <c r="B34" s="244"/>
      <c r="C34" s="244"/>
      <c r="D34" s="244"/>
      <c r="E34" s="244"/>
      <c r="F34" s="244"/>
      <c r="G34" s="1160" t="s">
        <v>499</v>
      </c>
      <c r="H34" s="1161"/>
      <c r="I34" s="1161"/>
      <c r="J34" s="1162"/>
      <c r="K34" s="294" t="s">
        <v>483</v>
      </c>
      <c r="L34" s="294" t="s">
        <v>483</v>
      </c>
      <c r="M34" s="295">
        <v>242</v>
      </c>
      <c r="N34" s="296" t="s">
        <v>483</v>
      </c>
    </row>
    <row r="35" spans="1:16" ht="27" customHeight="1" x14ac:dyDescent="0.15">
      <c r="A35" s="248"/>
      <c r="B35" s="244"/>
      <c r="C35" s="244"/>
      <c r="D35" s="244"/>
      <c r="E35" s="244"/>
      <c r="F35" s="244"/>
      <c r="G35" s="1160" t="s">
        <v>500</v>
      </c>
      <c r="H35" s="1161"/>
      <c r="I35" s="1161"/>
      <c r="J35" s="1162"/>
      <c r="K35" s="294">
        <v>123254</v>
      </c>
      <c r="L35" s="294">
        <v>18840</v>
      </c>
      <c r="M35" s="295">
        <v>23122</v>
      </c>
      <c r="N35" s="296">
        <v>-18.5</v>
      </c>
    </row>
    <row r="36" spans="1:16" ht="27" customHeight="1" x14ac:dyDescent="0.15">
      <c r="A36" s="248"/>
      <c r="B36" s="244"/>
      <c r="C36" s="244"/>
      <c r="D36" s="244"/>
      <c r="E36" s="244"/>
      <c r="F36" s="244"/>
      <c r="G36" s="1160" t="s">
        <v>501</v>
      </c>
      <c r="H36" s="1161"/>
      <c r="I36" s="1161"/>
      <c r="J36" s="1162"/>
      <c r="K36" s="294">
        <v>26702</v>
      </c>
      <c r="L36" s="294">
        <v>4082</v>
      </c>
      <c r="M36" s="295">
        <v>5214</v>
      </c>
      <c r="N36" s="296">
        <v>-21.7</v>
      </c>
    </row>
    <row r="37" spans="1:16" ht="13.5" customHeight="1" x14ac:dyDescent="0.15">
      <c r="A37" s="248"/>
      <c r="B37" s="244"/>
      <c r="C37" s="244"/>
      <c r="D37" s="244"/>
      <c r="E37" s="244"/>
      <c r="F37" s="244"/>
      <c r="G37" s="1160" t="s">
        <v>502</v>
      </c>
      <c r="H37" s="1161"/>
      <c r="I37" s="1161"/>
      <c r="J37" s="1162"/>
      <c r="K37" s="294">
        <v>17894</v>
      </c>
      <c r="L37" s="294">
        <v>2735</v>
      </c>
      <c r="M37" s="295">
        <v>1563</v>
      </c>
      <c r="N37" s="296">
        <v>75</v>
      </c>
    </row>
    <row r="38" spans="1:16" ht="27" customHeight="1" x14ac:dyDescent="0.15">
      <c r="A38" s="248"/>
      <c r="B38" s="244"/>
      <c r="C38" s="244"/>
      <c r="D38" s="244"/>
      <c r="E38" s="244"/>
      <c r="F38" s="244"/>
      <c r="G38" s="1163" t="s">
        <v>503</v>
      </c>
      <c r="H38" s="1164"/>
      <c r="I38" s="1164"/>
      <c r="J38" s="1165"/>
      <c r="K38" s="297" t="s">
        <v>483</v>
      </c>
      <c r="L38" s="297" t="s">
        <v>483</v>
      </c>
      <c r="M38" s="298">
        <v>19</v>
      </c>
      <c r="N38" s="299" t="s">
        <v>483</v>
      </c>
      <c r="O38" s="293"/>
    </row>
    <row r="39" spans="1:16" x14ac:dyDescent="0.15">
      <c r="A39" s="248"/>
      <c r="B39" s="244"/>
      <c r="C39" s="244"/>
      <c r="D39" s="244"/>
      <c r="E39" s="244"/>
      <c r="F39" s="244"/>
      <c r="G39" s="1163" t="s">
        <v>504</v>
      </c>
      <c r="H39" s="1164"/>
      <c r="I39" s="1164"/>
      <c r="J39" s="1165"/>
      <c r="K39" s="300">
        <v>-30903</v>
      </c>
      <c r="L39" s="300">
        <v>-4724</v>
      </c>
      <c r="M39" s="301">
        <v>-4672</v>
      </c>
      <c r="N39" s="302">
        <v>1.1000000000000001</v>
      </c>
      <c r="O39" s="293"/>
    </row>
    <row r="40" spans="1:16" ht="27" customHeight="1" x14ac:dyDescent="0.15">
      <c r="A40" s="248"/>
      <c r="B40" s="244"/>
      <c r="C40" s="244"/>
      <c r="D40" s="244"/>
      <c r="E40" s="244"/>
      <c r="F40" s="244"/>
      <c r="G40" s="1160" t="s">
        <v>505</v>
      </c>
      <c r="H40" s="1161"/>
      <c r="I40" s="1161"/>
      <c r="J40" s="1162"/>
      <c r="K40" s="300">
        <v>-381867</v>
      </c>
      <c r="L40" s="300">
        <v>-58372</v>
      </c>
      <c r="M40" s="301">
        <v>-92903</v>
      </c>
      <c r="N40" s="302">
        <v>-37.200000000000003</v>
      </c>
      <c r="O40" s="293"/>
    </row>
    <row r="41" spans="1:16" x14ac:dyDescent="0.15">
      <c r="A41" s="248"/>
      <c r="B41" s="244"/>
      <c r="C41" s="244"/>
      <c r="D41" s="244"/>
      <c r="E41" s="244"/>
      <c r="F41" s="244"/>
      <c r="G41" s="1166" t="s">
        <v>278</v>
      </c>
      <c r="H41" s="1167"/>
      <c r="I41" s="1167"/>
      <c r="J41" s="1168"/>
      <c r="K41" s="294">
        <v>225611</v>
      </c>
      <c r="L41" s="300">
        <v>34487</v>
      </c>
      <c r="M41" s="301">
        <v>34934</v>
      </c>
      <c r="N41" s="302">
        <v>-1.3</v>
      </c>
      <c r="O41" s="293"/>
    </row>
    <row r="42" spans="1:16" x14ac:dyDescent="0.15">
      <c r="A42" s="248"/>
      <c r="B42" s="244"/>
      <c r="C42" s="244"/>
      <c r="D42" s="244"/>
      <c r="E42" s="244"/>
      <c r="F42" s="244"/>
      <c r="G42" s="303" t="s">
        <v>506</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507</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508</v>
      </c>
      <c r="H48" s="308"/>
      <c r="I48" s="308"/>
      <c r="J48" s="308"/>
      <c r="K48" s="308"/>
      <c r="L48" s="308"/>
      <c r="M48" s="309"/>
      <c r="N48" s="308"/>
    </row>
    <row r="49" spans="1:14" ht="13.5" customHeight="1" x14ac:dyDescent="0.15">
      <c r="A49" s="248"/>
      <c r="B49" s="244"/>
      <c r="C49" s="244"/>
      <c r="D49" s="244"/>
      <c r="E49" s="244"/>
      <c r="F49" s="244"/>
      <c r="G49" s="310"/>
      <c r="H49" s="311"/>
      <c r="I49" s="1155" t="s">
        <v>474</v>
      </c>
      <c r="J49" s="1157" t="s">
        <v>509</v>
      </c>
      <c r="K49" s="1158"/>
      <c r="L49" s="1158"/>
      <c r="M49" s="1158"/>
      <c r="N49" s="1159"/>
    </row>
    <row r="50" spans="1:14" x14ac:dyDescent="0.15">
      <c r="A50" s="248"/>
      <c r="B50" s="244"/>
      <c r="C50" s="244"/>
      <c r="D50" s="244"/>
      <c r="E50" s="244"/>
      <c r="F50" s="244"/>
      <c r="G50" s="312"/>
      <c r="H50" s="313"/>
      <c r="I50" s="1156"/>
      <c r="J50" s="314" t="s">
        <v>510</v>
      </c>
      <c r="K50" s="315" t="s">
        <v>511</v>
      </c>
      <c r="L50" s="316" t="s">
        <v>512</v>
      </c>
      <c r="M50" s="317" t="s">
        <v>513</v>
      </c>
      <c r="N50" s="318" t="s">
        <v>514</v>
      </c>
    </row>
    <row r="51" spans="1:14" x14ac:dyDescent="0.15">
      <c r="A51" s="248"/>
      <c r="B51" s="244"/>
      <c r="C51" s="244"/>
      <c r="D51" s="244"/>
      <c r="E51" s="244"/>
      <c r="F51" s="244"/>
      <c r="G51" s="310" t="s">
        <v>515</v>
      </c>
      <c r="H51" s="311"/>
      <c r="I51" s="319">
        <v>739054</v>
      </c>
      <c r="J51" s="320">
        <v>106939</v>
      </c>
      <c r="K51" s="321">
        <v>8.3000000000000007</v>
      </c>
      <c r="L51" s="322">
        <v>146140</v>
      </c>
      <c r="M51" s="323">
        <v>-24.1</v>
      </c>
      <c r="N51" s="324">
        <v>32.4</v>
      </c>
    </row>
    <row r="52" spans="1:14" x14ac:dyDescent="0.15">
      <c r="A52" s="248"/>
      <c r="B52" s="244"/>
      <c r="C52" s="244"/>
      <c r="D52" s="244"/>
      <c r="E52" s="244"/>
      <c r="F52" s="244"/>
      <c r="G52" s="325"/>
      <c r="H52" s="326" t="s">
        <v>516</v>
      </c>
      <c r="I52" s="327">
        <v>372614</v>
      </c>
      <c r="J52" s="328">
        <v>53916</v>
      </c>
      <c r="K52" s="329">
        <v>0.9</v>
      </c>
      <c r="L52" s="330">
        <v>75451</v>
      </c>
      <c r="M52" s="331">
        <v>-8.1999999999999993</v>
      </c>
      <c r="N52" s="332">
        <v>9.1</v>
      </c>
    </row>
    <row r="53" spans="1:14" x14ac:dyDescent="0.15">
      <c r="A53" s="248"/>
      <c r="B53" s="244"/>
      <c r="C53" s="244"/>
      <c r="D53" s="244"/>
      <c r="E53" s="244"/>
      <c r="F53" s="244"/>
      <c r="G53" s="310" t="s">
        <v>517</v>
      </c>
      <c r="H53" s="311"/>
      <c r="I53" s="319">
        <v>506969</v>
      </c>
      <c r="J53" s="320">
        <v>74194</v>
      </c>
      <c r="K53" s="321">
        <v>-30.6</v>
      </c>
      <c r="L53" s="322">
        <v>146641</v>
      </c>
      <c r="M53" s="323">
        <v>0.3</v>
      </c>
      <c r="N53" s="324">
        <v>-30.9</v>
      </c>
    </row>
    <row r="54" spans="1:14" x14ac:dyDescent="0.15">
      <c r="A54" s="248"/>
      <c r="B54" s="244"/>
      <c r="C54" s="244"/>
      <c r="D54" s="244"/>
      <c r="E54" s="244"/>
      <c r="F54" s="244"/>
      <c r="G54" s="325"/>
      <c r="H54" s="326" t="s">
        <v>516</v>
      </c>
      <c r="I54" s="327">
        <v>346411</v>
      </c>
      <c r="J54" s="328">
        <v>50697</v>
      </c>
      <c r="K54" s="329">
        <v>-6</v>
      </c>
      <c r="L54" s="330">
        <v>68142</v>
      </c>
      <c r="M54" s="331">
        <v>-9.6999999999999993</v>
      </c>
      <c r="N54" s="332">
        <v>3.7</v>
      </c>
    </row>
    <row r="55" spans="1:14" x14ac:dyDescent="0.15">
      <c r="A55" s="248"/>
      <c r="B55" s="244"/>
      <c r="C55" s="244"/>
      <c r="D55" s="244"/>
      <c r="E55" s="244"/>
      <c r="F55" s="244"/>
      <c r="G55" s="310" t="s">
        <v>518</v>
      </c>
      <c r="H55" s="311"/>
      <c r="I55" s="319">
        <v>698628</v>
      </c>
      <c r="J55" s="320">
        <v>102951</v>
      </c>
      <c r="K55" s="321">
        <v>38.799999999999997</v>
      </c>
      <c r="L55" s="322">
        <v>174587</v>
      </c>
      <c r="M55" s="323">
        <v>19.100000000000001</v>
      </c>
      <c r="N55" s="324">
        <v>19.7</v>
      </c>
    </row>
    <row r="56" spans="1:14" x14ac:dyDescent="0.15">
      <c r="A56" s="248"/>
      <c r="B56" s="244"/>
      <c r="C56" s="244"/>
      <c r="D56" s="244"/>
      <c r="E56" s="244"/>
      <c r="F56" s="244"/>
      <c r="G56" s="325"/>
      <c r="H56" s="326" t="s">
        <v>516</v>
      </c>
      <c r="I56" s="327">
        <v>354833</v>
      </c>
      <c r="J56" s="328">
        <v>52289</v>
      </c>
      <c r="K56" s="329">
        <v>3.1</v>
      </c>
      <c r="L56" s="330">
        <v>79695</v>
      </c>
      <c r="M56" s="331">
        <v>17</v>
      </c>
      <c r="N56" s="332">
        <v>-13.9</v>
      </c>
    </row>
    <row r="57" spans="1:14" x14ac:dyDescent="0.15">
      <c r="A57" s="248"/>
      <c r="B57" s="244"/>
      <c r="C57" s="244"/>
      <c r="D57" s="244"/>
      <c r="E57" s="244"/>
      <c r="F57" s="244"/>
      <c r="G57" s="310" t="s">
        <v>519</v>
      </c>
      <c r="H57" s="311"/>
      <c r="I57" s="319">
        <v>1854730</v>
      </c>
      <c r="J57" s="320">
        <v>278655</v>
      </c>
      <c r="K57" s="321">
        <v>170.7</v>
      </c>
      <c r="L57" s="322">
        <v>175675</v>
      </c>
      <c r="M57" s="323">
        <v>0.6</v>
      </c>
      <c r="N57" s="324">
        <v>170.1</v>
      </c>
    </row>
    <row r="58" spans="1:14" x14ac:dyDescent="0.15">
      <c r="A58" s="248"/>
      <c r="B58" s="244"/>
      <c r="C58" s="244"/>
      <c r="D58" s="244"/>
      <c r="E58" s="244"/>
      <c r="F58" s="244"/>
      <c r="G58" s="325"/>
      <c r="H58" s="326" t="s">
        <v>516</v>
      </c>
      <c r="I58" s="327">
        <v>1293218</v>
      </c>
      <c r="J58" s="328">
        <v>194294</v>
      </c>
      <c r="K58" s="329">
        <v>271.60000000000002</v>
      </c>
      <c r="L58" s="330">
        <v>87698</v>
      </c>
      <c r="M58" s="331">
        <v>10</v>
      </c>
      <c r="N58" s="332">
        <v>261.60000000000002</v>
      </c>
    </row>
    <row r="59" spans="1:14" x14ac:dyDescent="0.15">
      <c r="A59" s="248"/>
      <c r="B59" s="244"/>
      <c r="C59" s="244"/>
      <c r="D59" s="244"/>
      <c r="E59" s="244"/>
      <c r="F59" s="244"/>
      <c r="G59" s="310" t="s">
        <v>520</v>
      </c>
      <c r="H59" s="311"/>
      <c r="I59" s="319">
        <v>2719218</v>
      </c>
      <c r="J59" s="320">
        <v>415655</v>
      </c>
      <c r="K59" s="321">
        <v>49.2</v>
      </c>
      <c r="L59" s="322">
        <v>162193</v>
      </c>
      <c r="M59" s="323">
        <v>-7.7</v>
      </c>
      <c r="N59" s="324">
        <v>56.9</v>
      </c>
    </row>
    <row r="60" spans="1:14" x14ac:dyDescent="0.15">
      <c r="A60" s="248"/>
      <c r="B60" s="244"/>
      <c r="C60" s="244"/>
      <c r="D60" s="244"/>
      <c r="E60" s="244"/>
      <c r="F60" s="244"/>
      <c r="G60" s="325"/>
      <c r="H60" s="326" t="s">
        <v>516</v>
      </c>
      <c r="I60" s="333">
        <v>2136183</v>
      </c>
      <c r="J60" s="328">
        <v>326534</v>
      </c>
      <c r="K60" s="329">
        <v>68.099999999999994</v>
      </c>
      <c r="L60" s="330">
        <v>79985</v>
      </c>
      <c r="M60" s="331">
        <v>-8.8000000000000007</v>
      </c>
      <c r="N60" s="332">
        <v>76.900000000000006</v>
      </c>
    </row>
    <row r="61" spans="1:14" x14ac:dyDescent="0.15">
      <c r="A61" s="248"/>
      <c r="B61" s="244"/>
      <c r="C61" s="244"/>
      <c r="D61" s="244"/>
      <c r="E61" s="244"/>
      <c r="F61" s="244"/>
      <c r="G61" s="310" t="s">
        <v>521</v>
      </c>
      <c r="H61" s="334"/>
      <c r="I61" s="335">
        <v>1303720</v>
      </c>
      <c r="J61" s="336">
        <v>195679</v>
      </c>
      <c r="K61" s="337">
        <v>47.3</v>
      </c>
      <c r="L61" s="338">
        <v>161047</v>
      </c>
      <c r="M61" s="339">
        <v>-2.4</v>
      </c>
      <c r="N61" s="324">
        <v>49.7</v>
      </c>
    </row>
    <row r="62" spans="1:14" x14ac:dyDescent="0.15">
      <c r="A62" s="248"/>
      <c r="B62" s="244"/>
      <c r="C62" s="244"/>
      <c r="D62" s="244"/>
      <c r="E62" s="244"/>
      <c r="F62" s="244"/>
      <c r="G62" s="325"/>
      <c r="H62" s="326" t="s">
        <v>516</v>
      </c>
      <c r="I62" s="327">
        <v>900652</v>
      </c>
      <c r="J62" s="328">
        <v>135546</v>
      </c>
      <c r="K62" s="329">
        <v>67.5</v>
      </c>
      <c r="L62" s="330">
        <v>78194</v>
      </c>
      <c r="M62" s="331">
        <v>0.1</v>
      </c>
      <c r="N62" s="332">
        <v>67.400000000000006</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69" t="s">
        <v>3</v>
      </c>
      <c r="D47" s="1169"/>
      <c r="E47" s="1170"/>
      <c r="F47" s="11">
        <v>33.64</v>
      </c>
      <c r="G47" s="12">
        <v>35.76</v>
      </c>
      <c r="H47" s="12">
        <v>37.76</v>
      </c>
      <c r="I47" s="12">
        <v>23.26</v>
      </c>
      <c r="J47" s="13">
        <v>18.309999999999999</v>
      </c>
    </row>
    <row r="48" spans="2:10" ht="57.75" customHeight="1" x14ac:dyDescent="0.15">
      <c r="B48" s="14"/>
      <c r="C48" s="1171" t="s">
        <v>4</v>
      </c>
      <c r="D48" s="1171"/>
      <c r="E48" s="1172"/>
      <c r="F48" s="15">
        <v>7.55</v>
      </c>
      <c r="G48" s="16">
        <v>11.47</v>
      </c>
      <c r="H48" s="16">
        <v>8.68</v>
      </c>
      <c r="I48" s="16">
        <v>6.63</v>
      </c>
      <c r="J48" s="17">
        <v>14.57</v>
      </c>
    </row>
    <row r="49" spans="2:10" ht="57.75" customHeight="1" thickBot="1" x14ac:dyDescent="0.2">
      <c r="B49" s="18"/>
      <c r="C49" s="1173" t="s">
        <v>5</v>
      </c>
      <c r="D49" s="1173"/>
      <c r="E49" s="1174"/>
      <c r="F49" s="19">
        <v>0.79</v>
      </c>
      <c r="G49" s="20">
        <v>5.77</v>
      </c>
      <c r="H49" s="20">
        <v>3.37</v>
      </c>
      <c r="I49" s="20" t="s">
        <v>528</v>
      </c>
      <c r="J49" s="21">
        <v>3.9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鹿股 仁</cp:lastModifiedBy>
  <cp:lastPrinted>2017-04-21T02:09:28Z</cp:lastPrinted>
  <dcterms:created xsi:type="dcterms:W3CDTF">2017-02-15T16:18:41Z</dcterms:created>
  <dcterms:modified xsi:type="dcterms:W3CDTF">2017-05-23T05:29:22Z</dcterms:modified>
  <cp:category/>
</cp:coreProperties>
</file>