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6345" windowWidth="20730" windowHeight="6405" tabRatio="74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W38" i="9"/>
  <c r="BE38" i="9"/>
  <c r="AM38" i="9"/>
  <c r="U38" i="9"/>
  <c r="C38" i="9"/>
  <c r="CO37" i="9"/>
  <c r="BW37" i="9"/>
  <c r="BE37" i="9"/>
  <c r="AM37" i="9"/>
  <c r="U37" i="9"/>
  <c r="C37" i="9"/>
  <c r="CO36" i="9"/>
  <c r="BW36" i="9"/>
  <c r="BE36" i="9"/>
  <c r="AM36" i="9"/>
  <c r="C36" i="9"/>
  <c r="CO35" i="9"/>
  <c r="BW35" i="9"/>
  <c r="AM35" i="9"/>
  <c r="BW34" i="9"/>
  <c r="C34" i="9"/>
  <c r="C35" i="9" s="1"/>
  <c r="BW39" i="9" l="1"/>
  <c r="BW40" i="9" s="1"/>
  <c r="BW41" i="9" s="1"/>
  <c r="BW42" i="9" s="1"/>
  <c r="U34" i="9"/>
  <c r="U35" i="9" s="1"/>
  <c r="U36" i="9" s="1"/>
  <c r="AM34" i="9"/>
  <c r="BE34" i="9" s="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alcChain>
</file>

<file path=xl/sharedStrings.xml><?xml version="1.0" encoding="utf-8"?>
<sst xmlns="http://schemas.openxmlformats.org/spreadsheetml/2006/main" count="1001" uniqueCount="566">
  <si>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</si>
  <si>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</si>
  <si>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</si>
  <si>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</si>
  <si>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</si>
  <si>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</si>
  <si>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</si>
  <si>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</si>
  <si>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</si>
  <si>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</si>
  <si>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</si>
  <si>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</si>
  <si>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</si>
  <si>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</si>
  <si>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</si>
  <si>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</si>
  <si>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</si>
  <si>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</si>
  <si>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</si>
  <si>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</si>
  <si>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</si>
  <si>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</si>
  <si>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</si>
  <si>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</si>
  <si>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</si>
  <si>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</si>
  <si>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</si>
  <si>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</si>
  <si>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</si>
  <si>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</si>
  <si>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</si>
  <si>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</si>
  <si>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</si>
  <si>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</si>
  <si>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</si>
  <si>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</si>
  <si>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</si>
  <si>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</si>
  <si>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</si>
  <si>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</si>
  <si>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</si>
  <si>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</si>
  <si>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</si>
  <si>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</si>
  <si>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</si>
  <si>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</si>
  <si>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</si>
  <si>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</si>
  <si>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</si>
  <si>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</si>
  <si>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</si>
  <si>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</si>
  <si>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</si>
  <si>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</si>
  <si>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</si>
  <si>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</si>
  <si>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</si>
  <si>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</si>
  <si>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</si>
  <si>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</si>
  <si>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</si>
  <si>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</si>
  <si>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</si>
  <si>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</si>
  <si>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</si>
  <si>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</si>
  <si>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</si>
  <si>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</si>
  <si>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</si>
  <si>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</si>
  <si>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</si>
  <si>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</si>
  <si>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</si>
  <si>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</si>
  <si>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</si>
  <si>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</si>
  <si>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</si>
  <si>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</si>
  <si>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</si>
  <si>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</si>
  <si>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</si>
  <si>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石川町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</si>
  <si>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</si>
  <si>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</si>
  <si>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</si>
  <si>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</si>
  <si>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</si>
  <si>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</si>
  <si>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</si>
  <si>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</si>
  <si>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</si>
  <si>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</si>
  <si>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</si>
  <si>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</si>
  <si>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</si>
  <si>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</si>
  <si>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</si>
  <si>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</si>
  <si>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</si>
  <si>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</si>
  <si>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</si>
  <si>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</si>
  <si>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</si>
  <si>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</si>
  <si>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</si>
  <si>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</si>
  <si>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</si>
  <si>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</si>
  <si>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</si>
  <si>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</si>
  <si>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</si>
  <si>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</si>
  <si>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</si>
  <si>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</si>
  <si>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</si>
  <si>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</si>
  <si>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</si>
  <si>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</si>
  <si>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</si>
  <si>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</si>
  <si>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</si>
  <si>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</si>
  <si>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</si>
  <si>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</si>
  <si>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</si>
  <si>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</si>
  <si>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</si>
  <si>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</si>
  <si>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</si>
  <si>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</si>
  <si>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</si>
  <si>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18"/>
  </si>
  <si>
    <t>うち日本人(％)</t>
    <phoneticPr fontId="5"/>
  </si>
  <si>
    <t>-2.2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</si>
  <si>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</si>
  <si>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</si>
  <si>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</si>
  <si>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</si>
  <si>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</si>
  <si>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</si>
  <si>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</si>
  <si>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</si>
  <si>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</si>
  <si>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</si>
  <si>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</si>
  <si>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</si>
  <si>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</si>
  <si>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</si>
  <si>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</si>
  <si>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</si>
  <si>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</si>
  <si>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</si>
  <si>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</si>
  <si>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</si>
  <si>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</si>
  <si>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</si>
  <si>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</si>
  <si>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</si>
  <si>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</si>
  <si>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</si>
  <si>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</si>
  <si>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</si>
  <si>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</si>
  <si>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</si>
  <si>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</si>
  <si>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</si>
  <si>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</si>
  <si>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</si>
  <si>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</si>
  <si>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</si>
  <si>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</si>
  <si>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</si>
  <si>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</si>
  <si>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</si>
  <si>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</si>
  <si>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</si>
  <si>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</si>
  <si>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</si>
  <si>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</si>
  <si>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</si>
  <si>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</si>
  <si>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</si>
  <si>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</si>
  <si>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</si>
  <si>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</si>
  <si>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</si>
  <si>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</si>
  <si>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</si>
  <si>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</si>
  <si>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</si>
  <si>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</si>
  <si>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</si>
  <si>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福島県石川町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</si>
  <si>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</si>
  <si>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</si>
  <si>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</si>
  <si>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</si>
  <si>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</si>
  <si>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</si>
  <si>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</si>
  <si>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</si>
  <si>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</si>
  <si>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</si>
  <si>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</si>
  <si>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</si>
  <si>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</si>
  <si>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</si>
  <si>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</si>
  <si>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</si>
  <si>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</si>
  <si>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</si>
  <si>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</si>
  <si>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</si>
  <si>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</si>
  <si>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</si>
  <si>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</si>
  <si>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</si>
  <si>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</si>
  <si>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</si>
  <si>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</si>
  <si>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</si>
  <si>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</si>
  <si>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</si>
  <si>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</si>
  <si>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</si>
  <si>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</si>
  <si>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</si>
  <si>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</si>
  <si>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</si>
  <si>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</si>
  <si>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</si>
  <si>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</si>
  <si>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</si>
  <si>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</si>
  <si>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</si>
  <si>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</si>
  <si>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</si>
  <si>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</si>
  <si>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</si>
  <si>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</si>
  <si>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</si>
  <si>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</si>
  <si>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</si>
  <si>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</si>
  <si>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</si>
  <si>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</si>
  <si>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</si>
  <si>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</si>
  <si>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</si>
  <si>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</si>
  <si>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</si>
  <si>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</si>
  <si>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</si>
  <si>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</si>
  <si>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</si>
  <si>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</si>
  <si>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</si>
  <si>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</si>
  <si>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</si>
  <si>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</si>
  <si>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</si>
  <si>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</si>
  <si>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</si>
  <si>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</si>
  <si>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</si>
  <si>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</si>
  <si>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</si>
  <si>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</si>
  <si>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</si>
  <si>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</si>
  <si>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</si>
  <si>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</si>
  <si>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</si>
  <si>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</si>
  <si>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</si>
  <si>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</si>
  <si>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</si>
  <si>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</si>
  <si>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</si>
  <si>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</si>
  <si>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</si>
  <si>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</si>
  <si>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</si>
  <si>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</si>
  <si>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</si>
  <si>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</si>
  <si>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</si>
  <si>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</si>
  <si>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</si>
  <si>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</si>
  <si>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</si>
  <si>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</si>
  <si>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</si>
  <si>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</si>
  <si>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</si>
  <si>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</si>
  <si>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</si>
  <si>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</si>
  <si>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</si>
  <si>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</si>
  <si>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</si>
  <si>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</si>
  <si>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</si>
  <si>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</si>
  <si>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</si>
  <si>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</si>
  <si>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</si>
  <si>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</si>
  <si>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</si>
  <si>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</si>
  <si>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</si>
  <si>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</si>
  <si>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</si>
  <si>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</si>
  <si>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</si>
  <si>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</si>
  <si>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</si>
  <si>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</si>
  <si>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</si>
  <si>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</si>
  <si>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</si>
  <si>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</si>
  <si>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</si>
  <si>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</si>
  <si>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</si>
  <si>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</si>
  <si>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</si>
  <si>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</si>
  <si>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</si>
  <si>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</si>
  <si>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</si>
  <si>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</si>
  <si>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</si>
  <si>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</si>
  <si>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</si>
  <si>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</si>
  <si>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</si>
  <si>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</si>
  <si>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</si>
  <si>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</si>
  <si>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福島県石川町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</si>
  <si>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</si>
  <si>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</si>
  <si>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</si>
  <si>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</si>
  <si>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</si>
  <si>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</si>
  <si>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</si>
  <si>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</si>
  <si>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</si>
  <si>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</si>
  <si>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</si>
  <si>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</si>
  <si>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</si>
  <si>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</si>
  <si>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</si>
  <si>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</si>
  <si>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</si>
  <si>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</si>
  <si>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</si>
  <si>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</si>
  <si>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</si>
  <si>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</si>
  <si>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</si>
  <si>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</si>
  <si>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</si>
  <si>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</si>
  <si>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</si>
  <si>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</si>
  <si>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</si>
  <si>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</si>
  <si>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</si>
  <si>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</si>
  <si>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</si>
  <si>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</si>
  <si>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</si>
  <si>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</si>
  <si>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</si>
  <si>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</si>
  <si>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</si>
  <si>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</si>
  <si>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簡易水道事業特別会計</t>
    <phoneticPr fontId="5"/>
  </si>
  <si>
    <t>法非適用企業</t>
    <phoneticPr fontId="5"/>
  </si>
  <si>
    <t>宅地造成事業特別会計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</si>
  <si>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</si>
  <si>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</si>
  <si>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</si>
  <si>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</si>
  <si>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</si>
  <si>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</si>
  <si>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</si>
  <si>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</si>
  <si>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</si>
  <si>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</si>
  <si>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</si>
  <si>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</si>
  <si>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</si>
  <si>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</si>
  <si>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</si>
  <si>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</si>
  <si>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</si>
  <si>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</si>
  <si>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</si>
  <si>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</si>
  <si>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</si>
  <si>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</si>
  <si>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</si>
  <si>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</si>
  <si>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</si>
  <si>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</si>
  <si>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</si>
  <si>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</si>
  <si>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</si>
  <si>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</si>
  <si>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</si>
  <si>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</si>
  <si>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</si>
  <si>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</si>
  <si>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</si>
  <si>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</si>
  <si>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</si>
  <si>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</si>
  <si>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</si>
  <si>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</si>
  <si>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</si>
  <si>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</si>
  <si>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</si>
  <si>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</si>
  <si>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</si>
  <si>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</si>
  <si>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</si>
  <si>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</si>
  <si>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</si>
  <si>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</si>
  <si>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</si>
  <si>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</si>
  <si>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</si>
  <si>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</si>
  <si>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</si>
  <si>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</si>
  <si>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</si>
  <si>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</si>
  <si>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</si>
  <si>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</si>
  <si>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</si>
  <si>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</si>
  <si>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宅地造成事業特別会計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</si>
  <si>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</si>
  <si>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</si>
  <si>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</si>
  <si>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後期高齢者医療特別会計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</si>
  <si>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</si>
  <si>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</si>
  <si>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</si>
  <si>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</si>
  <si>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</si>
  <si>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</si>
  <si>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</si>
  <si>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</si>
  <si>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</si>
  <si>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</si>
  <si>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</si>
  <si>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</si>
  <si>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</si>
  <si>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</si>
  <si>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</si>
  <si>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</si>
  <si>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</si>
  <si>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</si>
  <si>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</si>
  <si>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</si>
  <si>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</si>
  <si>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</si>
  <si>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</si>
  <si>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</si>
  <si>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</si>
  <si>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</si>
  <si>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</si>
  <si>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</si>
  <si>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</si>
  <si>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</si>
  <si>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</si>
  <si>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</si>
  <si>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</si>
  <si>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</si>
  <si>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</si>
  <si>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</si>
  <si>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</si>
  <si>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</si>
  <si>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</si>
  <si>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</si>
  <si>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</si>
  <si>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</si>
  <si>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</si>
  <si>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</si>
  <si>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</si>
  <si>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</si>
  <si>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</si>
  <si>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</si>
  <si>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</si>
  <si>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</si>
  <si>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</si>
  <si>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</si>
  <si>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</si>
  <si>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</si>
  <si>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</si>
  <si>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</si>
  <si>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</si>
  <si>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</si>
  <si>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</si>
  <si>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</si>
  <si>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</si>
  <si>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</si>
  <si>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</si>
  <si>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</si>
  <si>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</si>
  <si>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</si>
  <si>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</si>
  <si>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</si>
  <si>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</si>
  <si>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</si>
  <si>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</si>
  <si>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</si>
  <si>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</si>
  <si>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</si>
  <si>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</si>
  <si>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</si>
  <si>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</si>
  <si>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</si>
  <si>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</si>
  <si>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</si>
  <si>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</si>
  <si>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</si>
  <si>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2.03</t>
  </si>
  <si>
    <t>水道事業会計</t>
  </si>
  <si>
    <t>一般会計</t>
  </si>
  <si>
    <t>国民健康保険特別会計</t>
  </si>
  <si>
    <t>介護保険特別会計</t>
  </si>
  <si>
    <t>簡易水道事業特別会計</t>
  </si>
  <si>
    <t>土地開発事業特別会計</t>
  </si>
  <si>
    <t>後期高齢者医療特別会計</t>
  </si>
  <si>
    <t>宅地造成事業特別会計</t>
  </si>
  <si>
    <t>その他会計（赤字）</t>
  </si>
  <si>
    <t>その他会計（黒字）</t>
  </si>
  <si>
    <t>須賀川地方広域消防組合　一般会計</t>
    <phoneticPr fontId="2"/>
  </si>
  <si>
    <t>石川地方生活環境施設組合　一般会計</t>
    <rPh sb="13" eb="15">
      <t>イッパン</t>
    </rPh>
    <rPh sb="15" eb="17">
      <t>カイケイ</t>
    </rPh>
    <phoneticPr fontId="2"/>
  </si>
  <si>
    <t>福島県後期高齢者医療広域連合一般会計</t>
    <phoneticPr fontId="2"/>
  </si>
  <si>
    <t>福島県後期高齢者医療広域連合後期高齢者医療特別会計</t>
    <phoneticPr fontId="2"/>
  </si>
  <si>
    <t>母畑レークサイドセンター</t>
    <rPh sb="0" eb="2">
      <t>ボバタ</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</si>
  <si>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</si>
  <si>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</si>
  <si>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</si>
  <si>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</si>
  <si>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</si>
  <si>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</si>
  <si>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</si>
  <si>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</si>
  <si>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</si>
  <si>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</si>
  <si>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</si>
  <si>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</si>
  <si>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</si>
  <si>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</si>
  <si>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</si>
  <si>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</si>
  <si>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実質公債費比率は、町債元利償還金及び公債費に準ずる債務負担行為が減少したことから7.0となり前年度を1.5下回った。
　将来負担比率は、大規模事業の実施に係る地方債現在高は増加したものの、同地方債による基準財政需要額算入見込額が増加したことから7.4となり前年度を2.1下回った。
　両比率とも類似団体内平均値を下回ってはいるものの、これから控える大規模事業の実施や除却等による交付税措置外の地方債の発行が見込まれることと、新石川小学校建設事業や新庁舎建設事業に係る地方債の償還開始により元利償還金の増加が予想されることから、今後両比率の悪化が懸念される。</t>
    <rPh sb="10" eb="11">
      <t>マチ</t>
    </rPh>
    <rPh sb="11" eb="12">
      <t>サイ</t>
    </rPh>
    <rPh sb="12" eb="14">
      <t>ガンリ</t>
    </rPh>
    <rPh sb="14" eb="17">
      <t>ショウカンキン</t>
    </rPh>
    <rPh sb="17" eb="18">
      <t>オヨ</t>
    </rPh>
    <rPh sb="19" eb="21">
      <t>コウサイ</t>
    </rPh>
    <rPh sb="21" eb="22">
      <t>ヒ</t>
    </rPh>
    <rPh sb="23" eb="24">
      <t>ジュン</t>
    </rPh>
    <rPh sb="26" eb="28">
      <t>サイム</t>
    </rPh>
    <rPh sb="28" eb="30">
      <t>フタン</t>
    </rPh>
    <rPh sb="30" eb="32">
      <t>コウイ</t>
    </rPh>
    <rPh sb="33" eb="35">
      <t>ゲンショウ</t>
    </rPh>
    <rPh sb="47" eb="50">
      <t>ゼンネンド</t>
    </rPh>
    <rPh sb="54" eb="56">
      <t>シタマワ</t>
    </rPh>
    <rPh sb="61" eb="63">
      <t>ショウライ</t>
    </rPh>
    <rPh sb="63" eb="65">
      <t>フタン</t>
    </rPh>
    <rPh sb="65" eb="67">
      <t>ヒリツ</t>
    </rPh>
    <rPh sb="69" eb="72">
      <t>ダイキボ</t>
    </rPh>
    <rPh sb="72" eb="74">
      <t>ジギョウ</t>
    </rPh>
    <rPh sb="75" eb="77">
      <t>ジッシ</t>
    </rPh>
    <rPh sb="78" eb="79">
      <t>カカ</t>
    </rPh>
    <rPh sb="80" eb="82">
      <t>チホウ</t>
    </rPh>
    <rPh sb="82" eb="83">
      <t>サイ</t>
    </rPh>
    <rPh sb="83" eb="85">
      <t>ゲンザイ</t>
    </rPh>
    <rPh sb="85" eb="86">
      <t>タカ</t>
    </rPh>
    <rPh sb="87" eb="89">
      <t>ゾウカ</t>
    </rPh>
    <rPh sb="95" eb="96">
      <t>ドウ</t>
    </rPh>
    <rPh sb="96" eb="99">
      <t>チホウサイ</t>
    </rPh>
    <rPh sb="102" eb="104">
      <t>キジュン</t>
    </rPh>
    <rPh sb="104" eb="106">
      <t>ザイセイ</t>
    </rPh>
    <rPh sb="106" eb="108">
      <t>ジュヨウ</t>
    </rPh>
    <rPh sb="108" eb="109">
      <t>ガク</t>
    </rPh>
    <rPh sb="109" eb="111">
      <t>サンニュウ</t>
    </rPh>
    <rPh sb="111" eb="113">
      <t>ミコミ</t>
    </rPh>
    <rPh sb="113" eb="114">
      <t>ガク</t>
    </rPh>
    <rPh sb="115" eb="117">
      <t>ゾウカ</t>
    </rPh>
    <rPh sb="129" eb="132">
      <t>ゼンネンド</t>
    </rPh>
    <rPh sb="136" eb="138">
      <t>シタマワ</t>
    </rPh>
    <rPh sb="143" eb="144">
      <t>リョウ</t>
    </rPh>
    <rPh sb="144" eb="146">
      <t>ヒリツ</t>
    </rPh>
    <rPh sb="148" eb="150">
      <t>ルイジ</t>
    </rPh>
    <rPh sb="150" eb="152">
      <t>ダンタイ</t>
    </rPh>
    <rPh sb="152" eb="153">
      <t>ナイ</t>
    </rPh>
    <rPh sb="153" eb="156">
      <t>ヘイキンチ</t>
    </rPh>
    <rPh sb="157" eb="159">
      <t>シタマワ</t>
    </rPh>
    <rPh sb="172" eb="173">
      <t>ヒカ</t>
    </rPh>
    <rPh sb="175" eb="178">
      <t>ダイキボ</t>
    </rPh>
    <rPh sb="178" eb="180">
      <t>ジギョウ</t>
    </rPh>
    <rPh sb="181" eb="183">
      <t>ジッシ</t>
    </rPh>
    <rPh sb="184" eb="186">
      <t>ジョキャク</t>
    </rPh>
    <rPh sb="186" eb="187">
      <t>トウ</t>
    </rPh>
    <rPh sb="190" eb="193">
      <t>コウフゼイ</t>
    </rPh>
    <rPh sb="193" eb="195">
      <t>ソチ</t>
    </rPh>
    <rPh sb="195" eb="196">
      <t>ガイ</t>
    </rPh>
    <rPh sb="197" eb="200">
      <t>チホウサイ</t>
    </rPh>
    <rPh sb="201" eb="203">
      <t>ハッコウ</t>
    </rPh>
    <rPh sb="204" eb="206">
      <t>ミコ</t>
    </rPh>
    <rPh sb="213" eb="214">
      <t>シン</t>
    </rPh>
    <rPh sb="214" eb="216">
      <t>イシカワ</t>
    </rPh>
    <rPh sb="216" eb="219">
      <t>ショウガッコウ</t>
    </rPh>
    <rPh sb="219" eb="221">
      <t>ケンセツ</t>
    </rPh>
    <rPh sb="221" eb="223">
      <t>ジギョウ</t>
    </rPh>
    <rPh sb="224" eb="225">
      <t>シン</t>
    </rPh>
    <rPh sb="225" eb="227">
      <t>チョウシャ</t>
    </rPh>
    <rPh sb="227" eb="229">
      <t>ケンセツ</t>
    </rPh>
    <rPh sb="229" eb="231">
      <t>ジギョウ</t>
    </rPh>
    <rPh sb="232" eb="233">
      <t>カカ</t>
    </rPh>
    <rPh sb="234" eb="237">
      <t>チホウサイ</t>
    </rPh>
    <rPh sb="238" eb="240">
      <t>ショウカン</t>
    </rPh>
    <rPh sb="240" eb="242">
      <t>カイシ</t>
    </rPh>
    <rPh sb="245" eb="247">
      <t>ガンリ</t>
    </rPh>
    <rPh sb="247" eb="250">
      <t>ショウカンキン</t>
    </rPh>
    <rPh sb="251" eb="253">
      <t>ゾウカ</t>
    </rPh>
    <rPh sb="254" eb="256">
      <t>ヨソウ</t>
    </rPh>
    <rPh sb="264" eb="266">
      <t>コンゴ</t>
    </rPh>
    <rPh sb="266" eb="267">
      <t>リョウ</t>
    </rPh>
    <rPh sb="267" eb="269">
      <t>ヒリツ</t>
    </rPh>
    <rPh sb="270" eb="272">
      <t>アッカ</t>
    </rPh>
    <rPh sb="273" eb="275">
      <t>ケネン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</si>
</sst>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98"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59829</c:v>
                </c:pt>
                <c:pt idx="1">
                  <c:v>70582</c:v>
                </c:pt>
                <c:pt idx="2">
                  <c:v>81990</c:v>
                </c:pt>
                <c:pt idx="3">
                  <c:v>87551</c:v>
                </c:pt>
                <c:pt idx="4">
                  <c:v>77577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51233</c:v>
                </c:pt>
                <c:pt idx="1">
                  <c:v>32173</c:v>
                </c:pt>
                <c:pt idx="2">
                  <c:v>103465</c:v>
                </c:pt>
                <c:pt idx="3">
                  <c:v>131353</c:v>
                </c:pt>
                <c:pt idx="4">
                  <c:v>140878</c:v>
                </c:pt>
              </c:numCache>
            </c:numRef>
          </c:val>
          <c:smooth val="0"/>
        </c:ser>
        <c:dLbls>
          <c:showLegendKey val="0"/>
          <c:showVal val="0"/>
          <c:showCatName val="0"/>
          <c:showSerName val="0"/>
          <c:showPercent val="0"/>
          <c:showBubbleSize val="0"/>
        </c:dLbls>
        <c:marker val="1"/>
        <c:smooth val="0"/>
        <c:axId val="93339648"/>
        <c:axId val="93340416"/>
      </c:lineChart>
      <c:catAx>
        <c:axId val="9333964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340416"/>
        <c:crosses val="autoZero"/>
        <c:auto val="1"/>
        <c:lblAlgn val="ctr"/>
        <c:lblOffset val="100"/>
        <c:tickLblSkip val="1"/>
        <c:tickMarkSkip val="1"/>
        <c:noMultiLvlLbl val="0"/>
      </c:catAx>
      <c:valAx>
        <c:axId val="9334041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339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10.88</c:v>
                </c:pt>
                <c:pt idx="1">
                  <c:v>10.02</c:v>
                </c:pt>
                <c:pt idx="2">
                  <c:v>10.07</c:v>
                </c:pt>
                <c:pt idx="3">
                  <c:v>6.19</c:v>
                </c:pt>
                <c:pt idx="4">
                  <c:v>9.58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11.07</c:v>
                </c:pt>
                <c:pt idx="1">
                  <c:v>17.77</c:v>
                </c:pt>
                <c:pt idx="2">
                  <c:v>21.62</c:v>
                </c:pt>
                <c:pt idx="3">
                  <c:v>23.77</c:v>
                </c:pt>
                <c:pt idx="4">
                  <c:v>26.37</c:v>
                </c:pt>
              </c:numCache>
            </c:numRef>
          </c:val>
        </c:ser>
        <c:dLbls>
          <c:showLegendKey val="0"/>
          <c:showVal val="0"/>
          <c:showCatName val="0"/>
          <c:showSerName val="0"/>
          <c:showPercent val="0"/>
          <c:showBubbleSize val="0"/>
        </c:dLbls>
        <c:gapWidth val="250"/>
        <c:overlap val="100"/>
        <c:axId val="123876864"/>
        <c:axId val="1238787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7.8</c:v>
                </c:pt>
                <c:pt idx="1">
                  <c:v>5.54</c:v>
                </c:pt>
                <c:pt idx="2">
                  <c:v>4.41</c:v>
                </c:pt>
                <c:pt idx="3">
                  <c:v>-2.0299999999999998</c:v>
                </c:pt>
                <c:pt idx="4">
                  <c:v>6.71</c:v>
                </c:pt>
              </c:numCache>
            </c:numRef>
          </c:val>
          <c:smooth val="0"/>
        </c:ser>
        <c:dLbls>
          <c:showLegendKey val="0"/>
          <c:showVal val="0"/>
          <c:showCatName val="0"/>
          <c:showSerName val="0"/>
          <c:showPercent val="0"/>
          <c:showBubbleSize val="0"/>
        </c:dLbls>
        <c:marker val="1"/>
        <c:smooth val="0"/>
        <c:axId val="123876864"/>
        <c:axId val="123878784"/>
      </c:lineChart>
      <c:catAx>
        <c:axId val="123876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878784"/>
        <c:crosses val="autoZero"/>
        <c:auto val="1"/>
        <c:lblAlgn val="ctr"/>
        <c:lblOffset val="100"/>
        <c:tickLblSkip val="1"/>
        <c:tickMarkSkip val="1"/>
        <c:noMultiLvlLbl val="0"/>
      </c:catAx>
      <c:valAx>
        <c:axId val="123878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876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7.0000000000000007E-2</c:v>
                </c:pt>
                <c:pt idx="2">
                  <c:v>#N/A</c:v>
                </c:pt>
                <c:pt idx="3">
                  <c:v>0.1</c:v>
                </c:pt>
                <c:pt idx="4">
                  <c:v>#N/A</c:v>
                </c:pt>
                <c:pt idx="5">
                  <c:v>0.09</c:v>
                </c:pt>
                <c:pt idx="6">
                  <c:v>#N/A</c:v>
                </c:pt>
                <c:pt idx="7">
                  <c:v>0.02</c:v>
                </c:pt>
                <c:pt idx="8">
                  <c:v>#N/A</c:v>
                </c:pt>
                <c:pt idx="9">
                  <c:v>0.02</c:v>
                </c:pt>
              </c:numCache>
            </c:numRef>
          </c:val>
        </c:ser>
        <c:ser>
          <c:idx val="4"/>
          <c:order val="4"/>
          <c:tx>
            <c:strRef>
              <c:f>データシート!$A$31</c:f>
              <c:strCache>
                <c:ptCount val="1"/>
                <c:pt idx="0">
                  <c:v>土地開発事業特別会計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0.65</c:v>
                </c:pt>
                <c:pt idx="2">
                  <c:v>#N/A</c:v>
                </c:pt>
                <c:pt idx="3">
                  <c:v>0.54</c:v>
                </c:pt>
                <c:pt idx="4">
                  <c:v>#N/A</c:v>
                </c:pt>
                <c:pt idx="5">
                  <c:v>0.31</c:v>
                </c:pt>
                <c:pt idx="6">
                  <c:v>#N/A</c:v>
                </c:pt>
                <c:pt idx="7">
                  <c:v>0.13</c:v>
                </c:pt>
                <c:pt idx="8">
                  <c:v>#N/A</c:v>
                </c:pt>
                <c:pt idx="9">
                  <c:v>0.15</c:v>
                </c:pt>
              </c:numCache>
            </c:numRef>
          </c:val>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0.17</c:v>
                </c:pt>
                <c:pt idx="2">
                  <c:v>#N/A</c:v>
                </c:pt>
                <c:pt idx="3">
                  <c:v>0.25</c:v>
                </c:pt>
                <c:pt idx="4">
                  <c:v>#N/A</c:v>
                </c:pt>
                <c:pt idx="5">
                  <c:v>0.17</c:v>
                </c:pt>
                <c:pt idx="6">
                  <c:v>#N/A</c:v>
                </c:pt>
                <c:pt idx="7">
                  <c:v>0.11</c:v>
                </c:pt>
                <c:pt idx="8">
                  <c:v>#N/A</c:v>
                </c:pt>
                <c:pt idx="9">
                  <c:v>0.25</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0.25</c:v>
                </c:pt>
                <c:pt idx="2">
                  <c:v>#N/A</c:v>
                </c:pt>
                <c:pt idx="3">
                  <c:v>0.6</c:v>
                </c:pt>
                <c:pt idx="4">
                  <c:v>#N/A</c:v>
                </c:pt>
                <c:pt idx="5">
                  <c:v>0.87</c:v>
                </c:pt>
                <c:pt idx="6">
                  <c:v>#N/A</c:v>
                </c:pt>
                <c:pt idx="7">
                  <c:v>0.9</c:v>
                </c:pt>
                <c:pt idx="8">
                  <c:v>#N/A</c:v>
                </c:pt>
                <c:pt idx="9">
                  <c:v>1.1200000000000001</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2.1</c:v>
                </c:pt>
                <c:pt idx="2">
                  <c:v>#N/A</c:v>
                </c:pt>
                <c:pt idx="3">
                  <c:v>2.63</c:v>
                </c:pt>
                <c:pt idx="4">
                  <c:v>#N/A</c:v>
                </c:pt>
                <c:pt idx="5">
                  <c:v>1.31</c:v>
                </c:pt>
                <c:pt idx="6">
                  <c:v>#N/A</c:v>
                </c:pt>
                <c:pt idx="7">
                  <c:v>1.69</c:v>
                </c:pt>
                <c:pt idx="8">
                  <c:v>#N/A</c:v>
                </c:pt>
                <c:pt idx="9">
                  <c:v>2.09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10.88</c:v>
                </c:pt>
                <c:pt idx="2">
                  <c:v>#N/A</c:v>
                </c:pt>
                <c:pt idx="3">
                  <c:v>10.02</c:v>
                </c:pt>
                <c:pt idx="4">
                  <c:v>#N/A</c:v>
                </c:pt>
                <c:pt idx="5">
                  <c:v>10.06</c:v>
                </c:pt>
                <c:pt idx="6">
                  <c:v>#N/A</c:v>
                </c:pt>
                <c:pt idx="7">
                  <c:v>6.18</c:v>
                </c:pt>
                <c:pt idx="8">
                  <c:v>#N/A</c:v>
                </c:pt>
                <c:pt idx="9">
                  <c:v>9.43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12.23</c:v>
                </c:pt>
                <c:pt idx="2">
                  <c:v>#N/A</c:v>
                </c:pt>
                <c:pt idx="3">
                  <c:v>14.73</c:v>
                </c:pt>
                <c:pt idx="4">
                  <c:v>#N/A</c:v>
                </c:pt>
                <c:pt idx="5">
                  <c:v>16.190000000000001</c:v>
                </c:pt>
                <c:pt idx="6">
                  <c:v>#N/A</c:v>
                </c:pt>
                <c:pt idx="7">
                  <c:v>16.66</c:v>
                </c:pt>
                <c:pt idx="8">
                  <c:v>#N/A</c:v>
                </c:pt>
                <c:pt idx="9">
                  <c:v>13.4</c:v>
                </c:pt>
              </c:numCache>
            </c:numRef>
          </c:val>
        </c:ser>
        <c:dLbls>
          <c:showLegendKey val="0"/>
          <c:showVal val="0"/>
          <c:showCatName val="0"/>
          <c:showSerName val="0"/>
          <c:showPercent val="0"/>
          <c:showBubbleSize val="0"/>
        </c:dLbls>
        <c:gapWidth val="150"/>
        <c:overlap val="100"/>
        <c:axId val="124361728"/>
        <c:axId val="124371712"/>
      </c:barChart>
      <c:catAx>
        <c:axId val="124361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371712"/>
        <c:crosses val="autoZero"/>
        <c:auto val="1"/>
        <c:lblAlgn val="ctr"/>
        <c:lblOffset val="100"/>
        <c:tickLblSkip val="1"/>
        <c:tickMarkSkip val="1"/>
        <c:noMultiLvlLbl val="0"/>
      </c:catAx>
      <c:valAx>
        <c:axId val="124371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3617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619</c:v>
                </c:pt>
                <c:pt idx="5">
                  <c:v>624</c:v>
                </c:pt>
                <c:pt idx="8">
                  <c:v>620</c:v>
                </c:pt>
                <c:pt idx="11">
                  <c:v>630</c:v>
                </c:pt>
                <c:pt idx="14">
                  <c:v>611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158</c:v>
                </c:pt>
                <c:pt idx="3">
                  <c:v>134</c:v>
                </c:pt>
                <c:pt idx="6">
                  <c:v>124</c:v>
                </c:pt>
                <c:pt idx="9">
                  <c:v>96</c:v>
                </c:pt>
                <c:pt idx="12">
                  <c:v>38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200</c:v>
                </c:pt>
                <c:pt idx="3">
                  <c:v>202</c:v>
                </c:pt>
                <c:pt idx="6">
                  <c:v>202</c:v>
                </c:pt>
                <c:pt idx="9">
                  <c:v>201</c:v>
                </c:pt>
                <c:pt idx="12">
                  <c:v>200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111</c:v>
                </c:pt>
                <c:pt idx="3">
                  <c:v>133</c:v>
                </c:pt>
                <c:pt idx="6">
                  <c:v>134</c:v>
                </c:pt>
                <c:pt idx="9">
                  <c:v>130</c:v>
                </c:pt>
                <c:pt idx="12">
                  <c:v>134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590</c:v>
                </c:pt>
                <c:pt idx="3">
                  <c:v>546</c:v>
                </c:pt>
                <c:pt idx="6">
                  <c:v>507</c:v>
                </c:pt>
                <c:pt idx="9">
                  <c:v>487</c:v>
                </c:pt>
                <c:pt idx="12">
                  <c:v>465</c:v>
                </c:pt>
              </c:numCache>
            </c:numRef>
          </c:val>
        </c:ser>
        <c:dLbls>
          <c:showLegendKey val="0"/>
          <c:showVal val="0"/>
          <c:showCatName val="0"/>
          <c:showSerName val="0"/>
          <c:showPercent val="0"/>
          <c:showBubbleSize val="0"/>
        </c:dLbls>
        <c:gapWidth val="100"/>
        <c:overlap val="100"/>
        <c:axId val="23605632"/>
        <c:axId val="236075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440</c:v>
                </c:pt>
                <c:pt idx="2">
                  <c:v>#N/A</c:v>
                </c:pt>
                <c:pt idx="3">
                  <c:v>#N/A</c:v>
                </c:pt>
                <c:pt idx="4">
                  <c:v>391</c:v>
                </c:pt>
                <c:pt idx="5">
                  <c:v>#N/A</c:v>
                </c:pt>
                <c:pt idx="6">
                  <c:v>#N/A</c:v>
                </c:pt>
                <c:pt idx="7">
                  <c:v>347</c:v>
                </c:pt>
                <c:pt idx="8">
                  <c:v>#N/A</c:v>
                </c:pt>
                <c:pt idx="9">
                  <c:v>#N/A</c:v>
                </c:pt>
                <c:pt idx="10">
                  <c:v>284</c:v>
                </c:pt>
                <c:pt idx="11">
                  <c:v>#N/A</c:v>
                </c:pt>
                <c:pt idx="12">
                  <c:v>#N/A</c:v>
                </c:pt>
                <c:pt idx="13">
                  <c:v>226</c:v>
                </c:pt>
                <c:pt idx="14">
                  <c:v>#N/A</c:v>
                </c:pt>
              </c:numCache>
            </c:numRef>
          </c:val>
          <c:smooth val="0"/>
        </c:ser>
        <c:dLbls>
          <c:showLegendKey val="0"/>
          <c:showVal val="0"/>
          <c:showCatName val="0"/>
          <c:showSerName val="0"/>
          <c:showPercent val="0"/>
          <c:showBubbleSize val="0"/>
        </c:dLbls>
        <c:marker val="1"/>
        <c:smooth val="0"/>
        <c:axId val="23605632"/>
        <c:axId val="23607552"/>
      </c:lineChart>
      <c:catAx>
        <c:axId val="23605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607552"/>
        <c:crosses val="autoZero"/>
        <c:auto val="1"/>
        <c:lblAlgn val="ctr"/>
        <c:lblOffset val="100"/>
        <c:tickLblSkip val="1"/>
        <c:tickMarkSkip val="1"/>
        <c:noMultiLvlLbl val="0"/>
      </c:catAx>
      <c:valAx>
        <c:axId val="23607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605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5094</c:v>
                </c:pt>
                <c:pt idx="5">
                  <c:v>5127</c:v>
                </c:pt>
                <c:pt idx="8">
                  <c:v>5062</c:v>
                </c:pt>
                <c:pt idx="11">
                  <c:v>5457</c:v>
                </c:pt>
                <c:pt idx="14">
                  <c:v>5736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140</c:v>
                </c:pt>
                <c:pt idx="5">
                  <c:v>141</c:v>
                </c:pt>
                <c:pt idx="8">
                  <c:v>134</c:v>
                </c:pt>
                <c:pt idx="11">
                  <c:v>132</c:v>
                </c:pt>
                <c:pt idx="14">
                  <c:v>123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2281</c:v>
                </c:pt>
                <c:pt idx="5">
                  <c:v>2715</c:v>
                </c:pt>
                <c:pt idx="8">
                  <c:v>2979</c:v>
                </c:pt>
                <c:pt idx="11">
                  <c:v>2821</c:v>
                </c:pt>
                <c:pt idx="14">
                  <c:v>2913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1787</c:v>
                </c:pt>
                <c:pt idx="3">
                  <c:v>1738</c:v>
                </c:pt>
                <c:pt idx="6">
                  <c:v>1682</c:v>
                </c:pt>
                <c:pt idx="9">
                  <c:v>1578</c:v>
                </c:pt>
                <c:pt idx="12">
                  <c:v>1464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724</c:v>
                </c:pt>
                <c:pt idx="3">
                  <c:v>612</c:v>
                </c:pt>
                <c:pt idx="6">
                  <c:v>500</c:v>
                </c:pt>
                <c:pt idx="9">
                  <c:v>389</c:v>
                </c:pt>
                <c:pt idx="12">
                  <c:v>284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1703</c:v>
                </c:pt>
                <c:pt idx="3">
                  <c:v>1613</c:v>
                </c:pt>
                <c:pt idx="6">
                  <c:v>1464</c:v>
                </c:pt>
                <c:pt idx="9">
                  <c:v>1331</c:v>
                </c:pt>
                <c:pt idx="12">
                  <c:v>1228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456</c:v>
                </c:pt>
                <c:pt idx="3">
                  <c:v>334</c:v>
                </c:pt>
                <c:pt idx="6">
                  <c:v>219</c:v>
                </c:pt>
                <c:pt idx="9">
                  <c:v>127</c:v>
                </c:pt>
                <c:pt idx="12">
                  <c:v>91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4769</c:v>
                </c:pt>
                <c:pt idx="3">
                  <c:v>4656</c:v>
                </c:pt>
                <c:pt idx="6">
                  <c:v>4944</c:v>
                </c:pt>
                <c:pt idx="9">
                  <c:v>5367</c:v>
                </c:pt>
                <c:pt idx="12">
                  <c:v>6014</c:v>
                </c:pt>
              </c:numCache>
            </c:numRef>
          </c:val>
        </c:ser>
        <c:dLbls>
          <c:showLegendKey val="0"/>
          <c:showVal val="0"/>
          <c:showCatName val="0"/>
          <c:showSerName val="0"/>
          <c:showPercent val="0"/>
          <c:showBubbleSize val="0"/>
        </c:dLbls>
        <c:gapWidth val="100"/>
        <c:overlap val="100"/>
        <c:axId val="116165248"/>
        <c:axId val="1161756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1923</c:v>
                </c:pt>
                <c:pt idx="2">
                  <c:v>#N/A</c:v>
                </c:pt>
                <c:pt idx="3">
                  <c:v>#N/A</c:v>
                </c:pt>
                <c:pt idx="4">
                  <c:v>970</c:v>
                </c:pt>
                <c:pt idx="5">
                  <c:v>#N/A</c:v>
                </c:pt>
                <c:pt idx="6">
                  <c:v>#N/A</c:v>
                </c:pt>
                <c:pt idx="7">
                  <c:v>634</c:v>
                </c:pt>
                <c:pt idx="8">
                  <c:v>#N/A</c:v>
                </c:pt>
                <c:pt idx="9">
                  <c:v>#N/A</c:v>
                </c:pt>
                <c:pt idx="10">
                  <c:v>382</c:v>
                </c:pt>
                <c:pt idx="11">
                  <c:v>#N/A</c:v>
                </c:pt>
                <c:pt idx="12">
                  <c:v>#N/A</c:v>
                </c:pt>
                <c:pt idx="13">
                  <c:v>309</c:v>
                </c:pt>
                <c:pt idx="14">
                  <c:v>#N/A</c:v>
                </c:pt>
              </c:numCache>
            </c:numRef>
          </c:val>
          <c:smooth val="0"/>
        </c:ser>
        <c:dLbls>
          <c:showLegendKey val="0"/>
          <c:showVal val="0"/>
          <c:showCatName val="0"/>
          <c:showSerName val="0"/>
          <c:showPercent val="0"/>
          <c:showBubbleSize val="0"/>
        </c:dLbls>
        <c:marker val="1"/>
        <c:smooth val="0"/>
        <c:axId val="116165248"/>
        <c:axId val="116175616"/>
      </c:lineChart>
      <c:catAx>
        <c:axId val="116165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6175616"/>
        <c:crosses val="autoZero"/>
        <c:auto val="1"/>
        <c:lblAlgn val="ctr"/>
        <c:lblOffset val="100"/>
        <c:tickLblSkip val="1"/>
        <c:tickMarkSkip val="1"/>
        <c:noMultiLvlLbl val="0"/>
      </c:catAx>
      <c:valAx>
        <c:axId val="116175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165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4692736"/>
        <c:axId val="124711296"/>
      </c:scatterChart>
      <c:valAx>
        <c:axId val="1246927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711296"/>
        <c:crosses val="autoZero"/>
        <c:crossBetween val="midCat"/>
      </c:valAx>
      <c:valAx>
        <c:axId val="12471129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6927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13.2</c:v>
                </c:pt>
                <c:pt idx="1">
                  <c:v>11.1</c:v>
                </c:pt>
                <c:pt idx="2">
                  <c:v>9.6999999999999993</c:v>
                </c:pt>
                <c:pt idx="3">
                  <c:v>8.5</c:v>
                </c:pt>
                <c:pt idx="4">
                  <c:v>7</c:v>
                </c:pt>
              </c:numCache>
            </c:numRef>
          </c:xVal>
          <c:yVal>
            <c:numRef>
              <c:f>公会計指標分析・財政指標組合せ分析表!$K$73:$O$73</c:f>
              <c:numCache>
                <c:formatCode>#,##0.0;"▲ "#,##0.0</c:formatCode>
                <c:ptCount val="5"/>
                <c:pt idx="0">
                  <c:v>47.6</c:v>
                </c:pt>
                <c:pt idx="1">
                  <c:v>24.4</c:v>
                </c:pt>
                <c:pt idx="2">
                  <c:v>15.6</c:v>
                </c:pt>
                <c:pt idx="3">
                  <c:v>9.5</c:v>
                </c:pt>
                <c:pt idx="4">
                  <c:v>7.4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12.6</c:v>
                </c:pt>
                <c:pt idx="1">
                  <c:v>11.5</c:v>
                </c:pt>
                <c:pt idx="2">
                  <c:v>10.6</c:v>
                </c:pt>
                <c:pt idx="3">
                  <c:v>9.8000000000000007</c:v>
                </c:pt>
                <c:pt idx="4">
                  <c:v>8.5</c:v>
                </c:pt>
              </c:numCache>
            </c:numRef>
          </c:xVal>
          <c:yVal>
            <c:numRef>
              <c:f>公会計指標分析・財政指標組合せ分析表!$K$77:$O$77</c:f>
              <c:numCache>
                <c:formatCode>#,##0.0;"▲ "#,##0.0</c:formatCode>
                <c:ptCount val="5"/>
                <c:pt idx="0">
                  <c:v>60.8</c:v>
                </c:pt>
                <c:pt idx="1">
                  <c:v>49.3</c:v>
                </c:pt>
                <c:pt idx="2">
                  <c:v>44.3</c:v>
                </c:pt>
                <c:pt idx="3">
                  <c:v>40.299999999999997</c:v>
                </c:pt>
                <c:pt idx="4">
                  <c:v>44.9</c:v>
                </c:pt>
              </c:numCache>
            </c:numRef>
          </c:yVal>
          <c:smooth val="0"/>
        </c:ser>
        <c:dLbls>
          <c:showLegendKey val="0"/>
          <c:showVal val="0"/>
          <c:showCatName val="0"/>
          <c:showSerName val="0"/>
          <c:showPercent val="0"/>
          <c:showBubbleSize val="0"/>
        </c:dLbls>
        <c:axId val="125138432"/>
        <c:axId val="125140352"/>
      </c:scatterChart>
      <c:valAx>
        <c:axId val="125138432"/>
        <c:scaling>
          <c:orientation val="minMax"/>
          <c:max val="13.799999999999999"/>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140352"/>
        <c:crosses val="autoZero"/>
        <c:crossBetween val="midCat"/>
      </c:valAx>
      <c:valAx>
        <c:axId val="125140352"/>
        <c:scaling>
          <c:orientation val="minMax"/>
          <c:max val="70"/>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13843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元利償還金等は、繰上償還の実施や新規発行の</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抑制方針などを要因として、減少傾向にある。今後は、新庁舎建設事業、統合小学校校舎建設事業、さらには、まちなか再生事業などに係る起債の元利償還が始まることで、増加傾向で推移していくものと見込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一方、組合等が起こした地方債の元利償還金に対する負担金等や、債務負担行為に基づく支出額は今後も減少傾向が続く見込みであることから、元利償還金等は総じて微増傾向で推移していく見通しである。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一般会計等に係る地方債の現在高は、繰上償還、地方債新規発行の抑制などにより減少傾向で推移してきたが、平成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度からの大規模事業実施に伴う地方債の発行の影響で増加した。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一方、債務負担行為に基づく支出予定額、公営企業債等繰入見込額については、今後も減少していく見通しである。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また、この間、財政調整基金、減債基金など計画的な積立てを行ってきたため、充当可能基金は増加してきたが、今後控えている普通建設事業などに係る取崩しにより、平成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年度以降は減少していくものと見込んでいる。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福島県石川町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16,225
16,129
115.71
9,206,159
8,165,044
454,093
4,737,783
6,014,019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7.4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福島県石川町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16,225
16,129
115.71
9,206,159
8,165,044
454,093
4,737,783
6,014,019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福島県石川町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16,225
16,129
115.71
9,206,159
8,165,044
454,093
4,737,783
6,014,019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福島県石川町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16,225
16,129
115.71
9,206,159
8,165,044
454,093
4,737,783
6,014,019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7.4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高齢化率の上昇、立地企業の撤退など、地域経済を支える基盤が根本的に軟弱であるため、本指数は類似団体を常に下回る結果となっている。また年度間比較でも、本町の財政構造に大きな変化がないことから、多少の上下はあるものの一定水準を保った推移となっている。</a:t>
          </a:r>
        </a:p>
        <a:p>
          <a:r>
            <a:rPr kumimoji="1" lang="ja-JP" altLang="en-US" sz="1300">
              <a:latin typeface="ＭＳ Ｐゴシック"/>
            </a:rPr>
            <a:t>　今後は、大規模事業の実施に耐えうる財政体力を備えるため、中長期的視点に立った行財政経営を心掛けるとともに、年度間の財政調整を図るため、各種基金の充実にも努める。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59267</xdr:rowOff>
    </xdr:from>
    <xdr:to>
      <xdr:col>7</xdr:col>
      <xdr:colOff>152400</xdr:colOff>
      <xdr:row>45</xdr:row>
      <xdr:rowOff>74083</xdr:rowOff>
    </xdr:to>
    <xdr:cxnSp macro="">
      <xdr:nvCxnSpPr>
        <xdr:cNvPr id="63" name="直線コネクタ 62"/>
        <xdr:cNvCxnSpPr/>
      </xdr:nvCxnSpPr>
      <xdr:spPr>
        <a:xfrm flipV="1">
          <a:off x="4953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46160</xdr:rowOff>
    </xdr:from>
    <xdr:ext cx="762000" cy="259045"/>
    <xdr:sp macro="" textlink="">
      <xdr:nvSpPr>
        <xdr:cNvPr id="64"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45</xdr:row>
      <xdr:rowOff>74083</xdr:rowOff>
    </xdr:from>
    <xdr:to>
      <xdr:col>7</xdr:col>
      <xdr:colOff>241300</xdr:colOff>
      <xdr:row>45</xdr:row>
      <xdr:rowOff>74083</xdr:rowOff>
    </xdr:to>
    <xdr:cxnSp macro="">
      <xdr:nvCxnSpPr>
        <xdr:cNvPr id="65" name="直線コネクタ 64"/>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145644</xdr:rowOff>
    </xdr:from>
    <xdr:ext cx="762000" cy="259045"/>
    <xdr:sp macro="" textlink="">
      <xdr:nvSpPr>
        <xdr:cNvPr id="66"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59267</xdr:rowOff>
    </xdr:from>
    <xdr:to>
      <xdr:col>7</xdr:col>
      <xdr:colOff>241300</xdr:colOff>
      <xdr:row>35</xdr:row>
      <xdr:rowOff>59267</xdr:rowOff>
    </xdr:to>
    <xdr:cxnSp macro="">
      <xdr:nvCxnSpPr>
        <xdr:cNvPr id="67" name="直線コネクタ 66"/>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146050</xdr:rowOff>
    </xdr:from>
    <xdr:to>
      <xdr:col>7</xdr:col>
      <xdr:colOff>152400</xdr:colOff>
      <xdr:row>43</xdr:row>
      <xdr:rowOff>14817</xdr:rowOff>
    </xdr:to>
    <xdr:cxnSp macro="">
      <xdr:nvCxnSpPr>
        <xdr:cNvPr id="68" name="直線コネクタ 67"/>
        <xdr:cNvCxnSpPr/>
      </xdr:nvCxnSpPr>
      <xdr:spPr>
        <a:xfrm flipV="1">
          <a:off x="4114800" y="73469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11235</xdr:rowOff>
    </xdr:from>
    <xdr:ext cx="762000" cy="259045"/>
    <xdr:sp macro="" textlink="">
      <xdr:nvSpPr>
        <xdr:cNvPr id="69" name="財政力平均値テキスト"/>
        <xdr:cNvSpPr txBox="1"/>
      </xdr:nvSpPr>
      <xdr:spPr>
        <a:xfrm>
          <a:off x="5041900" y="7040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166158</xdr:rowOff>
    </xdr:from>
    <xdr:to>
      <xdr:col>7</xdr:col>
      <xdr:colOff>203200</xdr:colOff>
      <xdr:row>42</xdr:row>
      <xdr:rowOff>96308</xdr:rowOff>
    </xdr:to>
    <xdr:sp macro="" textlink="">
      <xdr:nvSpPr>
        <xdr:cNvPr id="70" name="フローチャート : 判断 69"/>
        <xdr:cNvSpPr/>
      </xdr:nvSpPr>
      <xdr:spPr>
        <a:xfrm>
          <a:off x="49022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14817</xdr:rowOff>
    </xdr:from>
    <xdr:to>
      <xdr:col>6</xdr:col>
      <xdr:colOff>0</xdr:colOff>
      <xdr:row>43</xdr:row>
      <xdr:rowOff>14817</xdr:rowOff>
    </xdr:to>
    <xdr:cxnSp macro="">
      <xdr:nvCxnSpPr>
        <xdr:cNvPr id="71" name="直線コネクタ 70"/>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166158</xdr:rowOff>
    </xdr:from>
    <xdr:to>
      <xdr:col>6</xdr:col>
      <xdr:colOff>50800</xdr:colOff>
      <xdr:row>42</xdr:row>
      <xdr:rowOff>96308</xdr:rowOff>
    </xdr:to>
    <xdr:sp macro="" textlink="">
      <xdr:nvSpPr>
        <xdr:cNvPr id="72" name="フローチャート : 判断 71"/>
        <xdr:cNvSpPr/>
      </xdr:nvSpPr>
      <xdr:spPr>
        <a:xfrm>
          <a:off x="40640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106485</xdr:rowOff>
    </xdr:from>
    <xdr:ext cx="736600" cy="259045"/>
    <xdr:sp macro="" textlink="">
      <xdr:nvSpPr>
        <xdr:cNvPr id="73" name="テキスト ボックス 72"/>
        <xdr:cNvSpPr txBox="1"/>
      </xdr:nvSpPr>
      <xdr:spPr>
        <a:xfrm>
          <a:off x="3733800" y="696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14817</xdr:rowOff>
    </xdr:from>
    <xdr:to>
      <xdr:col>4</xdr:col>
      <xdr:colOff>482600</xdr:colOff>
      <xdr:row>43</xdr:row>
      <xdr:rowOff>34925</xdr:rowOff>
    </xdr:to>
    <xdr:cxnSp macro="">
      <xdr:nvCxnSpPr>
        <xdr:cNvPr id="74" name="直線コネクタ 73"/>
        <xdr:cNvCxnSpPr/>
      </xdr:nvCxnSpPr>
      <xdr:spPr>
        <a:xfrm flipV="1">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166158</xdr:rowOff>
    </xdr:from>
    <xdr:to>
      <xdr:col>4</xdr:col>
      <xdr:colOff>533400</xdr:colOff>
      <xdr:row>42</xdr:row>
      <xdr:rowOff>96308</xdr:rowOff>
    </xdr:to>
    <xdr:sp macro="" textlink="">
      <xdr:nvSpPr>
        <xdr:cNvPr id="75" name="フローチャート : 判断 74"/>
        <xdr:cNvSpPr/>
      </xdr:nvSpPr>
      <xdr:spPr>
        <a:xfrm>
          <a:off x="31750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106485</xdr:rowOff>
    </xdr:from>
    <xdr:ext cx="762000" cy="259045"/>
    <xdr:sp macro="" textlink="">
      <xdr:nvSpPr>
        <xdr:cNvPr id="76" name="テキスト ボックス 75"/>
        <xdr:cNvSpPr txBox="1"/>
      </xdr:nvSpPr>
      <xdr:spPr>
        <a:xfrm>
          <a:off x="2844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14817</xdr:rowOff>
    </xdr:from>
    <xdr:to>
      <xdr:col>3</xdr:col>
      <xdr:colOff>279400</xdr:colOff>
      <xdr:row>43</xdr:row>
      <xdr:rowOff>34925</xdr:rowOff>
    </xdr:to>
    <xdr:cxnSp macro="">
      <xdr:nvCxnSpPr>
        <xdr:cNvPr id="77" name="直線コネクタ 76"/>
        <xdr:cNvCxnSpPr/>
      </xdr:nvCxnSpPr>
      <xdr:spPr>
        <a:xfrm>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80" name="フローチャート : 判断 79"/>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86377</xdr:rowOff>
    </xdr:from>
    <xdr:ext cx="762000" cy="259045"/>
    <xdr:sp macro="" textlink="">
      <xdr:nvSpPr>
        <xdr:cNvPr id="81" name="テキスト ボックス 80"/>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87" name="円/楕円 86"/>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67327</xdr:rowOff>
    </xdr:from>
    <xdr:ext cx="762000" cy="259045"/>
    <xdr:sp macro="" textlink="">
      <xdr:nvSpPr>
        <xdr:cNvPr id="88"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135467</xdr:rowOff>
    </xdr:from>
    <xdr:to>
      <xdr:col>6</xdr:col>
      <xdr:colOff>50800</xdr:colOff>
      <xdr:row>43</xdr:row>
      <xdr:rowOff>65617</xdr:rowOff>
    </xdr:to>
    <xdr:sp macro="" textlink="">
      <xdr:nvSpPr>
        <xdr:cNvPr id="89" name="円/楕円 88"/>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50394</xdr:rowOff>
    </xdr:from>
    <xdr:ext cx="736600" cy="259045"/>
    <xdr:sp macro="" textlink="">
      <xdr:nvSpPr>
        <xdr:cNvPr id="90" name="テキスト ボックス 89"/>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135467</xdr:rowOff>
    </xdr:from>
    <xdr:to>
      <xdr:col>4</xdr:col>
      <xdr:colOff>533400</xdr:colOff>
      <xdr:row>43</xdr:row>
      <xdr:rowOff>65617</xdr:rowOff>
    </xdr:to>
    <xdr:sp macro="" textlink="">
      <xdr:nvSpPr>
        <xdr:cNvPr id="91" name="円/楕円 90"/>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92" name="テキスト ボックス 91"/>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155575</xdr:rowOff>
    </xdr:from>
    <xdr:to>
      <xdr:col>3</xdr:col>
      <xdr:colOff>330200</xdr:colOff>
      <xdr:row>43</xdr:row>
      <xdr:rowOff>85725</xdr:rowOff>
    </xdr:to>
    <xdr:sp macro="" textlink="">
      <xdr:nvSpPr>
        <xdr:cNvPr id="93" name="円/楕円 92"/>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70502</xdr:rowOff>
    </xdr:from>
    <xdr:ext cx="762000" cy="259045"/>
    <xdr:sp macro="" textlink="">
      <xdr:nvSpPr>
        <xdr:cNvPr id="94" name="テキスト ボックス 93"/>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135467</xdr:rowOff>
    </xdr:from>
    <xdr:to>
      <xdr:col>2</xdr:col>
      <xdr:colOff>127000</xdr:colOff>
      <xdr:row>43</xdr:row>
      <xdr:rowOff>65617</xdr:rowOff>
    </xdr:to>
    <xdr:sp macro="" textlink="">
      <xdr:nvSpPr>
        <xdr:cNvPr id="95" name="円/楕円 94"/>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50394</xdr:rowOff>
    </xdr:from>
    <xdr:ext cx="762000" cy="259045"/>
    <xdr:sp macro="" textlink="">
      <xdr:nvSpPr>
        <xdr:cNvPr id="96" name="テキスト ボックス 95"/>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経常行政経費の削減を徹底してきた結果、類似団体平均値を大きく下回ってきたが、平成</a:t>
          </a:r>
          <a:r>
            <a:rPr kumimoji="1" lang="en-US" altLang="ja-JP" sz="1300">
              <a:latin typeface="ＭＳ Ｐゴシック"/>
            </a:rPr>
            <a:t>22</a:t>
          </a:r>
          <a:r>
            <a:rPr kumimoji="1" lang="ja-JP" altLang="en-US" sz="1300">
              <a:latin typeface="ＭＳ Ｐゴシック"/>
            </a:rPr>
            <a:t>年度に職員給与の独自削減を終了させたのと同時に本指標も上昇に転じた。</a:t>
          </a:r>
          <a:endParaRPr kumimoji="1" lang="en-US" altLang="ja-JP" sz="1300">
            <a:latin typeface="ＭＳ Ｐゴシック"/>
          </a:endParaRPr>
        </a:p>
        <a:p>
          <a:r>
            <a:rPr kumimoji="1" lang="ja-JP" altLang="en-US" sz="1300">
              <a:latin typeface="ＭＳ Ｐゴシック"/>
            </a:rPr>
            <a:t>　また、平成</a:t>
          </a:r>
          <a:r>
            <a:rPr kumimoji="1" lang="en-US" altLang="ja-JP" sz="1300">
              <a:latin typeface="ＭＳ Ｐゴシック"/>
            </a:rPr>
            <a:t>25</a:t>
          </a:r>
          <a:r>
            <a:rPr kumimoji="1" lang="ja-JP" altLang="en-US" sz="1300">
              <a:latin typeface="ＭＳ Ｐゴシック"/>
            </a:rPr>
            <a:t>・</a:t>
          </a:r>
          <a:r>
            <a:rPr kumimoji="1" lang="en-US" altLang="ja-JP" sz="1300">
              <a:latin typeface="ＭＳ Ｐゴシック"/>
            </a:rPr>
            <a:t>26</a:t>
          </a:r>
          <a:r>
            <a:rPr kumimoji="1" lang="ja-JP" altLang="en-US" sz="1300">
              <a:latin typeface="ＭＳ Ｐゴシック"/>
            </a:rPr>
            <a:t>年度は、経常一般財源の減少により、</a:t>
          </a:r>
          <a:r>
            <a:rPr kumimoji="1" lang="en-US" altLang="ja-JP" sz="1300">
              <a:latin typeface="ＭＳ Ｐゴシック"/>
            </a:rPr>
            <a:t>80</a:t>
          </a:r>
          <a:r>
            <a:rPr kumimoji="1" lang="ja-JP" altLang="en-US" sz="1300">
              <a:latin typeface="ＭＳ Ｐゴシック"/>
            </a:rPr>
            <a:t>％を超える水準となったが、平成</a:t>
          </a:r>
          <a:r>
            <a:rPr kumimoji="1" lang="en-US" altLang="ja-JP" sz="1300">
              <a:latin typeface="ＭＳ Ｐゴシック"/>
            </a:rPr>
            <a:t>27</a:t>
          </a:r>
          <a:r>
            <a:rPr kumimoji="1" lang="ja-JP" altLang="en-US" sz="1300">
              <a:latin typeface="ＭＳ Ｐゴシック"/>
            </a:rPr>
            <a:t>年度は、地方消費税交付金の増収により再び減少した。</a:t>
          </a:r>
        </a:p>
        <a:p>
          <a:r>
            <a:rPr kumimoji="1" lang="ja-JP" altLang="en-US" sz="1300">
              <a:latin typeface="ＭＳ Ｐゴシック"/>
            </a:rPr>
            <a:t>　今後も、コスト削減の手綱を緩めず経常経費の縮減を図るとともに、より一層の健全化に努める。</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6096</xdr:rowOff>
    </xdr:from>
    <xdr:to>
      <xdr:col>7</xdr:col>
      <xdr:colOff>152400</xdr:colOff>
      <xdr:row>66</xdr:row>
      <xdr:rowOff>53594</xdr:rowOff>
    </xdr:to>
    <xdr:cxnSp macro="">
      <xdr:nvCxnSpPr>
        <xdr:cNvPr id="124" name="直線コネクタ 123"/>
        <xdr:cNvCxnSpPr/>
      </xdr:nvCxnSpPr>
      <xdr:spPr>
        <a:xfrm flipV="1">
          <a:off x="4953000" y="10293096"/>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5"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6" name="直線コネクタ 125"/>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92473</xdr:rowOff>
    </xdr:from>
    <xdr:ext cx="762000" cy="259045"/>
    <xdr:sp macro="" textlink="">
      <xdr:nvSpPr>
        <xdr:cNvPr id="127"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7</xdr:col>
      <xdr:colOff>63500</xdr:colOff>
      <xdr:row>60</xdr:row>
      <xdr:rowOff>6096</xdr:rowOff>
    </xdr:from>
    <xdr:to>
      <xdr:col>7</xdr:col>
      <xdr:colOff>241300</xdr:colOff>
      <xdr:row>60</xdr:row>
      <xdr:rowOff>6096</xdr:rowOff>
    </xdr:to>
    <xdr:cxnSp macro="">
      <xdr:nvCxnSpPr>
        <xdr:cNvPr id="128" name="直線コネクタ 127"/>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90424</xdr:rowOff>
    </xdr:from>
    <xdr:to>
      <xdr:col>7</xdr:col>
      <xdr:colOff>152400</xdr:colOff>
      <xdr:row>62</xdr:row>
      <xdr:rowOff>68580</xdr:rowOff>
    </xdr:to>
    <xdr:cxnSp macro="">
      <xdr:nvCxnSpPr>
        <xdr:cNvPr id="129" name="直線コネクタ 128"/>
        <xdr:cNvCxnSpPr/>
      </xdr:nvCxnSpPr>
      <xdr:spPr>
        <a:xfrm flipV="1">
          <a:off x="4114800" y="10548874"/>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67073</xdr:rowOff>
    </xdr:from>
    <xdr:ext cx="762000" cy="259045"/>
    <xdr:sp macro="" textlink="">
      <xdr:nvSpPr>
        <xdr:cNvPr id="130" name="財政構造の弾力性平均値テキスト"/>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94996</xdr:rowOff>
    </xdr:from>
    <xdr:to>
      <xdr:col>7</xdr:col>
      <xdr:colOff>203200</xdr:colOff>
      <xdr:row>63</xdr:row>
      <xdr:rowOff>25146</xdr:rowOff>
    </xdr:to>
    <xdr:sp macro="" textlink="">
      <xdr:nvSpPr>
        <xdr:cNvPr id="131" name="フローチャート : 判断 130"/>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63754</xdr:rowOff>
    </xdr:from>
    <xdr:to>
      <xdr:col>6</xdr:col>
      <xdr:colOff>0</xdr:colOff>
      <xdr:row>62</xdr:row>
      <xdr:rowOff>68580</xdr:rowOff>
    </xdr:to>
    <xdr:cxnSp macro="">
      <xdr:nvCxnSpPr>
        <xdr:cNvPr id="132" name="直線コネクタ 131"/>
        <xdr:cNvCxnSpPr/>
      </xdr:nvCxnSpPr>
      <xdr:spPr>
        <a:xfrm>
          <a:off x="3225800" y="1069365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138430</xdr:rowOff>
    </xdr:from>
    <xdr:to>
      <xdr:col>6</xdr:col>
      <xdr:colOff>50800</xdr:colOff>
      <xdr:row>63</xdr:row>
      <xdr:rowOff>68580</xdr:rowOff>
    </xdr:to>
    <xdr:sp macro="" textlink="">
      <xdr:nvSpPr>
        <xdr:cNvPr id="133" name="フローチャート : 判断 132"/>
        <xdr:cNvSpPr/>
      </xdr:nvSpPr>
      <xdr:spPr>
        <a:xfrm>
          <a:off x="4064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53357</xdr:rowOff>
    </xdr:from>
    <xdr:ext cx="736600" cy="259045"/>
    <xdr:sp macro="" textlink="">
      <xdr:nvSpPr>
        <xdr:cNvPr id="134" name="テキスト ボックス 133"/>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80772</xdr:rowOff>
    </xdr:from>
    <xdr:to>
      <xdr:col>4</xdr:col>
      <xdr:colOff>482600</xdr:colOff>
      <xdr:row>62</xdr:row>
      <xdr:rowOff>63754</xdr:rowOff>
    </xdr:to>
    <xdr:cxnSp macro="">
      <xdr:nvCxnSpPr>
        <xdr:cNvPr id="135" name="直線コネクタ 134"/>
        <xdr:cNvCxnSpPr/>
      </xdr:nvCxnSpPr>
      <xdr:spPr>
        <a:xfrm>
          <a:off x="2336800" y="1053922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114300</xdr:rowOff>
    </xdr:from>
    <xdr:to>
      <xdr:col>4</xdr:col>
      <xdr:colOff>533400</xdr:colOff>
      <xdr:row>63</xdr:row>
      <xdr:rowOff>44450</xdr:rowOff>
    </xdr:to>
    <xdr:sp macro="" textlink="">
      <xdr:nvSpPr>
        <xdr:cNvPr id="136" name="フローチャート : 判断 135"/>
        <xdr:cNvSpPr/>
      </xdr:nvSpPr>
      <xdr:spPr>
        <a:xfrm>
          <a:off x="3175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29227</xdr:rowOff>
    </xdr:from>
    <xdr:ext cx="762000" cy="259045"/>
    <xdr:sp macro="" textlink="">
      <xdr:nvSpPr>
        <xdr:cNvPr id="137" name="テキスト ボックス 136"/>
        <xdr:cNvSpPr txBox="1"/>
      </xdr:nvSpPr>
      <xdr:spPr>
        <a:xfrm>
          <a:off x="2844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8382</xdr:rowOff>
    </xdr:from>
    <xdr:to>
      <xdr:col>3</xdr:col>
      <xdr:colOff>279400</xdr:colOff>
      <xdr:row>61</xdr:row>
      <xdr:rowOff>80772</xdr:rowOff>
    </xdr:to>
    <xdr:cxnSp macro="">
      <xdr:nvCxnSpPr>
        <xdr:cNvPr id="138" name="直線コネクタ 137"/>
        <xdr:cNvCxnSpPr/>
      </xdr:nvCxnSpPr>
      <xdr:spPr>
        <a:xfrm>
          <a:off x="1447800" y="1046683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109474</xdr:rowOff>
    </xdr:from>
    <xdr:to>
      <xdr:col>3</xdr:col>
      <xdr:colOff>330200</xdr:colOff>
      <xdr:row>63</xdr:row>
      <xdr:rowOff>39624</xdr:rowOff>
    </xdr:to>
    <xdr:sp macro="" textlink="">
      <xdr:nvSpPr>
        <xdr:cNvPr id="139" name="フローチャート : 判断 138"/>
        <xdr:cNvSpPr/>
      </xdr:nvSpPr>
      <xdr:spPr>
        <a:xfrm>
          <a:off x="2286000" y="107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24401</xdr:rowOff>
    </xdr:from>
    <xdr:ext cx="762000" cy="259045"/>
    <xdr:sp macro="" textlink="">
      <xdr:nvSpPr>
        <xdr:cNvPr id="140" name="テキスト ボックス 139"/>
        <xdr:cNvSpPr txBox="1"/>
      </xdr:nvSpPr>
      <xdr:spPr>
        <a:xfrm>
          <a:off x="1955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80518</xdr:rowOff>
    </xdr:from>
    <xdr:to>
      <xdr:col>2</xdr:col>
      <xdr:colOff>127000</xdr:colOff>
      <xdr:row>63</xdr:row>
      <xdr:rowOff>10668</xdr:rowOff>
    </xdr:to>
    <xdr:sp macro="" textlink="">
      <xdr:nvSpPr>
        <xdr:cNvPr id="141" name="フローチャート : 判断 140"/>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166895</xdr:rowOff>
    </xdr:from>
    <xdr:ext cx="762000" cy="259045"/>
    <xdr:sp macro="" textlink="">
      <xdr:nvSpPr>
        <xdr:cNvPr id="142" name="テキスト ボックス 141"/>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39624</xdr:rowOff>
    </xdr:from>
    <xdr:to>
      <xdr:col>7</xdr:col>
      <xdr:colOff>203200</xdr:colOff>
      <xdr:row>61</xdr:row>
      <xdr:rowOff>141224</xdr:rowOff>
    </xdr:to>
    <xdr:sp macro="" textlink="">
      <xdr:nvSpPr>
        <xdr:cNvPr id="148" name="円/楕円 147"/>
        <xdr:cNvSpPr/>
      </xdr:nvSpPr>
      <xdr:spPr>
        <a:xfrm>
          <a:off x="49022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56151</xdr:rowOff>
    </xdr:from>
    <xdr:ext cx="762000" cy="259045"/>
    <xdr:sp macro="" textlink="">
      <xdr:nvSpPr>
        <xdr:cNvPr id="149" name="財政構造の弾力性該当値テキスト"/>
        <xdr:cNvSpPr txBox="1"/>
      </xdr:nvSpPr>
      <xdr:spPr>
        <a:xfrm>
          <a:off x="5041900" y="1034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17780</xdr:rowOff>
    </xdr:from>
    <xdr:to>
      <xdr:col>6</xdr:col>
      <xdr:colOff>50800</xdr:colOff>
      <xdr:row>62</xdr:row>
      <xdr:rowOff>119380</xdr:rowOff>
    </xdr:to>
    <xdr:sp macro="" textlink="">
      <xdr:nvSpPr>
        <xdr:cNvPr id="150" name="円/楕円 149"/>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129557</xdr:rowOff>
    </xdr:from>
    <xdr:ext cx="736600" cy="259045"/>
    <xdr:sp macro="" textlink="">
      <xdr:nvSpPr>
        <xdr:cNvPr id="151" name="テキスト ボックス 150"/>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12954</xdr:rowOff>
    </xdr:from>
    <xdr:to>
      <xdr:col>4</xdr:col>
      <xdr:colOff>533400</xdr:colOff>
      <xdr:row>62</xdr:row>
      <xdr:rowOff>114554</xdr:rowOff>
    </xdr:to>
    <xdr:sp macro="" textlink="">
      <xdr:nvSpPr>
        <xdr:cNvPr id="152" name="円/楕円 151"/>
        <xdr:cNvSpPr/>
      </xdr:nvSpPr>
      <xdr:spPr>
        <a:xfrm>
          <a:off x="3175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124731</xdr:rowOff>
    </xdr:from>
    <xdr:ext cx="762000" cy="259045"/>
    <xdr:sp macro="" textlink="">
      <xdr:nvSpPr>
        <xdr:cNvPr id="153" name="テキスト ボックス 152"/>
        <xdr:cNvSpPr txBox="1"/>
      </xdr:nvSpPr>
      <xdr:spPr>
        <a:xfrm>
          <a:off x="2844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29972</xdr:rowOff>
    </xdr:from>
    <xdr:to>
      <xdr:col>3</xdr:col>
      <xdr:colOff>330200</xdr:colOff>
      <xdr:row>61</xdr:row>
      <xdr:rowOff>131572</xdr:rowOff>
    </xdr:to>
    <xdr:sp macro="" textlink="">
      <xdr:nvSpPr>
        <xdr:cNvPr id="154" name="円/楕円 153"/>
        <xdr:cNvSpPr/>
      </xdr:nvSpPr>
      <xdr:spPr>
        <a:xfrm>
          <a:off x="2286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141749</xdr:rowOff>
    </xdr:from>
    <xdr:ext cx="762000" cy="259045"/>
    <xdr:sp macro="" textlink="">
      <xdr:nvSpPr>
        <xdr:cNvPr id="155" name="テキスト ボックス 154"/>
        <xdr:cNvSpPr txBox="1"/>
      </xdr:nvSpPr>
      <xdr:spPr>
        <a:xfrm>
          <a:off x="1955800" y="1025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129032</xdr:rowOff>
    </xdr:from>
    <xdr:to>
      <xdr:col>2</xdr:col>
      <xdr:colOff>127000</xdr:colOff>
      <xdr:row>61</xdr:row>
      <xdr:rowOff>59182</xdr:rowOff>
    </xdr:to>
    <xdr:sp macro="" textlink="">
      <xdr:nvSpPr>
        <xdr:cNvPr id="156" name="円/楕円 155"/>
        <xdr:cNvSpPr/>
      </xdr:nvSpPr>
      <xdr:spPr>
        <a:xfrm>
          <a:off x="1397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69359</xdr:rowOff>
    </xdr:from>
    <xdr:ext cx="762000" cy="259045"/>
    <xdr:sp macro="" textlink="">
      <xdr:nvSpPr>
        <xdr:cNvPr id="157" name="テキスト ボックス 156"/>
        <xdr:cNvSpPr txBox="1"/>
      </xdr:nvSpPr>
      <xdr:spPr>
        <a:xfrm>
          <a:off x="10668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[140,967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「石川町第３次集中改革プラン（平成２５年６月策定）」に基づき、経常経費及び職員数の削減を行ってきた。平成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年度は町立小中学校の統合に伴う通学バス運行実施にかかる経費の皆増により本数値も上昇した。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今後は、更なる行財政改革を進めつつ、住民の多様なニーズにも的確に対応できるよう、簡素で効率的な行財政運営を目指す。</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7708</xdr:rowOff>
    </xdr:from>
    <xdr:to>
      <xdr:col>7</xdr:col>
      <xdr:colOff>152400</xdr:colOff>
      <xdr:row>87</xdr:row>
      <xdr:rowOff>61754</xdr:rowOff>
    </xdr:to>
    <xdr:cxnSp macro="">
      <xdr:nvCxnSpPr>
        <xdr:cNvPr id="185" name="直線コネクタ 184"/>
        <xdr:cNvCxnSpPr/>
      </xdr:nvCxnSpPr>
      <xdr:spPr>
        <a:xfrm flipV="1">
          <a:off x="4953000" y="13895158"/>
          <a:ext cx="0" cy="1082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33831</xdr:rowOff>
    </xdr:from>
    <xdr:ext cx="762000" cy="259045"/>
    <xdr:sp macro="" textlink="">
      <xdr:nvSpPr>
        <xdr:cNvPr id="186" name="人件費・物件費等の状況最小値テキスト"/>
        <xdr:cNvSpPr txBox="1"/>
      </xdr:nvSpPr>
      <xdr:spPr>
        <a:xfrm>
          <a:off x="5041900" y="1494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327,270</a:t>
          </a:r>
          <a:endParaRPr kumimoji="1" lang="ja-JP" altLang="en-US" sz="1000" b="1">
            <a:latin typeface="ＭＳ Ｐゴシック"/>
          </a:endParaRPr>
        </a:p>
      </xdr:txBody>
    </xdr:sp>
    <xdr:clientData/>
  </xdr:oneCellAnchor>
  <xdr:twoCellAnchor>
    <xdr:from>
      <xdr:col>7</xdr:col>
      <xdr:colOff>63500</xdr:colOff>
      <xdr:row>87</xdr:row>
      <xdr:rowOff>61754</xdr:rowOff>
    </xdr:from>
    <xdr:to>
      <xdr:col>7</xdr:col>
      <xdr:colOff>241300</xdr:colOff>
      <xdr:row>87</xdr:row>
      <xdr:rowOff>61754</xdr:rowOff>
    </xdr:to>
    <xdr:cxnSp macro="">
      <xdr:nvCxnSpPr>
        <xdr:cNvPr id="187" name="直線コネクタ 186"/>
        <xdr:cNvCxnSpPr/>
      </xdr:nvCxnSpPr>
      <xdr:spPr>
        <a:xfrm>
          <a:off x="4864100" y="1497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94085</xdr:rowOff>
    </xdr:from>
    <xdr:ext cx="762000" cy="259045"/>
    <xdr:sp macro="" textlink="">
      <xdr:nvSpPr>
        <xdr:cNvPr id="188" name="人件費・物件費等の状況最大値テキスト"/>
        <xdr:cNvSpPr txBox="1"/>
      </xdr:nvSpPr>
      <xdr:spPr>
        <a:xfrm>
          <a:off x="5041900" y="1363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102,913</a:t>
          </a:r>
          <a:endParaRPr kumimoji="1" lang="ja-JP" altLang="en-US" sz="1000" b="1">
            <a:latin typeface="ＭＳ Ｐゴシック"/>
          </a:endParaRPr>
        </a:p>
      </xdr:txBody>
    </xdr:sp>
    <xdr:clientData/>
  </xdr:oneCellAnchor>
  <xdr:twoCellAnchor>
    <xdr:from>
      <xdr:col>7</xdr:col>
      <xdr:colOff>63500</xdr:colOff>
      <xdr:row>81</xdr:row>
      <xdr:rowOff>7708</xdr:rowOff>
    </xdr:from>
    <xdr:to>
      <xdr:col>7</xdr:col>
      <xdr:colOff>241300</xdr:colOff>
      <xdr:row>81</xdr:row>
      <xdr:rowOff>7708</xdr:rowOff>
    </xdr:to>
    <xdr:cxnSp macro="">
      <xdr:nvCxnSpPr>
        <xdr:cNvPr id="189" name="直線コネクタ 188"/>
        <xdr:cNvCxnSpPr/>
      </xdr:nvCxnSpPr>
      <xdr:spPr>
        <a:xfrm>
          <a:off x="4864100" y="1389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148811</xdr:rowOff>
    </xdr:from>
    <xdr:to>
      <xdr:col>7</xdr:col>
      <xdr:colOff>152400</xdr:colOff>
      <xdr:row>82</xdr:row>
      <xdr:rowOff>19907</xdr:rowOff>
    </xdr:to>
    <xdr:cxnSp macro="">
      <xdr:nvCxnSpPr>
        <xdr:cNvPr id="190" name="直線コネクタ 189"/>
        <xdr:cNvCxnSpPr/>
      </xdr:nvCxnSpPr>
      <xdr:spPr>
        <a:xfrm>
          <a:off x="4114800" y="14036261"/>
          <a:ext cx="838200" cy="4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158847</xdr:rowOff>
    </xdr:from>
    <xdr:ext cx="762000" cy="259045"/>
    <xdr:sp macro="" textlink="">
      <xdr:nvSpPr>
        <xdr:cNvPr id="191" name="人件費・物件費等の状況平均値テキスト"/>
        <xdr:cNvSpPr txBox="1"/>
      </xdr:nvSpPr>
      <xdr:spPr>
        <a:xfrm>
          <a:off x="5041900" y="1404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15320</xdr:rowOff>
    </xdr:from>
    <xdr:to>
      <xdr:col>7</xdr:col>
      <xdr:colOff>203200</xdr:colOff>
      <xdr:row>82</xdr:row>
      <xdr:rowOff>116920</xdr:rowOff>
    </xdr:to>
    <xdr:sp macro="" textlink="">
      <xdr:nvSpPr>
        <xdr:cNvPr id="192" name="フローチャート : 判断 191"/>
        <xdr:cNvSpPr/>
      </xdr:nvSpPr>
      <xdr:spPr>
        <a:xfrm>
          <a:off x="49022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112708</xdr:rowOff>
    </xdr:from>
    <xdr:to>
      <xdr:col>6</xdr:col>
      <xdr:colOff>0</xdr:colOff>
      <xdr:row>81</xdr:row>
      <xdr:rowOff>148811</xdr:rowOff>
    </xdr:to>
    <xdr:cxnSp macro="">
      <xdr:nvCxnSpPr>
        <xdr:cNvPr id="193" name="直線コネクタ 192"/>
        <xdr:cNvCxnSpPr/>
      </xdr:nvCxnSpPr>
      <xdr:spPr>
        <a:xfrm>
          <a:off x="3225800" y="14000158"/>
          <a:ext cx="889000" cy="3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37122</xdr:rowOff>
    </xdr:from>
    <xdr:to>
      <xdr:col>6</xdr:col>
      <xdr:colOff>50800</xdr:colOff>
      <xdr:row>84</xdr:row>
      <xdr:rowOff>138722</xdr:rowOff>
    </xdr:to>
    <xdr:sp macro="" textlink="">
      <xdr:nvSpPr>
        <xdr:cNvPr id="194" name="フローチャート : 判断 193"/>
        <xdr:cNvSpPr/>
      </xdr:nvSpPr>
      <xdr:spPr>
        <a:xfrm>
          <a:off x="4064000" y="1443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123499</xdr:rowOff>
    </xdr:from>
    <xdr:ext cx="736600" cy="259045"/>
    <xdr:sp macro="" textlink="">
      <xdr:nvSpPr>
        <xdr:cNvPr id="195" name="テキスト ボックス 194"/>
        <xdr:cNvSpPr txBox="1"/>
      </xdr:nvSpPr>
      <xdr:spPr>
        <a:xfrm>
          <a:off x="3733800" y="14525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226,113</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96376</xdr:rowOff>
    </xdr:from>
    <xdr:to>
      <xdr:col>4</xdr:col>
      <xdr:colOff>482600</xdr:colOff>
      <xdr:row>81</xdr:row>
      <xdr:rowOff>112708</xdr:rowOff>
    </xdr:to>
    <xdr:cxnSp macro="">
      <xdr:nvCxnSpPr>
        <xdr:cNvPr id="196" name="直線コネクタ 195"/>
        <xdr:cNvCxnSpPr/>
      </xdr:nvCxnSpPr>
      <xdr:spPr>
        <a:xfrm>
          <a:off x="2336800" y="13983826"/>
          <a:ext cx="889000" cy="1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95915</xdr:rowOff>
    </xdr:from>
    <xdr:to>
      <xdr:col>4</xdr:col>
      <xdr:colOff>533400</xdr:colOff>
      <xdr:row>83</xdr:row>
      <xdr:rowOff>26065</xdr:rowOff>
    </xdr:to>
    <xdr:sp macro="" textlink="">
      <xdr:nvSpPr>
        <xdr:cNvPr id="197" name="フローチャート : 判断 196"/>
        <xdr:cNvSpPr/>
      </xdr:nvSpPr>
      <xdr:spPr>
        <a:xfrm>
          <a:off x="3175000" y="1415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10842</xdr:rowOff>
    </xdr:from>
    <xdr:ext cx="762000" cy="259045"/>
    <xdr:sp macro="" textlink="">
      <xdr:nvSpPr>
        <xdr:cNvPr id="198" name="テキスト ボックス 197"/>
        <xdr:cNvSpPr txBox="1"/>
      </xdr:nvSpPr>
      <xdr:spPr>
        <a:xfrm>
          <a:off x="2844800" y="1424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167,243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96376</xdr:rowOff>
    </xdr:from>
    <xdr:to>
      <xdr:col>3</xdr:col>
      <xdr:colOff>279400</xdr:colOff>
      <xdr:row>81</xdr:row>
      <xdr:rowOff>114382</xdr:rowOff>
    </xdr:to>
    <xdr:cxnSp macro="">
      <xdr:nvCxnSpPr>
        <xdr:cNvPr id="199" name="直線コネクタ 198"/>
        <xdr:cNvCxnSpPr/>
      </xdr:nvCxnSpPr>
      <xdr:spPr>
        <a:xfrm flipV="1">
          <a:off x="1447800" y="13983826"/>
          <a:ext cx="889000" cy="1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42621</xdr:rowOff>
    </xdr:from>
    <xdr:to>
      <xdr:col>3</xdr:col>
      <xdr:colOff>330200</xdr:colOff>
      <xdr:row>82</xdr:row>
      <xdr:rowOff>144221</xdr:rowOff>
    </xdr:to>
    <xdr:sp macro="" textlink="">
      <xdr:nvSpPr>
        <xdr:cNvPr id="200" name="フローチャート : 判断 199"/>
        <xdr:cNvSpPr/>
      </xdr:nvSpPr>
      <xdr:spPr>
        <a:xfrm>
          <a:off x="2286000" y="1410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128998</xdr:rowOff>
    </xdr:from>
    <xdr:ext cx="762000" cy="259045"/>
    <xdr:sp macro="" textlink="">
      <xdr:nvSpPr>
        <xdr:cNvPr id="201" name="テキスト ボックス 200"/>
        <xdr:cNvSpPr txBox="1"/>
      </xdr:nvSpPr>
      <xdr:spPr>
        <a:xfrm>
          <a:off x="1955800" y="1418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156,200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12396</xdr:rowOff>
    </xdr:from>
    <xdr:to>
      <xdr:col>2</xdr:col>
      <xdr:colOff>127000</xdr:colOff>
      <xdr:row>82</xdr:row>
      <xdr:rowOff>113996</xdr:rowOff>
    </xdr:to>
    <xdr:sp macro="" textlink="">
      <xdr:nvSpPr>
        <xdr:cNvPr id="202" name="フローチャート : 判断 201"/>
        <xdr:cNvSpPr/>
      </xdr:nvSpPr>
      <xdr:spPr>
        <a:xfrm>
          <a:off x="1397000" y="1407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98773</xdr:rowOff>
    </xdr:from>
    <xdr:ext cx="762000" cy="259045"/>
    <xdr:sp macro="" textlink="">
      <xdr:nvSpPr>
        <xdr:cNvPr id="203" name="テキスト ボックス 202"/>
        <xdr:cNvSpPr txBox="1"/>
      </xdr:nvSpPr>
      <xdr:spPr>
        <a:xfrm>
          <a:off x="1066800" y="1415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149,937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140557</xdr:rowOff>
    </xdr:from>
    <xdr:to>
      <xdr:col>7</xdr:col>
      <xdr:colOff>203200</xdr:colOff>
      <xdr:row>82</xdr:row>
      <xdr:rowOff>70707</xdr:rowOff>
    </xdr:to>
    <xdr:sp macro="" textlink="">
      <xdr:nvSpPr>
        <xdr:cNvPr id="209" name="円/楕円 208"/>
        <xdr:cNvSpPr/>
      </xdr:nvSpPr>
      <xdr:spPr>
        <a:xfrm>
          <a:off x="4902200" y="1402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157084</xdr:rowOff>
    </xdr:from>
    <xdr:ext cx="762000" cy="259045"/>
    <xdr:sp macro="" textlink="">
      <xdr:nvSpPr>
        <xdr:cNvPr id="210" name="人件費・物件費等の状況該当値テキスト"/>
        <xdr:cNvSpPr txBox="1"/>
      </xdr:nvSpPr>
      <xdr:spPr>
        <a:xfrm>
          <a:off x="5041900" y="1387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140,967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98011</xdr:rowOff>
    </xdr:from>
    <xdr:to>
      <xdr:col>6</xdr:col>
      <xdr:colOff>50800</xdr:colOff>
      <xdr:row>82</xdr:row>
      <xdr:rowOff>28161</xdr:rowOff>
    </xdr:to>
    <xdr:sp macro="" textlink="">
      <xdr:nvSpPr>
        <xdr:cNvPr id="211" name="円/楕円 210"/>
        <xdr:cNvSpPr/>
      </xdr:nvSpPr>
      <xdr:spPr>
        <a:xfrm>
          <a:off x="4064000" y="1398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38338</xdr:rowOff>
    </xdr:from>
    <xdr:ext cx="736600" cy="259045"/>
    <xdr:sp macro="" textlink="">
      <xdr:nvSpPr>
        <xdr:cNvPr id="212" name="テキスト ボックス 211"/>
        <xdr:cNvSpPr txBox="1"/>
      </xdr:nvSpPr>
      <xdr:spPr>
        <a:xfrm>
          <a:off x="3733800" y="1375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132,151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61908</xdr:rowOff>
    </xdr:from>
    <xdr:to>
      <xdr:col>4</xdr:col>
      <xdr:colOff>533400</xdr:colOff>
      <xdr:row>81</xdr:row>
      <xdr:rowOff>163508</xdr:rowOff>
    </xdr:to>
    <xdr:sp macro="" textlink="">
      <xdr:nvSpPr>
        <xdr:cNvPr id="213" name="円/楕円 212"/>
        <xdr:cNvSpPr/>
      </xdr:nvSpPr>
      <xdr:spPr>
        <a:xfrm>
          <a:off x="3175000" y="1394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2235</xdr:rowOff>
    </xdr:from>
    <xdr:ext cx="762000" cy="259045"/>
    <xdr:sp macro="" textlink="">
      <xdr:nvSpPr>
        <xdr:cNvPr id="214" name="テキスト ボックス 213"/>
        <xdr:cNvSpPr txBox="1"/>
      </xdr:nvSpPr>
      <xdr:spPr>
        <a:xfrm>
          <a:off x="2844800" y="1371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124,670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45576</xdr:rowOff>
    </xdr:from>
    <xdr:to>
      <xdr:col>3</xdr:col>
      <xdr:colOff>330200</xdr:colOff>
      <xdr:row>81</xdr:row>
      <xdr:rowOff>147176</xdr:rowOff>
    </xdr:to>
    <xdr:sp macro="" textlink="">
      <xdr:nvSpPr>
        <xdr:cNvPr id="215" name="円/楕円 214"/>
        <xdr:cNvSpPr/>
      </xdr:nvSpPr>
      <xdr:spPr>
        <a:xfrm>
          <a:off x="2286000" y="1393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157353</xdr:rowOff>
    </xdr:from>
    <xdr:ext cx="762000" cy="259045"/>
    <xdr:sp macro="" textlink="">
      <xdr:nvSpPr>
        <xdr:cNvPr id="216" name="テキスト ボックス 215"/>
        <xdr:cNvSpPr txBox="1"/>
      </xdr:nvSpPr>
      <xdr:spPr>
        <a:xfrm>
          <a:off x="1955800" y="1370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121,286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63582</xdr:rowOff>
    </xdr:from>
    <xdr:to>
      <xdr:col>2</xdr:col>
      <xdr:colOff>127000</xdr:colOff>
      <xdr:row>81</xdr:row>
      <xdr:rowOff>165182</xdr:rowOff>
    </xdr:to>
    <xdr:sp macro="" textlink="">
      <xdr:nvSpPr>
        <xdr:cNvPr id="217" name="円/楕円 216"/>
        <xdr:cNvSpPr/>
      </xdr:nvSpPr>
      <xdr:spPr>
        <a:xfrm>
          <a:off x="1397000" y="1395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3909</xdr:rowOff>
    </xdr:from>
    <xdr:ext cx="762000" cy="259045"/>
    <xdr:sp macro="" textlink="">
      <xdr:nvSpPr>
        <xdr:cNvPr id="218" name="テキスト ボックス 217"/>
        <xdr:cNvSpPr txBox="1"/>
      </xdr:nvSpPr>
      <xdr:spPr>
        <a:xfrm>
          <a:off x="1066800" y="137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125,017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本町のラスパイレス指数は、国の給与水準を上回る</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101.1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となり、類似団体平均を大きく上回る結果となった。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初任給の基準の相違、給料表の引上げ率の相違、経験年数階層の変動等により、類似団体内平均値</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96.9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上回っている状況にあるため、引き続き、国の給与制度に準拠した制度運用の徹底等により、ラスパイレス指数の抑制に努める。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28363</xdr:rowOff>
    </xdr:from>
    <xdr:to>
      <xdr:col>24</xdr:col>
      <xdr:colOff>558800</xdr:colOff>
      <xdr:row>86</xdr:row>
      <xdr:rowOff>45296</xdr:rowOff>
    </xdr:to>
    <xdr:cxnSp macro="">
      <xdr:nvCxnSpPr>
        <xdr:cNvPr id="247" name="直線コネクタ 246"/>
        <xdr:cNvCxnSpPr/>
      </xdr:nvCxnSpPr>
      <xdr:spPr>
        <a:xfrm flipV="1">
          <a:off x="17018000" y="13744363"/>
          <a:ext cx="0" cy="10456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17373</xdr:rowOff>
    </xdr:from>
    <xdr:ext cx="762000" cy="259045"/>
    <xdr:sp macro="" textlink="">
      <xdr:nvSpPr>
        <xdr:cNvPr id="248" name="給与水準   （国との比較）最小値テキスト"/>
        <xdr:cNvSpPr txBox="1"/>
      </xdr:nvSpPr>
      <xdr:spPr>
        <a:xfrm>
          <a:off x="17106900" y="1476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45296</xdr:rowOff>
    </xdr:from>
    <xdr:to>
      <xdr:col>24</xdr:col>
      <xdr:colOff>647700</xdr:colOff>
      <xdr:row>86</xdr:row>
      <xdr:rowOff>45296</xdr:rowOff>
    </xdr:to>
    <xdr:cxnSp macro="">
      <xdr:nvCxnSpPr>
        <xdr:cNvPr id="249" name="直線コネクタ 248"/>
        <xdr:cNvCxnSpPr/>
      </xdr:nvCxnSpPr>
      <xdr:spPr>
        <a:xfrm>
          <a:off x="16929100" y="1478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114740</xdr:rowOff>
    </xdr:from>
    <xdr:ext cx="762000" cy="259045"/>
    <xdr:sp macro="" textlink="">
      <xdr:nvSpPr>
        <xdr:cNvPr id="250" name="給与水準   （国との比較）最大値テキスト"/>
        <xdr:cNvSpPr txBox="1"/>
      </xdr:nvSpPr>
      <xdr:spPr>
        <a:xfrm>
          <a:off x="17106900" y="1348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89.3</a:t>
          </a:r>
          <a:endParaRPr kumimoji="1" lang="ja-JP" altLang="en-US" sz="1000" b="1">
            <a:latin typeface="ＭＳ Ｐゴシック"/>
          </a:endParaRPr>
        </a:p>
      </xdr:txBody>
    </xdr:sp>
    <xdr:clientData/>
  </xdr:oneCellAnchor>
  <xdr:twoCellAnchor>
    <xdr:from>
      <xdr:col>24</xdr:col>
      <xdr:colOff>469900</xdr:colOff>
      <xdr:row>80</xdr:row>
      <xdr:rowOff>28363</xdr:rowOff>
    </xdr:from>
    <xdr:to>
      <xdr:col>24</xdr:col>
      <xdr:colOff>647700</xdr:colOff>
      <xdr:row>80</xdr:row>
      <xdr:rowOff>28363</xdr:rowOff>
    </xdr:to>
    <xdr:cxnSp macro="">
      <xdr:nvCxnSpPr>
        <xdr:cNvPr id="251" name="直線コネクタ 250"/>
        <xdr:cNvCxnSpPr/>
      </xdr:nvCxnSpPr>
      <xdr:spPr>
        <a:xfrm>
          <a:off x="16929100" y="1374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31750</xdr:rowOff>
    </xdr:from>
    <xdr:to>
      <xdr:col>24</xdr:col>
      <xdr:colOff>558800</xdr:colOff>
      <xdr:row>85</xdr:row>
      <xdr:rowOff>120227</xdr:rowOff>
    </xdr:to>
    <xdr:cxnSp macro="">
      <xdr:nvCxnSpPr>
        <xdr:cNvPr id="252" name="直線コネクタ 251"/>
        <xdr:cNvCxnSpPr/>
      </xdr:nvCxnSpPr>
      <xdr:spPr>
        <a:xfrm>
          <a:off x="16179800" y="1460500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91034</xdr:rowOff>
    </xdr:from>
    <xdr:ext cx="762000" cy="259045"/>
    <xdr:sp macro="" textlink="">
      <xdr:nvSpPr>
        <xdr:cNvPr id="253" name="給与水準   （国との比較）平均値テキスト"/>
        <xdr:cNvSpPr txBox="1"/>
      </xdr:nvSpPr>
      <xdr:spPr>
        <a:xfrm>
          <a:off x="17106900" y="1414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74507</xdr:rowOff>
    </xdr:from>
    <xdr:to>
      <xdr:col>24</xdr:col>
      <xdr:colOff>609600</xdr:colOff>
      <xdr:row>84</xdr:row>
      <xdr:rowOff>4657</xdr:rowOff>
    </xdr:to>
    <xdr:sp macro="" textlink="">
      <xdr:nvSpPr>
        <xdr:cNvPr id="254" name="フローチャート : 判断 253"/>
        <xdr:cNvSpPr/>
      </xdr:nvSpPr>
      <xdr:spPr>
        <a:xfrm>
          <a:off x="16967200" y="1430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23707</xdr:rowOff>
    </xdr:from>
    <xdr:to>
      <xdr:col>23</xdr:col>
      <xdr:colOff>406400</xdr:colOff>
      <xdr:row>85</xdr:row>
      <xdr:rowOff>31750</xdr:rowOff>
    </xdr:to>
    <xdr:cxnSp macro="">
      <xdr:nvCxnSpPr>
        <xdr:cNvPr id="255" name="直線コネクタ 254"/>
        <xdr:cNvCxnSpPr/>
      </xdr:nvCxnSpPr>
      <xdr:spPr>
        <a:xfrm>
          <a:off x="15290800" y="1459695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56" name="フローチャート : 判断 255"/>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57" name="テキスト ボックス 256"/>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23707</xdr:rowOff>
    </xdr:from>
    <xdr:to>
      <xdr:col>22</xdr:col>
      <xdr:colOff>203200</xdr:colOff>
      <xdr:row>88</xdr:row>
      <xdr:rowOff>168911</xdr:rowOff>
    </xdr:to>
    <xdr:cxnSp macro="">
      <xdr:nvCxnSpPr>
        <xdr:cNvPr id="258" name="直線コネクタ 257"/>
        <xdr:cNvCxnSpPr/>
      </xdr:nvCxnSpPr>
      <xdr:spPr>
        <a:xfrm flipV="1">
          <a:off x="14401800" y="14596957"/>
          <a:ext cx="889000" cy="6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59" name="フローチャート : 判断 258"/>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154111</xdr:rowOff>
    </xdr:from>
    <xdr:ext cx="762000" cy="259045"/>
    <xdr:sp macro="" textlink="">
      <xdr:nvSpPr>
        <xdr:cNvPr id="260" name="テキスト ボックス 259"/>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168911</xdr:rowOff>
    </xdr:from>
    <xdr:to>
      <xdr:col>21</xdr:col>
      <xdr:colOff>0</xdr:colOff>
      <xdr:row>89</xdr:row>
      <xdr:rowOff>29634</xdr:rowOff>
    </xdr:to>
    <xdr:cxnSp macro="">
      <xdr:nvCxnSpPr>
        <xdr:cNvPr id="261" name="直線コネクタ 260"/>
        <xdr:cNvCxnSpPr/>
      </xdr:nvCxnSpPr>
      <xdr:spPr>
        <a:xfrm flipV="1">
          <a:off x="13512800" y="15256511"/>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147320</xdr:rowOff>
    </xdr:from>
    <xdr:to>
      <xdr:col>21</xdr:col>
      <xdr:colOff>50800</xdr:colOff>
      <xdr:row>87</xdr:row>
      <xdr:rowOff>77470</xdr:rowOff>
    </xdr:to>
    <xdr:sp macro="" textlink="">
      <xdr:nvSpPr>
        <xdr:cNvPr id="262" name="フローチャート : 判断 261"/>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87647</xdr:rowOff>
    </xdr:from>
    <xdr:ext cx="762000" cy="259045"/>
    <xdr:sp macro="" textlink="">
      <xdr:nvSpPr>
        <xdr:cNvPr id="263" name="テキスト ボックス 262"/>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104.2</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4" name="フローチャート : 判断 263"/>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5" name="テキスト ボックス 264"/>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71" name="円/楕円 270"/>
        <xdr:cNvSpPr/>
      </xdr:nvSpPr>
      <xdr:spPr>
        <a:xfrm>
          <a:off x="169672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136754</xdr:rowOff>
    </xdr:from>
    <xdr:ext cx="762000" cy="259045"/>
    <xdr:sp macro="" textlink="">
      <xdr:nvSpPr>
        <xdr:cNvPr id="272" name="給与水準   （国との比較）該当値テキスト"/>
        <xdr:cNvSpPr txBox="1"/>
      </xdr:nvSpPr>
      <xdr:spPr>
        <a:xfrm>
          <a:off x="17106900" y="1453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152400</xdr:rowOff>
    </xdr:from>
    <xdr:to>
      <xdr:col>23</xdr:col>
      <xdr:colOff>457200</xdr:colOff>
      <xdr:row>85</xdr:row>
      <xdr:rowOff>82550</xdr:rowOff>
    </xdr:to>
    <xdr:sp macro="" textlink="">
      <xdr:nvSpPr>
        <xdr:cNvPr id="273" name="円/楕円 272"/>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74" name="テキスト ボックス 273"/>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144357</xdr:rowOff>
    </xdr:from>
    <xdr:to>
      <xdr:col>22</xdr:col>
      <xdr:colOff>254000</xdr:colOff>
      <xdr:row>85</xdr:row>
      <xdr:rowOff>74507</xdr:rowOff>
    </xdr:to>
    <xdr:sp macro="" textlink="">
      <xdr:nvSpPr>
        <xdr:cNvPr id="275" name="円/楕円 274"/>
        <xdr:cNvSpPr/>
      </xdr:nvSpPr>
      <xdr:spPr>
        <a:xfrm>
          <a:off x="15240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76" name="テキスト ボックス 275"/>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118111</xdr:rowOff>
    </xdr:from>
    <xdr:to>
      <xdr:col>21</xdr:col>
      <xdr:colOff>50800</xdr:colOff>
      <xdr:row>89</xdr:row>
      <xdr:rowOff>48261</xdr:rowOff>
    </xdr:to>
    <xdr:sp macro="" textlink="">
      <xdr:nvSpPr>
        <xdr:cNvPr id="277" name="円/楕円 276"/>
        <xdr:cNvSpPr/>
      </xdr:nvSpPr>
      <xdr:spPr>
        <a:xfrm>
          <a:off x="14351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33038</xdr:rowOff>
    </xdr:from>
    <xdr:ext cx="762000" cy="259045"/>
    <xdr:sp macro="" textlink="">
      <xdr:nvSpPr>
        <xdr:cNvPr id="278" name="テキスト ボックス 277"/>
        <xdr:cNvSpPr txBox="1"/>
      </xdr:nvSpPr>
      <xdr:spPr>
        <a:xfrm>
          <a:off x="14020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150284</xdr:rowOff>
    </xdr:from>
    <xdr:to>
      <xdr:col>19</xdr:col>
      <xdr:colOff>533400</xdr:colOff>
      <xdr:row>89</xdr:row>
      <xdr:rowOff>80434</xdr:rowOff>
    </xdr:to>
    <xdr:sp macro="" textlink="">
      <xdr:nvSpPr>
        <xdr:cNvPr id="279" name="円/楕円 278"/>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65211</xdr:rowOff>
    </xdr:from>
    <xdr:ext cx="762000" cy="259045"/>
    <xdr:sp macro="" textlink="">
      <xdr:nvSpPr>
        <xdr:cNvPr id="280" name="テキスト ボックス 279"/>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幼児保育施設の統廃合、地区公民館管理体制の見直し、学校給食調理業務の民間委託等事務事業の見直し、さらには第２次定員適正化計画に基づく新規採用の抑制等により、７．５８人と類似団体内平均を１．３５人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石川町定員管理計画（平成２６年１１月策定）に基づき、これまでの定員適正化の実績を踏まえた計画的な職員採用、さらには職員配置の一層の効率化・適正化を推進しながら、抑制基調の定員管理（技能・労務職を除いた職員数の維持）を継続する。</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99423</xdr:rowOff>
    </xdr:from>
    <xdr:to>
      <xdr:col>24</xdr:col>
      <xdr:colOff>558800</xdr:colOff>
      <xdr:row>67</xdr:row>
      <xdr:rowOff>128270</xdr:rowOff>
    </xdr:to>
    <xdr:cxnSp macro="">
      <xdr:nvCxnSpPr>
        <xdr:cNvPr id="312" name="直線コネクタ 311"/>
        <xdr:cNvCxnSpPr/>
      </xdr:nvCxnSpPr>
      <xdr:spPr>
        <a:xfrm flipV="1">
          <a:off x="17018000" y="10043523"/>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100347</xdr:rowOff>
    </xdr:from>
    <xdr:ext cx="762000" cy="259045"/>
    <xdr:sp macro="" textlink="">
      <xdr:nvSpPr>
        <xdr:cNvPr id="313"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13.76</a:t>
          </a:r>
          <a:endParaRPr kumimoji="1" lang="ja-JP" altLang="en-US" sz="1000" b="1">
            <a:latin typeface="ＭＳ Ｐゴシック"/>
          </a:endParaRPr>
        </a:p>
      </xdr:txBody>
    </xdr:sp>
    <xdr:clientData/>
  </xdr:oneCellAnchor>
  <xdr:twoCellAnchor>
    <xdr:from>
      <xdr:col>24</xdr:col>
      <xdr:colOff>469900</xdr:colOff>
      <xdr:row>67</xdr:row>
      <xdr:rowOff>128270</xdr:rowOff>
    </xdr:from>
    <xdr:to>
      <xdr:col>24</xdr:col>
      <xdr:colOff>647700</xdr:colOff>
      <xdr:row>67</xdr:row>
      <xdr:rowOff>128270</xdr:rowOff>
    </xdr:to>
    <xdr:cxnSp macro="">
      <xdr:nvCxnSpPr>
        <xdr:cNvPr id="314" name="直線コネクタ 313"/>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14350</xdr:rowOff>
    </xdr:from>
    <xdr:ext cx="762000" cy="259045"/>
    <xdr:sp macro="" textlink="">
      <xdr:nvSpPr>
        <xdr:cNvPr id="315" name="定員管理の状況最大値テキスト"/>
        <xdr:cNvSpPr txBox="1"/>
      </xdr:nvSpPr>
      <xdr:spPr>
        <a:xfrm>
          <a:off x="17106900" y="978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24</xdr:col>
      <xdr:colOff>469900</xdr:colOff>
      <xdr:row>58</xdr:row>
      <xdr:rowOff>99423</xdr:rowOff>
    </xdr:from>
    <xdr:to>
      <xdr:col>24</xdr:col>
      <xdr:colOff>647700</xdr:colOff>
      <xdr:row>58</xdr:row>
      <xdr:rowOff>99423</xdr:rowOff>
    </xdr:to>
    <xdr:cxnSp macro="">
      <xdr:nvCxnSpPr>
        <xdr:cNvPr id="316" name="直線コネクタ 315"/>
        <xdr:cNvCxnSpPr/>
      </xdr:nvCxnSpPr>
      <xdr:spPr>
        <a:xfrm>
          <a:off x="16929100" y="1004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74567</xdr:rowOff>
    </xdr:from>
    <xdr:to>
      <xdr:col>24</xdr:col>
      <xdr:colOff>558800</xdr:colOff>
      <xdr:row>61</xdr:row>
      <xdr:rowOff>91803</xdr:rowOff>
    </xdr:to>
    <xdr:cxnSp macro="">
      <xdr:nvCxnSpPr>
        <xdr:cNvPr id="317" name="直線コネクタ 316"/>
        <xdr:cNvCxnSpPr/>
      </xdr:nvCxnSpPr>
      <xdr:spPr>
        <a:xfrm>
          <a:off x="16179800" y="1053301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74312</xdr:rowOff>
    </xdr:from>
    <xdr:ext cx="762000" cy="259045"/>
    <xdr:sp macro="" textlink="">
      <xdr:nvSpPr>
        <xdr:cNvPr id="318" name="定員管理の状況平均値テキスト"/>
        <xdr:cNvSpPr txBox="1"/>
      </xdr:nvSpPr>
      <xdr:spPr>
        <a:xfrm>
          <a:off x="17106900" y="10704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102235</xdr:rowOff>
    </xdr:from>
    <xdr:to>
      <xdr:col>24</xdr:col>
      <xdr:colOff>609600</xdr:colOff>
      <xdr:row>63</xdr:row>
      <xdr:rowOff>32385</xdr:rowOff>
    </xdr:to>
    <xdr:sp macro="" textlink="">
      <xdr:nvSpPr>
        <xdr:cNvPr id="319" name="フローチャート : 判断 318"/>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74567</xdr:rowOff>
    </xdr:from>
    <xdr:to>
      <xdr:col>23</xdr:col>
      <xdr:colOff>406400</xdr:colOff>
      <xdr:row>61</xdr:row>
      <xdr:rowOff>105591</xdr:rowOff>
    </xdr:to>
    <xdr:cxnSp macro="">
      <xdr:nvCxnSpPr>
        <xdr:cNvPr id="320" name="直線コネクタ 319"/>
        <xdr:cNvCxnSpPr/>
      </xdr:nvCxnSpPr>
      <xdr:spPr>
        <a:xfrm flipV="1">
          <a:off x="15290800" y="1053301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1" name="フローチャート : 判断 320"/>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22" name="テキスト ボックス 321"/>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64226</xdr:rowOff>
    </xdr:from>
    <xdr:to>
      <xdr:col>22</xdr:col>
      <xdr:colOff>203200</xdr:colOff>
      <xdr:row>61</xdr:row>
      <xdr:rowOff>105591</xdr:rowOff>
    </xdr:to>
    <xdr:cxnSp macro="">
      <xdr:nvCxnSpPr>
        <xdr:cNvPr id="323" name="直線コネクタ 322"/>
        <xdr:cNvCxnSpPr/>
      </xdr:nvCxnSpPr>
      <xdr:spPr>
        <a:xfrm>
          <a:off x="14401800" y="10522676"/>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45357</xdr:rowOff>
    </xdr:from>
    <xdr:to>
      <xdr:col>22</xdr:col>
      <xdr:colOff>254000</xdr:colOff>
      <xdr:row>62</xdr:row>
      <xdr:rowOff>146957</xdr:rowOff>
    </xdr:to>
    <xdr:sp macro="" textlink="">
      <xdr:nvSpPr>
        <xdr:cNvPr id="324" name="フローチャート : 判断 323"/>
        <xdr:cNvSpPr/>
      </xdr:nvSpPr>
      <xdr:spPr>
        <a:xfrm>
          <a:off x="15240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131734</xdr:rowOff>
    </xdr:from>
    <xdr:ext cx="762000" cy="259045"/>
    <xdr:sp macro="" textlink="">
      <xdr:nvSpPr>
        <xdr:cNvPr id="325" name="テキスト ボックス 324"/>
        <xdr:cNvSpPr txBox="1"/>
      </xdr:nvSpPr>
      <xdr:spPr>
        <a:xfrm>
          <a:off x="14909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64226</xdr:rowOff>
    </xdr:from>
    <xdr:to>
      <xdr:col>21</xdr:col>
      <xdr:colOff>0</xdr:colOff>
      <xdr:row>61</xdr:row>
      <xdr:rowOff>107315</xdr:rowOff>
    </xdr:to>
    <xdr:cxnSp macro="">
      <xdr:nvCxnSpPr>
        <xdr:cNvPr id="326" name="直線コネクタ 325"/>
        <xdr:cNvCxnSpPr/>
      </xdr:nvCxnSpPr>
      <xdr:spPr>
        <a:xfrm flipV="1">
          <a:off x="13512800" y="10522676"/>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52251</xdr:rowOff>
    </xdr:from>
    <xdr:to>
      <xdr:col>21</xdr:col>
      <xdr:colOff>50800</xdr:colOff>
      <xdr:row>62</xdr:row>
      <xdr:rowOff>153851</xdr:rowOff>
    </xdr:to>
    <xdr:sp macro="" textlink="">
      <xdr:nvSpPr>
        <xdr:cNvPr id="327" name="フローチャート : 判断 326"/>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138628</xdr:rowOff>
    </xdr:from>
    <xdr:ext cx="762000" cy="259045"/>
    <xdr:sp macro="" textlink="">
      <xdr:nvSpPr>
        <xdr:cNvPr id="328" name="テキスト ボックス 327"/>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33292</xdr:rowOff>
    </xdr:from>
    <xdr:to>
      <xdr:col>19</xdr:col>
      <xdr:colOff>533400</xdr:colOff>
      <xdr:row>62</xdr:row>
      <xdr:rowOff>134892</xdr:rowOff>
    </xdr:to>
    <xdr:sp macro="" textlink="">
      <xdr:nvSpPr>
        <xdr:cNvPr id="329" name="フローチャート : 判断 328"/>
        <xdr:cNvSpPr/>
      </xdr:nvSpPr>
      <xdr:spPr>
        <a:xfrm>
          <a:off x="13462000" y="1066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119669</xdr:rowOff>
    </xdr:from>
    <xdr:ext cx="762000" cy="259045"/>
    <xdr:sp macro="" textlink="">
      <xdr:nvSpPr>
        <xdr:cNvPr id="330" name="テキスト ボックス 329"/>
        <xdr:cNvSpPr txBox="1"/>
      </xdr:nvSpPr>
      <xdr:spPr>
        <a:xfrm>
          <a:off x="13131800" y="1074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41003</xdr:rowOff>
    </xdr:from>
    <xdr:to>
      <xdr:col>24</xdr:col>
      <xdr:colOff>609600</xdr:colOff>
      <xdr:row>61</xdr:row>
      <xdr:rowOff>142603</xdr:rowOff>
    </xdr:to>
    <xdr:sp macro="" textlink="">
      <xdr:nvSpPr>
        <xdr:cNvPr id="336" name="円/楕円 335"/>
        <xdr:cNvSpPr/>
      </xdr:nvSpPr>
      <xdr:spPr>
        <a:xfrm>
          <a:off x="169672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57530</xdr:rowOff>
    </xdr:from>
    <xdr:ext cx="762000" cy="259045"/>
    <xdr:sp macro="" textlink="">
      <xdr:nvSpPr>
        <xdr:cNvPr id="337" name="定員管理の状況該当値テキスト"/>
        <xdr:cNvSpPr txBox="1"/>
      </xdr:nvSpPr>
      <xdr:spPr>
        <a:xfrm>
          <a:off x="171069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23767</xdr:rowOff>
    </xdr:from>
    <xdr:to>
      <xdr:col>23</xdr:col>
      <xdr:colOff>457200</xdr:colOff>
      <xdr:row>61</xdr:row>
      <xdr:rowOff>125367</xdr:rowOff>
    </xdr:to>
    <xdr:sp macro="" textlink="">
      <xdr:nvSpPr>
        <xdr:cNvPr id="338" name="円/楕円 337"/>
        <xdr:cNvSpPr/>
      </xdr:nvSpPr>
      <xdr:spPr>
        <a:xfrm>
          <a:off x="16129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135544</xdr:rowOff>
    </xdr:from>
    <xdr:ext cx="736600" cy="259045"/>
    <xdr:sp macro="" textlink="">
      <xdr:nvSpPr>
        <xdr:cNvPr id="339" name="テキスト ボックス 338"/>
        <xdr:cNvSpPr txBox="1"/>
      </xdr:nvSpPr>
      <xdr:spPr>
        <a:xfrm>
          <a:off x="15798800" y="10251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54791</xdr:rowOff>
    </xdr:from>
    <xdr:to>
      <xdr:col>22</xdr:col>
      <xdr:colOff>254000</xdr:colOff>
      <xdr:row>61</xdr:row>
      <xdr:rowOff>156391</xdr:rowOff>
    </xdr:to>
    <xdr:sp macro="" textlink="">
      <xdr:nvSpPr>
        <xdr:cNvPr id="340" name="円/楕円 339"/>
        <xdr:cNvSpPr/>
      </xdr:nvSpPr>
      <xdr:spPr>
        <a:xfrm>
          <a:off x="15240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166568</xdr:rowOff>
    </xdr:from>
    <xdr:ext cx="762000" cy="259045"/>
    <xdr:sp macro="" textlink="">
      <xdr:nvSpPr>
        <xdr:cNvPr id="341" name="テキスト ボックス 340"/>
        <xdr:cNvSpPr txBox="1"/>
      </xdr:nvSpPr>
      <xdr:spPr>
        <a:xfrm>
          <a:off x="14909800" y="1028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13426</xdr:rowOff>
    </xdr:from>
    <xdr:to>
      <xdr:col>21</xdr:col>
      <xdr:colOff>50800</xdr:colOff>
      <xdr:row>61</xdr:row>
      <xdr:rowOff>115026</xdr:rowOff>
    </xdr:to>
    <xdr:sp macro="" textlink="">
      <xdr:nvSpPr>
        <xdr:cNvPr id="342" name="円/楕円 341"/>
        <xdr:cNvSpPr/>
      </xdr:nvSpPr>
      <xdr:spPr>
        <a:xfrm>
          <a:off x="14351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125203</xdr:rowOff>
    </xdr:from>
    <xdr:ext cx="762000" cy="259045"/>
    <xdr:sp macro="" textlink="">
      <xdr:nvSpPr>
        <xdr:cNvPr id="343" name="テキスト ボックス 342"/>
        <xdr:cNvSpPr txBox="1"/>
      </xdr:nvSpPr>
      <xdr:spPr>
        <a:xfrm>
          <a:off x="14020800" y="1024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56515</xdr:rowOff>
    </xdr:from>
    <xdr:to>
      <xdr:col>19</xdr:col>
      <xdr:colOff>533400</xdr:colOff>
      <xdr:row>61</xdr:row>
      <xdr:rowOff>158115</xdr:rowOff>
    </xdr:to>
    <xdr:sp macro="" textlink="">
      <xdr:nvSpPr>
        <xdr:cNvPr id="344" name="円/楕円 343"/>
        <xdr:cNvSpPr/>
      </xdr:nvSpPr>
      <xdr:spPr>
        <a:xfrm>
          <a:off x="13462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168292</xdr:rowOff>
    </xdr:from>
    <xdr:ext cx="762000" cy="259045"/>
    <xdr:sp macro="" textlink="">
      <xdr:nvSpPr>
        <xdr:cNvPr id="345" name="テキスト ボックス 344"/>
        <xdr:cNvSpPr txBox="1"/>
      </xdr:nvSpPr>
      <xdr:spPr>
        <a:xfrm>
          <a:off x="13131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町債元利償還金及び公債費に準ずる債務負担行為が著しく減少したことから、</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類似団体平均を上回る速度で減少している。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新石川小学校建設事業や庁舎建設事業の実施に伴う借入などにより元利償還金の増加は想定されるものの、既発債の償還満了や債務負担行為に起因する負担額の減少により、本比率の上昇は最小限に抑えられるものと分析する。</a:t>
          </a:r>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2" name="直線コネクタ 361"/>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3" name="テキスト ボックス 362"/>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4" name="直線コネクタ 363"/>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5" name="テキスト ボックス 364"/>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6" name="直線コネクタ 365"/>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7" name="テキスト ボックス 366"/>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8" name="直線コネクタ 367"/>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9" name="テキスト ボックス 368"/>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0" name="直線コネクタ 369"/>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1" name="テキスト ボックス 370"/>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2" name="直線コネクタ 371"/>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3" name="テキスト ボックス 372"/>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77410</xdr:rowOff>
    </xdr:from>
    <xdr:to>
      <xdr:col>24</xdr:col>
      <xdr:colOff>558800</xdr:colOff>
      <xdr:row>45</xdr:row>
      <xdr:rowOff>131535</xdr:rowOff>
    </xdr:to>
    <xdr:cxnSp macro="">
      <xdr:nvCxnSpPr>
        <xdr:cNvPr id="376" name="直線コネクタ 375"/>
        <xdr:cNvCxnSpPr/>
      </xdr:nvCxnSpPr>
      <xdr:spPr>
        <a:xfrm flipV="1">
          <a:off x="17018000" y="6249610"/>
          <a:ext cx="0" cy="1597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77"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78" name="直線コネクタ 377"/>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163787</xdr:rowOff>
    </xdr:from>
    <xdr:ext cx="762000" cy="259045"/>
    <xdr:sp macro="" textlink="">
      <xdr:nvSpPr>
        <xdr:cNvPr id="379" name="公債費負担の状況最大値テキスト"/>
        <xdr:cNvSpPr txBox="1"/>
      </xdr:nvSpPr>
      <xdr:spPr>
        <a:xfrm>
          <a:off x="17106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77410</xdr:rowOff>
    </xdr:from>
    <xdr:to>
      <xdr:col>24</xdr:col>
      <xdr:colOff>647700</xdr:colOff>
      <xdr:row>36</xdr:row>
      <xdr:rowOff>77410</xdr:rowOff>
    </xdr:to>
    <xdr:cxnSp macro="">
      <xdr:nvCxnSpPr>
        <xdr:cNvPr id="380" name="直線コネクタ 379"/>
        <xdr:cNvCxnSpPr/>
      </xdr:nvCxnSpPr>
      <xdr:spPr>
        <a:xfrm>
          <a:off x="16929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69548</xdr:rowOff>
    </xdr:from>
    <xdr:to>
      <xdr:col>24</xdr:col>
      <xdr:colOff>558800</xdr:colOff>
      <xdr:row>41</xdr:row>
      <xdr:rowOff>70455</xdr:rowOff>
    </xdr:to>
    <xdr:cxnSp macro="">
      <xdr:nvCxnSpPr>
        <xdr:cNvPr id="381" name="直線コネクタ 380"/>
        <xdr:cNvCxnSpPr/>
      </xdr:nvCxnSpPr>
      <xdr:spPr>
        <a:xfrm flipV="1">
          <a:off x="16179800" y="6927548"/>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163182</xdr:rowOff>
    </xdr:from>
    <xdr:ext cx="762000" cy="259045"/>
    <xdr:sp macro="" textlink="">
      <xdr:nvSpPr>
        <xdr:cNvPr id="382" name="公債費負担の状況平均値テキスト"/>
        <xdr:cNvSpPr txBox="1"/>
      </xdr:nvSpPr>
      <xdr:spPr>
        <a:xfrm>
          <a:off x="17106900" y="702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19655</xdr:rowOff>
    </xdr:from>
    <xdr:to>
      <xdr:col>24</xdr:col>
      <xdr:colOff>609600</xdr:colOff>
      <xdr:row>41</xdr:row>
      <xdr:rowOff>121255</xdr:rowOff>
    </xdr:to>
    <xdr:sp macro="" textlink="">
      <xdr:nvSpPr>
        <xdr:cNvPr id="383" name="フローチャート : 判断 382"/>
        <xdr:cNvSpPr/>
      </xdr:nvSpPr>
      <xdr:spPr>
        <a:xfrm>
          <a:off x="169672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70455</xdr:rowOff>
    </xdr:from>
    <xdr:to>
      <xdr:col>23</xdr:col>
      <xdr:colOff>406400</xdr:colOff>
      <xdr:row>42</xdr:row>
      <xdr:rowOff>36891</xdr:rowOff>
    </xdr:to>
    <xdr:cxnSp macro="">
      <xdr:nvCxnSpPr>
        <xdr:cNvPr id="384" name="直線コネクタ 383"/>
        <xdr:cNvCxnSpPr/>
      </xdr:nvCxnSpPr>
      <xdr:spPr>
        <a:xfrm flipV="1">
          <a:off x="15290800" y="7099905"/>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169031</xdr:rowOff>
    </xdr:from>
    <xdr:to>
      <xdr:col>23</xdr:col>
      <xdr:colOff>457200</xdr:colOff>
      <xdr:row>42</xdr:row>
      <xdr:rowOff>99181</xdr:rowOff>
    </xdr:to>
    <xdr:sp macro="" textlink="">
      <xdr:nvSpPr>
        <xdr:cNvPr id="385" name="フローチャート : 判断 384"/>
        <xdr:cNvSpPr/>
      </xdr:nvSpPr>
      <xdr:spPr>
        <a:xfrm>
          <a:off x="16129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83958</xdr:rowOff>
    </xdr:from>
    <xdr:ext cx="736600" cy="259045"/>
    <xdr:sp macro="" textlink="">
      <xdr:nvSpPr>
        <xdr:cNvPr id="386" name="テキスト ボックス 385"/>
        <xdr:cNvSpPr txBox="1"/>
      </xdr:nvSpPr>
      <xdr:spPr>
        <a:xfrm>
          <a:off x="15798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36891</xdr:rowOff>
    </xdr:from>
    <xdr:to>
      <xdr:col>22</xdr:col>
      <xdr:colOff>203200</xdr:colOff>
      <xdr:row>43</xdr:row>
      <xdr:rowOff>26307</xdr:rowOff>
    </xdr:to>
    <xdr:cxnSp macro="">
      <xdr:nvCxnSpPr>
        <xdr:cNvPr id="387" name="直線コネクタ 386"/>
        <xdr:cNvCxnSpPr/>
      </xdr:nvCxnSpPr>
      <xdr:spPr>
        <a:xfrm flipV="1">
          <a:off x="14401800" y="7237791"/>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89505</xdr:rowOff>
    </xdr:from>
    <xdr:to>
      <xdr:col>22</xdr:col>
      <xdr:colOff>254000</xdr:colOff>
      <xdr:row>43</xdr:row>
      <xdr:rowOff>19655</xdr:rowOff>
    </xdr:to>
    <xdr:sp macro="" textlink="">
      <xdr:nvSpPr>
        <xdr:cNvPr id="388" name="フローチャート : 判断 387"/>
        <xdr:cNvSpPr/>
      </xdr:nvSpPr>
      <xdr:spPr>
        <a:xfrm>
          <a:off x="15240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4432</xdr:rowOff>
    </xdr:from>
    <xdr:ext cx="762000" cy="259045"/>
    <xdr:sp macro="" textlink="">
      <xdr:nvSpPr>
        <xdr:cNvPr id="389" name="テキスト ボックス 388"/>
        <xdr:cNvSpPr txBox="1"/>
      </xdr:nvSpPr>
      <xdr:spPr>
        <a:xfrm>
          <a:off x="14909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26307</xdr:rowOff>
    </xdr:from>
    <xdr:to>
      <xdr:col>21</xdr:col>
      <xdr:colOff>0</xdr:colOff>
      <xdr:row>44</xdr:row>
      <xdr:rowOff>96157</xdr:rowOff>
    </xdr:to>
    <xdr:cxnSp macro="">
      <xdr:nvCxnSpPr>
        <xdr:cNvPr id="390" name="直線コネクタ 389"/>
        <xdr:cNvCxnSpPr/>
      </xdr:nvCxnSpPr>
      <xdr:spPr>
        <a:xfrm flipV="1">
          <a:off x="13512800" y="739865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21469</xdr:rowOff>
    </xdr:from>
    <xdr:to>
      <xdr:col>21</xdr:col>
      <xdr:colOff>50800</xdr:colOff>
      <xdr:row>43</xdr:row>
      <xdr:rowOff>123069</xdr:rowOff>
    </xdr:to>
    <xdr:sp macro="" textlink="">
      <xdr:nvSpPr>
        <xdr:cNvPr id="391" name="フローチャート : 判断 390"/>
        <xdr:cNvSpPr/>
      </xdr:nvSpPr>
      <xdr:spPr>
        <a:xfrm>
          <a:off x="14351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107846</xdr:rowOff>
    </xdr:from>
    <xdr:ext cx="762000" cy="259045"/>
    <xdr:sp macro="" textlink="">
      <xdr:nvSpPr>
        <xdr:cNvPr id="392" name="テキスト ボックス 391"/>
        <xdr:cNvSpPr txBox="1"/>
      </xdr:nvSpPr>
      <xdr:spPr>
        <a:xfrm>
          <a:off x="14020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147865</xdr:rowOff>
    </xdr:from>
    <xdr:to>
      <xdr:col>19</xdr:col>
      <xdr:colOff>533400</xdr:colOff>
      <xdr:row>44</xdr:row>
      <xdr:rowOff>78015</xdr:rowOff>
    </xdr:to>
    <xdr:sp macro="" textlink="">
      <xdr:nvSpPr>
        <xdr:cNvPr id="393" name="フローチャート : 判断 392"/>
        <xdr:cNvSpPr/>
      </xdr:nvSpPr>
      <xdr:spPr>
        <a:xfrm>
          <a:off x="13462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88192</xdr:rowOff>
    </xdr:from>
    <xdr:ext cx="762000" cy="259045"/>
    <xdr:sp macro="" textlink="">
      <xdr:nvSpPr>
        <xdr:cNvPr id="394" name="テキスト ボックス 393"/>
        <xdr:cNvSpPr txBox="1"/>
      </xdr:nvSpPr>
      <xdr:spPr>
        <a:xfrm>
          <a:off x="13131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18748</xdr:rowOff>
    </xdr:from>
    <xdr:to>
      <xdr:col>24</xdr:col>
      <xdr:colOff>609600</xdr:colOff>
      <xdr:row>40</xdr:row>
      <xdr:rowOff>120348</xdr:rowOff>
    </xdr:to>
    <xdr:sp macro="" textlink="">
      <xdr:nvSpPr>
        <xdr:cNvPr id="400" name="円/楕円 399"/>
        <xdr:cNvSpPr/>
      </xdr:nvSpPr>
      <xdr:spPr>
        <a:xfrm>
          <a:off x="16967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35275</xdr:rowOff>
    </xdr:from>
    <xdr:ext cx="762000" cy="259045"/>
    <xdr:sp macro="" textlink="">
      <xdr:nvSpPr>
        <xdr:cNvPr id="401" name="公債費負担の状況該当値テキスト"/>
        <xdr:cNvSpPr txBox="1"/>
      </xdr:nvSpPr>
      <xdr:spPr>
        <a:xfrm>
          <a:off x="17106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19655</xdr:rowOff>
    </xdr:from>
    <xdr:to>
      <xdr:col>23</xdr:col>
      <xdr:colOff>457200</xdr:colOff>
      <xdr:row>41</xdr:row>
      <xdr:rowOff>121255</xdr:rowOff>
    </xdr:to>
    <xdr:sp macro="" textlink="">
      <xdr:nvSpPr>
        <xdr:cNvPr id="402" name="円/楕円 401"/>
        <xdr:cNvSpPr/>
      </xdr:nvSpPr>
      <xdr:spPr>
        <a:xfrm>
          <a:off x="16129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131432</xdr:rowOff>
    </xdr:from>
    <xdr:ext cx="736600" cy="259045"/>
    <xdr:sp macro="" textlink="">
      <xdr:nvSpPr>
        <xdr:cNvPr id="403" name="テキスト ボックス 402"/>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157541</xdr:rowOff>
    </xdr:from>
    <xdr:to>
      <xdr:col>22</xdr:col>
      <xdr:colOff>254000</xdr:colOff>
      <xdr:row>42</xdr:row>
      <xdr:rowOff>87691</xdr:rowOff>
    </xdr:to>
    <xdr:sp macro="" textlink="">
      <xdr:nvSpPr>
        <xdr:cNvPr id="404" name="円/楕円 403"/>
        <xdr:cNvSpPr/>
      </xdr:nvSpPr>
      <xdr:spPr>
        <a:xfrm>
          <a:off x="15240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97868</xdr:rowOff>
    </xdr:from>
    <xdr:ext cx="762000" cy="259045"/>
    <xdr:sp macro="" textlink="">
      <xdr:nvSpPr>
        <xdr:cNvPr id="405" name="テキスト ボックス 404"/>
        <xdr:cNvSpPr txBox="1"/>
      </xdr:nvSpPr>
      <xdr:spPr>
        <a:xfrm>
          <a:off x="14909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146957</xdr:rowOff>
    </xdr:from>
    <xdr:to>
      <xdr:col>21</xdr:col>
      <xdr:colOff>50800</xdr:colOff>
      <xdr:row>43</xdr:row>
      <xdr:rowOff>77107</xdr:rowOff>
    </xdr:to>
    <xdr:sp macro="" textlink="">
      <xdr:nvSpPr>
        <xdr:cNvPr id="406" name="円/楕円 405"/>
        <xdr:cNvSpPr/>
      </xdr:nvSpPr>
      <xdr:spPr>
        <a:xfrm>
          <a:off x="14351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87284</xdr:rowOff>
    </xdr:from>
    <xdr:ext cx="762000" cy="259045"/>
    <xdr:sp macro="" textlink="">
      <xdr:nvSpPr>
        <xdr:cNvPr id="407" name="テキスト ボックス 406"/>
        <xdr:cNvSpPr txBox="1"/>
      </xdr:nvSpPr>
      <xdr:spPr>
        <a:xfrm>
          <a:off x="14020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45357</xdr:rowOff>
    </xdr:from>
    <xdr:to>
      <xdr:col>19</xdr:col>
      <xdr:colOff>533400</xdr:colOff>
      <xdr:row>44</xdr:row>
      <xdr:rowOff>146957</xdr:rowOff>
    </xdr:to>
    <xdr:sp macro="" textlink="">
      <xdr:nvSpPr>
        <xdr:cNvPr id="408" name="円/楕円 407"/>
        <xdr:cNvSpPr/>
      </xdr:nvSpPr>
      <xdr:spPr>
        <a:xfrm>
          <a:off x="13462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131734</xdr:rowOff>
    </xdr:from>
    <xdr:ext cx="762000" cy="259045"/>
    <xdr:sp macro="" textlink="">
      <xdr:nvSpPr>
        <xdr:cNvPr id="409" name="テキスト ボックス 408"/>
        <xdr:cNvSpPr txBox="1"/>
      </xdr:nvSpPr>
      <xdr:spPr>
        <a:xfrm>
          <a:off x="13131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新庁舎建設事業や統合小学校建設事業等の大規模事業に係る地方債の</a:t>
          </a:r>
          <a:r>
            <a:rPr kumimoji="1" lang="ja-JP" altLang="en-US" sz="1300">
              <a:solidFill>
                <a:schemeClr val="dk1"/>
              </a:solidFill>
              <a:effectLst/>
              <a:latin typeface="+mn-lt"/>
              <a:ea typeface="+mn-ea"/>
              <a:cs typeface="+mn-cs"/>
            </a:rPr>
            <a:t>発行により地方債現在高は増加したものの、同地方債による基準財政需要額算入見込額が増加したことから</a:t>
          </a:r>
          <a:r>
            <a:rPr kumimoji="1" lang="en-US" altLang="ja-JP" sz="1300">
              <a:solidFill>
                <a:schemeClr val="dk1"/>
              </a:solidFill>
              <a:effectLst/>
              <a:latin typeface="+mn-lt"/>
              <a:ea typeface="+mn-ea"/>
              <a:cs typeface="+mn-cs"/>
            </a:rPr>
            <a:t>7.4%</a:t>
          </a:r>
          <a:r>
            <a:rPr kumimoji="1" lang="ja-JP" altLang="en-US" sz="1300">
              <a:solidFill>
                <a:schemeClr val="dk1"/>
              </a:solidFill>
              <a:effectLst/>
              <a:latin typeface="+mn-lt"/>
              <a:ea typeface="+mn-ea"/>
              <a:cs typeface="+mn-cs"/>
            </a:rPr>
            <a:t>と前年度を下回る結果となった。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今後は、まちなか再生事業や既存施設の除却等による交付税措置外地方債の発行により、本比率の悪化が予想される。</a:t>
          </a:r>
          <a:endParaRPr kumimoji="1" lang="en-US" altLang="ja-JP" sz="1300">
            <a:solidFill>
              <a:schemeClr val="dk1"/>
            </a:solidFill>
            <a:effectLst/>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164643</xdr:rowOff>
    </xdr:to>
    <xdr:cxnSp macro="">
      <xdr:nvCxnSpPr>
        <xdr:cNvPr id="436" name="直線コネクタ 435"/>
        <xdr:cNvCxnSpPr/>
      </xdr:nvCxnSpPr>
      <xdr:spPr>
        <a:xfrm flipV="1">
          <a:off x="17018000" y="2451100"/>
          <a:ext cx="0" cy="14854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136720</xdr:rowOff>
    </xdr:from>
    <xdr:ext cx="762000" cy="259045"/>
    <xdr:sp macro="" textlink="">
      <xdr:nvSpPr>
        <xdr:cNvPr id="437" name="将来負担の状況最小値テキスト"/>
        <xdr:cNvSpPr txBox="1"/>
      </xdr:nvSpPr>
      <xdr:spPr>
        <a:xfrm>
          <a:off x="17106900" y="390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153.9</a:t>
          </a:r>
          <a:endParaRPr kumimoji="1" lang="ja-JP" altLang="en-US" sz="1000" b="1">
            <a:latin typeface="ＭＳ Ｐゴシック"/>
          </a:endParaRPr>
        </a:p>
      </xdr:txBody>
    </xdr:sp>
    <xdr:clientData/>
  </xdr:oneCellAnchor>
  <xdr:twoCellAnchor>
    <xdr:from>
      <xdr:col>24</xdr:col>
      <xdr:colOff>469900</xdr:colOff>
      <xdr:row>22</xdr:row>
      <xdr:rowOff>164643</xdr:rowOff>
    </xdr:from>
    <xdr:to>
      <xdr:col>24</xdr:col>
      <xdr:colOff>647700</xdr:colOff>
      <xdr:row>22</xdr:row>
      <xdr:rowOff>164643</xdr:rowOff>
    </xdr:to>
    <xdr:cxnSp macro="">
      <xdr:nvCxnSpPr>
        <xdr:cNvPr id="438" name="直線コネクタ 437"/>
        <xdr:cNvCxnSpPr/>
      </xdr:nvCxnSpPr>
      <xdr:spPr>
        <a:xfrm>
          <a:off x="16929100" y="3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122225</xdr:rowOff>
    </xdr:from>
    <xdr:to>
      <xdr:col>24</xdr:col>
      <xdr:colOff>558800</xdr:colOff>
      <xdr:row>14</xdr:row>
      <xdr:rowOff>142494</xdr:rowOff>
    </xdr:to>
    <xdr:cxnSp macro="">
      <xdr:nvCxnSpPr>
        <xdr:cNvPr id="441" name="直線コネクタ 440"/>
        <xdr:cNvCxnSpPr/>
      </xdr:nvCxnSpPr>
      <xdr:spPr>
        <a:xfrm flipV="1">
          <a:off x="16179800" y="2522525"/>
          <a:ext cx="8382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62552</xdr:rowOff>
    </xdr:from>
    <xdr:ext cx="762000" cy="259045"/>
    <xdr:sp macro="" textlink="">
      <xdr:nvSpPr>
        <xdr:cNvPr id="442" name="将来負担の状況平均値テキスト"/>
        <xdr:cNvSpPr txBox="1"/>
      </xdr:nvSpPr>
      <xdr:spPr>
        <a:xfrm>
          <a:off x="17106900" y="2805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90475</xdr:rowOff>
    </xdr:from>
    <xdr:to>
      <xdr:col>24</xdr:col>
      <xdr:colOff>609600</xdr:colOff>
      <xdr:row>17</xdr:row>
      <xdr:rowOff>20625</xdr:rowOff>
    </xdr:to>
    <xdr:sp macro="" textlink="">
      <xdr:nvSpPr>
        <xdr:cNvPr id="443" name="フローチャート : 判断 442"/>
        <xdr:cNvSpPr/>
      </xdr:nvSpPr>
      <xdr:spPr>
        <a:xfrm>
          <a:off x="169672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142494</xdr:rowOff>
    </xdr:from>
    <xdr:to>
      <xdr:col>23</xdr:col>
      <xdr:colOff>406400</xdr:colOff>
      <xdr:row>15</xdr:row>
      <xdr:rowOff>29921</xdr:rowOff>
    </xdr:to>
    <xdr:cxnSp macro="">
      <xdr:nvCxnSpPr>
        <xdr:cNvPr id="444" name="直線コネクタ 443"/>
        <xdr:cNvCxnSpPr/>
      </xdr:nvCxnSpPr>
      <xdr:spPr>
        <a:xfrm flipV="1">
          <a:off x="15290800" y="2542794"/>
          <a:ext cx="889000" cy="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46076</xdr:rowOff>
    </xdr:from>
    <xdr:to>
      <xdr:col>23</xdr:col>
      <xdr:colOff>457200</xdr:colOff>
      <xdr:row>16</xdr:row>
      <xdr:rowOff>147676</xdr:rowOff>
    </xdr:to>
    <xdr:sp macro="" textlink="">
      <xdr:nvSpPr>
        <xdr:cNvPr id="445" name="フローチャート : 判断 444"/>
        <xdr:cNvSpPr/>
      </xdr:nvSpPr>
      <xdr:spPr>
        <a:xfrm>
          <a:off x="16129000" y="278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132453</xdr:rowOff>
    </xdr:from>
    <xdr:ext cx="736600" cy="259045"/>
    <xdr:sp macro="" textlink="">
      <xdr:nvSpPr>
        <xdr:cNvPr id="446" name="テキスト ボックス 445"/>
        <xdr:cNvSpPr txBox="1"/>
      </xdr:nvSpPr>
      <xdr:spPr>
        <a:xfrm>
          <a:off x="15798800" y="287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29921</xdr:rowOff>
    </xdr:from>
    <xdr:to>
      <xdr:col>22</xdr:col>
      <xdr:colOff>203200</xdr:colOff>
      <xdr:row>15</xdr:row>
      <xdr:rowOff>114859</xdr:rowOff>
    </xdr:to>
    <xdr:cxnSp macro="">
      <xdr:nvCxnSpPr>
        <xdr:cNvPr id="447" name="直線コネクタ 446"/>
        <xdr:cNvCxnSpPr/>
      </xdr:nvCxnSpPr>
      <xdr:spPr>
        <a:xfrm flipV="1">
          <a:off x="14401800" y="2601671"/>
          <a:ext cx="889000" cy="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84684</xdr:rowOff>
    </xdr:from>
    <xdr:to>
      <xdr:col>22</xdr:col>
      <xdr:colOff>254000</xdr:colOff>
      <xdr:row>17</xdr:row>
      <xdr:rowOff>14834</xdr:rowOff>
    </xdr:to>
    <xdr:sp macro="" textlink="">
      <xdr:nvSpPr>
        <xdr:cNvPr id="448" name="フローチャート : 判断 447"/>
        <xdr:cNvSpPr/>
      </xdr:nvSpPr>
      <xdr:spPr>
        <a:xfrm>
          <a:off x="15240000" y="282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171061</xdr:rowOff>
    </xdr:from>
    <xdr:ext cx="762000" cy="259045"/>
    <xdr:sp macro="" textlink="">
      <xdr:nvSpPr>
        <xdr:cNvPr id="449" name="テキスト ボックス 448"/>
        <xdr:cNvSpPr txBox="1"/>
      </xdr:nvSpPr>
      <xdr:spPr>
        <a:xfrm>
          <a:off x="14909800" y="291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114859</xdr:rowOff>
    </xdr:from>
    <xdr:to>
      <xdr:col>21</xdr:col>
      <xdr:colOff>0</xdr:colOff>
      <xdr:row>16</xdr:row>
      <xdr:rowOff>167335</xdr:rowOff>
    </xdr:to>
    <xdr:cxnSp macro="">
      <xdr:nvCxnSpPr>
        <xdr:cNvPr id="450" name="直線コネクタ 449"/>
        <xdr:cNvCxnSpPr/>
      </xdr:nvCxnSpPr>
      <xdr:spPr>
        <a:xfrm flipV="1">
          <a:off x="13512800" y="2686609"/>
          <a:ext cx="889000" cy="2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132944</xdr:rowOff>
    </xdr:from>
    <xdr:to>
      <xdr:col>21</xdr:col>
      <xdr:colOff>50800</xdr:colOff>
      <xdr:row>17</xdr:row>
      <xdr:rowOff>63094</xdr:rowOff>
    </xdr:to>
    <xdr:sp macro="" textlink="">
      <xdr:nvSpPr>
        <xdr:cNvPr id="451" name="フローチャート : 判断 450"/>
        <xdr:cNvSpPr/>
      </xdr:nvSpPr>
      <xdr:spPr>
        <a:xfrm>
          <a:off x="14351000" y="287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47871</xdr:rowOff>
    </xdr:from>
    <xdr:ext cx="762000" cy="259045"/>
    <xdr:sp macro="" textlink="">
      <xdr:nvSpPr>
        <xdr:cNvPr id="452" name="テキスト ボックス 451"/>
        <xdr:cNvSpPr txBox="1"/>
      </xdr:nvSpPr>
      <xdr:spPr>
        <a:xfrm>
          <a:off x="14020800" y="29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72492</xdr:rowOff>
    </xdr:from>
    <xdr:to>
      <xdr:col>19</xdr:col>
      <xdr:colOff>533400</xdr:colOff>
      <xdr:row>18</xdr:row>
      <xdr:rowOff>2642</xdr:rowOff>
    </xdr:to>
    <xdr:sp macro="" textlink="">
      <xdr:nvSpPr>
        <xdr:cNvPr id="453" name="フローチャート : 判断 452"/>
        <xdr:cNvSpPr/>
      </xdr:nvSpPr>
      <xdr:spPr>
        <a:xfrm>
          <a:off x="13462000" y="298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158869</xdr:rowOff>
    </xdr:from>
    <xdr:ext cx="762000" cy="259045"/>
    <xdr:sp macro="" textlink="">
      <xdr:nvSpPr>
        <xdr:cNvPr id="454" name="テキスト ボックス 453"/>
        <xdr:cNvSpPr txBox="1"/>
      </xdr:nvSpPr>
      <xdr:spPr>
        <a:xfrm>
          <a:off x="13131800" y="307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71425</xdr:rowOff>
    </xdr:from>
    <xdr:to>
      <xdr:col>24</xdr:col>
      <xdr:colOff>609600</xdr:colOff>
      <xdr:row>15</xdr:row>
      <xdr:rowOff>1575</xdr:rowOff>
    </xdr:to>
    <xdr:sp macro="" textlink="">
      <xdr:nvSpPr>
        <xdr:cNvPr id="460" name="円/楕円 459"/>
        <xdr:cNvSpPr/>
      </xdr:nvSpPr>
      <xdr:spPr>
        <a:xfrm>
          <a:off x="16967200" y="24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164152</xdr:rowOff>
    </xdr:from>
    <xdr:ext cx="762000" cy="259045"/>
    <xdr:sp macro="" textlink="">
      <xdr:nvSpPr>
        <xdr:cNvPr id="461" name="将来負担の状況該当値テキスト"/>
        <xdr:cNvSpPr txBox="1"/>
      </xdr:nvSpPr>
      <xdr:spPr>
        <a:xfrm>
          <a:off x="17106900" y="23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91694</xdr:rowOff>
    </xdr:from>
    <xdr:to>
      <xdr:col>23</xdr:col>
      <xdr:colOff>457200</xdr:colOff>
      <xdr:row>15</xdr:row>
      <xdr:rowOff>21844</xdr:rowOff>
    </xdr:to>
    <xdr:sp macro="" textlink="">
      <xdr:nvSpPr>
        <xdr:cNvPr id="462" name="円/楕円 461"/>
        <xdr:cNvSpPr/>
      </xdr:nvSpPr>
      <xdr:spPr>
        <a:xfrm>
          <a:off x="16129000" y="24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32021</xdr:rowOff>
    </xdr:from>
    <xdr:ext cx="736600" cy="259045"/>
    <xdr:sp macro="" textlink="">
      <xdr:nvSpPr>
        <xdr:cNvPr id="463" name="テキスト ボックス 462"/>
        <xdr:cNvSpPr txBox="1"/>
      </xdr:nvSpPr>
      <xdr:spPr>
        <a:xfrm>
          <a:off x="15798800" y="2260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150571</xdr:rowOff>
    </xdr:from>
    <xdr:to>
      <xdr:col>22</xdr:col>
      <xdr:colOff>254000</xdr:colOff>
      <xdr:row>15</xdr:row>
      <xdr:rowOff>80721</xdr:rowOff>
    </xdr:to>
    <xdr:sp macro="" textlink="">
      <xdr:nvSpPr>
        <xdr:cNvPr id="464" name="円/楕円 463"/>
        <xdr:cNvSpPr/>
      </xdr:nvSpPr>
      <xdr:spPr>
        <a:xfrm>
          <a:off x="15240000" y="255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90898</xdr:rowOff>
    </xdr:from>
    <xdr:ext cx="762000" cy="259045"/>
    <xdr:sp macro="" textlink="">
      <xdr:nvSpPr>
        <xdr:cNvPr id="465" name="テキスト ボックス 464"/>
        <xdr:cNvSpPr txBox="1"/>
      </xdr:nvSpPr>
      <xdr:spPr>
        <a:xfrm>
          <a:off x="14909800" y="231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64059</xdr:rowOff>
    </xdr:from>
    <xdr:to>
      <xdr:col>21</xdr:col>
      <xdr:colOff>50800</xdr:colOff>
      <xdr:row>15</xdr:row>
      <xdr:rowOff>165659</xdr:rowOff>
    </xdr:to>
    <xdr:sp macro="" textlink="">
      <xdr:nvSpPr>
        <xdr:cNvPr id="466" name="円/楕円 465"/>
        <xdr:cNvSpPr/>
      </xdr:nvSpPr>
      <xdr:spPr>
        <a:xfrm>
          <a:off x="14351000" y="263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4386</xdr:rowOff>
    </xdr:from>
    <xdr:ext cx="762000" cy="259045"/>
    <xdr:sp macro="" textlink="">
      <xdr:nvSpPr>
        <xdr:cNvPr id="467" name="テキスト ボックス 466"/>
        <xdr:cNvSpPr txBox="1"/>
      </xdr:nvSpPr>
      <xdr:spPr>
        <a:xfrm>
          <a:off x="14020800" y="240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116535</xdr:rowOff>
    </xdr:from>
    <xdr:to>
      <xdr:col>19</xdr:col>
      <xdr:colOff>533400</xdr:colOff>
      <xdr:row>17</xdr:row>
      <xdr:rowOff>46685</xdr:rowOff>
    </xdr:to>
    <xdr:sp macro="" textlink="">
      <xdr:nvSpPr>
        <xdr:cNvPr id="468" name="円/楕円 467"/>
        <xdr:cNvSpPr/>
      </xdr:nvSpPr>
      <xdr:spPr>
        <a:xfrm>
          <a:off x="13462000" y="28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56862</xdr:rowOff>
    </xdr:from>
    <xdr:ext cx="762000" cy="259045"/>
    <xdr:sp macro="" textlink="">
      <xdr:nvSpPr>
        <xdr:cNvPr id="469" name="テキスト ボックス 468"/>
        <xdr:cNvSpPr txBox="1"/>
      </xdr:nvSpPr>
      <xdr:spPr>
        <a:xfrm>
          <a:off x="13131800" y="26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福島県石川町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16,225
16,129
115.71
9,206,159
8,165,044
454,093
4,737,783
6,014,019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7.4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職員給においては、経年による経験年数階層の変動等により減少し続けているものの各種委員等報酬を含めた総人件費で類似団体と同程度の規模となる中、経常一般財源総額が著しく減少していることにより類似団体平均値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ポイント上回る状況となっている。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今後も、職員数はもとより各種委員を含めた定員の適正化並びに時間外勤務の抑制等を図り、総人件費の抑制に努める。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100330</xdr:rowOff>
    </xdr:from>
    <xdr:to>
      <xdr:col>7</xdr:col>
      <xdr:colOff>15875</xdr:colOff>
      <xdr:row>40</xdr:row>
      <xdr:rowOff>142240</xdr:rowOff>
    </xdr:to>
    <xdr:cxnSp macro="">
      <xdr:nvCxnSpPr>
        <xdr:cNvPr id="61" name="直線コネクタ 60"/>
        <xdr:cNvCxnSpPr/>
      </xdr:nvCxnSpPr>
      <xdr:spPr>
        <a:xfrm flipV="1">
          <a:off x="4826000" y="57581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40</xdr:row>
      <xdr:rowOff>142240</xdr:rowOff>
    </xdr:from>
    <xdr:to>
      <xdr:col>7</xdr:col>
      <xdr:colOff>104775</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33</xdr:row>
      <xdr:rowOff>100330</xdr:rowOff>
    </xdr:from>
    <xdr:to>
      <xdr:col>7</xdr:col>
      <xdr:colOff>104775</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24130</xdr:rowOff>
    </xdr:from>
    <xdr:to>
      <xdr:col>7</xdr:col>
      <xdr:colOff>15875</xdr:colOff>
      <xdr:row>37</xdr:row>
      <xdr:rowOff>69850</xdr:rowOff>
    </xdr:to>
    <xdr:cxnSp macro="">
      <xdr:nvCxnSpPr>
        <xdr:cNvPr id="66" name="直線コネクタ 65"/>
        <xdr:cNvCxnSpPr/>
      </xdr:nvCxnSpPr>
      <xdr:spPr>
        <a:xfrm flipV="1">
          <a:off x="3987800" y="6367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7"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142240</xdr:rowOff>
    </xdr:from>
    <xdr:to>
      <xdr:col>5</xdr:col>
      <xdr:colOff>549275</xdr:colOff>
      <xdr:row>37</xdr:row>
      <xdr:rowOff>69850</xdr:rowOff>
    </xdr:to>
    <xdr:cxnSp macro="">
      <xdr:nvCxnSpPr>
        <xdr:cNvPr id="69" name="直線コネクタ 68"/>
        <xdr:cNvCxnSpPr/>
      </xdr:nvCxnSpPr>
      <xdr:spPr>
        <a:xfrm>
          <a:off x="3098800" y="6314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156210</xdr:rowOff>
    </xdr:from>
    <xdr:to>
      <xdr:col>5</xdr:col>
      <xdr:colOff>600075</xdr:colOff>
      <xdr:row>36</xdr:row>
      <xdr:rowOff>86360</xdr:rowOff>
    </xdr:to>
    <xdr:sp macro="" textlink="">
      <xdr:nvSpPr>
        <xdr:cNvPr id="70" name="フローチャート :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96537</xdr:rowOff>
    </xdr:from>
    <xdr:ext cx="736600" cy="259045"/>
    <xdr:sp macro="" textlink="">
      <xdr:nvSpPr>
        <xdr:cNvPr id="71" name="テキスト ボックス 70"/>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142240</xdr:rowOff>
    </xdr:from>
    <xdr:to>
      <xdr:col>4</xdr:col>
      <xdr:colOff>346075</xdr:colOff>
      <xdr:row>37</xdr:row>
      <xdr:rowOff>85090</xdr:rowOff>
    </xdr:to>
    <xdr:cxnSp macro="">
      <xdr:nvCxnSpPr>
        <xdr:cNvPr id="72" name="直線コネクタ 71"/>
        <xdr:cNvCxnSpPr/>
      </xdr:nvCxnSpPr>
      <xdr:spPr>
        <a:xfrm flipV="1">
          <a:off x="2209800" y="63144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140970</xdr:rowOff>
    </xdr:from>
    <xdr:to>
      <xdr:col>4</xdr:col>
      <xdr:colOff>396875</xdr:colOff>
      <xdr:row>36</xdr:row>
      <xdr:rowOff>71120</xdr:rowOff>
    </xdr:to>
    <xdr:sp macro="" textlink="">
      <xdr:nvSpPr>
        <xdr:cNvPr id="73" name="フローチャート :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74" name="テキスト ボックス 73"/>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85090</xdr:rowOff>
    </xdr:from>
    <xdr:to>
      <xdr:col>3</xdr:col>
      <xdr:colOff>142875</xdr:colOff>
      <xdr:row>37</xdr:row>
      <xdr:rowOff>92710</xdr:rowOff>
    </xdr:to>
    <xdr:cxnSp macro="">
      <xdr:nvCxnSpPr>
        <xdr:cNvPr id="75" name="直線コネクタ 74"/>
        <xdr:cNvCxnSpPr/>
      </xdr:nvCxnSpPr>
      <xdr:spPr>
        <a:xfrm flipV="1">
          <a:off x="1320800" y="6428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30480</xdr:rowOff>
    </xdr:from>
    <xdr:to>
      <xdr:col>3</xdr:col>
      <xdr:colOff>193675</xdr:colOff>
      <xdr:row>36</xdr:row>
      <xdr:rowOff>132080</xdr:rowOff>
    </xdr:to>
    <xdr:sp macro="" textlink="">
      <xdr:nvSpPr>
        <xdr:cNvPr id="76" name="フローチャート : 判断 75"/>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142257</xdr:rowOff>
    </xdr:from>
    <xdr:ext cx="762000" cy="259045"/>
    <xdr:sp macro="" textlink="">
      <xdr:nvSpPr>
        <xdr:cNvPr id="77" name="テキスト ボックス 76"/>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76200</xdr:rowOff>
    </xdr:from>
    <xdr:to>
      <xdr:col>1</xdr:col>
      <xdr:colOff>676275</xdr:colOff>
      <xdr:row>37</xdr:row>
      <xdr:rowOff>6350</xdr:rowOff>
    </xdr:to>
    <xdr:sp macro="" textlink="">
      <xdr:nvSpPr>
        <xdr:cNvPr id="78" name="フローチャート :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16527</xdr:rowOff>
    </xdr:from>
    <xdr:ext cx="762000" cy="259045"/>
    <xdr:sp macro="" textlink="">
      <xdr:nvSpPr>
        <xdr:cNvPr id="79" name="テキスト ボックス 78"/>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85" name="円/楕円 84"/>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116857</xdr:rowOff>
    </xdr:from>
    <xdr:ext cx="762000" cy="259045"/>
    <xdr:sp macro="" textlink="">
      <xdr:nvSpPr>
        <xdr:cNvPr id="86" name="人件費該当値テキスト"/>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19050</xdr:rowOff>
    </xdr:from>
    <xdr:to>
      <xdr:col>5</xdr:col>
      <xdr:colOff>600075</xdr:colOff>
      <xdr:row>37</xdr:row>
      <xdr:rowOff>120650</xdr:rowOff>
    </xdr:to>
    <xdr:sp macro="" textlink="">
      <xdr:nvSpPr>
        <xdr:cNvPr id="87" name="円/楕円 86"/>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88" name="テキスト ボックス 87"/>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91440</xdr:rowOff>
    </xdr:from>
    <xdr:to>
      <xdr:col>4</xdr:col>
      <xdr:colOff>396875</xdr:colOff>
      <xdr:row>37</xdr:row>
      <xdr:rowOff>21590</xdr:rowOff>
    </xdr:to>
    <xdr:sp macro="" textlink="">
      <xdr:nvSpPr>
        <xdr:cNvPr id="89" name="円/楕円 88"/>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6367</xdr:rowOff>
    </xdr:from>
    <xdr:ext cx="762000" cy="259045"/>
    <xdr:sp macro="" textlink="">
      <xdr:nvSpPr>
        <xdr:cNvPr id="90" name="テキスト ボックス 89"/>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34290</xdr:rowOff>
    </xdr:from>
    <xdr:to>
      <xdr:col>3</xdr:col>
      <xdr:colOff>193675</xdr:colOff>
      <xdr:row>37</xdr:row>
      <xdr:rowOff>135890</xdr:rowOff>
    </xdr:to>
    <xdr:sp macro="" textlink="">
      <xdr:nvSpPr>
        <xdr:cNvPr id="91" name="円/楕円 90"/>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120667</xdr:rowOff>
    </xdr:from>
    <xdr:ext cx="762000" cy="259045"/>
    <xdr:sp macro="" textlink="">
      <xdr:nvSpPr>
        <xdr:cNvPr id="92" name="テキスト ボックス 91"/>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93" name="円/楕円 92"/>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128287</xdr:rowOff>
    </xdr:from>
    <xdr:ext cx="762000" cy="259045"/>
    <xdr:sp macro="" textlink="">
      <xdr:nvSpPr>
        <xdr:cNvPr id="94" name="テキスト ボックス 93"/>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年度で類似団体平均と同等程度となった本指標も、今年度では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10.2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とその差を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に広げた。アウトソーシングの増大による委託料の増加が影響し、大きな流れとしては増加傾向にあるが、物件費は各事務事業におけるコストであることは明白であることから、平成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年度にかけて断行した緊縮財政を再現させ、更なる経常行政コストの削減を推進する必要がある。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88900</xdr:rowOff>
    </xdr:from>
    <xdr:to>
      <xdr:col>24</xdr:col>
      <xdr:colOff>31750</xdr:colOff>
      <xdr:row>21</xdr:row>
      <xdr:rowOff>57150</xdr:rowOff>
    </xdr:to>
    <xdr:cxnSp macro="">
      <xdr:nvCxnSpPr>
        <xdr:cNvPr id="122" name="直線コネクタ 121"/>
        <xdr:cNvCxnSpPr/>
      </xdr:nvCxnSpPr>
      <xdr:spPr>
        <a:xfrm flipV="1">
          <a:off x="16510000" y="2146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29227</xdr:rowOff>
    </xdr:from>
    <xdr:ext cx="762000" cy="259045"/>
    <xdr:sp macro="" textlink="">
      <xdr:nvSpPr>
        <xdr:cNvPr id="123" name="物件費最小値テキスト"/>
        <xdr:cNvSpPr txBox="1"/>
      </xdr:nvSpPr>
      <xdr:spPr>
        <a:xfrm>
          <a:off x="165989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20.3</a:t>
          </a:r>
          <a:endParaRPr kumimoji="1" lang="ja-JP" altLang="en-US" sz="1000" b="1">
            <a:latin typeface="ＭＳ Ｐゴシック"/>
          </a:endParaRPr>
        </a:p>
      </xdr:txBody>
    </xdr:sp>
    <xdr:clientData/>
  </xdr:oneCellAnchor>
  <xdr:twoCellAnchor>
    <xdr:from>
      <xdr:col>23</xdr:col>
      <xdr:colOff>628650</xdr:colOff>
      <xdr:row>21</xdr:row>
      <xdr:rowOff>57150</xdr:rowOff>
    </xdr:from>
    <xdr:to>
      <xdr:col>24</xdr:col>
      <xdr:colOff>120650</xdr:colOff>
      <xdr:row>21</xdr:row>
      <xdr:rowOff>57150</xdr:rowOff>
    </xdr:to>
    <xdr:cxnSp macro="">
      <xdr:nvCxnSpPr>
        <xdr:cNvPr id="124" name="直線コネクタ 123"/>
        <xdr:cNvCxnSpPr/>
      </xdr:nvCxnSpPr>
      <xdr:spPr>
        <a:xfrm>
          <a:off x="16421100" y="365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3827</xdr:rowOff>
    </xdr:from>
    <xdr:ext cx="762000" cy="259045"/>
    <xdr:sp macro="" textlink="">
      <xdr:nvSpPr>
        <xdr:cNvPr id="125"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88900</xdr:rowOff>
    </xdr:from>
    <xdr:to>
      <xdr:col>24</xdr:col>
      <xdr:colOff>120650</xdr:colOff>
      <xdr:row>12</xdr:row>
      <xdr:rowOff>88900</xdr:rowOff>
    </xdr:to>
    <xdr:cxnSp macro="">
      <xdr:nvCxnSpPr>
        <xdr:cNvPr id="126" name="直線コネクタ 125"/>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146050</xdr:rowOff>
    </xdr:from>
    <xdr:to>
      <xdr:col>24</xdr:col>
      <xdr:colOff>31750</xdr:colOff>
      <xdr:row>14</xdr:row>
      <xdr:rowOff>88900</xdr:rowOff>
    </xdr:to>
    <xdr:cxnSp macro="">
      <xdr:nvCxnSpPr>
        <xdr:cNvPr id="127" name="直線コネクタ 126"/>
        <xdr:cNvCxnSpPr/>
      </xdr:nvCxnSpPr>
      <xdr:spPr>
        <a:xfrm flipV="1">
          <a:off x="15671800" y="2374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80027</xdr:rowOff>
    </xdr:from>
    <xdr:ext cx="762000" cy="259045"/>
    <xdr:sp macro="" textlink="">
      <xdr:nvSpPr>
        <xdr:cNvPr id="128" name="物件費平均値テキスト"/>
        <xdr:cNvSpPr txBox="1"/>
      </xdr:nvSpPr>
      <xdr:spPr>
        <a:xfrm>
          <a:off x="16598900" y="2651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107950</xdr:rowOff>
    </xdr:from>
    <xdr:to>
      <xdr:col>24</xdr:col>
      <xdr:colOff>82550</xdr:colOff>
      <xdr:row>16</xdr:row>
      <xdr:rowOff>38100</xdr:rowOff>
    </xdr:to>
    <xdr:sp macro="" textlink="">
      <xdr:nvSpPr>
        <xdr:cNvPr id="129" name="フローチャート : 判断 128"/>
        <xdr:cNvSpPr/>
      </xdr:nvSpPr>
      <xdr:spPr>
        <a:xfrm>
          <a:off x="164592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88900</xdr:rowOff>
    </xdr:from>
    <xdr:to>
      <xdr:col>22</xdr:col>
      <xdr:colOff>565150</xdr:colOff>
      <xdr:row>15</xdr:row>
      <xdr:rowOff>19050</xdr:rowOff>
    </xdr:to>
    <xdr:cxnSp macro="">
      <xdr:nvCxnSpPr>
        <xdr:cNvPr id="130" name="直線コネクタ 129"/>
        <xdr:cNvCxnSpPr/>
      </xdr:nvCxnSpPr>
      <xdr:spPr>
        <a:xfrm flipV="1">
          <a:off x="14782800" y="2489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82550</xdr:rowOff>
    </xdr:from>
    <xdr:to>
      <xdr:col>22</xdr:col>
      <xdr:colOff>615950</xdr:colOff>
      <xdr:row>16</xdr:row>
      <xdr:rowOff>12700</xdr:rowOff>
    </xdr:to>
    <xdr:sp macro="" textlink="">
      <xdr:nvSpPr>
        <xdr:cNvPr id="131" name="フローチャート : 判断 130"/>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168927</xdr:rowOff>
    </xdr:from>
    <xdr:ext cx="736600" cy="259045"/>
    <xdr:sp macro="" textlink="">
      <xdr:nvSpPr>
        <xdr:cNvPr id="132" name="テキスト ボックス 131"/>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133350</xdr:rowOff>
    </xdr:from>
    <xdr:to>
      <xdr:col>21</xdr:col>
      <xdr:colOff>361950</xdr:colOff>
      <xdr:row>15</xdr:row>
      <xdr:rowOff>19050</xdr:rowOff>
    </xdr:to>
    <xdr:cxnSp macro="">
      <xdr:nvCxnSpPr>
        <xdr:cNvPr id="133" name="直線コネクタ 132"/>
        <xdr:cNvCxnSpPr/>
      </xdr:nvCxnSpPr>
      <xdr:spPr>
        <a:xfrm>
          <a:off x="13893800" y="2362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6350</xdr:rowOff>
    </xdr:from>
    <xdr:to>
      <xdr:col>21</xdr:col>
      <xdr:colOff>412750</xdr:colOff>
      <xdr:row>15</xdr:row>
      <xdr:rowOff>107950</xdr:rowOff>
    </xdr:to>
    <xdr:sp macro="" textlink="">
      <xdr:nvSpPr>
        <xdr:cNvPr id="134" name="フローチャート : 判断 133"/>
        <xdr:cNvSpPr/>
      </xdr:nvSpPr>
      <xdr:spPr>
        <a:xfrm>
          <a:off x="14732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92727</xdr:rowOff>
    </xdr:from>
    <xdr:ext cx="762000" cy="259045"/>
    <xdr:sp macro="" textlink="">
      <xdr:nvSpPr>
        <xdr:cNvPr id="135" name="テキスト ボックス 134"/>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44450</xdr:rowOff>
    </xdr:from>
    <xdr:to>
      <xdr:col>20</xdr:col>
      <xdr:colOff>158750</xdr:colOff>
      <xdr:row>13</xdr:row>
      <xdr:rowOff>133350</xdr:rowOff>
    </xdr:to>
    <xdr:cxnSp macro="">
      <xdr:nvCxnSpPr>
        <xdr:cNvPr id="136" name="直線コネクタ 135"/>
        <xdr:cNvCxnSpPr/>
      </xdr:nvCxnSpPr>
      <xdr:spPr>
        <a:xfrm>
          <a:off x="13004800" y="2273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63500</xdr:rowOff>
    </xdr:from>
    <xdr:to>
      <xdr:col>20</xdr:col>
      <xdr:colOff>209550</xdr:colOff>
      <xdr:row>14</xdr:row>
      <xdr:rowOff>165100</xdr:rowOff>
    </xdr:to>
    <xdr:sp macro="" textlink="">
      <xdr:nvSpPr>
        <xdr:cNvPr id="137" name="フローチャート : 判断 136"/>
        <xdr:cNvSpPr/>
      </xdr:nvSpPr>
      <xdr:spPr>
        <a:xfrm>
          <a:off x="13843000" y="24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149877</xdr:rowOff>
    </xdr:from>
    <xdr:ext cx="762000" cy="259045"/>
    <xdr:sp macro="" textlink="">
      <xdr:nvSpPr>
        <xdr:cNvPr id="138" name="テキスト ボックス 137"/>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63500</xdr:rowOff>
    </xdr:from>
    <xdr:to>
      <xdr:col>19</xdr:col>
      <xdr:colOff>6350</xdr:colOff>
      <xdr:row>14</xdr:row>
      <xdr:rowOff>165100</xdr:rowOff>
    </xdr:to>
    <xdr:sp macro="" textlink="">
      <xdr:nvSpPr>
        <xdr:cNvPr id="139" name="フローチャート : 判断 138"/>
        <xdr:cNvSpPr/>
      </xdr:nvSpPr>
      <xdr:spPr>
        <a:xfrm>
          <a:off x="12954000" y="24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149877</xdr:rowOff>
    </xdr:from>
    <xdr:ext cx="762000" cy="259045"/>
    <xdr:sp macro="" textlink="">
      <xdr:nvSpPr>
        <xdr:cNvPr id="140" name="テキスト ボックス 139"/>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13</xdr:row>
      <xdr:rowOff>95250</xdr:rowOff>
    </xdr:from>
    <xdr:to>
      <xdr:col>24</xdr:col>
      <xdr:colOff>82550</xdr:colOff>
      <xdr:row>14</xdr:row>
      <xdr:rowOff>25400</xdr:rowOff>
    </xdr:to>
    <xdr:sp macro="" textlink="">
      <xdr:nvSpPr>
        <xdr:cNvPr id="146" name="円/楕円 145"/>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111777</xdr:rowOff>
    </xdr:from>
    <xdr:ext cx="762000" cy="259045"/>
    <xdr:sp macro="" textlink="">
      <xdr:nvSpPr>
        <xdr:cNvPr id="147" name="物件費該当値テキスト"/>
        <xdr:cNvSpPr txBox="1"/>
      </xdr:nvSpPr>
      <xdr:spPr>
        <a:xfrm>
          <a:off x="165989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38100</xdr:rowOff>
    </xdr:from>
    <xdr:to>
      <xdr:col>22</xdr:col>
      <xdr:colOff>615950</xdr:colOff>
      <xdr:row>14</xdr:row>
      <xdr:rowOff>139700</xdr:rowOff>
    </xdr:to>
    <xdr:sp macro="" textlink="">
      <xdr:nvSpPr>
        <xdr:cNvPr id="148" name="円/楕円 147"/>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149877</xdr:rowOff>
    </xdr:from>
    <xdr:ext cx="736600" cy="259045"/>
    <xdr:sp macro="" textlink="">
      <xdr:nvSpPr>
        <xdr:cNvPr id="149" name="テキスト ボックス 148"/>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139700</xdr:rowOff>
    </xdr:from>
    <xdr:to>
      <xdr:col>21</xdr:col>
      <xdr:colOff>412750</xdr:colOff>
      <xdr:row>15</xdr:row>
      <xdr:rowOff>69850</xdr:rowOff>
    </xdr:to>
    <xdr:sp macro="" textlink="">
      <xdr:nvSpPr>
        <xdr:cNvPr id="150" name="円/楕円 149"/>
        <xdr:cNvSpPr/>
      </xdr:nvSpPr>
      <xdr:spPr>
        <a:xfrm>
          <a:off x="14732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80027</xdr:rowOff>
    </xdr:from>
    <xdr:ext cx="762000" cy="259045"/>
    <xdr:sp macro="" textlink="">
      <xdr:nvSpPr>
        <xdr:cNvPr id="151" name="テキスト ボックス 150"/>
        <xdr:cNvSpPr txBox="1"/>
      </xdr:nvSpPr>
      <xdr:spPr>
        <a:xfrm>
          <a:off x="14401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82550</xdr:rowOff>
    </xdr:from>
    <xdr:to>
      <xdr:col>20</xdr:col>
      <xdr:colOff>209550</xdr:colOff>
      <xdr:row>14</xdr:row>
      <xdr:rowOff>12700</xdr:rowOff>
    </xdr:to>
    <xdr:sp macro="" textlink="">
      <xdr:nvSpPr>
        <xdr:cNvPr id="152" name="円/楕円 151"/>
        <xdr:cNvSpPr/>
      </xdr:nvSpPr>
      <xdr:spPr>
        <a:xfrm>
          <a:off x="13843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22877</xdr:rowOff>
    </xdr:from>
    <xdr:ext cx="762000" cy="259045"/>
    <xdr:sp macro="" textlink="">
      <xdr:nvSpPr>
        <xdr:cNvPr id="153" name="テキスト ボックス 152"/>
        <xdr:cNvSpPr txBox="1"/>
      </xdr:nvSpPr>
      <xdr:spPr>
        <a:xfrm>
          <a:off x="13512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165100</xdr:rowOff>
    </xdr:from>
    <xdr:to>
      <xdr:col>19</xdr:col>
      <xdr:colOff>6350</xdr:colOff>
      <xdr:row>13</xdr:row>
      <xdr:rowOff>95250</xdr:rowOff>
    </xdr:to>
    <xdr:sp macro="" textlink="">
      <xdr:nvSpPr>
        <xdr:cNvPr id="154" name="円/楕円 153"/>
        <xdr:cNvSpPr/>
      </xdr:nvSpPr>
      <xdr:spPr>
        <a:xfrm>
          <a:off x="12954000" y="22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105427</xdr:rowOff>
    </xdr:from>
    <xdr:ext cx="762000" cy="259045"/>
    <xdr:sp macro="" textlink="">
      <xdr:nvSpPr>
        <xdr:cNvPr id="155" name="テキスト ボックス 154"/>
        <xdr:cNvSpPr txBox="1"/>
      </xdr:nvSpPr>
      <xdr:spPr>
        <a:xfrm>
          <a:off x="126238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本町の扶助費においても、国の社会保障費や類似団体と同様に微増傾向にある。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本経費については、増加傾向であることはやむを得ないが、これまでと同様、所得審査や給付の厳格性を維持しつつ、単独施策に基づく給付も財政力を勘案し管理していく。</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86178</xdr:rowOff>
    </xdr:to>
    <xdr:cxnSp macro="">
      <xdr:nvCxnSpPr>
        <xdr:cNvPr id="185" name="直線コネクタ 184"/>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6"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7" name="直線コネクタ 186"/>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53522</xdr:rowOff>
    </xdr:from>
    <xdr:to>
      <xdr:col>7</xdr:col>
      <xdr:colOff>15875</xdr:colOff>
      <xdr:row>55</xdr:row>
      <xdr:rowOff>86178</xdr:rowOff>
    </xdr:to>
    <xdr:cxnSp macro="">
      <xdr:nvCxnSpPr>
        <xdr:cNvPr id="190" name="直線コネクタ 189"/>
        <xdr:cNvCxnSpPr/>
      </xdr:nvCxnSpPr>
      <xdr:spPr>
        <a:xfrm>
          <a:off x="3987800" y="9483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89099</xdr:rowOff>
    </xdr:from>
    <xdr:ext cx="762000" cy="259045"/>
    <xdr:sp macro="" textlink="">
      <xdr:nvSpPr>
        <xdr:cNvPr id="191" name="扶助費平均値テキスト"/>
        <xdr:cNvSpPr txBox="1"/>
      </xdr:nvSpPr>
      <xdr:spPr>
        <a:xfrm>
          <a:off x="4914900" y="9518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117022</xdr:rowOff>
    </xdr:from>
    <xdr:to>
      <xdr:col>7</xdr:col>
      <xdr:colOff>66675</xdr:colOff>
      <xdr:row>56</xdr:row>
      <xdr:rowOff>47172</xdr:rowOff>
    </xdr:to>
    <xdr:sp macro="" textlink="">
      <xdr:nvSpPr>
        <xdr:cNvPr id="192" name="フローチャート : 判断 191"/>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159657</xdr:rowOff>
    </xdr:from>
    <xdr:to>
      <xdr:col>5</xdr:col>
      <xdr:colOff>549275</xdr:colOff>
      <xdr:row>55</xdr:row>
      <xdr:rowOff>53522</xdr:rowOff>
    </xdr:to>
    <xdr:cxnSp macro="">
      <xdr:nvCxnSpPr>
        <xdr:cNvPr id="193" name="直線コネクタ 192"/>
        <xdr:cNvCxnSpPr/>
      </xdr:nvCxnSpPr>
      <xdr:spPr>
        <a:xfrm>
          <a:off x="3098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2722</xdr:rowOff>
    </xdr:from>
    <xdr:to>
      <xdr:col>5</xdr:col>
      <xdr:colOff>600075</xdr:colOff>
      <xdr:row>55</xdr:row>
      <xdr:rowOff>104322</xdr:rowOff>
    </xdr:to>
    <xdr:sp macro="" textlink="">
      <xdr:nvSpPr>
        <xdr:cNvPr id="194" name="フローチャート : 判断 193"/>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114499</xdr:rowOff>
    </xdr:from>
    <xdr:ext cx="736600" cy="259045"/>
    <xdr:sp macro="" textlink="">
      <xdr:nvSpPr>
        <xdr:cNvPr id="195" name="テキスト ボックス 194"/>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127000</xdr:rowOff>
    </xdr:from>
    <xdr:to>
      <xdr:col>4</xdr:col>
      <xdr:colOff>346075</xdr:colOff>
      <xdr:row>54</xdr:row>
      <xdr:rowOff>159657</xdr:rowOff>
    </xdr:to>
    <xdr:cxnSp macro="">
      <xdr:nvCxnSpPr>
        <xdr:cNvPr id="196" name="直線コネクタ 195"/>
        <xdr:cNvCxnSpPr/>
      </xdr:nvCxnSpPr>
      <xdr:spPr>
        <a:xfrm>
          <a:off x="2209800" y="9385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7" name="フローチャート : 判断 196"/>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198" name="テキスト ボックス 197"/>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110672</xdr:rowOff>
    </xdr:from>
    <xdr:to>
      <xdr:col>3</xdr:col>
      <xdr:colOff>142875</xdr:colOff>
      <xdr:row>54</xdr:row>
      <xdr:rowOff>127000</xdr:rowOff>
    </xdr:to>
    <xdr:cxnSp macro="">
      <xdr:nvCxnSpPr>
        <xdr:cNvPr id="199" name="直線コネクタ 198"/>
        <xdr:cNvCxnSpPr/>
      </xdr:nvCxnSpPr>
      <xdr:spPr>
        <a:xfrm>
          <a:off x="1320800" y="9368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157843</xdr:rowOff>
    </xdr:from>
    <xdr:to>
      <xdr:col>3</xdr:col>
      <xdr:colOff>193675</xdr:colOff>
      <xdr:row>55</xdr:row>
      <xdr:rowOff>87993</xdr:rowOff>
    </xdr:to>
    <xdr:sp macro="" textlink="">
      <xdr:nvSpPr>
        <xdr:cNvPr id="200" name="フローチャート : 判断 199"/>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72770</xdr:rowOff>
    </xdr:from>
    <xdr:ext cx="762000" cy="259045"/>
    <xdr:sp macro="" textlink="">
      <xdr:nvSpPr>
        <xdr:cNvPr id="201" name="テキスト ボックス 200"/>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02" name="フローチャート :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23784</xdr:rowOff>
    </xdr:from>
    <xdr:ext cx="762000" cy="259045"/>
    <xdr:sp macro="" textlink="">
      <xdr:nvSpPr>
        <xdr:cNvPr id="203" name="テキスト ボックス 202"/>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35378</xdr:rowOff>
    </xdr:from>
    <xdr:to>
      <xdr:col>7</xdr:col>
      <xdr:colOff>66675</xdr:colOff>
      <xdr:row>55</xdr:row>
      <xdr:rowOff>136978</xdr:rowOff>
    </xdr:to>
    <xdr:sp macro="" textlink="">
      <xdr:nvSpPr>
        <xdr:cNvPr id="209" name="円/楕円 208"/>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51905</xdr:rowOff>
    </xdr:from>
    <xdr:ext cx="762000" cy="259045"/>
    <xdr:sp macro="" textlink="">
      <xdr:nvSpPr>
        <xdr:cNvPr id="210" name="扶助費該当値テキスト"/>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2722</xdr:rowOff>
    </xdr:from>
    <xdr:to>
      <xdr:col>5</xdr:col>
      <xdr:colOff>600075</xdr:colOff>
      <xdr:row>55</xdr:row>
      <xdr:rowOff>104322</xdr:rowOff>
    </xdr:to>
    <xdr:sp macro="" textlink="">
      <xdr:nvSpPr>
        <xdr:cNvPr id="211" name="円/楕円 210"/>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89099</xdr:rowOff>
    </xdr:from>
    <xdr:ext cx="736600" cy="259045"/>
    <xdr:sp macro="" textlink="">
      <xdr:nvSpPr>
        <xdr:cNvPr id="212" name="テキスト ボックス 211"/>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108857</xdr:rowOff>
    </xdr:from>
    <xdr:to>
      <xdr:col>4</xdr:col>
      <xdr:colOff>396875</xdr:colOff>
      <xdr:row>55</xdr:row>
      <xdr:rowOff>39007</xdr:rowOff>
    </xdr:to>
    <xdr:sp macro="" textlink="">
      <xdr:nvSpPr>
        <xdr:cNvPr id="213" name="円/楕円 212"/>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49184</xdr:rowOff>
    </xdr:from>
    <xdr:ext cx="762000" cy="259045"/>
    <xdr:sp macro="" textlink="">
      <xdr:nvSpPr>
        <xdr:cNvPr id="214" name="テキスト ボックス 213"/>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76200</xdr:rowOff>
    </xdr:from>
    <xdr:to>
      <xdr:col>3</xdr:col>
      <xdr:colOff>193675</xdr:colOff>
      <xdr:row>55</xdr:row>
      <xdr:rowOff>6350</xdr:rowOff>
    </xdr:to>
    <xdr:sp macro="" textlink="">
      <xdr:nvSpPr>
        <xdr:cNvPr id="215" name="円/楕円 214"/>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16527</xdr:rowOff>
    </xdr:from>
    <xdr:ext cx="762000" cy="259045"/>
    <xdr:sp macro="" textlink="">
      <xdr:nvSpPr>
        <xdr:cNvPr id="216" name="テキスト ボックス 215"/>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59872</xdr:rowOff>
    </xdr:from>
    <xdr:to>
      <xdr:col>1</xdr:col>
      <xdr:colOff>676275</xdr:colOff>
      <xdr:row>54</xdr:row>
      <xdr:rowOff>161472</xdr:rowOff>
    </xdr:to>
    <xdr:sp macro="" textlink="">
      <xdr:nvSpPr>
        <xdr:cNvPr id="217" name="円/楕円 216"/>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199</xdr:rowOff>
    </xdr:from>
    <xdr:ext cx="762000" cy="259045"/>
    <xdr:sp macro="" textlink="">
      <xdr:nvSpPr>
        <xdr:cNvPr id="218" name="テキスト ボックス 217"/>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　この項目に属する経費のうち、維持補修費が大幅に増加している。これは、東日本大震災の復旧事業から、既存施設の維持補修事業へシフトした結果ととらえている。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　本町の保有する公共施設については、いずれも老朽化が進んでいるため、計画的な改善が必要である。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56243</xdr:rowOff>
    </xdr:from>
    <xdr:to>
      <xdr:col>24</xdr:col>
      <xdr:colOff>31750</xdr:colOff>
      <xdr:row>61</xdr:row>
      <xdr:rowOff>80735</xdr:rowOff>
    </xdr:to>
    <xdr:cxnSp macro="">
      <xdr:nvCxnSpPr>
        <xdr:cNvPr id="248" name="直線コネクタ 247"/>
        <xdr:cNvCxnSpPr/>
      </xdr:nvCxnSpPr>
      <xdr:spPr>
        <a:xfrm flipV="1">
          <a:off x="16510000" y="8971643"/>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52812</xdr:rowOff>
    </xdr:from>
    <xdr:ext cx="762000" cy="259045"/>
    <xdr:sp macro="" textlink="">
      <xdr:nvSpPr>
        <xdr:cNvPr id="249"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61</xdr:row>
      <xdr:rowOff>80735</xdr:rowOff>
    </xdr:from>
    <xdr:to>
      <xdr:col>24</xdr:col>
      <xdr:colOff>120650</xdr:colOff>
      <xdr:row>61</xdr:row>
      <xdr:rowOff>80735</xdr:rowOff>
    </xdr:to>
    <xdr:cxnSp macro="">
      <xdr:nvCxnSpPr>
        <xdr:cNvPr id="250" name="直線コネクタ 249"/>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142620</xdr:rowOff>
    </xdr:from>
    <xdr:ext cx="762000" cy="259045"/>
    <xdr:sp macro="" textlink="">
      <xdr:nvSpPr>
        <xdr:cNvPr id="251" name="その他最大値テキスト"/>
        <xdr:cNvSpPr txBox="1"/>
      </xdr:nvSpPr>
      <xdr:spPr>
        <a:xfrm>
          <a:off x="16598900" y="871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56243</xdr:rowOff>
    </xdr:from>
    <xdr:to>
      <xdr:col>24</xdr:col>
      <xdr:colOff>120650</xdr:colOff>
      <xdr:row>52</xdr:row>
      <xdr:rowOff>56243</xdr:rowOff>
    </xdr:to>
    <xdr:cxnSp macro="">
      <xdr:nvCxnSpPr>
        <xdr:cNvPr id="252" name="直線コネクタ 251"/>
        <xdr:cNvCxnSpPr/>
      </xdr:nvCxnSpPr>
      <xdr:spPr>
        <a:xfrm>
          <a:off x="16421100" y="89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118835</xdr:rowOff>
    </xdr:from>
    <xdr:to>
      <xdr:col>24</xdr:col>
      <xdr:colOff>31750</xdr:colOff>
      <xdr:row>55</xdr:row>
      <xdr:rowOff>140607</xdr:rowOff>
    </xdr:to>
    <xdr:cxnSp macro="">
      <xdr:nvCxnSpPr>
        <xdr:cNvPr id="253" name="直線コネクタ 252"/>
        <xdr:cNvCxnSpPr/>
      </xdr:nvCxnSpPr>
      <xdr:spPr>
        <a:xfrm>
          <a:off x="15671800" y="95485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105427</xdr:rowOff>
    </xdr:from>
    <xdr:ext cx="762000" cy="259045"/>
    <xdr:sp macro="" textlink="">
      <xdr:nvSpPr>
        <xdr:cNvPr id="254" name="その他平均値テキスト"/>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133350</xdr:rowOff>
    </xdr:from>
    <xdr:to>
      <xdr:col>24</xdr:col>
      <xdr:colOff>82550</xdr:colOff>
      <xdr:row>56</xdr:row>
      <xdr:rowOff>63500</xdr:rowOff>
    </xdr:to>
    <xdr:sp macro="" textlink="">
      <xdr:nvSpPr>
        <xdr:cNvPr id="255" name="フローチャート : 判断 254"/>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31750</xdr:rowOff>
    </xdr:from>
    <xdr:to>
      <xdr:col>22</xdr:col>
      <xdr:colOff>565150</xdr:colOff>
      <xdr:row>55</xdr:row>
      <xdr:rowOff>118835</xdr:rowOff>
    </xdr:to>
    <xdr:cxnSp macro="">
      <xdr:nvCxnSpPr>
        <xdr:cNvPr id="256" name="直線コネクタ 255"/>
        <xdr:cNvCxnSpPr/>
      </xdr:nvCxnSpPr>
      <xdr:spPr>
        <a:xfrm>
          <a:off x="14782800" y="94615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48985</xdr:rowOff>
    </xdr:from>
    <xdr:to>
      <xdr:col>22</xdr:col>
      <xdr:colOff>615950</xdr:colOff>
      <xdr:row>56</xdr:row>
      <xdr:rowOff>150585</xdr:rowOff>
    </xdr:to>
    <xdr:sp macro="" textlink="">
      <xdr:nvSpPr>
        <xdr:cNvPr id="257" name="フローチャート : 判断 256"/>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135362</xdr:rowOff>
    </xdr:from>
    <xdr:ext cx="736600" cy="259045"/>
    <xdr:sp macro="" textlink="">
      <xdr:nvSpPr>
        <xdr:cNvPr id="258" name="テキスト ボックス 257"/>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18143</xdr:rowOff>
    </xdr:from>
    <xdr:to>
      <xdr:col>21</xdr:col>
      <xdr:colOff>361950</xdr:colOff>
      <xdr:row>55</xdr:row>
      <xdr:rowOff>31750</xdr:rowOff>
    </xdr:to>
    <xdr:cxnSp macro="">
      <xdr:nvCxnSpPr>
        <xdr:cNvPr id="259" name="直線コネクタ 258"/>
        <xdr:cNvCxnSpPr/>
      </xdr:nvCxnSpPr>
      <xdr:spPr>
        <a:xfrm>
          <a:off x="13893800" y="92764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16328</xdr:rowOff>
    </xdr:from>
    <xdr:to>
      <xdr:col>21</xdr:col>
      <xdr:colOff>412750</xdr:colOff>
      <xdr:row>56</xdr:row>
      <xdr:rowOff>117928</xdr:rowOff>
    </xdr:to>
    <xdr:sp macro="" textlink="">
      <xdr:nvSpPr>
        <xdr:cNvPr id="260" name="フローチャート : 判断 259"/>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102705</xdr:rowOff>
    </xdr:from>
    <xdr:ext cx="762000" cy="259045"/>
    <xdr:sp macro="" textlink="">
      <xdr:nvSpPr>
        <xdr:cNvPr id="261" name="テキスト ボックス 260"/>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4535</xdr:rowOff>
    </xdr:from>
    <xdr:to>
      <xdr:col>20</xdr:col>
      <xdr:colOff>158750</xdr:colOff>
      <xdr:row>54</xdr:row>
      <xdr:rowOff>18143</xdr:rowOff>
    </xdr:to>
    <xdr:cxnSp macro="">
      <xdr:nvCxnSpPr>
        <xdr:cNvPr id="262" name="直線コネクタ 261"/>
        <xdr:cNvCxnSpPr/>
      </xdr:nvCxnSpPr>
      <xdr:spPr>
        <a:xfrm>
          <a:off x="13004800" y="9091385"/>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5443</xdr:rowOff>
    </xdr:from>
    <xdr:to>
      <xdr:col>20</xdr:col>
      <xdr:colOff>209550</xdr:colOff>
      <xdr:row>56</xdr:row>
      <xdr:rowOff>107043</xdr:rowOff>
    </xdr:to>
    <xdr:sp macro="" textlink="">
      <xdr:nvSpPr>
        <xdr:cNvPr id="263" name="フローチャート : 判断 262"/>
        <xdr:cNvSpPr/>
      </xdr:nvSpPr>
      <xdr:spPr>
        <a:xfrm>
          <a:off x="13843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91820</xdr:rowOff>
    </xdr:from>
    <xdr:ext cx="762000" cy="259045"/>
    <xdr:sp macro="" textlink="">
      <xdr:nvSpPr>
        <xdr:cNvPr id="264" name="テキスト ボックス 263"/>
        <xdr:cNvSpPr txBox="1"/>
      </xdr:nvSpPr>
      <xdr:spPr>
        <a:xfrm>
          <a:off x="13512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46265</xdr:rowOff>
    </xdr:from>
    <xdr:to>
      <xdr:col>19</xdr:col>
      <xdr:colOff>6350</xdr:colOff>
      <xdr:row>55</xdr:row>
      <xdr:rowOff>147865</xdr:rowOff>
    </xdr:to>
    <xdr:sp macro="" textlink="">
      <xdr:nvSpPr>
        <xdr:cNvPr id="265" name="フローチャート : 判断 264"/>
        <xdr:cNvSpPr/>
      </xdr:nvSpPr>
      <xdr:spPr>
        <a:xfrm>
          <a:off x="12954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132642</xdr:rowOff>
    </xdr:from>
    <xdr:ext cx="762000" cy="259045"/>
    <xdr:sp macro="" textlink="">
      <xdr:nvSpPr>
        <xdr:cNvPr id="266" name="テキスト ボックス 265"/>
        <xdr:cNvSpPr txBox="1"/>
      </xdr:nvSpPr>
      <xdr:spPr>
        <a:xfrm>
          <a:off x="12623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89807</xdr:rowOff>
    </xdr:from>
    <xdr:to>
      <xdr:col>24</xdr:col>
      <xdr:colOff>82550</xdr:colOff>
      <xdr:row>56</xdr:row>
      <xdr:rowOff>19957</xdr:rowOff>
    </xdr:to>
    <xdr:sp macro="" textlink="">
      <xdr:nvSpPr>
        <xdr:cNvPr id="272" name="円/楕円 271"/>
        <xdr:cNvSpPr/>
      </xdr:nvSpPr>
      <xdr:spPr>
        <a:xfrm>
          <a:off x="16459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106334</xdr:rowOff>
    </xdr:from>
    <xdr:ext cx="762000" cy="259045"/>
    <xdr:sp macro="" textlink="">
      <xdr:nvSpPr>
        <xdr:cNvPr id="273" name="その他該当値テキスト"/>
        <xdr:cNvSpPr txBox="1"/>
      </xdr:nvSpPr>
      <xdr:spPr>
        <a:xfrm>
          <a:off x="16598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68035</xdr:rowOff>
    </xdr:from>
    <xdr:to>
      <xdr:col>22</xdr:col>
      <xdr:colOff>615950</xdr:colOff>
      <xdr:row>55</xdr:row>
      <xdr:rowOff>169635</xdr:rowOff>
    </xdr:to>
    <xdr:sp macro="" textlink="">
      <xdr:nvSpPr>
        <xdr:cNvPr id="274" name="円/楕円 273"/>
        <xdr:cNvSpPr/>
      </xdr:nvSpPr>
      <xdr:spPr>
        <a:xfrm>
          <a:off x="15621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8362</xdr:rowOff>
    </xdr:from>
    <xdr:ext cx="736600" cy="259045"/>
    <xdr:sp macro="" textlink="">
      <xdr:nvSpPr>
        <xdr:cNvPr id="275" name="テキスト ボックス 274"/>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152400</xdr:rowOff>
    </xdr:from>
    <xdr:to>
      <xdr:col>21</xdr:col>
      <xdr:colOff>412750</xdr:colOff>
      <xdr:row>55</xdr:row>
      <xdr:rowOff>82550</xdr:rowOff>
    </xdr:to>
    <xdr:sp macro="" textlink="">
      <xdr:nvSpPr>
        <xdr:cNvPr id="276" name="円/楕円 275"/>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92727</xdr:rowOff>
    </xdr:from>
    <xdr:ext cx="762000" cy="259045"/>
    <xdr:sp macro="" textlink="">
      <xdr:nvSpPr>
        <xdr:cNvPr id="277" name="テキスト ボックス 276"/>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138793</xdr:rowOff>
    </xdr:from>
    <xdr:to>
      <xdr:col>20</xdr:col>
      <xdr:colOff>209550</xdr:colOff>
      <xdr:row>54</xdr:row>
      <xdr:rowOff>68943</xdr:rowOff>
    </xdr:to>
    <xdr:sp macro="" textlink="">
      <xdr:nvSpPr>
        <xdr:cNvPr id="278" name="円/楕円 277"/>
        <xdr:cNvSpPr/>
      </xdr:nvSpPr>
      <xdr:spPr>
        <a:xfrm>
          <a:off x="13843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79120</xdr:rowOff>
    </xdr:from>
    <xdr:ext cx="762000" cy="259045"/>
    <xdr:sp macro="" textlink="">
      <xdr:nvSpPr>
        <xdr:cNvPr id="279" name="テキスト ボックス 278"/>
        <xdr:cNvSpPr txBox="1"/>
      </xdr:nvSpPr>
      <xdr:spPr>
        <a:xfrm>
          <a:off x="13512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125185</xdr:rowOff>
    </xdr:from>
    <xdr:to>
      <xdr:col>19</xdr:col>
      <xdr:colOff>6350</xdr:colOff>
      <xdr:row>53</xdr:row>
      <xdr:rowOff>55335</xdr:rowOff>
    </xdr:to>
    <xdr:sp macro="" textlink="">
      <xdr:nvSpPr>
        <xdr:cNvPr id="280" name="円/楕円 279"/>
        <xdr:cNvSpPr/>
      </xdr:nvSpPr>
      <xdr:spPr>
        <a:xfrm>
          <a:off x="12954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65512</xdr:rowOff>
    </xdr:from>
    <xdr:ext cx="762000" cy="259045"/>
    <xdr:sp macro="" textlink="">
      <xdr:nvSpPr>
        <xdr:cNvPr id="281" name="テキスト ボックス 280"/>
        <xdr:cNvSpPr txBox="1"/>
      </xdr:nvSpPr>
      <xdr:spPr>
        <a:xfrm>
          <a:off x="12623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一部事務組合等負担金の決算額が大きく影響し、補助費等全体の経常収支比率を上昇させている。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一部事務組合で発行した地方債の元利償還金が逓減していくことから、本町の補助費等に係る経常収支比率も減少するものと考えているが、当該一部事務組合の設備更新時期が間近に迫っており、当該更新に係る財政需要の増加が懸念され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113284</xdr:rowOff>
    </xdr:from>
    <xdr:to>
      <xdr:col>24</xdr:col>
      <xdr:colOff>31750</xdr:colOff>
      <xdr:row>40</xdr:row>
      <xdr:rowOff>67564</xdr:rowOff>
    </xdr:to>
    <xdr:cxnSp macro="">
      <xdr:nvCxnSpPr>
        <xdr:cNvPr id="306" name="直線コネクタ 305"/>
        <xdr:cNvCxnSpPr/>
      </xdr:nvCxnSpPr>
      <xdr:spPr>
        <a:xfrm flipV="1">
          <a:off x="16510000" y="594258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39641</xdr:rowOff>
    </xdr:from>
    <xdr:ext cx="762000" cy="259045"/>
    <xdr:sp macro="" textlink="">
      <xdr:nvSpPr>
        <xdr:cNvPr id="307"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40</xdr:row>
      <xdr:rowOff>67564</xdr:rowOff>
    </xdr:from>
    <xdr:to>
      <xdr:col>24</xdr:col>
      <xdr:colOff>120650</xdr:colOff>
      <xdr:row>40</xdr:row>
      <xdr:rowOff>67564</xdr:rowOff>
    </xdr:to>
    <xdr:cxnSp macro="">
      <xdr:nvCxnSpPr>
        <xdr:cNvPr id="308" name="直線コネクタ 307"/>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28211</xdr:rowOff>
    </xdr:from>
    <xdr:ext cx="762000" cy="259045"/>
    <xdr:sp macro="" textlink="">
      <xdr:nvSpPr>
        <xdr:cNvPr id="309"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34</xdr:row>
      <xdr:rowOff>113284</xdr:rowOff>
    </xdr:from>
    <xdr:to>
      <xdr:col>24</xdr:col>
      <xdr:colOff>120650</xdr:colOff>
      <xdr:row>34</xdr:row>
      <xdr:rowOff>113284</xdr:rowOff>
    </xdr:to>
    <xdr:cxnSp macro="">
      <xdr:nvCxnSpPr>
        <xdr:cNvPr id="310" name="直線コネクタ 309"/>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147574</xdr:rowOff>
    </xdr:from>
    <xdr:to>
      <xdr:col>24</xdr:col>
      <xdr:colOff>31750</xdr:colOff>
      <xdr:row>38</xdr:row>
      <xdr:rowOff>30988</xdr:rowOff>
    </xdr:to>
    <xdr:cxnSp macro="">
      <xdr:nvCxnSpPr>
        <xdr:cNvPr id="311" name="直線コネクタ 310"/>
        <xdr:cNvCxnSpPr/>
      </xdr:nvCxnSpPr>
      <xdr:spPr>
        <a:xfrm flipV="1">
          <a:off x="15671800" y="649122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12"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13" name="フローチャート : 判断 31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30988</xdr:rowOff>
    </xdr:from>
    <xdr:to>
      <xdr:col>22</xdr:col>
      <xdr:colOff>565150</xdr:colOff>
      <xdr:row>38</xdr:row>
      <xdr:rowOff>76708</xdr:rowOff>
    </xdr:to>
    <xdr:cxnSp macro="">
      <xdr:nvCxnSpPr>
        <xdr:cNvPr id="314" name="直線コネクタ 313"/>
        <xdr:cNvCxnSpPr/>
      </xdr:nvCxnSpPr>
      <xdr:spPr>
        <a:xfrm flipV="1">
          <a:off x="14782800" y="65460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28194</xdr:rowOff>
    </xdr:from>
    <xdr:to>
      <xdr:col>22</xdr:col>
      <xdr:colOff>615950</xdr:colOff>
      <xdr:row>37</xdr:row>
      <xdr:rowOff>129794</xdr:rowOff>
    </xdr:to>
    <xdr:sp macro="" textlink="">
      <xdr:nvSpPr>
        <xdr:cNvPr id="315" name="フローチャート : 判断 314"/>
        <xdr:cNvSpPr/>
      </xdr:nvSpPr>
      <xdr:spPr>
        <a:xfrm>
          <a:off x="15621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139971</xdr:rowOff>
    </xdr:from>
    <xdr:ext cx="736600" cy="259045"/>
    <xdr:sp macro="" textlink="">
      <xdr:nvSpPr>
        <xdr:cNvPr id="316" name="テキスト ボックス 315"/>
        <xdr:cNvSpPr txBox="1"/>
      </xdr:nvSpPr>
      <xdr:spPr>
        <a:xfrm>
          <a:off x="15290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12700</xdr:rowOff>
    </xdr:from>
    <xdr:to>
      <xdr:col>21</xdr:col>
      <xdr:colOff>361950</xdr:colOff>
      <xdr:row>38</xdr:row>
      <xdr:rowOff>76708</xdr:rowOff>
    </xdr:to>
    <xdr:cxnSp macro="">
      <xdr:nvCxnSpPr>
        <xdr:cNvPr id="317" name="直線コネクタ 316"/>
        <xdr:cNvCxnSpPr/>
      </xdr:nvCxnSpPr>
      <xdr:spPr>
        <a:xfrm>
          <a:off x="13893800" y="65278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32766</xdr:rowOff>
    </xdr:from>
    <xdr:to>
      <xdr:col>21</xdr:col>
      <xdr:colOff>412750</xdr:colOff>
      <xdr:row>37</xdr:row>
      <xdr:rowOff>134366</xdr:rowOff>
    </xdr:to>
    <xdr:sp macro="" textlink="">
      <xdr:nvSpPr>
        <xdr:cNvPr id="318" name="フローチャート : 判断 317"/>
        <xdr:cNvSpPr/>
      </xdr:nvSpPr>
      <xdr:spPr>
        <a:xfrm>
          <a:off x="14732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144543</xdr:rowOff>
    </xdr:from>
    <xdr:ext cx="762000" cy="259045"/>
    <xdr:sp macro="" textlink="">
      <xdr:nvSpPr>
        <xdr:cNvPr id="319" name="テキスト ボックス 318"/>
        <xdr:cNvSpPr txBox="1"/>
      </xdr:nvSpPr>
      <xdr:spPr>
        <a:xfrm>
          <a:off x="14401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8128</xdr:rowOff>
    </xdr:from>
    <xdr:to>
      <xdr:col>20</xdr:col>
      <xdr:colOff>158750</xdr:colOff>
      <xdr:row>38</xdr:row>
      <xdr:rowOff>12700</xdr:rowOff>
    </xdr:to>
    <xdr:cxnSp macro="">
      <xdr:nvCxnSpPr>
        <xdr:cNvPr id="320" name="直線コネクタ 319"/>
        <xdr:cNvCxnSpPr/>
      </xdr:nvCxnSpPr>
      <xdr:spPr>
        <a:xfrm>
          <a:off x="13004800" y="6523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23622</xdr:rowOff>
    </xdr:from>
    <xdr:to>
      <xdr:col>20</xdr:col>
      <xdr:colOff>209550</xdr:colOff>
      <xdr:row>37</xdr:row>
      <xdr:rowOff>125222</xdr:rowOff>
    </xdr:to>
    <xdr:sp macro="" textlink="">
      <xdr:nvSpPr>
        <xdr:cNvPr id="321" name="フローチャート : 判断 320"/>
        <xdr:cNvSpPr/>
      </xdr:nvSpPr>
      <xdr:spPr>
        <a:xfrm>
          <a:off x="13843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135399</xdr:rowOff>
    </xdr:from>
    <xdr:ext cx="762000" cy="259045"/>
    <xdr:sp macro="" textlink="">
      <xdr:nvSpPr>
        <xdr:cNvPr id="322" name="テキスト ボックス 321"/>
        <xdr:cNvSpPr txBox="1"/>
      </xdr:nvSpPr>
      <xdr:spPr>
        <a:xfrm>
          <a:off x="13512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19050</xdr:rowOff>
    </xdr:from>
    <xdr:to>
      <xdr:col>19</xdr:col>
      <xdr:colOff>6350</xdr:colOff>
      <xdr:row>37</xdr:row>
      <xdr:rowOff>120650</xdr:rowOff>
    </xdr:to>
    <xdr:sp macro="" textlink="">
      <xdr:nvSpPr>
        <xdr:cNvPr id="323" name="フローチャート : 判断 322"/>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130827</xdr:rowOff>
    </xdr:from>
    <xdr:ext cx="762000" cy="259045"/>
    <xdr:sp macro="" textlink="">
      <xdr:nvSpPr>
        <xdr:cNvPr id="324" name="テキスト ボックス 323"/>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96774</xdr:rowOff>
    </xdr:from>
    <xdr:to>
      <xdr:col>24</xdr:col>
      <xdr:colOff>82550</xdr:colOff>
      <xdr:row>38</xdr:row>
      <xdr:rowOff>26924</xdr:rowOff>
    </xdr:to>
    <xdr:sp macro="" textlink="">
      <xdr:nvSpPr>
        <xdr:cNvPr id="330" name="円/楕円 329"/>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68851</xdr:rowOff>
    </xdr:from>
    <xdr:ext cx="762000" cy="259045"/>
    <xdr:sp macro="" textlink="">
      <xdr:nvSpPr>
        <xdr:cNvPr id="331" name="補助費等該当値テキスト"/>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151638</xdr:rowOff>
    </xdr:from>
    <xdr:to>
      <xdr:col>22</xdr:col>
      <xdr:colOff>615950</xdr:colOff>
      <xdr:row>38</xdr:row>
      <xdr:rowOff>81788</xdr:rowOff>
    </xdr:to>
    <xdr:sp macro="" textlink="">
      <xdr:nvSpPr>
        <xdr:cNvPr id="332" name="円/楕円 331"/>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66565</xdr:rowOff>
    </xdr:from>
    <xdr:ext cx="736600" cy="259045"/>
    <xdr:sp macro="" textlink="">
      <xdr:nvSpPr>
        <xdr:cNvPr id="333" name="テキスト ボックス 332"/>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25908</xdr:rowOff>
    </xdr:from>
    <xdr:to>
      <xdr:col>21</xdr:col>
      <xdr:colOff>412750</xdr:colOff>
      <xdr:row>38</xdr:row>
      <xdr:rowOff>127508</xdr:rowOff>
    </xdr:to>
    <xdr:sp macro="" textlink="">
      <xdr:nvSpPr>
        <xdr:cNvPr id="334" name="円/楕円 333"/>
        <xdr:cNvSpPr/>
      </xdr:nvSpPr>
      <xdr:spPr>
        <a:xfrm>
          <a:off x="14732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112285</xdr:rowOff>
    </xdr:from>
    <xdr:ext cx="762000" cy="259045"/>
    <xdr:sp macro="" textlink="">
      <xdr:nvSpPr>
        <xdr:cNvPr id="335" name="テキスト ボックス 334"/>
        <xdr:cNvSpPr txBox="1"/>
      </xdr:nvSpPr>
      <xdr:spPr>
        <a:xfrm>
          <a:off x="14401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133350</xdr:rowOff>
    </xdr:from>
    <xdr:to>
      <xdr:col>20</xdr:col>
      <xdr:colOff>209550</xdr:colOff>
      <xdr:row>38</xdr:row>
      <xdr:rowOff>63500</xdr:rowOff>
    </xdr:to>
    <xdr:sp macro="" textlink="">
      <xdr:nvSpPr>
        <xdr:cNvPr id="336" name="円/楕円 335"/>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48277</xdr:rowOff>
    </xdr:from>
    <xdr:ext cx="762000" cy="259045"/>
    <xdr:sp macro="" textlink="">
      <xdr:nvSpPr>
        <xdr:cNvPr id="337" name="テキスト ボックス 336"/>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128778</xdr:rowOff>
    </xdr:from>
    <xdr:to>
      <xdr:col>19</xdr:col>
      <xdr:colOff>6350</xdr:colOff>
      <xdr:row>38</xdr:row>
      <xdr:rowOff>58928</xdr:rowOff>
    </xdr:to>
    <xdr:sp macro="" textlink="">
      <xdr:nvSpPr>
        <xdr:cNvPr id="338" name="円/楕円 337"/>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43705</xdr:rowOff>
    </xdr:from>
    <xdr:ext cx="762000" cy="259045"/>
    <xdr:sp macro="" textlink="">
      <xdr:nvSpPr>
        <xdr:cNvPr id="339" name="テキスト ボックス 338"/>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繰上償還と町債の新規発行を抑制してきた結果、公債費においては類似団体平均値を大きく下回り、類似団体内順位も２位となっている。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大規模事業を控える中、今後も引き続き計画的な町債発行に努め、公債費負担の適正化を図っていく。</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4" name="直線コネクタ 353"/>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5" name="テキスト ボックス 354"/>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6" name="直線コネクタ 355"/>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7" name="テキスト ボックス 356"/>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8" name="直線コネクタ 357"/>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9" name="テキスト ボックス 358"/>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0" name="直線コネクタ 359"/>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1" name="テキスト ボックス 360"/>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2" name="直線コネクタ 361"/>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3" name="テキスト ボックス 362"/>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4" name="直線コネクタ 363"/>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5" name="テキスト ボックス 364"/>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67128</xdr:rowOff>
    </xdr:from>
    <xdr:to>
      <xdr:col>7</xdr:col>
      <xdr:colOff>15875</xdr:colOff>
      <xdr:row>81</xdr:row>
      <xdr:rowOff>58964</xdr:rowOff>
    </xdr:to>
    <xdr:cxnSp macro="">
      <xdr:nvCxnSpPr>
        <xdr:cNvPr id="369" name="直線コネクタ 368"/>
        <xdr:cNvCxnSpPr/>
      </xdr:nvCxnSpPr>
      <xdr:spPr>
        <a:xfrm flipV="1">
          <a:off x="4826000" y="12411528"/>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31041</xdr:rowOff>
    </xdr:from>
    <xdr:ext cx="762000" cy="259045"/>
    <xdr:sp macro="" textlink="">
      <xdr:nvSpPr>
        <xdr:cNvPr id="370" name="公債費最小値テキスト"/>
        <xdr:cNvSpPr txBox="1"/>
      </xdr:nvSpPr>
      <xdr:spPr>
        <a:xfrm>
          <a:off x="4914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81</xdr:row>
      <xdr:rowOff>58964</xdr:rowOff>
    </xdr:from>
    <xdr:to>
      <xdr:col>7</xdr:col>
      <xdr:colOff>104775</xdr:colOff>
      <xdr:row>81</xdr:row>
      <xdr:rowOff>58964</xdr:rowOff>
    </xdr:to>
    <xdr:cxnSp macro="">
      <xdr:nvCxnSpPr>
        <xdr:cNvPr id="371" name="直線コネクタ 370"/>
        <xdr:cNvCxnSpPr/>
      </xdr:nvCxnSpPr>
      <xdr:spPr>
        <a:xfrm>
          <a:off x="4737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153505</xdr:rowOff>
    </xdr:from>
    <xdr:ext cx="762000" cy="259045"/>
    <xdr:sp macro="" textlink="">
      <xdr:nvSpPr>
        <xdr:cNvPr id="372" name="公債費最大値テキスト"/>
        <xdr:cNvSpPr txBox="1"/>
      </xdr:nvSpPr>
      <xdr:spPr>
        <a:xfrm>
          <a:off x="4914900" y="1215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72</xdr:row>
      <xdr:rowOff>67128</xdr:rowOff>
    </xdr:from>
    <xdr:to>
      <xdr:col>7</xdr:col>
      <xdr:colOff>104775</xdr:colOff>
      <xdr:row>72</xdr:row>
      <xdr:rowOff>67128</xdr:rowOff>
    </xdr:to>
    <xdr:cxnSp macro="">
      <xdr:nvCxnSpPr>
        <xdr:cNvPr id="373" name="直線コネクタ 372"/>
        <xdr:cNvCxnSpPr/>
      </xdr:nvCxnSpPr>
      <xdr:spPr>
        <a:xfrm>
          <a:off x="4737100" y="1241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4535</xdr:rowOff>
    </xdr:from>
    <xdr:to>
      <xdr:col>7</xdr:col>
      <xdr:colOff>15875</xdr:colOff>
      <xdr:row>73</xdr:row>
      <xdr:rowOff>91622</xdr:rowOff>
    </xdr:to>
    <xdr:cxnSp macro="">
      <xdr:nvCxnSpPr>
        <xdr:cNvPr id="374" name="直線コネクタ 373"/>
        <xdr:cNvCxnSpPr/>
      </xdr:nvCxnSpPr>
      <xdr:spPr>
        <a:xfrm flipV="1">
          <a:off x="3987800" y="125203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31948</xdr:rowOff>
    </xdr:from>
    <xdr:ext cx="762000" cy="259045"/>
    <xdr:sp macro="" textlink="">
      <xdr:nvSpPr>
        <xdr:cNvPr id="375" name="公債費平均値テキスト"/>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59871</xdr:rowOff>
    </xdr:from>
    <xdr:to>
      <xdr:col>7</xdr:col>
      <xdr:colOff>66675</xdr:colOff>
      <xdr:row>76</xdr:row>
      <xdr:rowOff>161471</xdr:rowOff>
    </xdr:to>
    <xdr:sp macro="" textlink="">
      <xdr:nvSpPr>
        <xdr:cNvPr id="376" name="フローチャート : 判断 375"/>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91622</xdr:rowOff>
    </xdr:from>
    <xdr:to>
      <xdr:col>5</xdr:col>
      <xdr:colOff>549275</xdr:colOff>
      <xdr:row>73</xdr:row>
      <xdr:rowOff>156935</xdr:rowOff>
    </xdr:to>
    <xdr:cxnSp macro="">
      <xdr:nvCxnSpPr>
        <xdr:cNvPr id="377" name="直線コネクタ 376"/>
        <xdr:cNvCxnSpPr/>
      </xdr:nvCxnSpPr>
      <xdr:spPr>
        <a:xfrm flipV="1">
          <a:off x="3098800" y="12607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48986</xdr:rowOff>
    </xdr:from>
    <xdr:to>
      <xdr:col>5</xdr:col>
      <xdr:colOff>600075</xdr:colOff>
      <xdr:row>76</xdr:row>
      <xdr:rowOff>150586</xdr:rowOff>
    </xdr:to>
    <xdr:sp macro="" textlink="">
      <xdr:nvSpPr>
        <xdr:cNvPr id="378" name="フローチャート : 判断 377"/>
        <xdr:cNvSpPr/>
      </xdr:nvSpPr>
      <xdr:spPr>
        <a:xfrm>
          <a:off x="3937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135363</xdr:rowOff>
    </xdr:from>
    <xdr:ext cx="736600" cy="259045"/>
    <xdr:sp macro="" textlink="">
      <xdr:nvSpPr>
        <xdr:cNvPr id="379" name="テキスト ボックス 378"/>
        <xdr:cNvSpPr txBox="1"/>
      </xdr:nvSpPr>
      <xdr:spPr>
        <a:xfrm>
          <a:off x="3606800" y="13165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73</xdr:row>
      <xdr:rowOff>156935</xdr:rowOff>
    </xdr:from>
    <xdr:to>
      <xdr:col>4</xdr:col>
      <xdr:colOff>346075</xdr:colOff>
      <xdr:row>74</xdr:row>
      <xdr:rowOff>29028</xdr:rowOff>
    </xdr:to>
    <xdr:cxnSp macro="">
      <xdr:nvCxnSpPr>
        <xdr:cNvPr id="380" name="直線コネクタ 379"/>
        <xdr:cNvCxnSpPr/>
      </xdr:nvCxnSpPr>
      <xdr:spPr>
        <a:xfrm flipV="1">
          <a:off x="2209800" y="12672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103414</xdr:rowOff>
    </xdr:from>
    <xdr:to>
      <xdr:col>4</xdr:col>
      <xdr:colOff>396875</xdr:colOff>
      <xdr:row>77</xdr:row>
      <xdr:rowOff>33564</xdr:rowOff>
    </xdr:to>
    <xdr:sp macro="" textlink="">
      <xdr:nvSpPr>
        <xdr:cNvPr id="381" name="フローチャート : 判断 380"/>
        <xdr:cNvSpPr/>
      </xdr:nvSpPr>
      <xdr:spPr>
        <a:xfrm>
          <a:off x="30480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18341</xdr:rowOff>
    </xdr:from>
    <xdr:ext cx="762000" cy="259045"/>
    <xdr:sp macro="" textlink="">
      <xdr:nvSpPr>
        <xdr:cNvPr id="382" name="テキスト ボックス 381"/>
        <xdr:cNvSpPr txBox="1"/>
      </xdr:nvSpPr>
      <xdr:spPr>
        <a:xfrm>
          <a:off x="2717800" y="1321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29028</xdr:rowOff>
    </xdr:from>
    <xdr:to>
      <xdr:col>3</xdr:col>
      <xdr:colOff>142875</xdr:colOff>
      <xdr:row>74</xdr:row>
      <xdr:rowOff>137885</xdr:rowOff>
    </xdr:to>
    <xdr:cxnSp macro="">
      <xdr:nvCxnSpPr>
        <xdr:cNvPr id="383" name="直線コネクタ 382"/>
        <xdr:cNvCxnSpPr/>
      </xdr:nvCxnSpPr>
      <xdr:spPr>
        <a:xfrm flipV="1">
          <a:off x="1320800" y="127163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146957</xdr:rowOff>
    </xdr:from>
    <xdr:to>
      <xdr:col>3</xdr:col>
      <xdr:colOff>193675</xdr:colOff>
      <xdr:row>77</xdr:row>
      <xdr:rowOff>77107</xdr:rowOff>
    </xdr:to>
    <xdr:sp macro="" textlink="">
      <xdr:nvSpPr>
        <xdr:cNvPr id="384" name="フローチャート : 判断 383"/>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61884</xdr:rowOff>
    </xdr:from>
    <xdr:ext cx="762000" cy="259045"/>
    <xdr:sp macro="" textlink="">
      <xdr:nvSpPr>
        <xdr:cNvPr id="385" name="テキスト ボックス 384"/>
        <xdr:cNvSpPr txBox="1"/>
      </xdr:nvSpPr>
      <xdr:spPr>
        <a:xfrm>
          <a:off x="1828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86" name="フローチャート : 判断 385"/>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87" name="テキスト ボックス 386"/>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72</xdr:row>
      <xdr:rowOff>125185</xdr:rowOff>
    </xdr:from>
    <xdr:to>
      <xdr:col>7</xdr:col>
      <xdr:colOff>66675</xdr:colOff>
      <xdr:row>73</xdr:row>
      <xdr:rowOff>55335</xdr:rowOff>
    </xdr:to>
    <xdr:sp macro="" textlink="">
      <xdr:nvSpPr>
        <xdr:cNvPr id="393" name="円/楕円 392"/>
        <xdr:cNvSpPr/>
      </xdr:nvSpPr>
      <xdr:spPr>
        <a:xfrm>
          <a:off x="4775200" y="124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33762</xdr:rowOff>
    </xdr:from>
    <xdr:ext cx="762000" cy="259045"/>
    <xdr:sp macro="" textlink="">
      <xdr:nvSpPr>
        <xdr:cNvPr id="394" name="公債費該当値テキスト"/>
        <xdr:cNvSpPr txBox="1"/>
      </xdr:nvSpPr>
      <xdr:spPr>
        <a:xfrm>
          <a:off x="4914900" y="1237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40822</xdr:rowOff>
    </xdr:from>
    <xdr:to>
      <xdr:col>5</xdr:col>
      <xdr:colOff>600075</xdr:colOff>
      <xdr:row>73</xdr:row>
      <xdr:rowOff>142422</xdr:rowOff>
    </xdr:to>
    <xdr:sp macro="" textlink="">
      <xdr:nvSpPr>
        <xdr:cNvPr id="395" name="円/楕円 394"/>
        <xdr:cNvSpPr/>
      </xdr:nvSpPr>
      <xdr:spPr>
        <a:xfrm>
          <a:off x="3937000" y="1255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71</xdr:row>
      <xdr:rowOff>152599</xdr:rowOff>
    </xdr:from>
    <xdr:ext cx="736600" cy="259045"/>
    <xdr:sp macro="" textlink="">
      <xdr:nvSpPr>
        <xdr:cNvPr id="396" name="テキスト ボックス 395"/>
        <xdr:cNvSpPr txBox="1"/>
      </xdr:nvSpPr>
      <xdr:spPr>
        <a:xfrm>
          <a:off x="3606800" y="1232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4</xdr:col>
      <xdr:colOff>295275</xdr:colOff>
      <xdr:row>73</xdr:row>
      <xdr:rowOff>106135</xdr:rowOff>
    </xdr:from>
    <xdr:to>
      <xdr:col>4</xdr:col>
      <xdr:colOff>396875</xdr:colOff>
      <xdr:row>74</xdr:row>
      <xdr:rowOff>36285</xdr:rowOff>
    </xdr:to>
    <xdr:sp macro="" textlink="">
      <xdr:nvSpPr>
        <xdr:cNvPr id="397" name="円/楕円 396"/>
        <xdr:cNvSpPr/>
      </xdr:nvSpPr>
      <xdr:spPr>
        <a:xfrm>
          <a:off x="3048000" y="126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46462</xdr:rowOff>
    </xdr:from>
    <xdr:ext cx="762000" cy="259045"/>
    <xdr:sp macro="" textlink="">
      <xdr:nvSpPr>
        <xdr:cNvPr id="398" name="テキスト ボックス 397"/>
        <xdr:cNvSpPr txBox="1"/>
      </xdr:nvSpPr>
      <xdr:spPr>
        <a:xfrm>
          <a:off x="2717800" y="123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3</xdr:col>
      <xdr:colOff>92075</xdr:colOff>
      <xdr:row>73</xdr:row>
      <xdr:rowOff>149678</xdr:rowOff>
    </xdr:from>
    <xdr:to>
      <xdr:col>3</xdr:col>
      <xdr:colOff>193675</xdr:colOff>
      <xdr:row>74</xdr:row>
      <xdr:rowOff>79828</xdr:rowOff>
    </xdr:to>
    <xdr:sp macro="" textlink="">
      <xdr:nvSpPr>
        <xdr:cNvPr id="399" name="円/楕円 398"/>
        <xdr:cNvSpPr/>
      </xdr:nvSpPr>
      <xdr:spPr>
        <a:xfrm>
          <a:off x="2159000" y="1266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90005</xdr:rowOff>
    </xdr:from>
    <xdr:ext cx="762000" cy="259045"/>
    <xdr:sp macro="" textlink="">
      <xdr:nvSpPr>
        <xdr:cNvPr id="400" name="テキスト ボックス 399"/>
        <xdr:cNvSpPr txBox="1"/>
      </xdr:nvSpPr>
      <xdr:spPr>
        <a:xfrm>
          <a:off x="1828800" y="1243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87085</xdr:rowOff>
    </xdr:from>
    <xdr:to>
      <xdr:col>1</xdr:col>
      <xdr:colOff>676275</xdr:colOff>
      <xdr:row>75</xdr:row>
      <xdr:rowOff>17235</xdr:rowOff>
    </xdr:to>
    <xdr:sp macro="" textlink="">
      <xdr:nvSpPr>
        <xdr:cNvPr id="401" name="円/楕円 400"/>
        <xdr:cNvSpPr/>
      </xdr:nvSpPr>
      <xdr:spPr>
        <a:xfrm>
          <a:off x="1270000" y="127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27412</xdr:rowOff>
    </xdr:from>
    <xdr:ext cx="762000" cy="259045"/>
    <xdr:sp macro="" textlink="">
      <xdr:nvSpPr>
        <xdr:cNvPr id="402" name="テキスト ボックス 401"/>
        <xdr:cNvSpPr txBox="1"/>
      </xdr:nvSpPr>
      <xdr:spPr>
        <a:xfrm>
          <a:off x="939800" y="1254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昨年に引き続き類似団体平均を上回る結果となった。臨時職員の増加や業務のアウトソーシングなどにより委託料が増加していることが原因として挙げられる。</a:t>
          </a: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58420</xdr:rowOff>
    </xdr:to>
    <xdr:cxnSp macro="">
      <xdr:nvCxnSpPr>
        <xdr:cNvPr id="430" name="直線コネクタ 429"/>
        <xdr:cNvCxnSpPr/>
      </xdr:nvCxnSpPr>
      <xdr:spPr>
        <a:xfrm flipV="1">
          <a:off x="16510000" y="12768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31"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2" name="直線コネクタ 431"/>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3"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4" name="直線コネクタ 433"/>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81280</xdr:rowOff>
    </xdr:from>
    <xdr:to>
      <xdr:col>24</xdr:col>
      <xdr:colOff>31750</xdr:colOff>
      <xdr:row>77</xdr:row>
      <xdr:rowOff>168911</xdr:rowOff>
    </xdr:to>
    <xdr:cxnSp macro="">
      <xdr:nvCxnSpPr>
        <xdr:cNvPr id="435" name="直線コネクタ 434"/>
        <xdr:cNvCxnSpPr/>
      </xdr:nvCxnSpPr>
      <xdr:spPr>
        <a:xfrm flipV="1">
          <a:off x="15671800" y="13282930"/>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8907</xdr:rowOff>
    </xdr:from>
    <xdr:ext cx="762000" cy="259045"/>
    <xdr:sp macro="" textlink="">
      <xdr:nvSpPr>
        <xdr:cNvPr id="436" name="公債費以外平均値テキスト"/>
        <xdr:cNvSpPr txBox="1"/>
      </xdr:nvSpPr>
      <xdr:spPr>
        <a:xfrm>
          <a:off x="16598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7" name="フローチャート : 判断 436"/>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142239</xdr:rowOff>
    </xdr:from>
    <xdr:to>
      <xdr:col>22</xdr:col>
      <xdr:colOff>565150</xdr:colOff>
      <xdr:row>77</xdr:row>
      <xdr:rowOff>168911</xdr:rowOff>
    </xdr:to>
    <xdr:cxnSp macro="">
      <xdr:nvCxnSpPr>
        <xdr:cNvPr id="438" name="直線コネクタ 437"/>
        <xdr:cNvCxnSpPr/>
      </xdr:nvCxnSpPr>
      <xdr:spPr>
        <a:xfrm>
          <a:off x="14782800" y="133438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30480</xdr:rowOff>
    </xdr:from>
    <xdr:to>
      <xdr:col>22</xdr:col>
      <xdr:colOff>615950</xdr:colOff>
      <xdr:row>77</xdr:row>
      <xdr:rowOff>132080</xdr:rowOff>
    </xdr:to>
    <xdr:sp macro="" textlink="">
      <xdr:nvSpPr>
        <xdr:cNvPr id="439" name="フローチャート : 判断 438"/>
        <xdr:cNvSpPr/>
      </xdr:nvSpPr>
      <xdr:spPr>
        <a:xfrm>
          <a:off x="15621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142257</xdr:rowOff>
    </xdr:from>
    <xdr:ext cx="736600" cy="259045"/>
    <xdr:sp macro="" textlink="">
      <xdr:nvSpPr>
        <xdr:cNvPr id="440" name="テキスト ボックス 439"/>
        <xdr:cNvSpPr txBox="1"/>
      </xdr:nvSpPr>
      <xdr:spPr>
        <a:xfrm>
          <a:off x="15290800" y="13001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5080</xdr:rowOff>
    </xdr:from>
    <xdr:to>
      <xdr:col>21</xdr:col>
      <xdr:colOff>361950</xdr:colOff>
      <xdr:row>77</xdr:row>
      <xdr:rowOff>142239</xdr:rowOff>
    </xdr:to>
    <xdr:cxnSp macro="">
      <xdr:nvCxnSpPr>
        <xdr:cNvPr id="441" name="直線コネクタ 440"/>
        <xdr:cNvCxnSpPr/>
      </xdr:nvCxnSpPr>
      <xdr:spPr>
        <a:xfrm>
          <a:off x="13893800" y="1320673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42" name="フローチャート : 判断 441"/>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104157</xdr:rowOff>
    </xdr:from>
    <xdr:ext cx="762000" cy="259045"/>
    <xdr:sp macro="" textlink="">
      <xdr:nvSpPr>
        <xdr:cNvPr id="443" name="テキスト ボックス 442"/>
        <xdr:cNvSpPr txBox="1"/>
      </xdr:nvSpPr>
      <xdr:spPr>
        <a:xfrm>
          <a:off x="14401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81280</xdr:rowOff>
    </xdr:from>
    <xdr:to>
      <xdr:col>20</xdr:col>
      <xdr:colOff>158750</xdr:colOff>
      <xdr:row>77</xdr:row>
      <xdr:rowOff>5080</xdr:rowOff>
    </xdr:to>
    <xdr:cxnSp macro="">
      <xdr:nvCxnSpPr>
        <xdr:cNvPr id="444" name="直線コネクタ 443"/>
        <xdr:cNvCxnSpPr/>
      </xdr:nvCxnSpPr>
      <xdr:spPr>
        <a:xfrm>
          <a:off x="13004800" y="131114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144780</xdr:rowOff>
    </xdr:from>
    <xdr:to>
      <xdr:col>20</xdr:col>
      <xdr:colOff>209550</xdr:colOff>
      <xdr:row>77</xdr:row>
      <xdr:rowOff>74930</xdr:rowOff>
    </xdr:to>
    <xdr:sp macro="" textlink="">
      <xdr:nvSpPr>
        <xdr:cNvPr id="445" name="フローチャート : 判断 444"/>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59707</xdr:rowOff>
    </xdr:from>
    <xdr:ext cx="762000" cy="259045"/>
    <xdr:sp macro="" textlink="">
      <xdr:nvSpPr>
        <xdr:cNvPr id="446" name="テキスト ボックス 445"/>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106680</xdr:rowOff>
    </xdr:from>
    <xdr:to>
      <xdr:col>19</xdr:col>
      <xdr:colOff>6350</xdr:colOff>
      <xdr:row>77</xdr:row>
      <xdr:rowOff>36830</xdr:rowOff>
    </xdr:to>
    <xdr:sp macro="" textlink="">
      <xdr:nvSpPr>
        <xdr:cNvPr id="447" name="フローチャート : 判断 446"/>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21607</xdr:rowOff>
    </xdr:from>
    <xdr:ext cx="762000" cy="259045"/>
    <xdr:sp macro="" textlink="">
      <xdr:nvSpPr>
        <xdr:cNvPr id="448" name="テキスト ボックス 447"/>
        <xdr:cNvSpPr txBox="1"/>
      </xdr:nvSpPr>
      <xdr:spPr>
        <a:xfrm>
          <a:off x="12623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54" name="円/楕円 453"/>
        <xdr:cNvSpPr/>
      </xdr:nvSpPr>
      <xdr:spPr>
        <a:xfrm>
          <a:off x="16459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2557</xdr:rowOff>
    </xdr:from>
    <xdr:ext cx="762000" cy="259045"/>
    <xdr:sp macro="" textlink="">
      <xdr:nvSpPr>
        <xdr:cNvPr id="455" name="公債費以外該当値テキスト"/>
        <xdr:cNvSpPr txBox="1"/>
      </xdr:nvSpPr>
      <xdr:spPr>
        <a:xfrm>
          <a:off x="16598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118111</xdr:rowOff>
    </xdr:from>
    <xdr:to>
      <xdr:col>22</xdr:col>
      <xdr:colOff>615950</xdr:colOff>
      <xdr:row>78</xdr:row>
      <xdr:rowOff>48261</xdr:rowOff>
    </xdr:to>
    <xdr:sp macro="" textlink="">
      <xdr:nvSpPr>
        <xdr:cNvPr id="456" name="円/楕円 455"/>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33038</xdr:rowOff>
    </xdr:from>
    <xdr:ext cx="736600" cy="259045"/>
    <xdr:sp macro="" textlink="">
      <xdr:nvSpPr>
        <xdr:cNvPr id="457" name="テキスト ボックス 456"/>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91439</xdr:rowOff>
    </xdr:from>
    <xdr:to>
      <xdr:col>21</xdr:col>
      <xdr:colOff>412750</xdr:colOff>
      <xdr:row>78</xdr:row>
      <xdr:rowOff>21589</xdr:rowOff>
    </xdr:to>
    <xdr:sp macro="" textlink="">
      <xdr:nvSpPr>
        <xdr:cNvPr id="458" name="円/楕円 457"/>
        <xdr:cNvSpPr/>
      </xdr:nvSpPr>
      <xdr:spPr>
        <a:xfrm>
          <a:off x="14732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6366</xdr:rowOff>
    </xdr:from>
    <xdr:ext cx="762000" cy="259045"/>
    <xdr:sp macro="" textlink="">
      <xdr:nvSpPr>
        <xdr:cNvPr id="459" name="テキスト ボックス 458"/>
        <xdr:cNvSpPr txBox="1"/>
      </xdr:nvSpPr>
      <xdr:spPr>
        <a:xfrm>
          <a:off x="14401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125730</xdr:rowOff>
    </xdr:from>
    <xdr:to>
      <xdr:col>20</xdr:col>
      <xdr:colOff>209550</xdr:colOff>
      <xdr:row>77</xdr:row>
      <xdr:rowOff>55880</xdr:rowOff>
    </xdr:to>
    <xdr:sp macro="" textlink="">
      <xdr:nvSpPr>
        <xdr:cNvPr id="460" name="円/楕円 459"/>
        <xdr:cNvSpPr/>
      </xdr:nvSpPr>
      <xdr:spPr>
        <a:xfrm>
          <a:off x="13843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66057</xdr:rowOff>
    </xdr:from>
    <xdr:ext cx="762000" cy="259045"/>
    <xdr:sp macro="" textlink="">
      <xdr:nvSpPr>
        <xdr:cNvPr id="461" name="テキスト ボックス 460"/>
        <xdr:cNvSpPr txBox="1"/>
      </xdr:nvSpPr>
      <xdr:spPr>
        <a:xfrm>
          <a:off x="13512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62" name="円/楕円 461"/>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63" name="テキスト ボックス 462"/>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福島県石川町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59704</xdr:rowOff>
    </xdr:from>
    <xdr:to>
      <xdr:col>4</xdr:col>
      <xdr:colOff>1117600</xdr:colOff>
      <xdr:row>20</xdr:row>
      <xdr:rowOff>72865</xdr:rowOff>
    </xdr:to>
    <xdr:cxnSp macro="">
      <xdr:nvCxnSpPr>
        <xdr:cNvPr id="47" name="直線コネクタ 46"/>
        <xdr:cNvCxnSpPr/>
      </xdr:nvCxnSpPr>
      <xdr:spPr bwMode="auto">
        <a:xfrm flipV="1">
          <a:off x="5651500" y="1993279"/>
          <a:ext cx="0" cy="15562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44942</xdr:rowOff>
    </xdr:from>
    <xdr:ext cx="762000" cy="259045"/>
    <xdr:sp macro="" textlink="">
      <xdr:nvSpPr>
        <xdr:cNvPr id="48" name="人口1人当たり決算額の推移最小値テキスト130"/>
        <xdr:cNvSpPr txBox="1"/>
      </xdr:nvSpPr>
      <xdr:spPr>
        <a:xfrm>
          <a:off x="5740400" y="352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63,732</a:t>
          </a:r>
          <a:endParaRPr kumimoji="1" lang="ja-JP" altLang="en-US" sz="1000" b="1">
            <a:latin typeface="ＭＳ Ｐゴシック"/>
          </a:endParaRPr>
        </a:p>
      </xdr:txBody>
    </xdr:sp>
    <xdr:clientData/>
  </xdr:oneCellAnchor>
  <xdr:twoCellAnchor>
    <xdr:from>
      <xdr:col>4</xdr:col>
      <xdr:colOff>1028700</xdr:colOff>
      <xdr:row>20</xdr:row>
      <xdr:rowOff>72865</xdr:rowOff>
    </xdr:from>
    <xdr:to>
      <xdr:col>5</xdr:col>
      <xdr:colOff>73025</xdr:colOff>
      <xdr:row>20</xdr:row>
      <xdr:rowOff>72865</xdr:rowOff>
    </xdr:to>
    <xdr:cxnSp macro="">
      <xdr:nvCxnSpPr>
        <xdr:cNvPr id="49" name="直線コネクタ 48"/>
        <xdr:cNvCxnSpPr/>
      </xdr:nvCxnSpPr>
      <xdr:spPr bwMode="auto">
        <a:xfrm>
          <a:off x="5562600" y="35494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146081</xdr:rowOff>
    </xdr:from>
    <xdr:ext cx="762000" cy="259045"/>
    <xdr:sp macro="" textlink="">
      <xdr:nvSpPr>
        <xdr:cNvPr id="50" name="人口1人当たり決算額の推移最大値テキスト130"/>
        <xdr:cNvSpPr txBox="1"/>
      </xdr:nvSpPr>
      <xdr:spPr>
        <a:xfrm>
          <a:off x="5740400" y="173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159,038</a:t>
          </a:r>
          <a:endParaRPr kumimoji="1" lang="ja-JP" altLang="en-US" sz="1000" b="1">
            <a:latin typeface="ＭＳ Ｐゴシック"/>
          </a:endParaRPr>
        </a:p>
      </xdr:txBody>
    </xdr:sp>
    <xdr:clientData/>
  </xdr:oneCellAnchor>
  <xdr:twoCellAnchor>
    <xdr:from>
      <xdr:col>4</xdr:col>
      <xdr:colOff>1028700</xdr:colOff>
      <xdr:row>11</xdr:row>
      <xdr:rowOff>59704</xdr:rowOff>
    </xdr:from>
    <xdr:to>
      <xdr:col>5</xdr:col>
      <xdr:colOff>73025</xdr:colOff>
      <xdr:row>11</xdr:row>
      <xdr:rowOff>59704</xdr:rowOff>
    </xdr:to>
    <xdr:cxnSp macro="">
      <xdr:nvCxnSpPr>
        <xdr:cNvPr id="51" name="直線コネクタ 50"/>
        <xdr:cNvCxnSpPr/>
      </xdr:nvCxnSpPr>
      <xdr:spPr bwMode="auto">
        <a:xfrm>
          <a:off x="5562600" y="19932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53092</xdr:rowOff>
    </xdr:from>
    <xdr:to>
      <xdr:col>4</xdr:col>
      <xdr:colOff>1117600</xdr:colOff>
      <xdr:row>17</xdr:row>
      <xdr:rowOff>58431</xdr:rowOff>
    </xdr:to>
    <xdr:cxnSp macro="">
      <xdr:nvCxnSpPr>
        <xdr:cNvPr id="52" name="直線コネクタ 51"/>
        <xdr:cNvCxnSpPr/>
      </xdr:nvCxnSpPr>
      <xdr:spPr bwMode="auto">
        <a:xfrm flipV="1">
          <a:off x="5003800" y="3015367"/>
          <a:ext cx="647700" cy="5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37868</xdr:rowOff>
    </xdr:from>
    <xdr:ext cx="762000" cy="259045"/>
    <xdr:sp macro="" textlink="">
      <xdr:nvSpPr>
        <xdr:cNvPr id="53" name="人口1人当たり決算額の推移平均値テキスト130"/>
        <xdr:cNvSpPr txBox="1"/>
      </xdr:nvSpPr>
      <xdr:spPr>
        <a:xfrm>
          <a:off x="5740400" y="300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20628</xdr:rowOff>
    </xdr:from>
    <xdr:to>
      <xdr:col>5</xdr:col>
      <xdr:colOff>34925</xdr:colOff>
      <xdr:row>17</xdr:row>
      <xdr:rowOff>122228</xdr:rowOff>
    </xdr:to>
    <xdr:sp macro="" textlink="">
      <xdr:nvSpPr>
        <xdr:cNvPr id="54" name="フローチャート : 判断 53"/>
        <xdr:cNvSpPr/>
      </xdr:nvSpPr>
      <xdr:spPr bwMode="auto">
        <a:xfrm>
          <a:off x="56007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58431</xdr:rowOff>
    </xdr:from>
    <xdr:to>
      <xdr:col>4</xdr:col>
      <xdr:colOff>469900</xdr:colOff>
      <xdr:row>17</xdr:row>
      <xdr:rowOff>128546</xdr:rowOff>
    </xdr:to>
    <xdr:cxnSp macro="">
      <xdr:nvCxnSpPr>
        <xdr:cNvPr id="55" name="直線コネクタ 54"/>
        <xdr:cNvCxnSpPr/>
      </xdr:nvCxnSpPr>
      <xdr:spPr bwMode="auto">
        <a:xfrm flipV="1">
          <a:off x="4305300" y="3020706"/>
          <a:ext cx="698500" cy="70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17755</xdr:rowOff>
    </xdr:from>
    <xdr:to>
      <xdr:col>4</xdr:col>
      <xdr:colOff>520700</xdr:colOff>
      <xdr:row>17</xdr:row>
      <xdr:rowOff>119355</xdr:rowOff>
    </xdr:to>
    <xdr:sp macro="" textlink="">
      <xdr:nvSpPr>
        <xdr:cNvPr id="56" name="フローチャート : 判断 55"/>
        <xdr:cNvSpPr/>
      </xdr:nvSpPr>
      <xdr:spPr bwMode="auto">
        <a:xfrm>
          <a:off x="4953000" y="2980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104132</xdr:rowOff>
    </xdr:from>
    <xdr:ext cx="736600" cy="259045"/>
    <xdr:sp macro="" textlink="">
      <xdr:nvSpPr>
        <xdr:cNvPr id="57" name="テキスト ボックス 56"/>
        <xdr:cNvSpPr txBox="1"/>
      </xdr:nvSpPr>
      <xdr:spPr>
        <a:xfrm>
          <a:off x="4622800" y="3066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95,496</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62644</xdr:rowOff>
    </xdr:from>
    <xdr:to>
      <xdr:col>3</xdr:col>
      <xdr:colOff>904875</xdr:colOff>
      <xdr:row>17</xdr:row>
      <xdr:rowOff>128546</xdr:rowOff>
    </xdr:to>
    <xdr:cxnSp macro="">
      <xdr:nvCxnSpPr>
        <xdr:cNvPr id="58" name="直線コネクタ 57"/>
        <xdr:cNvCxnSpPr/>
      </xdr:nvCxnSpPr>
      <xdr:spPr bwMode="auto">
        <a:xfrm>
          <a:off x="3606800" y="3024919"/>
          <a:ext cx="698500" cy="65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56208</xdr:rowOff>
    </xdr:from>
    <xdr:to>
      <xdr:col>3</xdr:col>
      <xdr:colOff>955675</xdr:colOff>
      <xdr:row>17</xdr:row>
      <xdr:rowOff>157808</xdr:rowOff>
    </xdr:to>
    <xdr:sp macro="" textlink="">
      <xdr:nvSpPr>
        <xdr:cNvPr id="59" name="フローチャート : 判断 58"/>
        <xdr:cNvSpPr/>
      </xdr:nvSpPr>
      <xdr:spPr bwMode="auto">
        <a:xfrm>
          <a:off x="4254500" y="30184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167985</xdr:rowOff>
    </xdr:from>
    <xdr:ext cx="762000" cy="259045"/>
    <xdr:sp macro="" textlink="">
      <xdr:nvSpPr>
        <xdr:cNvPr id="60" name="テキスト ボックス 59"/>
        <xdr:cNvSpPr txBox="1"/>
      </xdr:nvSpPr>
      <xdr:spPr>
        <a:xfrm>
          <a:off x="3924300" y="278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93,141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30917</xdr:rowOff>
    </xdr:from>
    <xdr:to>
      <xdr:col>3</xdr:col>
      <xdr:colOff>206375</xdr:colOff>
      <xdr:row>17</xdr:row>
      <xdr:rowOff>62644</xdr:rowOff>
    </xdr:to>
    <xdr:cxnSp macro="">
      <xdr:nvCxnSpPr>
        <xdr:cNvPr id="61" name="直線コネクタ 60"/>
        <xdr:cNvCxnSpPr/>
      </xdr:nvCxnSpPr>
      <xdr:spPr bwMode="auto">
        <a:xfrm>
          <a:off x="2908300" y="2993192"/>
          <a:ext cx="698500" cy="31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17183</xdr:rowOff>
    </xdr:from>
    <xdr:to>
      <xdr:col>3</xdr:col>
      <xdr:colOff>257175</xdr:colOff>
      <xdr:row>17</xdr:row>
      <xdr:rowOff>118783</xdr:rowOff>
    </xdr:to>
    <xdr:sp macro="" textlink="">
      <xdr:nvSpPr>
        <xdr:cNvPr id="62" name="フローチャート : 判断 61"/>
        <xdr:cNvSpPr/>
      </xdr:nvSpPr>
      <xdr:spPr bwMode="auto">
        <a:xfrm>
          <a:off x="3556000" y="297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103560</xdr:rowOff>
    </xdr:from>
    <xdr:ext cx="762000" cy="259045"/>
    <xdr:sp macro="" textlink="">
      <xdr:nvSpPr>
        <xdr:cNvPr id="63" name="テキスト ボックス 62"/>
        <xdr:cNvSpPr txBox="1"/>
      </xdr:nvSpPr>
      <xdr:spPr>
        <a:xfrm>
          <a:off x="3225800" y="306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95,531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159601</xdr:rowOff>
    </xdr:from>
    <xdr:to>
      <xdr:col>2</xdr:col>
      <xdr:colOff>692150</xdr:colOff>
      <xdr:row>17</xdr:row>
      <xdr:rowOff>89751</xdr:rowOff>
    </xdr:to>
    <xdr:sp macro="" textlink="">
      <xdr:nvSpPr>
        <xdr:cNvPr id="64" name="フローチャート : 判断 63"/>
        <xdr:cNvSpPr/>
      </xdr:nvSpPr>
      <xdr:spPr bwMode="auto">
        <a:xfrm>
          <a:off x="2857500" y="2950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74528</xdr:rowOff>
    </xdr:from>
    <xdr:ext cx="762000" cy="259045"/>
    <xdr:sp macro="" textlink="">
      <xdr:nvSpPr>
        <xdr:cNvPr id="65" name="テキスト ボックス 64"/>
        <xdr:cNvSpPr txBox="1"/>
      </xdr:nvSpPr>
      <xdr:spPr>
        <a:xfrm>
          <a:off x="2527300" y="303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97,309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2292</xdr:rowOff>
    </xdr:from>
    <xdr:to>
      <xdr:col>5</xdr:col>
      <xdr:colOff>34925</xdr:colOff>
      <xdr:row>17</xdr:row>
      <xdr:rowOff>103892</xdr:rowOff>
    </xdr:to>
    <xdr:sp macro="" textlink="">
      <xdr:nvSpPr>
        <xdr:cNvPr id="71" name="円/楕円 70"/>
        <xdr:cNvSpPr/>
      </xdr:nvSpPr>
      <xdr:spPr bwMode="auto">
        <a:xfrm>
          <a:off x="5600700" y="2964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18819</xdr:rowOff>
    </xdr:from>
    <xdr:ext cx="762000" cy="259045"/>
    <xdr:sp macro="" textlink="">
      <xdr:nvSpPr>
        <xdr:cNvPr id="72" name="人口1人当たり決算額の推移該当値テキスト130"/>
        <xdr:cNvSpPr txBox="1"/>
      </xdr:nvSpPr>
      <xdr:spPr>
        <a:xfrm>
          <a:off x="5740400" y="2809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96,443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7631</xdr:rowOff>
    </xdr:from>
    <xdr:to>
      <xdr:col>4</xdr:col>
      <xdr:colOff>520700</xdr:colOff>
      <xdr:row>17</xdr:row>
      <xdr:rowOff>109231</xdr:rowOff>
    </xdr:to>
    <xdr:sp macro="" textlink="">
      <xdr:nvSpPr>
        <xdr:cNvPr id="73" name="円/楕円 72"/>
        <xdr:cNvSpPr/>
      </xdr:nvSpPr>
      <xdr:spPr bwMode="auto">
        <a:xfrm>
          <a:off x="4953000" y="2969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119408</xdr:rowOff>
    </xdr:from>
    <xdr:ext cx="736600" cy="259045"/>
    <xdr:sp macro="" textlink="">
      <xdr:nvSpPr>
        <xdr:cNvPr id="74" name="テキスト ボックス 73"/>
        <xdr:cNvSpPr txBox="1"/>
      </xdr:nvSpPr>
      <xdr:spPr>
        <a:xfrm>
          <a:off x="4622800" y="273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96,116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77746</xdr:rowOff>
    </xdr:from>
    <xdr:to>
      <xdr:col>3</xdr:col>
      <xdr:colOff>955675</xdr:colOff>
      <xdr:row>18</xdr:row>
      <xdr:rowOff>7896</xdr:rowOff>
    </xdr:to>
    <xdr:sp macro="" textlink="">
      <xdr:nvSpPr>
        <xdr:cNvPr id="75" name="円/楕円 74"/>
        <xdr:cNvSpPr/>
      </xdr:nvSpPr>
      <xdr:spPr bwMode="auto">
        <a:xfrm>
          <a:off x="4254500" y="3040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164123</xdr:rowOff>
    </xdr:from>
    <xdr:ext cx="762000" cy="259045"/>
    <xdr:sp macro="" textlink="">
      <xdr:nvSpPr>
        <xdr:cNvPr id="76" name="テキスト ボックス 75"/>
        <xdr:cNvSpPr txBox="1"/>
      </xdr:nvSpPr>
      <xdr:spPr>
        <a:xfrm>
          <a:off x="3924300" y="312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91,822</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11844</xdr:rowOff>
    </xdr:from>
    <xdr:to>
      <xdr:col>3</xdr:col>
      <xdr:colOff>257175</xdr:colOff>
      <xdr:row>17</xdr:row>
      <xdr:rowOff>113444</xdr:rowOff>
    </xdr:to>
    <xdr:sp macro="" textlink="">
      <xdr:nvSpPr>
        <xdr:cNvPr id="77" name="円/楕円 76"/>
        <xdr:cNvSpPr/>
      </xdr:nvSpPr>
      <xdr:spPr bwMode="auto">
        <a:xfrm>
          <a:off x="3556000" y="2974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123621</xdr:rowOff>
    </xdr:from>
    <xdr:ext cx="762000" cy="259045"/>
    <xdr:sp macro="" textlink="">
      <xdr:nvSpPr>
        <xdr:cNvPr id="78" name="テキスト ボックス 77"/>
        <xdr:cNvSpPr txBox="1"/>
      </xdr:nvSpPr>
      <xdr:spPr>
        <a:xfrm>
          <a:off x="3225800" y="2742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95,858</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151567</xdr:rowOff>
    </xdr:from>
    <xdr:to>
      <xdr:col>2</xdr:col>
      <xdr:colOff>692150</xdr:colOff>
      <xdr:row>17</xdr:row>
      <xdr:rowOff>81717</xdr:rowOff>
    </xdr:to>
    <xdr:sp macro="" textlink="">
      <xdr:nvSpPr>
        <xdr:cNvPr id="79" name="円/楕円 78"/>
        <xdr:cNvSpPr/>
      </xdr:nvSpPr>
      <xdr:spPr bwMode="auto">
        <a:xfrm>
          <a:off x="2857500" y="2942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91894</xdr:rowOff>
    </xdr:from>
    <xdr:ext cx="762000" cy="259045"/>
    <xdr:sp macro="" textlink="">
      <xdr:nvSpPr>
        <xdr:cNvPr id="80" name="テキスト ボックス 79"/>
        <xdr:cNvSpPr txBox="1"/>
      </xdr:nvSpPr>
      <xdr:spPr>
        <a:xfrm>
          <a:off x="2527300" y="27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97,801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87909</xdr:rowOff>
    </xdr:from>
    <xdr:to>
      <xdr:col>4</xdr:col>
      <xdr:colOff>1117600</xdr:colOff>
      <xdr:row>38</xdr:row>
      <xdr:rowOff>127326</xdr:rowOff>
    </xdr:to>
    <xdr:cxnSp macro="">
      <xdr:nvCxnSpPr>
        <xdr:cNvPr id="111" name="直線コネクタ 110"/>
        <xdr:cNvCxnSpPr/>
      </xdr:nvCxnSpPr>
      <xdr:spPr bwMode="auto">
        <a:xfrm flipV="1">
          <a:off x="5651500" y="6012459"/>
          <a:ext cx="0" cy="15824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99403</xdr:rowOff>
    </xdr:from>
    <xdr:ext cx="762000" cy="259045"/>
    <xdr:sp macro="" textlink="">
      <xdr:nvSpPr>
        <xdr:cNvPr id="112" name="人口1人当たり決算額の推移最小値テキスト445"/>
        <xdr:cNvSpPr txBox="1"/>
      </xdr:nvSpPr>
      <xdr:spPr>
        <a:xfrm>
          <a:off x="5740400" y="756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490</a:t>
          </a:r>
          <a:endParaRPr kumimoji="1" lang="ja-JP" altLang="en-US" sz="1000" b="1">
            <a:latin typeface="ＭＳ Ｐゴシック"/>
          </a:endParaRPr>
        </a:p>
      </xdr:txBody>
    </xdr:sp>
    <xdr:clientData/>
  </xdr:oneCellAnchor>
  <xdr:twoCellAnchor>
    <xdr:from>
      <xdr:col>4</xdr:col>
      <xdr:colOff>1028700</xdr:colOff>
      <xdr:row>38</xdr:row>
      <xdr:rowOff>127326</xdr:rowOff>
    </xdr:from>
    <xdr:to>
      <xdr:col>5</xdr:col>
      <xdr:colOff>73025</xdr:colOff>
      <xdr:row>38</xdr:row>
      <xdr:rowOff>127326</xdr:rowOff>
    </xdr:to>
    <xdr:cxnSp macro="">
      <xdr:nvCxnSpPr>
        <xdr:cNvPr id="113" name="直線コネクタ 112"/>
        <xdr:cNvCxnSpPr/>
      </xdr:nvCxnSpPr>
      <xdr:spPr bwMode="auto">
        <a:xfrm>
          <a:off x="5562600" y="7594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2836</xdr:rowOff>
    </xdr:from>
    <xdr:ext cx="762000" cy="259045"/>
    <xdr:sp macro="" textlink="">
      <xdr:nvSpPr>
        <xdr:cNvPr id="114" name="人口1人当たり決算額の推移最大値テキスト445"/>
        <xdr:cNvSpPr txBox="1"/>
      </xdr:nvSpPr>
      <xdr:spPr>
        <a:xfrm>
          <a:off x="5740400" y="575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48,947</a:t>
          </a:r>
          <a:endParaRPr kumimoji="1" lang="ja-JP" altLang="en-US" sz="1000" b="1">
            <a:latin typeface="ＭＳ Ｐゴシック"/>
          </a:endParaRPr>
        </a:p>
      </xdr:txBody>
    </xdr:sp>
    <xdr:clientData/>
  </xdr:oneCellAnchor>
  <xdr:twoCellAnchor>
    <xdr:from>
      <xdr:col>4</xdr:col>
      <xdr:colOff>1028700</xdr:colOff>
      <xdr:row>33</xdr:row>
      <xdr:rowOff>87909</xdr:rowOff>
    </xdr:from>
    <xdr:to>
      <xdr:col>5</xdr:col>
      <xdr:colOff>73025</xdr:colOff>
      <xdr:row>33</xdr:row>
      <xdr:rowOff>87909</xdr:rowOff>
    </xdr:to>
    <xdr:cxnSp macro="">
      <xdr:nvCxnSpPr>
        <xdr:cNvPr id="115" name="直線コネクタ 114"/>
        <xdr:cNvCxnSpPr/>
      </xdr:nvCxnSpPr>
      <xdr:spPr bwMode="auto">
        <a:xfrm>
          <a:off x="5562600" y="601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96825</xdr:rowOff>
    </xdr:from>
    <xdr:to>
      <xdr:col>4</xdr:col>
      <xdr:colOff>1117600</xdr:colOff>
      <xdr:row>37</xdr:row>
      <xdr:rowOff>34286</xdr:rowOff>
    </xdr:to>
    <xdr:cxnSp macro="">
      <xdr:nvCxnSpPr>
        <xdr:cNvPr id="116" name="直線コネクタ 115"/>
        <xdr:cNvCxnSpPr/>
      </xdr:nvCxnSpPr>
      <xdr:spPr bwMode="auto">
        <a:xfrm>
          <a:off x="5003800" y="7050075"/>
          <a:ext cx="647700" cy="108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129433</xdr:rowOff>
    </xdr:from>
    <xdr:ext cx="762000" cy="259045"/>
    <xdr:sp macro="" textlink="">
      <xdr:nvSpPr>
        <xdr:cNvPr id="117" name="人口1人当たり決算額の推移平均値テキスト445"/>
        <xdr:cNvSpPr txBox="1"/>
      </xdr:nvSpPr>
      <xdr:spPr>
        <a:xfrm>
          <a:off x="5740400" y="6739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284356</xdr:rowOff>
    </xdr:from>
    <xdr:to>
      <xdr:col>5</xdr:col>
      <xdr:colOff>34925</xdr:colOff>
      <xdr:row>36</xdr:row>
      <xdr:rowOff>43056</xdr:rowOff>
    </xdr:to>
    <xdr:sp macro="" textlink="">
      <xdr:nvSpPr>
        <xdr:cNvPr id="118" name="フローチャート : 判断 117"/>
        <xdr:cNvSpPr/>
      </xdr:nvSpPr>
      <xdr:spPr bwMode="auto">
        <a:xfrm>
          <a:off x="5600700" y="6894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328527</xdr:rowOff>
    </xdr:from>
    <xdr:to>
      <xdr:col>4</xdr:col>
      <xdr:colOff>469900</xdr:colOff>
      <xdr:row>36</xdr:row>
      <xdr:rowOff>96825</xdr:rowOff>
    </xdr:to>
    <xdr:cxnSp macro="">
      <xdr:nvCxnSpPr>
        <xdr:cNvPr id="119" name="直線コネクタ 118"/>
        <xdr:cNvCxnSpPr/>
      </xdr:nvCxnSpPr>
      <xdr:spPr bwMode="auto">
        <a:xfrm>
          <a:off x="4305300" y="6938877"/>
          <a:ext cx="698500" cy="111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207841</xdr:rowOff>
    </xdr:from>
    <xdr:to>
      <xdr:col>4</xdr:col>
      <xdr:colOff>520700</xdr:colOff>
      <xdr:row>35</xdr:row>
      <xdr:rowOff>309441</xdr:rowOff>
    </xdr:to>
    <xdr:sp macro="" textlink="">
      <xdr:nvSpPr>
        <xdr:cNvPr id="120" name="フローチャート : 判断 119"/>
        <xdr:cNvSpPr/>
      </xdr:nvSpPr>
      <xdr:spPr bwMode="auto">
        <a:xfrm>
          <a:off x="4953000" y="6818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319618</xdr:rowOff>
    </xdr:from>
    <xdr:ext cx="736600" cy="259045"/>
    <xdr:sp macro="" textlink="">
      <xdr:nvSpPr>
        <xdr:cNvPr id="121" name="テキスト ボックス 120"/>
        <xdr:cNvSpPr txBox="1"/>
      </xdr:nvSpPr>
      <xdr:spPr>
        <a:xfrm>
          <a:off x="4622800" y="6587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22,719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246590</xdr:rowOff>
    </xdr:from>
    <xdr:to>
      <xdr:col>3</xdr:col>
      <xdr:colOff>904875</xdr:colOff>
      <xdr:row>35</xdr:row>
      <xdr:rowOff>328527</xdr:rowOff>
    </xdr:to>
    <xdr:cxnSp macro="">
      <xdr:nvCxnSpPr>
        <xdr:cNvPr id="122" name="直線コネクタ 121"/>
        <xdr:cNvCxnSpPr/>
      </xdr:nvCxnSpPr>
      <xdr:spPr bwMode="auto">
        <a:xfrm>
          <a:off x="3606800" y="6856940"/>
          <a:ext cx="698500" cy="81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110065</xdr:rowOff>
    </xdr:from>
    <xdr:to>
      <xdr:col>3</xdr:col>
      <xdr:colOff>955675</xdr:colOff>
      <xdr:row>35</xdr:row>
      <xdr:rowOff>211665</xdr:rowOff>
    </xdr:to>
    <xdr:sp macro="" textlink="">
      <xdr:nvSpPr>
        <xdr:cNvPr id="123" name="フローチャート : 判断 122"/>
        <xdr:cNvSpPr/>
      </xdr:nvSpPr>
      <xdr:spPr bwMode="auto">
        <a:xfrm>
          <a:off x="4254500" y="6720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221842</xdr:rowOff>
    </xdr:from>
    <xdr:ext cx="762000" cy="259045"/>
    <xdr:sp macro="" textlink="">
      <xdr:nvSpPr>
        <xdr:cNvPr id="124" name="テキスト ボックス 123"/>
        <xdr:cNvSpPr txBox="1"/>
      </xdr:nvSpPr>
      <xdr:spPr>
        <a:xfrm>
          <a:off x="3924300" y="64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25,713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167822</xdr:rowOff>
    </xdr:from>
    <xdr:to>
      <xdr:col>3</xdr:col>
      <xdr:colOff>206375</xdr:colOff>
      <xdr:row>35</xdr:row>
      <xdr:rowOff>246590</xdr:rowOff>
    </xdr:to>
    <xdr:cxnSp macro="">
      <xdr:nvCxnSpPr>
        <xdr:cNvPr id="125" name="直線コネクタ 124"/>
        <xdr:cNvCxnSpPr/>
      </xdr:nvCxnSpPr>
      <xdr:spPr bwMode="auto">
        <a:xfrm>
          <a:off x="2908300" y="6778172"/>
          <a:ext cx="698500" cy="78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68330</xdr:rowOff>
    </xdr:from>
    <xdr:to>
      <xdr:col>3</xdr:col>
      <xdr:colOff>257175</xdr:colOff>
      <xdr:row>35</xdr:row>
      <xdr:rowOff>169930</xdr:rowOff>
    </xdr:to>
    <xdr:sp macro="" textlink="">
      <xdr:nvSpPr>
        <xdr:cNvPr id="126" name="フローチャート : 判断 125"/>
        <xdr:cNvSpPr/>
      </xdr:nvSpPr>
      <xdr:spPr bwMode="auto">
        <a:xfrm>
          <a:off x="3556000" y="6678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180107</xdr:rowOff>
    </xdr:from>
    <xdr:ext cx="762000" cy="259045"/>
    <xdr:sp macro="" textlink="">
      <xdr:nvSpPr>
        <xdr:cNvPr id="127" name="テキスト ボックス 126"/>
        <xdr:cNvSpPr txBox="1"/>
      </xdr:nvSpPr>
      <xdr:spPr>
        <a:xfrm>
          <a:off x="3225800" y="644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26,991</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291966</xdr:rowOff>
    </xdr:from>
    <xdr:to>
      <xdr:col>2</xdr:col>
      <xdr:colOff>692150</xdr:colOff>
      <xdr:row>35</xdr:row>
      <xdr:rowOff>50666</xdr:rowOff>
    </xdr:to>
    <xdr:sp macro="" textlink="">
      <xdr:nvSpPr>
        <xdr:cNvPr id="128" name="フローチャート : 判断 127"/>
        <xdr:cNvSpPr/>
      </xdr:nvSpPr>
      <xdr:spPr bwMode="auto">
        <a:xfrm>
          <a:off x="2857500" y="6559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60843</xdr:rowOff>
    </xdr:from>
    <xdr:ext cx="762000" cy="259045"/>
    <xdr:sp macro="" textlink="">
      <xdr:nvSpPr>
        <xdr:cNvPr id="129" name="テキスト ボックス 128"/>
        <xdr:cNvSpPr txBox="1"/>
      </xdr:nvSpPr>
      <xdr:spPr>
        <a:xfrm>
          <a:off x="2527300" y="632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30,643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154936</xdr:rowOff>
    </xdr:from>
    <xdr:to>
      <xdr:col>5</xdr:col>
      <xdr:colOff>34925</xdr:colOff>
      <xdr:row>37</xdr:row>
      <xdr:rowOff>85086</xdr:rowOff>
    </xdr:to>
    <xdr:sp macro="" textlink="">
      <xdr:nvSpPr>
        <xdr:cNvPr id="135" name="円/楕円 134"/>
        <xdr:cNvSpPr/>
      </xdr:nvSpPr>
      <xdr:spPr bwMode="auto">
        <a:xfrm>
          <a:off x="5600700" y="7108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127013</xdr:rowOff>
    </xdr:from>
    <xdr:ext cx="762000" cy="259045"/>
    <xdr:sp macro="" textlink="">
      <xdr:nvSpPr>
        <xdr:cNvPr id="136" name="人口1人当たり決算額の推移該当値テキスト445"/>
        <xdr:cNvSpPr txBox="1"/>
      </xdr:nvSpPr>
      <xdr:spPr>
        <a:xfrm>
          <a:off x="5740400" y="708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13,839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46025</xdr:rowOff>
    </xdr:from>
    <xdr:to>
      <xdr:col>4</xdr:col>
      <xdr:colOff>520700</xdr:colOff>
      <xdr:row>36</xdr:row>
      <xdr:rowOff>147625</xdr:rowOff>
    </xdr:to>
    <xdr:sp macro="" textlink="">
      <xdr:nvSpPr>
        <xdr:cNvPr id="137" name="円/楕円 136"/>
        <xdr:cNvSpPr/>
      </xdr:nvSpPr>
      <xdr:spPr bwMode="auto">
        <a:xfrm>
          <a:off x="4953000" y="6999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132402</xdr:rowOff>
    </xdr:from>
    <xdr:ext cx="736600" cy="259045"/>
    <xdr:sp macro="" textlink="">
      <xdr:nvSpPr>
        <xdr:cNvPr id="138" name="テキスト ボックス 137"/>
        <xdr:cNvSpPr txBox="1"/>
      </xdr:nvSpPr>
      <xdr:spPr>
        <a:xfrm>
          <a:off x="4622800" y="7085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17,174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277727</xdr:rowOff>
    </xdr:from>
    <xdr:to>
      <xdr:col>3</xdr:col>
      <xdr:colOff>955675</xdr:colOff>
      <xdr:row>36</xdr:row>
      <xdr:rowOff>36427</xdr:rowOff>
    </xdr:to>
    <xdr:sp macro="" textlink="">
      <xdr:nvSpPr>
        <xdr:cNvPr id="139" name="円/楕円 138"/>
        <xdr:cNvSpPr/>
      </xdr:nvSpPr>
      <xdr:spPr bwMode="auto">
        <a:xfrm>
          <a:off x="4254500" y="6888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21204</xdr:rowOff>
    </xdr:from>
    <xdr:ext cx="762000" cy="259045"/>
    <xdr:sp macro="" textlink="">
      <xdr:nvSpPr>
        <xdr:cNvPr id="140" name="テキスト ボックス 139"/>
        <xdr:cNvSpPr txBox="1"/>
      </xdr:nvSpPr>
      <xdr:spPr>
        <a:xfrm>
          <a:off x="3924300" y="6974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20,579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195790</xdr:rowOff>
    </xdr:from>
    <xdr:to>
      <xdr:col>3</xdr:col>
      <xdr:colOff>257175</xdr:colOff>
      <xdr:row>35</xdr:row>
      <xdr:rowOff>297390</xdr:rowOff>
    </xdr:to>
    <xdr:sp macro="" textlink="">
      <xdr:nvSpPr>
        <xdr:cNvPr id="141" name="円/楕円 140"/>
        <xdr:cNvSpPr/>
      </xdr:nvSpPr>
      <xdr:spPr bwMode="auto">
        <a:xfrm>
          <a:off x="3556000" y="6806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282167</xdr:rowOff>
    </xdr:from>
    <xdr:ext cx="762000" cy="259045"/>
    <xdr:sp macro="" textlink="">
      <xdr:nvSpPr>
        <xdr:cNvPr id="142" name="テキスト ボックス 141"/>
        <xdr:cNvSpPr txBox="1"/>
      </xdr:nvSpPr>
      <xdr:spPr>
        <a:xfrm>
          <a:off x="3225800" y="689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23,088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117022</xdr:rowOff>
    </xdr:from>
    <xdr:to>
      <xdr:col>2</xdr:col>
      <xdr:colOff>692150</xdr:colOff>
      <xdr:row>35</xdr:row>
      <xdr:rowOff>218622</xdr:rowOff>
    </xdr:to>
    <xdr:sp macro="" textlink="">
      <xdr:nvSpPr>
        <xdr:cNvPr id="143" name="円/楕円 142"/>
        <xdr:cNvSpPr/>
      </xdr:nvSpPr>
      <xdr:spPr bwMode="auto">
        <a:xfrm>
          <a:off x="2857500" y="6727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203399</xdr:rowOff>
    </xdr:from>
    <xdr:ext cx="762000" cy="259045"/>
    <xdr:sp macro="" textlink="">
      <xdr:nvSpPr>
        <xdr:cNvPr id="144" name="テキスト ボックス 143"/>
        <xdr:cNvSpPr txBox="1"/>
      </xdr:nvSpPr>
      <xdr:spPr>
        <a:xfrm>
          <a:off x="25273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25,500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福島県石川町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16,225
16,129
115.71
9,206,159
8,165,044
454,093
4,737,783
6,014,019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87065</xdr:rowOff>
    </xdr:from>
    <xdr:to>
      <xdr:col>6</xdr:col>
      <xdr:colOff>510540</xdr:colOff>
      <xdr:row>38</xdr:row>
      <xdr:rowOff>28239</xdr:rowOff>
    </xdr:to>
    <xdr:cxnSp macro="">
      <xdr:nvCxnSpPr>
        <xdr:cNvPr id="56" name="直線コネクタ 55"/>
        <xdr:cNvCxnSpPr/>
      </xdr:nvCxnSpPr>
      <xdr:spPr>
        <a:xfrm flipV="1">
          <a:off x="4633595" y="5230565"/>
          <a:ext cx="1270" cy="1312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32066</xdr:rowOff>
    </xdr:from>
    <xdr:ext cx="534377" cy="259045"/>
    <xdr:sp macro="" textlink="">
      <xdr:nvSpPr>
        <xdr:cNvPr id="57" name="人件費最小値テキスト"/>
        <xdr:cNvSpPr txBox="1"/>
      </xdr:nvSpPr>
      <xdr:spPr>
        <a:xfrm>
          <a:off x="4686300" y="65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49,851</a:t>
          </a:r>
          <a:endParaRPr kumimoji="1" lang="ja-JP" altLang="en-US" sz="1000" b="1">
            <a:latin typeface="ＭＳ Ｐゴシック"/>
          </a:endParaRPr>
        </a:p>
      </xdr:txBody>
    </xdr:sp>
    <xdr:clientData/>
  </xdr:oneCellAnchor>
  <xdr:twoCellAnchor>
    <xdr:from>
      <xdr:col>6</xdr:col>
      <xdr:colOff>422275</xdr:colOff>
      <xdr:row>38</xdr:row>
      <xdr:rowOff>28239</xdr:rowOff>
    </xdr:from>
    <xdr:to>
      <xdr:col>6</xdr:col>
      <xdr:colOff>600075</xdr:colOff>
      <xdr:row>38</xdr:row>
      <xdr:rowOff>28239</xdr:rowOff>
    </xdr:to>
    <xdr:cxnSp macro="">
      <xdr:nvCxnSpPr>
        <xdr:cNvPr id="58" name="直線コネクタ 57"/>
        <xdr:cNvCxnSpPr/>
      </xdr:nvCxnSpPr>
      <xdr:spPr>
        <a:xfrm>
          <a:off x="4546600" y="654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33742</xdr:rowOff>
    </xdr:from>
    <xdr:ext cx="599010" cy="259045"/>
    <xdr:sp macro="" textlink="">
      <xdr:nvSpPr>
        <xdr:cNvPr id="59" name="人件費最大値テキスト"/>
        <xdr:cNvSpPr txBox="1"/>
      </xdr:nvSpPr>
      <xdr:spPr>
        <a:xfrm>
          <a:off x="4686300" y="500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118,763</a:t>
          </a:r>
          <a:endParaRPr kumimoji="1" lang="ja-JP" altLang="en-US" sz="1000" b="1">
            <a:latin typeface="ＭＳ Ｐゴシック"/>
          </a:endParaRPr>
        </a:p>
      </xdr:txBody>
    </xdr:sp>
    <xdr:clientData/>
  </xdr:oneCellAnchor>
  <xdr:twoCellAnchor>
    <xdr:from>
      <xdr:col>6</xdr:col>
      <xdr:colOff>422275</xdr:colOff>
      <xdr:row>30</xdr:row>
      <xdr:rowOff>87065</xdr:rowOff>
    </xdr:from>
    <xdr:to>
      <xdr:col>6</xdr:col>
      <xdr:colOff>600075</xdr:colOff>
      <xdr:row>30</xdr:row>
      <xdr:rowOff>87065</xdr:rowOff>
    </xdr:to>
    <xdr:cxnSp macro="">
      <xdr:nvCxnSpPr>
        <xdr:cNvPr id="60" name="直線コネクタ 59"/>
        <xdr:cNvCxnSpPr/>
      </xdr:nvCxnSpPr>
      <xdr:spPr>
        <a:xfrm>
          <a:off x="4546600" y="523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114611</xdr:rowOff>
    </xdr:from>
    <xdr:to>
      <xdr:col>6</xdr:col>
      <xdr:colOff>511175</xdr:colOff>
      <xdr:row>34</xdr:row>
      <xdr:rowOff>117621</xdr:rowOff>
    </xdr:to>
    <xdr:cxnSp macro="">
      <xdr:nvCxnSpPr>
        <xdr:cNvPr id="61" name="直線コネクタ 60"/>
        <xdr:cNvCxnSpPr/>
      </xdr:nvCxnSpPr>
      <xdr:spPr>
        <a:xfrm>
          <a:off x="3797300" y="5943911"/>
          <a:ext cx="8382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119581</xdr:rowOff>
    </xdr:from>
    <xdr:ext cx="534377" cy="259045"/>
    <xdr:sp macro="" textlink="">
      <xdr:nvSpPr>
        <xdr:cNvPr id="62" name="人件費平均値テキスト"/>
        <xdr:cNvSpPr txBox="1"/>
      </xdr:nvSpPr>
      <xdr:spPr>
        <a:xfrm>
          <a:off x="4686300" y="5948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141154</xdr:rowOff>
    </xdr:from>
    <xdr:to>
      <xdr:col>6</xdr:col>
      <xdr:colOff>561975</xdr:colOff>
      <xdr:row>35</xdr:row>
      <xdr:rowOff>71304</xdr:rowOff>
    </xdr:to>
    <xdr:sp macro="" textlink="">
      <xdr:nvSpPr>
        <xdr:cNvPr id="63" name="フローチャート : 判断 62"/>
        <xdr:cNvSpPr/>
      </xdr:nvSpPr>
      <xdr:spPr>
        <a:xfrm>
          <a:off x="4584700" y="59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114611</xdr:rowOff>
    </xdr:from>
    <xdr:to>
      <xdr:col>5</xdr:col>
      <xdr:colOff>358775</xdr:colOff>
      <xdr:row>35</xdr:row>
      <xdr:rowOff>58071</xdr:rowOff>
    </xdr:to>
    <xdr:cxnSp macro="">
      <xdr:nvCxnSpPr>
        <xdr:cNvPr id="64" name="直線コネクタ 63"/>
        <xdr:cNvCxnSpPr/>
      </xdr:nvCxnSpPr>
      <xdr:spPr>
        <a:xfrm flipV="1">
          <a:off x="2908300" y="5943911"/>
          <a:ext cx="889000" cy="1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156356</xdr:rowOff>
    </xdr:from>
    <xdr:to>
      <xdr:col>5</xdr:col>
      <xdr:colOff>409575</xdr:colOff>
      <xdr:row>35</xdr:row>
      <xdr:rowOff>86506</xdr:rowOff>
    </xdr:to>
    <xdr:sp macro="" textlink="">
      <xdr:nvSpPr>
        <xdr:cNvPr id="65" name="フローチャート : 判断 64"/>
        <xdr:cNvSpPr/>
      </xdr:nvSpPr>
      <xdr:spPr>
        <a:xfrm>
          <a:off x="3746500" y="59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77633</xdr:rowOff>
    </xdr:from>
    <xdr:ext cx="534377" cy="259045"/>
    <xdr:sp macro="" textlink="">
      <xdr:nvSpPr>
        <xdr:cNvPr id="66" name="テキスト ボックス 65"/>
        <xdr:cNvSpPr txBox="1"/>
      </xdr:nvSpPr>
      <xdr:spPr>
        <a:xfrm>
          <a:off x="3530111" y="60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76,459</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120993</xdr:rowOff>
    </xdr:from>
    <xdr:to>
      <xdr:col>4</xdr:col>
      <xdr:colOff>155575</xdr:colOff>
      <xdr:row>35</xdr:row>
      <xdr:rowOff>58071</xdr:rowOff>
    </xdr:to>
    <xdr:cxnSp macro="">
      <xdr:nvCxnSpPr>
        <xdr:cNvPr id="67" name="直線コネクタ 66"/>
        <xdr:cNvCxnSpPr/>
      </xdr:nvCxnSpPr>
      <xdr:spPr>
        <a:xfrm>
          <a:off x="2019300" y="5950293"/>
          <a:ext cx="889000" cy="10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9823</xdr:rowOff>
    </xdr:from>
    <xdr:to>
      <xdr:col>4</xdr:col>
      <xdr:colOff>206375</xdr:colOff>
      <xdr:row>35</xdr:row>
      <xdr:rowOff>111423</xdr:rowOff>
    </xdr:to>
    <xdr:sp macro="" textlink="">
      <xdr:nvSpPr>
        <xdr:cNvPr id="68" name="フローチャート : 判断 67"/>
        <xdr:cNvSpPr/>
      </xdr:nvSpPr>
      <xdr:spPr>
        <a:xfrm>
          <a:off x="2857500" y="601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102550</xdr:rowOff>
    </xdr:from>
    <xdr:ext cx="534377" cy="259045"/>
    <xdr:sp macro="" textlink="">
      <xdr:nvSpPr>
        <xdr:cNvPr id="69" name="テキスト ボックス 68"/>
        <xdr:cNvSpPr txBox="1"/>
      </xdr:nvSpPr>
      <xdr:spPr>
        <a:xfrm>
          <a:off x="2641111" y="61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75,151</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119069</xdr:rowOff>
    </xdr:from>
    <xdr:to>
      <xdr:col>2</xdr:col>
      <xdr:colOff>638175</xdr:colOff>
      <xdr:row>34</xdr:row>
      <xdr:rowOff>120993</xdr:rowOff>
    </xdr:to>
    <xdr:cxnSp macro="">
      <xdr:nvCxnSpPr>
        <xdr:cNvPr id="70" name="直線コネクタ 69"/>
        <xdr:cNvCxnSpPr/>
      </xdr:nvCxnSpPr>
      <xdr:spPr>
        <a:xfrm>
          <a:off x="1130300" y="5948369"/>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138792</xdr:rowOff>
    </xdr:from>
    <xdr:to>
      <xdr:col>3</xdr:col>
      <xdr:colOff>3175</xdr:colOff>
      <xdr:row>35</xdr:row>
      <xdr:rowOff>68942</xdr:rowOff>
    </xdr:to>
    <xdr:sp macro="" textlink="">
      <xdr:nvSpPr>
        <xdr:cNvPr id="71" name="フローチャート : 判断 70"/>
        <xdr:cNvSpPr/>
      </xdr:nvSpPr>
      <xdr:spPr>
        <a:xfrm>
          <a:off x="1968500" y="596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60069</xdr:rowOff>
    </xdr:from>
    <xdr:ext cx="534377" cy="259045"/>
    <xdr:sp macro="" textlink="">
      <xdr:nvSpPr>
        <xdr:cNvPr id="72" name="テキスト ボックス 71"/>
        <xdr:cNvSpPr txBox="1"/>
      </xdr:nvSpPr>
      <xdr:spPr>
        <a:xfrm>
          <a:off x="1752111" y="606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77,381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107150</xdr:rowOff>
    </xdr:from>
    <xdr:to>
      <xdr:col>1</xdr:col>
      <xdr:colOff>485775</xdr:colOff>
      <xdr:row>35</xdr:row>
      <xdr:rowOff>37300</xdr:rowOff>
    </xdr:to>
    <xdr:sp macro="" textlink="">
      <xdr:nvSpPr>
        <xdr:cNvPr id="73" name="フローチャート : 判断 72"/>
        <xdr:cNvSpPr/>
      </xdr:nvSpPr>
      <xdr:spPr>
        <a:xfrm>
          <a:off x="1079500" y="593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28427</xdr:rowOff>
    </xdr:from>
    <xdr:ext cx="534377" cy="259045"/>
    <xdr:sp macro="" textlink="">
      <xdr:nvSpPr>
        <xdr:cNvPr id="74" name="テキスト ボックス 73"/>
        <xdr:cNvSpPr txBox="1"/>
      </xdr:nvSpPr>
      <xdr:spPr>
        <a:xfrm>
          <a:off x="863111" y="602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66821</xdr:rowOff>
    </xdr:from>
    <xdr:to>
      <xdr:col>6</xdr:col>
      <xdr:colOff>561975</xdr:colOff>
      <xdr:row>34</xdr:row>
      <xdr:rowOff>168421</xdr:rowOff>
    </xdr:to>
    <xdr:sp macro="" textlink="">
      <xdr:nvSpPr>
        <xdr:cNvPr id="80" name="円/楕円 79"/>
        <xdr:cNvSpPr/>
      </xdr:nvSpPr>
      <xdr:spPr>
        <a:xfrm>
          <a:off x="4584700" y="589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89698</xdr:rowOff>
    </xdr:from>
    <xdr:ext cx="534377" cy="259045"/>
    <xdr:sp macro="" textlink="">
      <xdr:nvSpPr>
        <xdr:cNvPr id="81" name="人件費該当値テキスト"/>
        <xdr:cNvSpPr txBox="1"/>
      </xdr:nvSpPr>
      <xdr:spPr>
        <a:xfrm>
          <a:off x="4686300" y="57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81,159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63811</xdr:rowOff>
    </xdr:from>
    <xdr:to>
      <xdr:col>5</xdr:col>
      <xdr:colOff>409575</xdr:colOff>
      <xdr:row>34</xdr:row>
      <xdr:rowOff>165411</xdr:rowOff>
    </xdr:to>
    <xdr:sp macro="" textlink="">
      <xdr:nvSpPr>
        <xdr:cNvPr id="82" name="円/楕円 81"/>
        <xdr:cNvSpPr/>
      </xdr:nvSpPr>
      <xdr:spPr>
        <a:xfrm>
          <a:off x="3746500" y="589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10488</xdr:rowOff>
    </xdr:from>
    <xdr:ext cx="534377" cy="259045"/>
    <xdr:sp macro="" textlink="">
      <xdr:nvSpPr>
        <xdr:cNvPr id="83" name="テキスト ボックス 82"/>
        <xdr:cNvSpPr txBox="1"/>
      </xdr:nvSpPr>
      <xdr:spPr>
        <a:xfrm>
          <a:off x="3530111" y="566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81,317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7271</xdr:rowOff>
    </xdr:from>
    <xdr:to>
      <xdr:col>4</xdr:col>
      <xdr:colOff>206375</xdr:colOff>
      <xdr:row>35</xdr:row>
      <xdr:rowOff>108871</xdr:rowOff>
    </xdr:to>
    <xdr:sp macro="" textlink="">
      <xdr:nvSpPr>
        <xdr:cNvPr id="84" name="円/楕円 83"/>
        <xdr:cNvSpPr/>
      </xdr:nvSpPr>
      <xdr:spPr>
        <a:xfrm>
          <a:off x="2857500" y="600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125398</xdr:rowOff>
    </xdr:from>
    <xdr:ext cx="534377" cy="259045"/>
    <xdr:sp macro="" textlink="">
      <xdr:nvSpPr>
        <xdr:cNvPr id="85" name="テキスト ボックス 84"/>
        <xdr:cNvSpPr txBox="1"/>
      </xdr:nvSpPr>
      <xdr:spPr>
        <a:xfrm>
          <a:off x="2641111" y="578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75,285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70193</xdr:rowOff>
    </xdr:from>
    <xdr:to>
      <xdr:col>3</xdr:col>
      <xdr:colOff>3175</xdr:colOff>
      <xdr:row>35</xdr:row>
      <xdr:rowOff>343</xdr:rowOff>
    </xdr:to>
    <xdr:sp macro="" textlink="">
      <xdr:nvSpPr>
        <xdr:cNvPr id="86" name="円/楕円 85"/>
        <xdr:cNvSpPr/>
      </xdr:nvSpPr>
      <xdr:spPr>
        <a:xfrm>
          <a:off x="1968500" y="589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16870</xdr:rowOff>
    </xdr:from>
    <xdr:ext cx="534377" cy="259045"/>
    <xdr:sp macro="" textlink="">
      <xdr:nvSpPr>
        <xdr:cNvPr id="87" name="テキスト ボックス 86"/>
        <xdr:cNvSpPr txBox="1"/>
      </xdr:nvSpPr>
      <xdr:spPr>
        <a:xfrm>
          <a:off x="1752111" y="567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80,982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68269</xdr:rowOff>
    </xdr:from>
    <xdr:to>
      <xdr:col>1</xdr:col>
      <xdr:colOff>485775</xdr:colOff>
      <xdr:row>34</xdr:row>
      <xdr:rowOff>169869</xdr:rowOff>
    </xdr:to>
    <xdr:sp macro="" textlink="">
      <xdr:nvSpPr>
        <xdr:cNvPr id="88" name="円/楕円 87"/>
        <xdr:cNvSpPr/>
      </xdr:nvSpPr>
      <xdr:spPr>
        <a:xfrm>
          <a:off x="1079500" y="589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14946</xdr:rowOff>
    </xdr:from>
    <xdr:ext cx="534377" cy="259045"/>
    <xdr:sp macro="" textlink="">
      <xdr:nvSpPr>
        <xdr:cNvPr id="89" name="テキスト ボックス 88"/>
        <xdr:cNvSpPr txBox="1"/>
      </xdr:nvSpPr>
      <xdr:spPr>
        <a:xfrm>
          <a:off x="863111" y="567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81,083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159570</xdr:rowOff>
    </xdr:from>
    <xdr:to>
      <xdr:col>6</xdr:col>
      <xdr:colOff>510540</xdr:colOff>
      <xdr:row>57</xdr:row>
      <xdr:rowOff>101898</xdr:rowOff>
    </xdr:to>
    <xdr:cxnSp macro="">
      <xdr:nvCxnSpPr>
        <xdr:cNvPr id="111" name="直線コネクタ 110"/>
        <xdr:cNvCxnSpPr/>
      </xdr:nvCxnSpPr>
      <xdr:spPr>
        <a:xfrm flipV="1">
          <a:off x="4633595" y="8903520"/>
          <a:ext cx="1270" cy="97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105725</xdr:rowOff>
    </xdr:from>
    <xdr:ext cx="534377" cy="259045"/>
    <xdr:sp macro="" textlink="">
      <xdr:nvSpPr>
        <xdr:cNvPr id="112" name="物件費最小値テキスト"/>
        <xdr:cNvSpPr txBox="1"/>
      </xdr:nvSpPr>
      <xdr:spPr>
        <a:xfrm>
          <a:off x="4686300" y="987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45,768</a:t>
          </a:r>
          <a:endParaRPr kumimoji="1" lang="ja-JP" altLang="en-US" sz="1000" b="1">
            <a:latin typeface="ＭＳ Ｐゴシック"/>
          </a:endParaRPr>
        </a:p>
      </xdr:txBody>
    </xdr:sp>
    <xdr:clientData/>
  </xdr:oneCellAnchor>
  <xdr:twoCellAnchor>
    <xdr:from>
      <xdr:col>6</xdr:col>
      <xdr:colOff>422275</xdr:colOff>
      <xdr:row>57</xdr:row>
      <xdr:rowOff>101898</xdr:rowOff>
    </xdr:from>
    <xdr:to>
      <xdr:col>6</xdr:col>
      <xdr:colOff>600075</xdr:colOff>
      <xdr:row>57</xdr:row>
      <xdr:rowOff>101898</xdr:rowOff>
    </xdr:to>
    <xdr:cxnSp macro="">
      <xdr:nvCxnSpPr>
        <xdr:cNvPr id="113" name="直線コネクタ 112"/>
        <xdr:cNvCxnSpPr/>
      </xdr:nvCxnSpPr>
      <xdr:spPr>
        <a:xfrm>
          <a:off x="4546600" y="987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106247</xdr:rowOff>
    </xdr:from>
    <xdr:ext cx="599010" cy="259045"/>
    <xdr:sp macro="" textlink="">
      <xdr:nvSpPr>
        <xdr:cNvPr id="114" name="物件費最大値テキスト"/>
        <xdr:cNvSpPr txBox="1"/>
      </xdr:nvSpPr>
      <xdr:spPr>
        <a:xfrm>
          <a:off x="4686300" y="867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258,154</a:t>
          </a:r>
          <a:endParaRPr kumimoji="1" lang="ja-JP" altLang="en-US" sz="1000" b="1">
            <a:latin typeface="ＭＳ Ｐゴシック"/>
          </a:endParaRPr>
        </a:p>
      </xdr:txBody>
    </xdr:sp>
    <xdr:clientData/>
  </xdr:oneCellAnchor>
  <xdr:twoCellAnchor>
    <xdr:from>
      <xdr:col>6</xdr:col>
      <xdr:colOff>422275</xdr:colOff>
      <xdr:row>51</xdr:row>
      <xdr:rowOff>159570</xdr:rowOff>
    </xdr:from>
    <xdr:to>
      <xdr:col>6</xdr:col>
      <xdr:colOff>600075</xdr:colOff>
      <xdr:row>51</xdr:row>
      <xdr:rowOff>159570</xdr:rowOff>
    </xdr:to>
    <xdr:cxnSp macro="">
      <xdr:nvCxnSpPr>
        <xdr:cNvPr id="115" name="直線コネクタ 114"/>
        <xdr:cNvCxnSpPr/>
      </xdr:nvCxnSpPr>
      <xdr:spPr>
        <a:xfrm>
          <a:off x="4546600" y="890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42677</xdr:rowOff>
    </xdr:from>
    <xdr:to>
      <xdr:col>6</xdr:col>
      <xdr:colOff>511175</xdr:colOff>
      <xdr:row>57</xdr:row>
      <xdr:rowOff>85284</xdr:rowOff>
    </xdr:to>
    <xdr:cxnSp macro="">
      <xdr:nvCxnSpPr>
        <xdr:cNvPr id="116" name="直線コネクタ 115"/>
        <xdr:cNvCxnSpPr/>
      </xdr:nvCxnSpPr>
      <xdr:spPr>
        <a:xfrm flipV="1">
          <a:off x="3797300" y="9815327"/>
          <a:ext cx="838200" cy="4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110401</xdr:rowOff>
    </xdr:from>
    <xdr:ext cx="534377" cy="259045"/>
    <xdr:sp macro="" textlink="">
      <xdr:nvSpPr>
        <xdr:cNvPr id="117" name="物件費平均値テキスト"/>
        <xdr:cNvSpPr txBox="1"/>
      </xdr:nvSpPr>
      <xdr:spPr>
        <a:xfrm>
          <a:off x="4686300" y="9540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87524</xdr:rowOff>
    </xdr:from>
    <xdr:to>
      <xdr:col>6</xdr:col>
      <xdr:colOff>561975</xdr:colOff>
      <xdr:row>57</xdr:row>
      <xdr:rowOff>17674</xdr:rowOff>
    </xdr:to>
    <xdr:sp macro="" textlink="">
      <xdr:nvSpPr>
        <xdr:cNvPr id="118" name="フローチャート : 判断 117"/>
        <xdr:cNvSpPr/>
      </xdr:nvSpPr>
      <xdr:spPr>
        <a:xfrm>
          <a:off x="45847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84200</xdr:rowOff>
    </xdr:from>
    <xdr:to>
      <xdr:col>5</xdr:col>
      <xdr:colOff>358775</xdr:colOff>
      <xdr:row>57</xdr:row>
      <xdr:rowOff>85284</xdr:rowOff>
    </xdr:to>
    <xdr:cxnSp macro="">
      <xdr:nvCxnSpPr>
        <xdr:cNvPr id="119" name="直線コネクタ 118"/>
        <xdr:cNvCxnSpPr/>
      </xdr:nvCxnSpPr>
      <xdr:spPr>
        <a:xfrm>
          <a:off x="2908300" y="9856850"/>
          <a:ext cx="889000" cy="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89083</xdr:rowOff>
    </xdr:from>
    <xdr:to>
      <xdr:col>5</xdr:col>
      <xdr:colOff>409575</xdr:colOff>
      <xdr:row>55</xdr:row>
      <xdr:rowOff>19233</xdr:rowOff>
    </xdr:to>
    <xdr:sp macro="" textlink="">
      <xdr:nvSpPr>
        <xdr:cNvPr id="120" name="フローチャート : 判断 119"/>
        <xdr:cNvSpPr/>
      </xdr:nvSpPr>
      <xdr:spPr>
        <a:xfrm>
          <a:off x="3746500" y="934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35760</xdr:rowOff>
    </xdr:from>
    <xdr:ext cx="599010" cy="259045"/>
    <xdr:sp macro="" textlink="">
      <xdr:nvSpPr>
        <xdr:cNvPr id="121" name="テキスト ボックス 120"/>
        <xdr:cNvSpPr txBox="1"/>
      </xdr:nvSpPr>
      <xdr:spPr>
        <a:xfrm>
          <a:off x="3497794" y="912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149,960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84200</xdr:rowOff>
    </xdr:from>
    <xdr:to>
      <xdr:col>4</xdr:col>
      <xdr:colOff>155575</xdr:colOff>
      <xdr:row>57</xdr:row>
      <xdr:rowOff>120932</xdr:rowOff>
    </xdr:to>
    <xdr:cxnSp macro="">
      <xdr:nvCxnSpPr>
        <xdr:cNvPr id="122" name="直線コネクタ 121"/>
        <xdr:cNvCxnSpPr/>
      </xdr:nvCxnSpPr>
      <xdr:spPr>
        <a:xfrm flipV="1">
          <a:off x="2019300" y="9856850"/>
          <a:ext cx="889000" cy="3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6032</xdr:rowOff>
    </xdr:from>
    <xdr:to>
      <xdr:col>4</xdr:col>
      <xdr:colOff>206375</xdr:colOff>
      <xdr:row>56</xdr:row>
      <xdr:rowOff>107632</xdr:rowOff>
    </xdr:to>
    <xdr:sp macro="" textlink="">
      <xdr:nvSpPr>
        <xdr:cNvPr id="123" name="フローチャート : 判断 122"/>
        <xdr:cNvSpPr/>
      </xdr:nvSpPr>
      <xdr:spPr>
        <a:xfrm>
          <a:off x="2857500" y="96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124159</xdr:rowOff>
    </xdr:from>
    <xdr:ext cx="534377" cy="259045"/>
    <xdr:sp macro="" textlink="">
      <xdr:nvSpPr>
        <xdr:cNvPr id="124" name="テキスト ボックス 123"/>
        <xdr:cNvSpPr txBox="1"/>
      </xdr:nvSpPr>
      <xdr:spPr>
        <a:xfrm>
          <a:off x="2641111" y="93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111262</xdr:rowOff>
    </xdr:from>
    <xdr:to>
      <xdr:col>2</xdr:col>
      <xdr:colOff>638175</xdr:colOff>
      <xdr:row>57</xdr:row>
      <xdr:rowOff>120932</xdr:rowOff>
    </xdr:to>
    <xdr:cxnSp macro="">
      <xdr:nvCxnSpPr>
        <xdr:cNvPr id="125" name="直線コネクタ 124"/>
        <xdr:cNvCxnSpPr/>
      </xdr:nvCxnSpPr>
      <xdr:spPr>
        <a:xfrm>
          <a:off x="1130300" y="9883912"/>
          <a:ext cx="889000" cy="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66708</xdr:rowOff>
    </xdr:from>
    <xdr:to>
      <xdr:col>3</xdr:col>
      <xdr:colOff>3175</xdr:colOff>
      <xdr:row>56</xdr:row>
      <xdr:rowOff>168308</xdr:rowOff>
    </xdr:to>
    <xdr:sp macro="" textlink="">
      <xdr:nvSpPr>
        <xdr:cNvPr id="126" name="フローチャート : 判断 125"/>
        <xdr:cNvSpPr/>
      </xdr:nvSpPr>
      <xdr:spPr>
        <a:xfrm>
          <a:off x="1968500" y="966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13385</xdr:rowOff>
    </xdr:from>
    <xdr:ext cx="534377" cy="259045"/>
    <xdr:sp macro="" textlink="">
      <xdr:nvSpPr>
        <xdr:cNvPr id="127" name="テキスト ボックス 126"/>
        <xdr:cNvSpPr txBox="1"/>
      </xdr:nvSpPr>
      <xdr:spPr>
        <a:xfrm>
          <a:off x="1752111" y="944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79,854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98442</xdr:rowOff>
    </xdr:from>
    <xdr:to>
      <xdr:col>1</xdr:col>
      <xdr:colOff>485775</xdr:colOff>
      <xdr:row>57</xdr:row>
      <xdr:rowOff>28592</xdr:rowOff>
    </xdr:to>
    <xdr:sp macro="" textlink="">
      <xdr:nvSpPr>
        <xdr:cNvPr id="128" name="フローチャート : 判断 127"/>
        <xdr:cNvSpPr/>
      </xdr:nvSpPr>
      <xdr:spPr>
        <a:xfrm>
          <a:off x="1079500" y="969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45119</xdr:rowOff>
    </xdr:from>
    <xdr:ext cx="534377" cy="259045"/>
    <xdr:sp macro="" textlink="">
      <xdr:nvSpPr>
        <xdr:cNvPr id="129" name="テキスト ボックス 128"/>
        <xdr:cNvSpPr txBox="1"/>
      </xdr:nvSpPr>
      <xdr:spPr>
        <a:xfrm>
          <a:off x="863111" y="947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72,913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163327</xdr:rowOff>
    </xdr:from>
    <xdr:to>
      <xdr:col>6</xdr:col>
      <xdr:colOff>561975</xdr:colOff>
      <xdr:row>57</xdr:row>
      <xdr:rowOff>93477</xdr:rowOff>
    </xdr:to>
    <xdr:sp macro="" textlink="">
      <xdr:nvSpPr>
        <xdr:cNvPr id="135" name="円/楕円 134"/>
        <xdr:cNvSpPr/>
      </xdr:nvSpPr>
      <xdr:spPr>
        <a:xfrm>
          <a:off x="4584700" y="976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78254</xdr:rowOff>
    </xdr:from>
    <xdr:ext cx="534377" cy="259045"/>
    <xdr:sp macro="" textlink="">
      <xdr:nvSpPr>
        <xdr:cNvPr id="136" name="物件費該当値テキスト"/>
        <xdr:cNvSpPr txBox="1"/>
      </xdr:nvSpPr>
      <xdr:spPr>
        <a:xfrm>
          <a:off x="4686300" y="967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58,721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34484</xdr:rowOff>
    </xdr:from>
    <xdr:to>
      <xdr:col>5</xdr:col>
      <xdr:colOff>409575</xdr:colOff>
      <xdr:row>57</xdr:row>
      <xdr:rowOff>136084</xdr:rowOff>
    </xdr:to>
    <xdr:sp macro="" textlink="">
      <xdr:nvSpPr>
        <xdr:cNvPr id="137" name="円/楕円 136"/>
        <xdr:cNvSpPr/>
      </xdr:nvSpPr>
      <xdr:spPr>
        <a:xfrm>
          <a:off x="3746500" y="980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127211</xdr:rowOff>
    </xdr:from>
    <xdr:ext cx="534377" cy="259045"/>
    <xdr:sp macro="" textlink="">
      <xdr:nvSpPr>
        <xdr:cNvPr id="138" name="テキスト ボックス 137"/>
        <xdr:cNvSpPr txBox="1"/>
      </xdr:nvSpPr>
      <xdr:spPr>
        <a:xfrm>
          <a:off x="3530111" y="989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49,402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33400</xdr:rowOff>
    </xdr:from>
    <xdr:to>
      <xdr:col>4</xdr:col>
      <xdr:colOff>206375</xdr:colOff>
      <xdr:row>57</xdr:row>
      <xdr:rowOff>135000</xdr:rowOff>
    </xdr:to>
    <xdr:sp macro="" textlink="">
      <xdr:nvSpPr>
        <xdr:cNvPr id="139" name="円/楕円 138"/>
        <xdr:cNvSpPr/>
      </xdr:nvSpPr>
      <xdr:spPr>
        <a:xfrm>
          <a:off x="2857500" y="98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126127</xdr:rowOff>
    </xdr:from>
    <xdr:ext cx="534377" cy="259045"/>
    <xdr:sp macro="" textlink="">
      <xdr:nvSpPr>
        <xdr:cNvPr id="140" name="テキスト ボックス 139"/>
        <xdr:cNvSpPr txBox="1"/>
      </xdr:nvSpPr>
      <xdr:spPr>
        <a:xfrm>
          <a:off x="2641111" y="989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49,639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70132</xdr:rowOff>
    </xdr:from>
    <xdr:to>
      <xdr:col>3</xdr:col>
      <xdr:colOff>3175</xdr:colOff>
      <xdr:row>58</xdr:row>
      <xdr:rowOff>282</xdr:rowOff>
    </xdr:to>
    <xdr:sp macro="" textlink="">
      <xdr:nvSpPr>
        <xdr:cNvPr id="141" name="円/楕円 140"/>
        <xdr:cNvSpPr/>
      </xdr:nvSpPr>
      <xdr:spPr>
        <a:xfrm>
          <a:off x="1968500" y="984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162859</xdr:rowOff>
    </xdr:from>
    <xdr:ext cx="534377" cy="259045"/>
    <xdr:sp macro="" textlink="">
      <xdr:nvSpPr>
        <xdr:cNvPr id="142" name="テキスト ボックス 141"/>
        <xdr:cNvSpPr txBox="1"/>
      </xdr:nvSpPr>
      <xdr:spPr>
        <a:xfrm>
          <a:off x="1752111" y="993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41,605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60462</xdr:rowOff>
    </xdr:from>
    <xdr:to>
      <xdr:col>1</xdr:col>
      <xdr:colOff>485775</xdr:colOff>
      <xdr:row>57</xdr:row>
      <xdr:rowOff>162062</xdr:rowOff>
    </xdr:to>
    <xdr:sp macro="" textlink="">
      <xdr:nvSpPr>
        <xdr:cNvPr id="143" name="円/楕円 142"/>
        <xdr:cNvSpPr/>
      </xdr:nvSpPr>
      <xdr:spPr>
        <a:xfrm>
          <a:off x="1079500" y="983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153189</xdr:rowOff>
    </xdr:from>
    <xdr:ext cx="534377" cy="259045"/>
    <xdr:sp macro="" textlink="">
      <xdr:nvSpPr>
        <xdr:cNvPr id="144" name="テキスト ボックス 143"/>
        <xdr:cNvSpPr txBox="1"/>
      </xdr:nvSpPr>
      <xdr:spPr>
        <a:xfrm>
          <a:off x="863111" y="992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43,720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169829</xdr:rowOff>
    </xdr:from>
    <xdr:to>
      <xdr:col>6</xdr:col>
      <xdr:colOff>510540</xdr:colOff>
      <xdr:row>78</xdr:row>
      <xdr:rowOff>113686</xdr:rowOff>
    </xdr:to>
    <xdr:cxnSp macro="">
      <xdr:nvCxnSpPr>
        <xdr:cNvPr id="166" name="直線コネクタ 165"/>
        <xdr:cNvCxnSpPr/>
      </xdr:nvCxnSpPr>
      <xdr:spPr>
        <a:xfrm flipV="1">
          <a:off x="4633595" y="12171329"/>
          <a:ext cx="1270" cy="1315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117513</xdr:rowOff>
    </xdr:from>
    <xdr:ext cx="378565" cy="259045"/>
    <xdr:sp macro="" textlink="">
      <xdr:nvSpPr>
        <xdr:cNvPr id="167" name="維持補修費最小値テキスト"/>
        <xdr:cNvSpPr txBox="1"/>
      </xdr:nvSpPr>
      <xdr:spPr>
        <a:xfrm>
          <a:off x="4686300" y="13490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78</xdr:row>
      <xdr:rowOff>113686</xdr:rowOff>
    </xdr:from>
    <xdr:to>
      <xdr:col>6</xdr:col>
      <xdr:colOff>600075</xdr:colOff>
      <xdr:row>78</xdr:row>
      <xdr:rowOff>113686</xdr:rowOff>
    </xdr:to>
    <xdr:cxnSp macro="">
      <xdr:nvCxnSpPr>
        <xdr:cNvPr id="168" name="直線コネクタ 167"/>
        <xdr:cNvCxnSpPr/>
      </xdr:nvCxnSpPr>
      <xdr:spPr>
        <a:xfrm>
          <a:off x="4546600" y="1348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116506</xdr:rowOff>
    </xdr:from>
    <xdr:ext cx="534377" cy="259045"/>
    <xdr:sp macro="" textlink="">
      <xdr:nvSpPr>
        <xdr:cNvPr id="169" name="維持補修費最大値テキスト"/>
        <xdr:cNvSpPr txBox="1"/>
      </xdr:nvSpPr>
      <xdr:spPr>
        <a:xfrm>
          <a:off x="4686300" y="1194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29,341</a:t>
          </a:r>
          <a:endParaRPr kumimoji="1" lang="ja-JP" altLang="en-US" sz="1000" b="1">
            <a:latin typeface="ＭＳ Ｐゴシック"/>
          </a:endParaRPr>
        </a:p>
      </xdr:txBody>
    </xdr:sp>
    <xdr:clientData/>
  </xdr:oneCellAnchor>
  <xdr:twoCellAnchor>
    <xdr:from>
      <xdr:col>6</xdr:col>
      <xdr:colOff>422275</xdr:colOff>
      <xdr:row>70</xdr:row>
      <xdr:rowOff>169829</xdr:rowOff>
    </xdr:from>
    <xdr:to>
      <xdr:col>6</xdr:col>
      <xdr:colOff>600075</xdr:colOff>
      <xdr:row>70</xdr:row>
      <xdr:rowOff>169829</xdr:rowOff>
    </xdr:to>
    <xdr:cxnSp macro="">
      <xdr:nvCxnSpPr>
        <xdr:cNvPr id="170" name="直線コネクタ 169"/>
        <xdr:cNvCxnSpPr/>
      </xdr:nvCxnSpPr>
      <xdr:spPr>
        <a:xfrm>
          <a:off x="4546600" y="1217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82961</xdr:rowOff>
    </xdr:from>
    <xdr:to>
      <xdr:col>6</xdr:col>
      <xdr:colOff>511175</xdr:colOff>
      <xdr:row>76</xdr:row>
      <xdr:rowOff>106598</xdr:rowOff>
    </xdr:to>
    <xdr:cxnSp macro="">
      <xdr:nvCxnSpPr>
        <xdr:cNvPr id="171" name="直線コネクタ 170"/>
        <xdr:cNvCxnSpPr/>
      </xdr:nvCxnSpPr>
      <xdr:spPr>
        <a:xfrm>
          <a:off x="3797300" y="13113161"/>
          <a:ext cx="838200" cy="2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26133</xdr:rowOff>
    </xdr:from>
    <xdr:ext cx="469744" cy="259045"/>
    <xdr:sp macro="" textlink="">
      <xdr:nvSpPr>
        <xdr:cNvPr id="172" name="維持補修費平均値テキスト"/>
        <xdr:cNvSpPr txBox="1"/>
      </xdr:nvSpPr>
      <xdr:spPr>
        <a:xfrm>
          <a:off x="4686300" y="13227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47706</xdr:rowOff>
    </xdr:from>
    <xdr:to>
      <xdr:col>6</xdr:col>
      <xdr:colOff>561975</xdr:colOff>
      <xdr:row>77</xdr:row>
      <xdr:rowOff>149306</xdr:rowOff>
    </xdr:to>
    <xdr:sp macro="" textlink="">
      <xdr:nvSpPr>
        <xdr:cNvPr id="173" name="フローチャート : 判断 172"/>
        <xdr:cNvSpPr/>
      </xdr:nvSpPr>
      <xdr:spPr>
        <a:xfrm>
          <a:off x="45847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82961</xdr:rowOff>
    </xdr:from>
    <xdr:to>
      <xdr:col>5</xdr:col>
      <xdr:colOff>358775</xdr:colOff>
      <xdr:row>77</xdr:row>
      <xdr:rowOff>7981</xdr:rowOff>
    </xdr:to>
    <xdr:cxnSp macro="">
      <xdr:nvCxnSpPr>
        <xdr:cNvPr id="174" name="直線コネクタ 173"/>
        <xdr:cNvCxnSpPr/>
      </xdr:nvCxnSpPr>
      <xdr:spPr>
        <a:xfrm flipV="1">
          <a:off x="2908300" y="13113161"/>
          <a:ext cx="889000" cy="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163699</xdr:rowOff>
    </xdr:from>
    <xdr:to>
      <xdr:col>5</xdr:col>
      <xdr:colOff>409575</xdr:colOff>
      <xdr:row>77</xdr:row>
      <xdr:rowOff>93849</xdr:rowOff>
    </xdr:to>
    <xdr:sp macro="" textlink="">
      <xdr:nvSpPr>
        <xdr:cNvPr id="175" name="フローチャート : 判断 174"/>
        <xdr:cNvSpPr/>
      </xdr:nvSpPr>
      <xdr:spPr>
        <a:xfrm>
          <a:off x="3746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84976</xdr:rowOff>
    </xdr:from>
    <xdr:ext cx="469744" cy="259045"/>
    <xdr:sp macro="" textlink="">
      <xdr:nvSpPr>
        <xdr:cNvPr id="176" name="テキスト ボックス 175"/>
        <xdr:cNvSpPr txBox="1"/>
      </xdr:nvSpPr>
      <xdr:spPr>
        <a:xfrm>
          <a:off x="3562427" y="1328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160457</xdr:rowOff>
    </xdr:from>
    <xdr:to>
      <xdr:col>4</xdr:col>
      <xdr:colOff>155575</xdr:colOff>
      <xdr:row>77</xdr:row>
      <xdr:rowOff>7981</xdr:rowOff>
    </xdr:to>
    <xdr:cxnSp macro="">
      <xdr:nvCxnSpPr>
        <xdr:cNvPr id="177" name="直線コネクタ 176"/>
        <xdr:cNvCxnSpPr/>
      </xdr:nvCxnSpPr>
      <xdr:spPr>
        <a:xfrm>
          <a:off x="2019300" y="13190657"/>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21509</xdr:rowOff>
    </xdr:from>
    <xdr:to>
      <xdr:col>4</xdr:col>
      <xdr:colOff>206375</xdr:colOff>
      <xdr:row>77</xdr:row>
      <xdr:rowOff>123109</xdr:rowOff>
    </xdr:to>
    <xdr:sp macro="" textlink="">
      <xdr:nvSpPr>
        <xdr:cNvPr id="178" name="フローチャート : 判断 177"/>
        <xdr:cNvSpPr/>
      </xdr:nvSpPr>
      <xdr:spPr>
        <a:xfrm>
          <a:off x="2857500" y="1322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114236</xdr:rowOff>
    </xdr:from>
    <xdr:ext cx="469744" cy="259045"/>
    <xdr:sp macro="" textlink="">
      <xdr:nvSpPr>
        <xdr:cNvPr id="179" name="テキスト ボックス 178"/>
        <xdr:cNvSpPr txBox="1"/>
      </xdr:nvSpPr>
      <xdr:spPr>
        <a:xfrm>
          <a:off x="2673427" y="1331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141255</xdr:rowOff>
    </xdr:from>
    <xdr:to>
      <xdr:col>2</xdr:col>
      <xdr:colOff>638175</xdr:colOff>
      <xdr:row>76</xdr:row>
      <xdr:rowOff>160457</xdr:rowOff>
    </xdr:to>
    <xdr:cxnSp macro="">
      <xdr:nvCxnSpPr>
        <xdr:cNvPr id="180" name="直線コネクタ 179"/>
        <xdr:cNvCxnSpPr/>
      </xdr:nvCxnSpPr>
      <xdr:spPr>
        <a:xfrm>
          <a:off x="1130300" y="13171455"/>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7198</xdr:rowOff>
    </xdr:from>
    <xdr:to>
      <xdr:col>3</xdr:col>
      <xdr:colOff>3175</xdr:colOff>
      <xdr:row>77</xdr:row>
      <xdr:rowOff>108798</xdr:rowOff>
    </xdr:to>
    <xdr:sp macro="" textlink="">
      <xdr:nvSpPr>
        <xdr:cNvPr id="181" name="フローチャート : 判断 180"/>
        <xdr:cNvSpPr/>
      </xdr:nvSpPr>
      <xdr:spPr>
        <a:xfrm>
          <a:off x="1968500" y="132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99925</xdr:rowOff>
    </xdr:from>
    <xdr:ext cx="469744" cy="259045"/>
    <xdr:sp macro="" textlink="">
      <xdr:nvSpPr>
        <xdr:cNvPr id="182" name="テキスト ボックス 181"/>
        <xdr:cNvSpPr txBox="1"/>
      </xdr:nvSpPr>
      <xdr:spPr>
        <a:xfrm>
          <a:off x="1784427" y="1330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28046</xdr:rowOff>
    </xdr:from>
    <xdr:to>
      <xdr:col>1</xdr:col>
      <xdr:colOff>485775</xdr:colOff>
      <xdr:row>77</xdr:row>
      <xdr:rowOff>129646</xdr:rowOff>
    </xdr:to>
    <xdr:sp macro="" textlink="">
      <xdr:nvSpPr>
        <xdr:cNvPr id="183" name="フローチャート : 判断 182"/>
        <xdr:cNvSpPr/>
      </xdr:nvSpPr>
      <xdr:spPr>
        <a:xfrm>
          <a:off x="1079500" y="1322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120773</xdr:rowOff>
    </xdr:from>
    <xdr:ext cx="469744" cy="259045"/>
    <xdr:sp macro="" textlink="">
      <xdr:nvSpPr>
        <xdr:cNvPr id="184" name="テキスト ボックス 183"/>
        <xdr:cNvSpPr txBox="1"/>
      </xdr:nvSpPr>
      <xdr:spPr>
        <a:xfrm>
          <a:off x="895427" y="1332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55798</xdr:rowOff>
    </xdr:from>
    <xdr:to>
      <xdr:col>6</xdr:col>
      <xdr:colOff>561975</xdr:colOff>
      <xdr:row>76</xdr:row>
      <xdr:rowOff>157398</xdr:rowOff>
    </xdr:to>
    <xdr:sp macro="" textlink="">
      <xdr:nvSpPr>
        <xdr:cNvPr id="190" name="円/楕円 189"/>
        <xdr:cNvSpPr/>
      </xdr:nvSpPr>
      <xdr:spPr>
        <a:xfrm>
          <a:off x="4584700" y="1308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78676</xdr:rowOff>
    </xdr:from>
    <xdr:ext cx="469744" cy="259045"/>
    <xdr:sp macro="" textlink="">
      <xdr:nvSpPr>
        <xdr:cNvPr id="191" name="維持補修費該当値テキスト"/>
        <xdr:cNvSpPr txBox="1"/>
      </xdr:nvSpPr>
      <xdr:spPr>
        <a:xfrm>
          <a:off x="4686300" y="1293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8,224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32161</xdr:rowOff>
    </xdr:from>
    <xdr:to>
      <xdr:col>5</xdr:col>
      <xdr:colOff>409575</xdr:colOff>
      <xdr:row>76</xdr:row>
      <xdr:rowOff>133761</xdr:rowOff>
    </xdr:to>
    <xdr:sp macro="" textlink="">
      <xdr:nvSpPr>
        <xdr:cNvPr id="192" name="円/楕円 191"/>
        <xdr:cNvSpPr/>
      </xdr:nvSpPr>
      <xdr:spPr>
        <a:xfrm>
          <a:off x="3746500" y="1306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150289</xdr:rowOff>
    </xdr:from>
    <xdr:ext cx="469744" cy="259045"/>
    <xdr:sp macro="" textlink="">
      <xdr:nvSpPr>
        <xdr:cNvPr id="193" name="テキスト ボックス 192"/>
        <xdr:cNvSpPr txBox="1"/>
      </xdr:nvSpPr>
      <xdr:spPr>
        <a:xfrm>
          <a:off x="3562427" y="1283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128631</xdr:rowOff>
    </xdr:from>
    <xdr:to>
      <xdr:col>4</xdr:col>
      <xdr:colOff>206375</xdr:colOff>
      <xdr:row>77</xdr:row>
      <xdr:rowOff>58781</xdr:rowOff>
    </xdr:to>
    <xdr:sp macro="" textlink="">
      <xdr:nvSpPr>
        <xdr:cNvPr id="194" name="円/楕円 193"/>
        <xdr:cNvSpPr/>
      </xdr:nvSpPr>
      <xdr:spPr>
        <a:xfrm>
          <a:off x="2857500" y="1315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75308</xdr:rowOff>
    </xdr:from>
    <xdr:ext cx="469744" cy="259045"/>
    <xdr:sp macro="" textlink="">
      <xdr:nvSpPr>
        <xdr:cNvPr id="195" name="テキスト ボックス 194"/>
        <xdr:cNvSpPr txBox="1"/>
      </xdr:nvSpPr>
      <xdr:spPr>
        <a:xfrm>
          <a:off x="2673427" y="1293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6,631</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109657</xdr:rowOff>
    </xdr:from>
    <xdr:to>
      <xdr:col>3</xdr:col>
      <xdr:colOff>3175</xdr:colOff>
      <xdr:row>77</xdr:row>
      <xdr:rowOff>39807</xdr:rowOff>
    </xdr:to>
    <xdr:sp macro="" textlink="">
      <xdr:nvSpPr>
        <xdr:cNvPr id="196" name="円/楕円 195"/>
        <xdr:cNvSpPr/>
      </xdr:nvSpPr>
      <xdr:spPr>
        <a:xfrm>
          <a:off x="1968500" y="131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56334</xdr:rowOff>
    </xdr:from>
    <xdr:ext cx="469744" cy="259045"/>
    <xdr:sp macro="" textlink="">
      <xdr:nvSpPr>
        <xdr:cNvPr id="197" name="テキスト ボックス 196"/>
        <xdr:cNvSpPr txBox="1"/>
      </xdr:nvSpPr>
      <xdr:spPr>
        <a:xfrm>
          <a:off x="1784427" y="129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90455</xdr:rowOff>
    </xdr:from>
    <xdr:to>
      <xdr:col>1</xdr:col>
      <xdr:colOff>485775</xdr:colOff>
      <xdr:row>77</xdr:row>
      <xdr:rowOff>20605</xdr:rowOff>
    </xdr:to>
    <xdr:sp macro="" textlink="">
      <xdr:nvSpPr>
        <xdr:cNvPr id="198" name="円/楕円 197"/>
        <xdr:cNvSpPr/>
      </xdr:nvSpPr>
      <xdr:spPr>
        <a:xfrm>
          <a:off x="1079500" y="131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37131</xdr:rowOff>
    </xdr:from>
    <xdr:ext cx="469744" cy="259045"/>
    <xdr:sp macro="" textlink="">
      <xdr:nvSpPr>
        <xdr:cNvPr id="199" name="テキスト ボックス 198"/>
        <xdr:cNvSpPr txBox="1"/>
      </xdr:nvSpPr>
      <xdr:spPr>
        <a:xfrm>
          <a:off x="895427" y="1289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140709</xdr:rowOff>
    </xdr:from>
    <xdr:to>
      <xdr:col>6</xdr:col>
      <xdr:colOff>510540</xdr:colOff>
      <xdr:row>97</xdr:row>
      <xdr:rowOff>113258</xdr:rowOff>
    </xdr:to>
    <xdr:cxnSp macro="">
      <xdr:nvCxnSpPr>
        <xdr:cNvPr id="224" name="直線コネクタ 223"/>
        <xdr:cNvCxnSpPr/>
      </xdr:nvCxnSpPr>
      <xdr:spPr>
        <a:xfrm flipV="1">
          <a:off x="4633595" y="15571209"/>
          <a:ext cx="1270" cy="117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117085</xdr:rowOff>
    </xdr:from>
    <xdr:ext cx="534377" cy="259045"/>
    <xdr:sp macro="" textlink="">
      <xdr:nvSpPr>
        <xdr:cNvPr id="225" name="扶助費最小値テキスト"/>
        <xdr:cNvSpPr txBox="1"/>
      </xdr:nvSpPr>
      <xdr:spPr>
        <a:xfrm>
          <a:off x="4686300" y="167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34,388</a:t>
          </a:r>
          <a:endParaRPr kumimoji="1" lang="ja-JP" altLang="en-US" sz="1000" b="1">
            <a:latin typeface="ＭＳ Ｐゴシック"/>
          </a:endParaRPr>
        </a:p>
      </xdr:txBody>
    </xdr:sp>
    <xdr:clientData/>
  </xdr:oneCellAnchor>
  <xdr:twoCellAnchor>
    <xdr:from>
      <xdr:col>6</xdr:col>
      <xdr:colOff>422275</xdr:colOff>
      <xdr:row>97</xdr:row>
      <xdr:rowOff>113258</xdr:rowOff>
    </xdr:from>
    <xdr:to>
      <xdr:col>6</xdr:col>
      <xdr:colOff>600075</xdr:colOff>
      <xdr:row>97</xdr:row>
      <xdr:rowOff>113258</xdr:rowOff>
    </xdr:to>
    <xdr:cxnSp macro="">
      <xdr:nvCxnSpPr>
        <xdr:cNvPr id="226" name="直線コネクタ 225"/>
        <xdr:cNvCxnSpPr/>
      </xdr:nvCxnSpPr>
      <xdr:spPr>
        <a:xfrm>
          <a:off x="4546600" y="1674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87386</xdr:rowOff>
    </xdr:from>
    <xdr:ext cx="534377" cy="259045"/>
    <xdr:sp macro="" textlink="">
      <xdr:nvSpPr>
        <xdr:cNvPr id="227" name="扶助費最大値テキスト"/>
        <xdr:cNvSpPr txBox="1"/>
      </xdr:nvSpPr>
      <xdr:spPr>
        <a:xfrm>
          <a:off x="4686300" y="153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95,947</a:t>
          </a:r>
          <a:endParaRPr kumimoji="1" lang="ja-JP" altLang="en-US" sz="1000" b="1">
            <a:latin typeface="ＭＳ Ｐゴシック"/>
          </a:endParaRPr>
        </a:p>
      </xdr:txBody>
    </xdr:sp>
    <xdr:clientData/>
  </xdr:oneCellAnchor>
  <xdr:twoCellAnchor>
    <xdr:from>
      <xdr:col>6</xdr:col>
      <xdr:colOff>422275</xdr:colOff>
      <xdr:row>90</xdr:row>
      <xdr:rowOff>140709</xdr:rowOff>
    </xdr:from>
    <xdr:to>
      <xdr:col>6</xdr:col>
      <xdr:colOff>600075</xdr:colOff>
      <xdr:row>90</xdr:row>
      <xdr:rowOff>140709</xdr:rowOff>
    </xdr:to>
    <xdr:cxnSp macro="">
      <xdr:nvCxnSpPr>
        <xdr:cNvPr id="228" name="直線コネクタ 227"/>
        <xdr:cNvCxnSpPr/>
      </xdr:nvCxnSpPr>
      <xdr:spPr>
        <a:xfrm>
          <a:off x="4546600" y="1557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162389</xdr:rowOff>
    </xdr:from>
    <xdr:to>
      <xdr:col>6</xdr:col>
      <xdr:colOff>511175</xdr:colOff>
      <xdr:row>96</xdr:row>
      <xdr:rowOff>70910</xdr:rowOff>
    </xdr:to>
    <xdr:cxnSp macro="">
      <xdr:nvCxnSpPr>
        <xdr:cNvPr id="229" name="直線コネクタ 228"/>
        <xdr:cNvCxnSpPr/>
      </xdr:nvCxnSpPr>
      <xdr:spPr>
        <a:xfrm flipV="1">
          <a:off x="3797300" y="16450139"/>
          <a:ext cx="838200" cy="7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13651</xdr:rowOff>
    </xdr:from>
    <xdr:ext cx="534377" cy="259045"/>
    <xdr:sp macro="" textlink="">
      <xdr:nvSpPr>
        <xdr:cNvPr id="230" name="扶助費平均値テキスト"/>
        <xdr:cNvSpPr txBox="1"/>
      </xdr:nvSpPr>
      <xdr:spPr>
        <a:xfrm>
          <a:off x="4686300" y="1612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162224</xdr:rowOff>
    </xdr:from>
    <xdr:to>
      <xdr:col>6</xdr:col>
      <xdr:colOff>561975</xdr:colOff>
      <xdr:row>95</xdr:row>
      <xdr:rowOff>92374</xdr:rowOff>
    </xdr:to>
    <xdr:sp macro="" textlink="">
      <xdr:nvSpPr>
        <xdr:cNvPr id="231" name="フローチャート : 判断 230"/>
        <xdr:cNvSpPr/>
      </xdr:nvSpPr>
      <xdr:spPr>
        <a:xfrm>
          <a:off x="4584700" y="1627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70910</xdr:rowOff>
    </xdr:from>
    <xdr:to>
      <xdr:col>5</xdr:col>
      <xdr:colOff>358775</xdr:colOff>
      <xdr:row>96</xdr:row>
      <xdr:rowOff>150977</xdr:rowOff>
    </xdr:to>
    <xdr:cxnSp macro="">
      <xdr:nvCxnSpPr>
        <xdr:cNvPr id="232" name="直線コネクタ 231"/>
        <xdr:cNvCxnSpPr/>
      </xdr:nvCxnSpPr>
      <xdr:spPr>
        <a:xfrm flipV="1">
          <a:off x="2908300" y="16530110"/>
          <a:ext cx="889000" cy="8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103682</xdr:rowOff>
    </xdr:from>
    <xdr:to>
      <xdr:col>5</xdr:col>
      <xdr:colOff>409575</xdr:colOff>
      <xdr:row>96</xdr:row>
      <xdr:rowOff>33832</xdr:rowOff>
    </xdr:to>
    <xdr:sp macro="" textlink="">
      <xdr:nvSpPr>
        <xdr:cNvPr id="233" name="フローチャート : 判断 232"/>
        <xdr:cNvSpPr/>
      </xdr:nvSpPr>
      <xdr:spPr>
        <a:xfrm>
          <a:off x="3746500" y="163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50359</xdr:rowOff>
    </xdr:from>
    <xdr:ext cx="534377" cy="259045"/>
    <xdr:sp macro="" textlink="">
      <xdr:nvSpPr>
        <xdr:cNvPr id="234" name="テキスト ボックス 233"/>
        <xdr:cNvSpPr txBox="1"/>
      </xdr:nvSpPr>
      <xdr:spPr>
        <a:xfrm>
          <a:off x="3530111" y="161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50,224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150977</xdr:rowOff>
    </xdr:from>
    <xdr:to>
      <xdr:col>4</xdr:col>
      <xdr:colOff>155575</xdr:colOff>
      <xdr:row>97</xdr:row>
      <xdr:rowOff>4578</xdr:rowOff>
    </xdr:to>
    <xdr:cxnSp macro="">
      <xdr:nvCxnSpPr>
        <xdr:cNvPr id="235" name="直線コネクタ 234"/>
        <xdr:cNvCxnSpPr/>
      </xdr:nvCxnSpPr>
      <xdr:spPr>
        <a:xfrm flipV="1">
          <a:off x="2019300" y="16610177"/>
          <a:ext cx="8890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13405</xdr:rowOff>
    </xdr:from>
    <xdr:to>
      <xdr:col>4</xdr:col>
      <xdr:colOff>206375</xdr:colOff>
      <xdr:row>96</xdr:row>
      <xdr:rowOff>115005</xdr:rowOff>
    </xdr:to>
    <xdr:sp macro="" textlink="">
      <xdr:nvSpPr>
        <xdr:cNvPr id="236" name="フローチャート : 判断 235"/>
        <xdr:cNvSpPr/>
      </xdr:nvSpPr>
      <xdr:spPr>
        <a:xfrm>
          <a:off x="2857500" y="164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131532</xdr:rowOff>
    </xdr:from>
    <xdr:ext cx="534377" cy="259045"/>
    <xdr:sp macro="" textlink="">
      <xdr:nvSpPr>
        <xdr:cNvPr id="237" name="テキスト ボックス 236"/>
        <xdr:cNvSpPr txBox="1"/>
      </xdr:nvSpPr>
      <xdr:spPr>
        <a:xfrm>
          <a:off x="2641111" y="162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4578</xdr:rowOff>
    </xdr:from>
    <xdr:to>
      <xdr:col>2</xdr:col>
      <xdr:colOff>638175</xdr:colOff>
      <xdr:row>97</xdr:row>
      <xdr:rowOff>16904</xdr:rowOff>
    </xdr:to>
    <xdr:cxnSp macro="">
      <xdr:nvCxnSpPr>
        <xdr:cNvPr id="238" name="直線コネクタ 237"/>
        <xdr:cNvCxnSpPr/>
      </xdr:nvCxnSpPr>
      <xdr:spPr>
        <a:xfrm flipV="1">
          <a:off x="1130300" y="16635228"/>
          <a:ext cx="889000" cy="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91415</xdr:rowOff>
    </xdr:from>
    <xdr:to>
      <xdr:col>3</xdr:col>
      <xdr:colOff>3175</xdr:colOff>
      <xdr:row>96</xdr:row>
      <xdr:rowOff>21565</xdr:rowOff>
    </xdr:to>
    <xdr:sp macro="" textlink="">
      <xdr:nvSpPr>
        <xdr:cNvPr id="239" name="フローチャート : 判断 238"/>
        <xdr:cNvSpPr/>
      </xdr:nvSpPr>
      <xdr:spPr>
        <a:xfrm>
          <a:off x="1968500" y="1637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38092</xdr:rowOff>
    </xdr:from>
    <xdr:ext cx="534377" cy="259045"/>
    <xdr:sp macro="" textlink="">
      <xdr:nvSpPr>
        <xdr:cNvPr id="240" name="テキスト ボックス 239"/>
        <xdr:cNvSpPr txBox="1"/>
      </xdr:nvSpPr>
      <xdr:spPr>
        <a:xfrm>
          <a:off x="1752111" y="1615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50,868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91109</xdr:rowOff>
    </xdr:from>
    <xdr:to>
      <xdr:col>1</xdr:col>
      <xdr:colOff>485775</xdr:colOff>
      <xdr:row>96</xdr:row>
      <xdr:rowOff>21259</xdr:rowOff>
    </xdr:to>
    <xdr:sp macro="" textlink="">
      <xdr:nvSpPr>
        <xdr:cNvPr id="241" name="フローチャート : 判断 240"/>
        <xdr:cNvSpPr/>
      </xdr:nvSpPr>
      <xdr:spPr>
        <a:xfrm>
          <a:off x="1079500" y="1637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37786</xdr:rowOff>
    </xdr:from>
    <xdr:ext cx="534377" cy="259045"/>
    <xdr:sp macro="" textlink="">
      <xdr:nvSpPr>
        <xdr:cNvPr id="242" name="テキスト ボックス 241"/>
        <xdr:cNvSpPr txBox="1"/>
      </xdr:nvSpPr>
      <xdr:spPr>
        <a:xfrm>
          <a:off x="863111" y="1615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111589</xdr:rowOff>
    </xdr:from>
    <xdr:to>
      <xdr:col>6</xdr:col>
      <xdr:colOff>561975</xdr:colOff>
      <xdr:row>96</xdr:row>
      <xdr:rowOff>41739</xdr:rowOff>
    </xdr:to>
    <xdr:sp macro="" textlink="">
      <xdr:nvSpPr>
        <xdr:cNvPr id="248" name="円/楕円 247"/>
        <xdr:cNvSpPr/>
      </xdr:nvSpPr>
      <xdr:spPr>
        <a:xfrm>
          <a:off x="4584700" y="1639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90016</xdr:rowOff>
    </xdr:from>
    <xdr:ext cx="534377" cy="259045"/>
    <xdr:sp macro="" textlink="">
      <xdr:nvSpPr>
        <xdr:cNvPr id="249" name="扶助費該当値テキスト"/>
        <xdr:cNvSpPr txBox="1"/>
      </xdr:nvSpPr>
      <xdr:spPr>
        <a:xfrm>
          <a:off x="4686300" y="1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49,809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20110</xdr:rowOff>
    </xdr:from>
    <xdr:to>
      <xdr:col>5</xdr:col>
      <xdr:colOff>409575</xdr:colOff>
      <xdr:row>96</xdr:row>
      <xdr:rowOff>121710</xdr:rowOff>
    </xdr:to>
    <xdr:sp macro="" textlink="">
      <xdr:nvSpPr>
        <xdr:cNvPr id="250" name="円/楕円 249"/>
        <xdr:cNvSpPr/>
      </xdr:nvSpPr>
      <xdr:spPr>
        <a:xfrm>
          <a:off x="3746500" y="1647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112837</xdr:rowOff>
    </xdr:from>
    <xdr:ext cx="534377" cy="259045"/>
    <xdr:sp macro="" textlink="">
      <xdr:nvSpPr>
        <xdr:cNvPr id="251" name="テキスト ボックス 250"/>
        <xdr:cNvSpPr txBox="1"/>
      </xdr:nvSpPr>
      <xdr:spPr>
        <a:xfrm>
          <a:off x="3530111" y="1657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45,611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100177</xdr:rowOff>
    </xdr:from>
    <xdr:to>
      <xdr:col>4</xdr:col>
      <xdr:colOff>206375</xdr:colOff>
      <xdr:row>97</xdr:row>
      <xdr:rowOff>30327</xdr:rowOff>
    </xdr:to>
    <xdr:sp macro="" textlink="">
      <xdr:nvSpPr>
        <xdr:cNvPr id="252" name="円/楕円 251"/>
        <xdr:cNvSpPr/>
      </xdr:nvSpPr>
      <xdr:spPr>
        <a:xfrm>
          <a:off x="2857500" y="1655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21454</xdr:rowOff>
    </xdr:from>
    <xdr:ext cx="534377" cy="259045"/>
    <xdr:sp macro="" textlink="">
      <xdr:nvSpPr>
        <xdr:cNvPr id="253" name="テキスト ボックス 252"/>
        <xdr:cNvSpPr txBox="1"/>
      </xdr:nvSpPr>
      <xdr:spPr>
        <a:xfrm>
          <a:off x="2641111" y="1665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41,408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125228</xdr:rowOff>
    </xdr:from>
    <xdr:to>
      <xdr:col>3</xdr:col>
      <xdr:colOff>3175</xdr:colOff>
      <xdr:row>97</xdr:row>
      <xdr:rowOff>55378</xdr:rowOff>
    </xdr:to>
    <xdr:sp macro="" textlink="">
      <xdr:nvSpPr>
        <xdr:cNvPr id="254" name="円/楕円 253"/>
        <xdr:cNvSpPr/>
      </xdr:nvSpPr>
      <xdr:spPr>
        <a:xfrm>
          <a:off x="1968500" y="1658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46505</xdr:rowOff>
    </xdr:from>
    <xdr:ext cx="534377" cy="259045"/>
    <xdr:sp macro="" textlink="">
      <xdr:nvSpPr>
        <xdr:cNvPr id="255" name="テキスト ボックス 254"/>
        <xdr:cNvSpPr txBox="1"/>
      </xdr:nvSpPr>
      <xdr:spPr>
        <a:xfrm>
          <a:off x="1752111" y="1667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40,093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137554</xdr:rowOff>
    </xdr:from>
    <xdr:to>
      <xdr:col>1</xdr:col>
      <xdr:colOff>485775</xdr:colOff>
      <xdr:row>97</xdr:row>
      <xdr:rowOff>67704</xdr:rowOff>
    </xdr:to>
    <xdr:sp macro="" textlink="">
      <xdr:nvSpPr>
        <xdr:cNvPr id="256" name="円/楕円 255"/>
        <xdr:cNvSpPr/>
      </xdr:nvSpPr>
      <xdr:spPr>
        <a:xfrm>
          <a:off x="1079500" y="165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58831</xdr:rowOff>
    </xdr:from>
    <xdr:ext cx="534377" cy="259045"/>
    <xdr:sp macro="" textlink="">
      <xdr:nvSpPr>
        <xdr:cNvPr id="257" name="テキスト ボックス 256"/>
        <xdr:cNvSpPr txBox="1"/>
      </xdr:nvSpPr>
      <xdr:spPr>
        <a:xfrm>
          <a:off x="863111" y="166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0" name="テキスト ボックス 269"/>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6" name="テキスト ボックス 275"/>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5196</xdr:rowOff>
    </xdr:from>
    <xdr:to>
      <xdr:col>15</xdr:col>
      <xdr:colOff>180340</xdr:colOff>
      <xdr:row>39</xdr:row>
      <xdr:rowOff>87666</xdr:rowOff>
    </xdr:to>
    <xdr:cxnSp macro="">
      <xdr:nvCxnSpPr>
        <xdr:cNvPr id="284" name="直線コネクタ 283"/>
        <xdr:cNvCxnSpPr/>
      </xdr:nvCxnSpPr>
      <xdr:spPr>
        <a:xfrm flipV="1">
          <a:off x="10475595" y="5148696"/>
          <a:ext cx="1270" cy="162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91493</xdr:rowOff>
    </xdr:from>
    <xdr:ext cx="534377" cy="259045"/>
    <xdr:sp macro="" textlink="">
      <xdr:nvSpPr>
        <xdr:cNvPr id="285" name="補助費等最小値テキスト"/>
        <xdr:cNvSpPr txBox="1"/>
      </xdr:nvSpPr>
      <xdr:spPr>
        <a:xfrm>
          <a:off x="10528300" y="677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31,030</a:t>
          </a:r>
          <a:endParaRPr kumimoji="1" lang="ja-JP" altLang="en-US" sz="1000" b="1">
            <a:latin typeface="ＭＳ Ｐゴシック"/>
          </a:endParaRPr>
        </a:p>
      </xdr:txBody>
    </xdr:sp>
    <xdr:clientData/>
  </xdr:oneCellAnchor>
  <xdr:twoCellAnchor>
    <xdr:from>
      <xdr:col>15</xdr:col>
      <xdr:colOff>92075</xdr:colOff>
      <xdr:row>39</xdr:row>
      <xdr:rowOff>87666</xdr:rowOff>
    </xdr:from>
    <xdr:to>
      <xdr:col>15</xdr:col>
      <xdr:colOff>269875</xdr:colOff>
      <xdr:row>39</xdr:row>
      <xdr:rowOff>87666</xdr:rowOff>
    </xdr:to>
    <xdr:cxnSp macro="">
      <xdr:nvCxnSpPr>
        <xdr:cNvPr id="286" name="直線コネクタ 285"/>
        <xdr:cNvCxnSpPr/>
      </xdr:nvCxnSpPr>
      <xdr:spPr>
        <a:xfrm>
          <a:off x="10388600" y="677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123323</xdr:rowOff>
    </xdr:from>
    <xdr:ext cx="599010" cy="259045"/>
    <xdr:sp macro="" textlink="">
      <xdr:nvSpPr>
        <xdr:cNvPr id="287" name="補助費等最大値テキスト"/>
        <xdr:cNvSpPr txBox="1"/>
      </xdr:nvSpPr>
      <xdr:spPr>
        <a:xfrm>
          <a:off x="10528300" y="492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180,356</a:t>
          </a:r>
          <a:endParaRPr kumimoji="1" lang="ja-JP" altLang="en-US" sz="1000" b="1">
            <a:latin typeface="ＭＳ Ｐゴシック"/>
          </a:endParaRPr>
        </a:p>
      </xdr:txBody>
    </xdr:sp>
    <xdr:clientData/>
  </xdr:oneCellAnchor>
  <xdr:twoCellAnchor>
    <xdr:from>
      <xdr:col>15</xdr:col>
      <xdr:colOff>92075</xdr:colOff>
      <xdr:row>30</xdr:row>
      <xdr:rowOff>5196</xdr:rowOff>
    </xdr:from>
    <xdr:to>
      <xdr:col>15</xdr:col>
      <xdr:colOff>269875</xdr:colOff>
      <xdr:row>30</xdr:row>
      <xdr:rowOff>5196</xdr:rowOff>
    </xdr:to>
    <xdr:cxnSp macro="">
      <xdr:nvCxnSpPr>
        <xdr:cNvPr id="288" name="直線コネクタ 287"/>
        <xdr:cNvCxnSpPr/>
      </xdr:nvCxnSpPr>
      <xdr:spPr>
        <a:xfrm>
          <a:off x="10388600" y="514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6807</xdr:rowOff>
    </xdr:from>
    <xdr:to>
      <xdr:col>15</xdr:col>
      <xdr:colOff>180975</xdr:colOff>
      <xdr:row>37</xdr:row>
      <xdr:rowOff>29210</xdr:rowOff>
    </xdr:to>
    <xdr:cxnSp macro="">
      <xdr:nvCxnSpPr>
        <xdr:cNvPr id="289" name="直線コネクタ 288"/>
        <xdr:cNvCxnSpPr/>
      </xdr:nvCxnSpPr>
      <xdr:spPr>
        <a:xfrm flipV="1">
          <a:off x="9639300" y="6350457"/>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123893</xdr:rowOff>
    </xdr:from>
    <xdr:ext cx="534377" cy="259045"/>
    <xdr:sp macro="" textlink="">
      <xdr:nvSpPr>
        <xdr:cNvPr id="290" name="補助費等平均値テキスト"/>
        <xdr:cNvSpPr txBox="1"/>
      </xdr:nvSpPr>
      <xdr:spPr>
        <a:xfrm>
          <a:off x="10528300" y="6124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101016</xdr:rowOff>
    </xdr:from>
    <xdr:to>
      <xdr:col>15</xdr:col>
      <xdr:colOff>231775</xdr:colOff>
      <xdr:row>37</xdr:row>
      <xdr:rowOff>31166</xdr:rowOff>
    </xdr:to>
    <xdr:sp macro="" textlink="">
      <xdr:nvSpPr>
        <xdr:cNvPr id="291" name="フローチャート : 判断 290"/>
        <xdr:cNvSpPr/>
      </xdr:nvSpPr>
      <xdr:spPr>
        <a:xfrm>
          <a:off x="104267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29210</xdr:rowOff>
    </xdr:from>
    <xdr:to>
      <xdr:col>14</xdr:col>
      <xdr:colOff>28575</xdr:colOff>
      <xdr:row>37</xdr:row>
      <xdr:rowOff>81113</xdr:rowOff>
    </xdr:to>
    <xdr:cxnSp macro="">
      <xdr:nvCxnSpPr>
        <xdr:cNvPr id="292" name="直線コネクタ 291"/>
        <xdr:cNvCxnSpPr/>
      </xdr:nvCxnSpPr>
      <xdr:spPr>
        <a:xfrm flipV="1">
          <a:off x="8750300" y="6372860"/>
          <a:ext cx="889000" cy="5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68032</xdr:rowOff>
    </xdr:from>
    <xdr:to>
      <xdr:col>14</xdr:col>
      <xdr:colOff>79375</xdr:colOff>
      <xdr:row>36</xdr:row>
      <xdr:rowOff>169632</xdr:rowOff>
    </xdr:to>
    <xdr:sp macro="" textlink="">
      <xdr:nvSpPr>
        <xdr:cNvPr id="293" name="フローチャート : 判断 292"/>
        <xdr:cNvSpPr/>
      </xdr:nvSpPr>
      <xdr:spPr>
        <a:xfrm>
          <a:off x="9588500" y="624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14709</xdr:rowOff>
    </xdr:from>
    <xdr:ext cx="534377" cy="259045"/>
    <xdr:sp macro="" textlink="">
      <xdr:nvSpPr>
        <xdr:cNvPr id="294" name="テキスト ボックス 293"/>
        <xdr:cNvSpPr txBox="1"/>
      </xdr:nvSpPr>
      <xdr:spPr>
        <a:xfrm>
          <a:off x="9372111" y="601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75,417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81113</xdr:rowOff>
    </xdr:from>
    <xdr:to>
      <xdr:col>12</xdr:col>
      <xdr:colOff>511175</xdr:colOff>
      <xdr:row>37</xdr:row>
      <xdr:rowOff>90627</xdr:rowOff>
    </xdr:to>
    <xdr:cxnSp macro="">
      <xdr:nvCxnSpPr>
        <xdr:cNvPr id="295" name="直線コネクタ 294"/>
        <xdr:cNvCxnSpPr/>
      </xdr:nvCxnSpPr>
      <xdr:spPr>
        <a:xfrm flipV="1">
          <a:off x="7861300" y="6424763"/>
          <a:ext cx="889000" cy="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35375</xdr:rowOff>
    </xdr:from>
    <xdr:to>
      <xdr:col>12</xdr:col>
      <xdr:colOff>561975</xdr:colOff>
      <xdr:row>36</xdr:row>
      <xdr:rowOff>136975</xdr:rowOff>
    </xdr:to>
    <xdr:sp macro="" textlink="">
      <xdr:nvSpPr>
        <xdr:cNvPr id="296" name="フローチャート : 判断 295"/>
        <xdr:cNvSpPr/>
      </xdr:nvSpPr>
      <xdr:spPr>
        <a:xfrm>
          <a:off x="8699500" y="62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153502</xdr:rowOff>
    </xdr:from>
    <xdr:ext cx="534377" cy="259045"/>
    <xdr:sp macro="" textlink="">
      <xdr:nvSpPr>
        <xdr:cNvPr id="297" name="テキスト ボックス 296"/>
        <xdr:cNvSpPr txBox="1"/>
      </xdr:nvSpPr>
      <xdr:spPr>
        <a:xfrm>
          <a:off x="8483111" y="59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78,417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23266</xdr:rowOff>
    </xdr:from>
    <xdr:to>
      <xdr:col>11</xdr:col>
      <xdr:colOff>307975</xdr:colOff>
      <xdr:row>37</xdr:row>
      <xdr:rowOff>90627</xdr:rowOff>
    </xdr:to>
    <xdr:cxnSp macro="">
      <xdr:nvCxnSpPr>
        <xdr:cNvPr id="298" name="直線コネクタ 297"/>
        <xdr:cNvCxnSpPr/>
      </xdr:nvCxnSpPr>
      <xdr:spPr>
        <a:xfrm>
          <a:off x="6972300" y="6366916"/>
          <a:ext cx="889000" cy="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166025</xdr:rowOff>
    </xdr:from>
    <xdr:to>
      <xdr:col>11</xdr:col>
      <xdr:colOff>358775</xdr:colOff>
      <xdr:row>37</xdr:row>
      <xdr:rowOff>96175</xdr:rowOff>
    </xdr:to>
    <xdr:sp macro="" textlink="">
      <xdr:nvSpPr>
        <xdr:cNvPr id="299" name="フローチャート : 判断 298"/>
        <xdr:cNvSpPr/>
      </xdr:nvSpPr>
      <xdr:spPr>
        <a:xfrm>
          <a:off x="7810500" y="633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112702</xdr:rowOff>
    </xdr:from>
    <xdr:ext cx="534377" cy="259045"/>
    <xdr:sp macro="" textlink="">
      <xdr:nvSpPr>
        <xdr:cNvPr id="300" name="テキスト ボックス 299"/>
        <xdr:cNvSpPr txBox="1"/>
      </xdr:nvSpPr>
      <xdr:spPr>
        <a:xfrm>
          <a:off x="7594111" y="611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66,415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160626</xdr:rowOff>
    </xdr:from>
    <xdr:to>
      <xdr:col>10</xdr:col>
      <xdr:colOff>155575</xdr:colOff>
      <xdr:row>37</xdr:row>
      <xdr:rowOff>90776</xdr:rowOff>
    </xdr:to>
    <xdr:sp macro="" textlink="">
      <xdr:nvSpPr>
        <xdr:cNvPr id="301" name="フローチャート : 判断 300"/>
        <xdr:cNvSpPr/>
      </xdr:nvSpPr>
      <xdr:spPr>
        <a:xfrm>
          <a:off x="6921500" y="633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81903</xdr:rowOff>
    </xdr:from>
    <xdr:ext cx="534377" cy="259045"/>
    <xdr:sp macro="" textlink="">
      <xdr:nvSpPr>
        <xdr:cNvPr id="302" name="テキスト ボックス 301"/>
        <xdr:cNvSpPr txBox="1"/>
      </xdr:nvSpPr>
      <xdr:spPr>
        <a:xfrm>
          <a:off x="6705111" y="642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127457</xdr:rowOff>
    </xdr:from>
    <xdr:to>
      <xdr:col>15</xdr:col>
      <xdr:colOff>231775</xdr:colOff>
      <xdr:row>37</xdr:row>
      <xdr:rowOff>57607</xdr:rowOff>
    </xdr:to>
    <xdr:sp macro="" textlink="">
      <xdr:nvSpPr>
        <xdr:cNvPr id="308" name="円/楕円 307"/>
        <xdr:cNvSpPr/>
      </xdr:nvSpPr>
      <xdr:spPr>
        <a:xfrm>
          <a:off x="10426700" y="62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105884</xdr:rowOff>
    </xdr:from>
    <xdr:ext cx="534377" cy="259045"/>
    <xdr:sp macro="" textlink="">
      <xdr:nvSpPr>
        <xdr:cNvPr id="309" name="補助費等該当値テキスト"/>
        <xdr:cNvSpPr txBox="1"/>
      </xdr:nvSpPr>
      <xdr:spPr>
        <a:xfrm>
          <a:off x="10528300" y="627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69,958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149860</xdr:rowOff>
    </xdr:from>
    <xdr:to>
      <xdr:col>14</xdr:col>
      <xdr:colOff>79375</xdr:colOff>
      <xdr:row>37</xdr:row>
      <xdr:rowOff>80010</xdr:rowOff>
    </xdr:to>
    <xdr:sp macro="" textlink="">
      <xdr:nvSpPr>
        <xdr:cNvPr id="310" name="円/楕円 309"/>
        <xdr:cNvSpPr/>
      </xdr:nvSpPr>
      <xdr:spPr>
        <a:xfrm>
          <a:off x="9588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71137</xdr:rowOff>
    </xdr:from>
    <xdr:ext cx="534377" cy="259045"/>
    <xdr:sp macro="" textlink="">
      <xdr:nvSpPr>
        <xdr:cNvPr id="311" name="テキスト ボックス 310"/>
        <xdr:cNvSpPr txBox="1"/>
      </xdr:nvSpPr>
      <xdr:spPr>
        <a:xfrm>
          <a:off x="9372111" y="641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67,900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30313</xdr:rowOff>
    </xdr:from>
    <xdr:to>
      <xdr:col>12</xdr:col>
      <xdr:colOff>561975</xdr:colOff>
      <xdr:row>37</xdr:row>
      <xdr:rowOff>131913</xdr:rowOff>
    </xdr:to>
    <xdr:sp macro="" textlink="">
      <xdr:nvSpPr>
        <xdr:cNvPr id="312" name="円/楕円 311"/>
        <xdr:cNvSpPr/>
      </xdr:nvSpPr>
      <xdr:spPr>
        <a:xfrm>
          <a:off x="8699500" y="637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123040</xdr:rowOff>
    </xdr:from>
    <xdr:ext cx="534377" cy="259045"/>
    <xdr:sp macro="" textlink="">
      <xdr:nvSpPr>
        <xdr:cNvPr id="313" name="テキスト ボックス 312"/>
        <xdr:cNvSpPr txBox="1"/>
      </xdr:nvSpPr>
      <xdr:spPr>
        <a:xfrm>
          <a:off x="8483111" y="646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63,132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39827</xdr:rowOff>
    </xdr:from>
    <xdr:to>
      <xdr:col>11</xdr:col>
      <xdr:colOff>358775</xdr:colOff>
      <xdr:row>37</xdr:row>
      <xdr:rowOff>141427</xdr:rowOff>
    </xdr:to>
    <xdr:sp macro="" textlink="">
      <xdr:nvSpPr>
        <xdr:cNvPr id="314" name="円/楕円 313"/>
        <xdr:cNvSpPr/>
      </xdr:nvSpPr>
      <xdr:spPr>
        <a:xfrm>
          <a:off x="7810500" y="638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132554</xdr:rowOff>
    </xdr:from>
    <xdr:ext cx="534377" cy="259045"/>
    <xdr:sp macro="" textlink="">
      <xdr:nvSpPr>
        <xdr:cNvPr id="315" name="テキスト ボックス 314"/>
        <xdr:cNvSpPr txBox="1"/>
      </xdr:nvSpPr>
      <xdr:spPr>
        <a:xfrm>
          <a:off x="7594111" y="647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62,258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143916</xdr:rowOff>
    </xdr:from>
    <xdr:to>
      <xdr:col>10</xdr:col>
      <xdr:colOff>155575</xdr:colOff>
      <xdr:row>37</xdr:row>
      <xdr:rowOff>74066</xdr:rowOff>
    </xdr:to>
    <xdr:sp macro="" textlink="">
      <xdr:nvSpPr>
        <xdr:cNvPr id="316" name="円/楕円 315"/>
        <xdr:cNvSpPr/>
      </xdr:nvSpPr>
      <xdr:spPr>
        <a:xfrm>
          <a:off x="6921500" y="631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90593</xdr:rowOff>
    </xdr:from>
    <xdr:ext cx="534377" cy="259045"/>
    <xdr:sp macro="" textlink="">
      <xdr:nvSpPr>
        <xdr:cNvPr id="317" name="テキスト ボックス 316"/>
        <xdr:cNvSpPr txBox="1"/>
      </xdr:nvSpPr>
      <xdr:spPr>
        <a:xfrm>
          <a:off x="6705111" y="60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68,446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7" name="テキスト ボックス 336"/>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40807</xdr:rowOff>
    </xdr:from>
    <xdr:to>
      <xdr:col>15</xdr:col>
      <xdr:colOff>180340</xdr:colOff>
      <xdr:row>59</xdr:row>
      <xdr:rowOff>81607</xdr:rowOff>
    </xdr:to>
    <xdr:cxnSp macro="">
      <xdr:nvCxnSpPr>
        <xdr:cNvPr id="343" name="直線コネクタ 342"/>
        <xdr:cNvCxnSpPr/>
      </xdr:nvCxnSpPr>
      <xdr:spPr>
        <a:xfrm flipV="1">
          <a:off x="10475595" y="8784757"/>
          <a:ext cx="1270" cy="141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85434</xdr:rowOff>
    </xdr:from>
    <xdr:ext cx="534377" cy="259045"/>
    <xdr:sp macro="" textlink="">
      <xdr:nvSpPr>
        <xdr:cNvPr id="344" name="普通建設事業費最小値テキスト"/>
        <xdr:cNvSpPr txBox="1"/>
      </xdr:nvSpPr>
      <xdr:spPr>
        <a:xfrm>
          <a:off x="10528300" y="102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15,866</a:t>
          </a:r>
          <a:endParaRPr kumimoji="1" lang="ja-JP" altLang="en-US" sz="1000" b="1">
            <a:latin typeface="ＭＳ Ｐゴシック"/>
          </a:endParaRPr>
        </a:p>
      </xdr:txBody>
    </xdr:sp>
    <xdr:clientData/>
  </xdr:oneCellAnchor>
  <xdr:twoCellAnchor>
    <xdr:from>
      <xdr:col>15</xdr:col>
      <xdr:colOff>92075</xdr:colOff>
      <xdr:row>59</xdr:row>
      <xdr:rowOff>81607</xdr:rowOff>
    </xdr:from>
    <xdr:to>
      <xdr:col>15</xdr:col>
      <xdr:colOff>269875</xdr:colOff>
      <xdr:row>59</xdr:row>
      <xdr:rowOff>81607</xdr:rowOff>
    </xdr:to>
    <xdr:cxnSp macro="">
      <xdr:nvCxnSpPr>
        <xdr:cNvPr id="345" name="直線コネクタ 344"/>
        <xdr:cNvCxnSpPr/>
      </xdr:nvCxnSpPr>
      <xdr:spPr>
        <a:xfrm>
          <a:off x="10388600" y="1019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158934</xdr:rowOff>
    </xdr:from>
    <xdr:ext cx="690189" cy="259045"/>
    <xdr:sp macro="" textlink="">
      <xdr:nvSpPr>
        <xdr:cNvPr id="346" name="普通建設事業費最大値テキスト"/>
        <xdr:cNvSpPr txBox="1"/>
      </xdr:nvSpPr>
      <xdr:spPr>
        <a:xfrm>
          <a:off x="10528300" y="855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1,313,347</a:t>
          </a:r>
          <a:endParaRPr kumimoji="1" lang="ja-JP" altLang="en-US" sz="1000" b="1">
            <a:latin typeface="ＭＳ Ｐゴシック"/>
          </a:endParaRPr>
        </a:p>
      </xdr:txBody>
    </xdr:sp>
    <xdr:clientData/>
  </xdr:oneCellAnchor>
  <xdr:twoCellAnchor>
    <xdr:from>
      <xdr:col>15</xdr:col>
      <xdr:colOff>92075</xdr:colOff>
      <xdr:row>51</xdr:row>
      <xdr:rowOff>40807</xdr:rowOff>
    </xdr:from>
    <xdr:to>
      <xdr:col>15</xdr:col>
      <xdr:colOff>269875</xdr:colOff>
      <xdr:row>51</xdr:row>
      <xdr:rowOff>40807</xdr:rowOff>
    </xdr:to>
    <xdr:cxnSp macro="">
      <xdr:nvCxnSpPr>
        <xdr:cNvPr id="347" name="直線コネクタ 346"/>
        <xdr:cNvCxnSpPr/>
      </xdr:nvCxnSpPr>
      <xdr:spPr>
        <a:xfrm>
          <a:off x="10388600" y="87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116973</xdr:rowOff>
    </xdr:from>
    <xdr:to>
      <xdr:col>15</xdr:col>
      <xdr:colOff>180975</xdr:colOff>
      <xdr:row>58</xdr:row>
      <xdr:rowOff>127341</xdr:rowOff>
    </xdr:to>
    <xdr:cxnSp macro="">
      <xdr:nvCxnSpPr>
        <xdr:cNvPr id="348" name="直線コネクタ 347"/>
        <xdr:cNvCxnSpPr/>
      </xdr:nvCxnSpPr>
      <xdr:spPr>
        <a:xfrm flipV="1">
          <a:off x="9639300" y="10061073"/>
          <a:ext cx="838200" cy="1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113507</xdr:rowOff>
    </xdr:from>
    <xdr:ext cx="534377" cy="259045"/>
    <xdr:sp macro="" textlink="">
      <xdr:nvSpPr>
        <xdr:cNvPr id="349" name="普通建設事業費平均値テキスト"/>
        <xdr:cNvSpPr txBox="1"/>
      </xdr:nvSpPr>
      <xdr:spPr>
        <a:xfrm>
          <a:off x="10528300" y="10057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135080</xdr:rowOff>
    </xdr:from>
    <xdr:to>
      <xdr:col>15</xdr:col>
      <xdr:colOff>231775</xdr:colOff>
      <xdr:row>59</xdr:row>
      <xdr:rowOff>65230</xdr:rowOff>
    </xdr:to>
    <xdr:sp macro="" textlink="">
      <xdr:nvSpPr>
        <xdr:cNvPr id="350" name="フローチャート : 判断 349"/>
        <xdr:cNvSpPr/>
      </xdr:nvSpPr>
      <xdr:spPr>
        <a:xfrm>
          <a:off x="104267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127341</xdr:rowOff>
    </xdr:from>
    <xdr:to>
      <xdr:col>14</xdr:col>
      <xdr:colOff>28575</xdr:colOff>
      <xdr:row>58</xdr:row>
      <xdr:rowOff>157700</xdr:rowOff>
    </xdr:to>
    <xdr:cxnSp macro="">
      <xdr:nvCxnSpPr>
        <xdr:cNvPr id="351" name="直線コネクタ 350"/>
        <xdr:cNvCxnSpPr/>
      </xdr:nvCxnSpPr>
      <xdr:spPr>
        <a:xfrm flipV="1">
          <a:off x="8750300" y="10071441"/>
          <a:ext cx="889000" cy="3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124223</xdr:rowOff>
    </xdr:from>
    <xdr:to>
      <xdr:col>14</xdr:col>
      <xdr:colOff>79375</xdr:colOff>
      <xdr:row>59</xdr:row>
      <xdr:rowOff>54373</xdr:rowOff>
    </xdr:to>
    <xdr:sp macro="" textlink="">
      <xdr:nvSpPr>
        <xdr:cNvPr id="352" name="フローチャート : 判断 351"/>
        <xdr:cNvSpPr/>
      </xdr:nvSpPr>
      <xdr:spPr>
        <a:xfrm>
          <a:off x="9588500" y="1006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45500</xdr:rowOff>
    </xdr:from>
    <xdr:ext cx="534377" cy="259045"/>
    <xdr:sp macro="" textlink="">
      <xdr:nvSpPr>
        <xdr:cNvPr id="353" name="テキスト ボックス 352"/>
        <xdr:cNvSpPr txBox="1"/>
      </xdr:nvSpPr>
      <xdr:spPr>
        <a:xfrm>
          <a:off x="9372111" y="1016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157700</xdr:rowOff>
    </xdr:from>
    <xdr:to>
      <xdr:col>12</xdr:col>
      <xdr:colOff>511175</xdr:colOff>
      <xdr:row>59</xdr:row>
      <xdr:rowOff>63856</xdr:rowOff>
    </xdr:to>
    <xdr:cxnSp macro="">
      <xdr:nvCxnSpPr>
        <xdr:cNvPr id="354" name="直線コネクタ 353"/>
        <xdr:cNvCxnSpPr/>
      </xdr:nvCxnSpPr>
      <xdr:spPr>
        <a:xfrm flipV="1">
          <a:off x="7861300" y="10101800"/>
          <a:ext cx="889000" cy="7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130277</xdr:rowOff>
    </xdr:from>
    <xdr:to>
      <xdr:col>12</xdr:col>
      <xdr:colOff>561975</xdr:colOff>
      <xdr:row>59</xdr:row>
      <xdr:rowOff>60427</xdr:rowOff>
    </xdr:to>
    <xdr:sp macro="" textlink="">
      <xdr:nvSpPr>
        <xdr:cNvPr id="355" name="フローチャート : 判断 354"/>
        <xdr:cNvSpPr/>
      </xdr:nvSpPr>
      <xdr:spPr>
        <a:xfrm>
          <a:off x="8699500" y="10074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51554</xdr:rowOff>
    </xdr:from>
    <xdr:ext cx="534377" cy="259045"/>
    <xdr:sp macro="" textlink="">
      <xdr:nvSpPr>
        <xdr:cNvPr id="356" name="テキスト ボックス 355"/>
        <xdr:cNvSpPr txBox="1"/>
      </xdr:nvSpPr>
      <xdr:spPr>
        <a:xfrm>
          <a:off x="8483111" y="101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81,990</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43107</xdr:rowOff>
    </xdr:from>
    <xdr:to>
      <xdr:col>11</xdr:col>
      <xdr:colOff>307975</xdr:colOff>
      <xdr:row>59</xdr:row>
      <xdr:rowOff>63856</xdr:rowOff>
    </xdr:to>
    <xdr:cxnSp macro="">
      <xdr:nvCxnSpPr>
        <xdr:cNvPr id="357" name="直線コネクタ 356"/>
        <xdr:cNvCxnSpPr/>
      </xdr:nvCxnSpPr>
      <xdr:spPr>
        <a:xfrm>
          <a:off x="6972300" y="10158657"/>
          <a:ext cx="889000" cy="2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142695</xdr:rowOff>
    </xdr:from>
    <xdr:to>
      <xdr:col>11</xdr:col>
      <xdr:colOff>358775</xdr:colOff>
      <xdr:row>59</xdr:row>
      <xdr:rowOff>72845</xdr:rowOff>
    </xdr:to>
    <xdr:sp macro="" textlink="">
      <xdr:nvSpPr>
        <xdr:cNvPr id="358" name="フローチャート : 判断 357"/>
        <xdr:cNvSpPr/>
      </xdr:nvSpPr>
      <xdr:spPr>
        <a:xfrm>
          <a:off x="7810500" y="1008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89372</xdr:rowOff>
    </xdr:from>
    <xdr:ext cx="534377" cy="259045"/>
    <xdr:sp macro="" textlink="">
      <xdr:nvSpPr>
        <xdr:cNvPr id="359" name="テキスト ボックス 358"/>
        <xdr:cNvSpPr txBox="1"/>
      </xdr:nvSpPr>
      <xdr:spPr>
        <a:xfrm>
          <a:off x="7594111" y="986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70,582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154401</xdr:rowOff>
    </xdr:from>
    <xdr:to>
      <xdr:col>10</xdr:col>
      <xdr:colOff>155575</xdr:colOff>
      <xdr:row>59</xdr:row>
      <xdr:rowOff>84551</xdr:rowOff>
    </xdr:to>
    <xdr:sp macro="" textlink="">
      <xdr:nvSpPr>
        <xdr:cNvPr id="360" name="フローチャート : 判断 359"/>
        <xdr:cNvSpPr/>
      </xdr:nvSpPr>
      <xdr:spPr>
        <a:xfrm>
          <a:off x="6921500" y="1009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101078</xdr:rowOff>
    </xdr:from>
    <xdr:ext cx="534377" cy="259045"/>
    <xdr:sp macro="" textlink="">
      <xdr:nvSpPr>
        <xdr:cNvPr id="361" name="テキスト ボックス 360"/>
        <xdr:cNvSpPr txBox="1"/>
      </xdr:nvSpPr>
      <xdr:spPr>
        <a:xfrm>
          <a:off x="6705111" y="987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59,829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66173</xdr:rowOff>
    </xdr:from>
    <xdr:to>
      <xdr:col>15</xdr:col>
      <xdr:colOff>231775</xdr:colOff>
      <xdr:row>58</xdr:row>
      <xdr:rowOff>167773</xdr:rowOff>
    </xdr:to>
    <xdr:sp macro="" textlink="">
      <xdr:nvSpPr>
        <xdr:cNvPr id="367" name="円/楕円 366"/>
        <xdr:cNvSpPr/>
      </xdr:nvSpPr>
      <xdr:spPr>
        <a:xfrm>
          <a:off x="10426700" y="100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89050</xdr:rowOff>
    </xdr:from>
    <xdr:ext cx="599010" cy="259045"/>
    <xdr:sp macro="" textlink="">
      <xdr:nvSpPr>
        <xdr:cNvPr id="368" name="普通建設事業費該当値テキスト"/>
        <xdr:cNvSpPr txBox="1"/>
      </xdr:nvSpPr>
      <xdr:spPr>
        <a:xfrm>
          <a:off x="10528300" y="98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140,878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76541</xdr:rowOff>
    </xdr:from>
    <xdr:to>
      <xdr:col>14</xdr:col>
      <xdr:colOff>79375</xdr:colOff>
      <xdr:row>59</xdr:row>
      <xdr:rowOff>6691</xdr:rowOff>
    </xdr:to>
    <xdr:sp macro="" textlink="">
      <xdr:nvSpPr>
        <xdr:cNvPr id="369" name="円/楕円 368"/>
        <xdr:cNvSpPr/>
      </xdr:nvSpPr>
      <xdr:spPr>
        <a:xfrm>
          <a:off x="9588500" y="1002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23218</xdr:rowOff>
    </xdr:from>
    <xdr:ext cx="599010" cy="259045"/>
    <xdr:sp macro="" textlink="">
      <xdr:nvSpPr>
        <xdr:cNvPr id="370" name="テキスト ボックス 369"/>
        <xdr:cNvSpPr txBox="1"/>
      </xdr:nvSpPr>
      <xdr:spPr>
        <a:xfrm>
          <a:off x="9339794" y="979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131,353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106900</xdr:rowOff>
    </xdr:from>
    <xdr:to>
      <xdr:col>12</xdr:col>
      <xdr:colOff>561975</xdr:colOff>
      <xdr:row>59</xdr:row>
      <xdr:rowOff>37050</xdr:rowOff>
    </xdr:to>
    <xdr:sp macro="" textlink="">
      <xdr:nvSpPr>
        <xdr:cNvPr id="371" name="円/楕円 370"/>
        <xdr:cNvSpPr/>
      </xdr:nvSpPr>
      <xdr:spPr>
        <a:xfrm>
          <a:off x="8699500" y="100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53577</xdr:rowOff>
    </xdr:from>
    <xdr:ext cx="599010" cy="259045"/>
    <xdr:sp macro="" textlink="">
      <xdr:nvSpPr>
        <xdr:cNvPr id="372" name="テキスト ボックス 371"/>
        <xdr:cNvSpPr txBox="1"/>
      </xdr:nvSpPr>
      <xdr:spPr>
        <a:xfrm>
          <a:off x="8450794" y="982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103,465</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13056</xdr:rowOff>
    </xdr:from>
    <xdr:to>
      <xdr:col>11</xdr:col>
      <xdr:colOff>358775</xdr:colOff>
      <xdr:row>59</xdr:row>
      <xdr:rowOff>114656</xdr:rowOff>
    </xdr:to>
    <xdr:sp macro="" textlink="">
      <xdr:nvSpPr>
        <xdr:cNvPr id="373" name="円/楕円 372"/>
        <xdr:cNvSpPr/>
      </xdr:nvSpPr>
      <xdr:spPr>
        <a:xfrm>
          <a:off x="7810500" y="1012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105783</xdr:rowOff>
    </xdr:from>
    <xdr:ext cx="534377" cy="259045"/>
    <xdr:sp macro="" textlink="">
      <xdr:nvSpPr>
        <xdr:cNvPr id="374" name="テキスト ボックス 373"/>
        <xdr:cNvSpPr txBox="1"/>
      </xdr:nvSpPr>
      <xdr:spPr>
        <a:xfrm>
          <a:off x="7594111" y="1022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32,173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163757</xdr:rowOff>
    </xdr:from>
    <xdr:to>
      <xdr:col>10</xdr:col>
      <xdr:colOff>155575</xdr:colOff>
      <xdr:row>59</xdr:row>
      <xdr:rowOff>93907</xdr:rowOff>
    </xdr:to>
    <xdr:sp macro="" textlink="">
      <xdr:nvSpPr>
        <xdr:cNvPr id="375" name="円/楕円 374"/>
        <xdr:cNvSpPr/>
      </xdr:nvSpPr>
      <xdr:spPr>
        <a:xfrm>
          <a:off x="6921500" y="1010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85034</xdr:rowOff>
    </xdr:from>
    <xdr:ext cx="534377" cy="259045"/>
    <xdr:sp macro="" textlink="">
      <xdr:nvSpPr>
        <xdr:cNvPr id="376" name="テキスト ボックス 375"/>
        <xdr:cNvSpPr txBox="1"/>
      </xdr:nvSpPr>
      <xdr:spPr>
        <a:xfrm>
          <a:off x="6705111" y="1020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51,233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164333</xdr:rowOff>
    </xdr:from>
    <xdr:to>
      <xdr:col>15</xdr:col>
      <xdr:colOff>180340</xdr:colOff>
      <xdr:row>79</xdr:row>
      <xdr:rowOff>44450</xdr:rowOff>
    </xdr:to>
    <xdr:cxnSp macro="">
      <xdr:nvCxnSpPr>
        <xdr:cNvPr id="400" name="直線コネクタ 399"/>
        <xdr:cNvCxnSpPr/>
      </xdr:nvCxnSpPr>
      <xdr:spPr>
        <a:xfrm flipV="1">
          <a:off x="10475595" y="12165833"/>
          <a:ext cx="1270" cy="142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48826</xdr:rowOff>
    </xdr:from>
    <xdr:ext cx="249299" cy="259045"/>
    <xdr:sp macro="" textlink="">
      <xdr:nvSpPr>
        <xdr:cNvPr id="401" name="普通建設事業費 （ うち新規整備　）最小値テキスト"/>
        <xdr:cNvSpPr txBox="1"/>
      </xdr:nvSpPr>
      <xdr:spPr>
        <a:xfrm>
          <a:off x="10528300" y="13593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111010</xdr:rowOff>
    </xdr:from>
    <xdr:ext cx="690189" cy="259045"/>
    <xdr:sp macro="" textlink="">
      <xdr:nvSpPr>
        <xdr:cNvPr id="403" name="普通建設事業費 （ うち新規整備　）最大値テキスト"/>
        <xdr:cNvSpPr txBox="1"/>
      </xdr:nvSpPr>
      <xdr:spPr>
        <a:xfrm>
          <a:off x="10528300" y="11941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1,120,604</a:t>
          </a:r>
          <a:endParaRPr kumimoji="1" lang="ja-JP" altLang="en-US" sz="1000" b="1">
            <a:latin typeface="ＭＳ Ｐゴシック"/>
          </a:endParaRPr>
        </a:p>
      </xdr:txBody>
    </xdr:sp>
    <xdr:clientData/>
  </xdr:oneCellAnchor>
  <xdr:twoCellAnchor>
    <xdr:from>
      <xdr:col>15</xdr:col>
      <xdr:colOff>92075</xdr:colOff>
      <xdr:row>70</xdr:row>
      <xdr:rowOff>164333</xdr:rowOff>
    </xdr:from>
    <xdr:to>
      <xdr:col>15</xdr:col>
      <xdr:colOff>269875</xdr:colOff>
      <xdr:row>70</xdr:row>
      <xdr:rowOff>164333</xdr:rowOff>
    </xdr:to>
    <xdr:cxnSp macro="">
      <xdr:nvCxnSpPr>
        <xdr:cNvPr id="404" name="直線コネクタ 403"/>
        <xdr:cNvCxnSpPr/>
      </xdr:nvCxnSpPr>
      <xdr:spPr>
        <a:xfrm>
          <a:off x="10388600" y="1216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60117</xdr:rowOff>
    </xdr:from>
    <xdr:to>
      <xdr:col>15</xdr:col>
      <xdr:colOff>180975</xdr:colOff>
      <xdr:row>78</xdr:row>
      <xdr:rowOff>90805</xdr:rowOff>
    </xdr:to>
    <xdr:cxnSp macro="">
      <xdr:nvCxnSpPr>
        <xdr:cNvPr id="405" name="直線コネクタ 404"/>
        <xdr:cNvCxnSpPr/>
      </xdr:nvCxnSpPr>
      <xdr:spPr>
        <a:xfrm flipV="1">
          <a:off x="9639300" y="13433217"/>
          <a:ext cx="838200" cy="3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93276</xdr:rowOff>
    </xdr:from>
    <xdr:ext cx="534377" cy="259045"/>
    <xdr:sp macro="" textlink="">
      <xdr:nvSpPr>
        <xdr:cNvPr id="406" name="普通建設事業費 （ うち新規整備　）平均値テキスト"/>
        <xdr:cNvSpPr txBox="1"/>
      </xdr:nvSpPr>
      <xdr:spPr>
        <a:xfrm>
          <a:off x="10528300" y="13466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114849</xdr:rowOff>
    </xdr:from>
    <xdr:to>
      <xdr:col>15</xdr:col>
      <xdr:colOff>231775</xdr:colOff>
      <xdr:row>79</xdr:row>
      <xdr:rowOff>44999</xdr:rowOff>
    </xdr:to>
    <xdr:sp macro="" textlink="">
      <xdr:nvSpPr>
        <xdr:cNvPr id="407" name="フローチャート : 判断 406"/>
        <xdr:cNvSpPr/>
      </xdr:nvSpPr>
      <xdr:spPr>
        <a:xfrm>
          <a:off x="10426700" y="1348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110488</xdr:rowOff>
    </xdr:from>
    <xdr:to>
      <xdr:col>14</xdr:col>
      <xdr:colOff>79375</xdr:colOff>
      <xdr:row>79</xdr:row>
      <xdr:rowOff>40638</xdr:rowOff>
    </xdr:to>
    <xdr:sp macro="" textlink="">
      <xdr:nvSpPr>
        <xdr:cNvPr id="408" name="フローチャート : 判断 407"/>
        <xdr:cNvSpPr/>
      </xdr:nvSpPr>
      <xdr:spPr>
        <a:xfrm>
          <a:off x="9588500" y="1348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31765</xdr:rowOff>
    </xdr:from>
    <xdr:ext cx="534377" cy="259045"/>
    <xdr:sp macro="" textlink="">
      <xdr:nvSpPr>
        <xdr:cNvPr id="409" name="テキスト ボックス 408"/>
        <xdr:cNvSpPr txBox="1"/>
      </xdr:nvSpPr>
      <xdr:spPr>
        <a:xfrm>
          <a:off x="9372111" y="1357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9317</xdr:rowOff>
    </xdr:from>
    <xdr:to>
      <xdr:col>15</xdr:col>
      <xdr:colOff>231775</xdr:colOff>
      <xdr:row>78</xdr:row>
      <xdr:rowOff>110917</xdr:rowOff>
    </xdr:to>
    <xdr:sp macro="" textlink="">
      <xdr:nvSpPr>
        <xdr:cNvPr id="415" name="円/楕円 414"/>
        <xdr:cNvSpPr/>
      </xdr:nvSpPr>
      <xdr:spPr>
        <a:xfrm>
          <a:off x="10426700" y="1338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32194</xdr:rowOff>
    </xdr:from>
    <xdr:ext cx="599010" cy="259045"/>
    <xdr:sp macro="" textlink="">
      <xdr:nvSpPr>
        <xdr:cNvPr id="416" name="普通建設事業費 （ うち新規整備　）該当値テキスト"/>
        <xdr:cNvSpPr txBox="1"/>
      </xdr:nvSpPr>
      <xdr:spPr>
        <a:xfrm>
          <a:off x="10528300" y="1323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122,663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40005</xdr:rowOff>
    </xdr:from>
    <xdr:to>
      <xdr:col>14</xdr:col>
      <xdr:colOff>79375</xdr:colOff>
      <xdr:row>78</xdr:row>
      <xdr:rowOff>141605</xdr:rowOff>
    </xdr:to>
    <xdr:sp macro="" textlink="">
      <xdr:nvSpPr>
        <xdr:cNvPr id="417" name="円/楕円 416"/>
        <xdr:cNvSpPr/>
      </xdr:nvSpPr>
      <xdr:spPr>
        <a:xfrm>
          <a:off x="9588500" y="1341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158132</xdr:rowOff>
    </xdr:from>
    <xdr:ext cx="534377" cy="259045"/>
    <xdr:sp macro="" textlink="">
      <xdr:nvSpPr>
        <xdr:cNvPr id="418" name="テキスト ボックス 417"/>
        <xdr:cNvSpPr txBox="1"/>
      </xdr:nvSpPr>
      <xdr:spPr>
        <a:xfrm>
          <a:off x="9372111" y="1318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98,500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8" name="テキスト ボックス 43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123413</xdr:rowOff>
    </xdr:from>
    <xdr:to>
      <xdr:col>15</xdr:col>
      <xdr:colOff>180340</xdr:colOff>
      <xdr:row>98</xdr:row>
      <xdr:rowOff>148577</xdr:rowOff>
    </xdr:to>
    <xdr:cxnSp macro="">
      <xdr:nvCxnSpPr>
        <xdr:cNvPr id="442" name="直線コネクタ 441"/>
        <xdr:cNvCxnSpPr/>
      </xdr:nvCxnSpPr>
      <xdr:spPr>
        <a:xfrm flipV="1">
          <a:off x="10475595" y="15553913"/>
          <a:ext cx="1270" cy="139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152404</xdr:rowOff>
    </xdr:from>
    <xdr:ext cx="469744" cy="259045"/>
    <xdr:sp macro="" textlink="">
      <xdr:nvSpPr>
        <xdr:cNvPr id="443" name="普通建設事業費 （ うち更新整備　）最小値テキスト"/>
        <xdr:cNvSpPr txBox="1"/>
      </xdr:nvSpPr>
      <xdr:spPr>
        <a:xfrm>
          <a:off x="10528300" y="1695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a:t>
          </a:r>
          <a:endParaRPr kumimoji="1" lang="ja-JP" altLang="en-US" sz="1000" b="1">
            <a:latin typeface="ＭＳ Ｐゴシック"/>
          </a:endParaRPr>
        </a:p>
      </xdr:txBody>
    </xdr:sp>
    <xdr:clientData/>
  </xdr:oneCellAnchor>
  <xdr:twoCellAnchor>
    <xdr:from>
      <xdr:col>15</xdr:col>
      <xdr:colOff>92075</xdr:colOff>
      <xdr:row>98</xdr:row>
      <xdr:rowOff>148577</xdr:rowOff>
    </xdr:from>
    <xdr:to>
      <xdr:col>15</xdr:col>
      <xdr:colOff>269875</xdr:colOff>
      <xdr:row>98</xdr:row>
      <xdr:rowOff>148577</xdr:rowOff>
    </xdr:to>
    <xdr:cxnSp macro="">
      <xdr:nvCxnSpPr>
        <xdr:cNvPr id="444" name="直線コネクタ 443"/>
        <xdr:cNvCxnSpPr/>
      </xdr:nvCxnSpPr>
      <xdr:spPr>
        <a:xfrm>
          <a:off x="10388600" y="1695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70090</xdr:rowOff>
    </xdr:from>
    <xdr:ext cx="534377" cy="259045"/>
    <xdr:sp macro="" textlink="">
      <xdr:nvSpPr>
        <xdr:cNvPr id="445" name="普通建設事業費 （ うち更新整備　）最大値テキスト"/>
        <xdr:cNvSpPr txBox="1"/>
      </xdr:nvSpPr>
      <xdr:spPr>
        <a:xfrm>
          <a:off x="10528300" y="1532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76,855</a:t>
          </a:r>
          <a:endParaRPr kumimoji="1" lang="ja-JP" altLang="en-US" sz="1000" b="1">
            <a:latin typeface="ＭＳ Ｐゴシック"/>
          </a:endParaRPr>
        </a:p>
      </xdr:txBody>
    </xdr:sp>
    <xdr:clientData/>
  </xdr:oneCellAnchor>
  <xdr:twoCellAnchor>
    <xdr:from>
      <xdr:col>15</xdr:col>
      <xdr:colOff>92075</xdr:colOff>
      <xdr:row>90</xdr:row>
      <xdr:rowOff>123413</xdr:rowOff>
    </xdr:from>
    <xdr:to>
      <xdr:col>15</xdr:col>
      <xdr:colOff>269875</xdr:colOff>
      <xdr:row>90</xdr:row>
      <xdr:rowOff>123413</xdr:rowOff>
    </xdr:to>
    <xdr:cxnSp macro="">
      <xdr:nvCxnSpPr>
        <xdr:cNvPr id="446" name="直線コネクタ 445"/>
        <xdr:cNvCxnSpPr/>
      </xdr:nvCxnSpPr>
      <xdr:spPr>
        <a:xfrm>
          <a:off x="10388600" y="1555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126385</xdr:rowOff>
    </xdr:from>
    <xdr:to>
      <xdr:col>15</xdr:col>
      <xdr:colOff>180975</xdr:colOff>
      <xdr:row>98</xdr:row>
      <xdr:rowOff>9513</xdr:rowOff>
    </xdr:to>
    <xdr:cxnSp macro="">
      <xdr:nvCxnSpPr>
        <xdr:cNvPr id="447" name="直線コネクタ 446"/>
        <xdr:cNvCxnSpPr/>
      </xdr:nvCxnSpPr>
      <xdr:spPr>
        <a:xfrm flipV="1">
          <a:off x="9639300" y="16757035"/>
          <a:ext cx="838200" cy="5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163022</xdr:rowOff>
    </xdr:from>
    <xdr:ext cx="534377" cy="259045"/>
    <xdr:sp macro="" textlink="">
      <xdr:nvSpPr>
        <xdr:cNvPr id="448" name="普通建設事業費 （ うち更新整備　）平均値テキスト"/>
        <xdr:cNvSpPr txBox="1"/>
      </xdr:nvSpPr>
      <xdr:spPr>
        <a:xfrm>
          <a:off x="10528300" y="16279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140145</xdr:rowOff>
    </xdr:from>
    <xdr:to>
      <xdr:col>15</xdr:col>
      <xdr:colOff>231775</xdr:colOff>
      <xdr:row>96</xdr:row>
      <xdr:rowOff>70295</xdr:rowOff>
    </xdr:to>
    <xdr:sp macro="" textlink="">
      <xdr:nvSpPr>
        <xdr:cNvPr id="449" name="フローチャート : 判断 448"/>
        <xdr:cNvSpPr/>
      </xdr:nvSpPr>
      <xdr:spPr>
        <a:xfrm>
          <a:off x="104267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117742</xdr:rowOff>
    </xdr:from>
    <xdr:to>
      <xdr:col>14</xdr:col>
      <xdr:colOff>79375</xdr:colOff>
      <xdr:row>96</xdr:row>
      <xdr:rowOff>47892</xdr:rowOff>
    </xdr:to>
    <xdr:sp macro="" textlink="">
      <xdr:nvSpPr>
        <xdr:cNvPr id="450" name="フローチャート : 判断 449"/>
        <xdr:cNvSpPr/>
      </xdr:nvSpPr>
      <xdr:spPr>
        <a:xfrm>
          <a:off x="9588500" y="1640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64419</xdr:rowOff>
    </xdr:from>
    <xdr:ext cx="534377" cy="259045"/>
    <xdr:sp macro="" textlink="">
      <xdr:nvSpPr>
        <xdr:cNvPr id="451" name="テキスト ボックス 450"/>
        <xdr:cNvSpPr txBox="1"/>
      </xdr:nvSpPr>
      <xdr:spPr>
        <a:xfrm>
          <a:off x="9372111" y="1618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29,486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75585</xdr:rowOff>
    </xdr:from>
    <xdr:to>
      <xdr:col>15</xdr:col>
      <xdr:colOff>231775</xdr:colOff>
      <xdr:row>98</xdr:row>
      <xdr:rowOff>5735</xdr:rowOff>
    </xdr:to>
    <xdr:sp macro="" textlink="">
      <xdr:nvSpPr>
        <xdr:cNvPr id="457" name="円/楕円 456"/>
        <xdr:cNvSpPr/>
      </xdr:nvSpPr>
      <xdr:spPr>
        <a:xfrm>
          <a:off x="10426700" y="1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54012</xdr:rowOff>
    </xdr:from>
    <xdr:ext cx="534377" cy="259045"/>
    <xdr:sp macro="" textlink="">
      <xdr:nvSpPr>
        <xdr:cNvPr id="458" name="普通建設事業費 （ うち更新整備　）該当値テキスト"/>
        <xdr:cNvSpPr txBox="1"/>
      </xdr:nvSpPr>
      <xdr:spPr>
        <a:xfrm>
          <a:off x="10528300" y="1668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13,699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130163</xdr:rowOff>
    </xdr:from>
    <xdr:to>
      <xdr:col>14</xdr:col>
      <xdr:colOff>79375</xdr:colOff>
      <xdr:row>98</xdr:row>
      <xdr:rowOff>60313</xdr:rowOff>
    </xdr:to>
    <xdr:sp macro="" textlink="">
      <xdr:nvSpPr>
        <xdr:cNvPr id="459" name="円/楕円 458"/>
        <xdr:cNvSpPr/>
      </xdr:nvSpPr>
      <xdr:spPr>
        <a:xfrm>
          <a:off x="9588500" y="1676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51440</xdr:rowOff>
    </xdr:from>
    <xdr:ext cx="534377" cy="259045"/>
    <xdr:sp macro="" textlink="">
      <xdr:nvSpPr>
        <xdr:cNvPr id="460" name="テキスト ボックス 459"/>
        <xdr:cNvSpPr txBox="1"/>
      </xdr:nvSpPr>
      <xdr:spPr>
        <a:xfrm>
          <a:off x="9372111" y="1685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1" name="直線コネクタ 47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2" name="テキスト ボックス 471"/>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4" name="テキスト ボックス 47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5" name="直線コネクタ 474"/>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6" name="テキスト ボックス 475"/>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7" name="直線コネクタ 47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8" name="テキスト ボックス 47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135385</xdr:rowOff>
    </xdr:from>
    <xdr:to>
      <xdr:col>23</xdr:col>
      <xdr:colOff>516889</xdr:colOff>
      <xdr:row>38</xdr:row>
      <xdr:rowOff>25400</xdr:rowOff>
    </xdr:to>
    <xdr:cxnSp macro="">
      <xdr:nvCxnSpPr>
        <xdr:cNvPr id="480" name="直線コネクタ 479"/>
        <xdr:cNvCxnSpPr/>
      </xdr:nvCxnSpPr>
      <xdr:spPr>
        <a:xfrm flipV="1">
          <a:off x="16317595" y="5278885"/>
          <a:ext cx="1269" cy="126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61585</xdr:rowOff>
    </xdr:from>
    <xdr:ext cx="249299" cy="259045"/>
    <xdr:sp macro="" textlink="">
      <xdr:nvSpPr>
        <xdr:cNvPr id="481" name="災害復旧事業費最小値テキスト"/>
        <xdr:cNvSpPr txBox="1"/>
      </xdr:nvSpPr>
      <xdr:spPr>
        <a:xfrm>
          <a:off x="16370300" y="6576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2" name="直線コネクタ 481"/>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82062</xdr:rowOff>
    </xdr:from>
    <xdr:ext cx="599010" cy="259045"/>
    <xdr:sp macro="" textlink="">
      <xdr:nvSpPr>
        <xdr:cNvPr id="483" name="災害復旧事業費最大値テキスト"/>
        <xdr:cNvSpPr txBox="1"/>
      </xdr:nvSpPr>
      <xdr:spPr>
        <a:xfrm>
          <a:off x="16370300" y="50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30</xdr:row>
      <xdr:rowOff>135385</xdr:rowOff>
    </xdr:from>
    <xdr:to>
      <xdr:col>23</xdr:col>
      <xdr:colOff>606425</xdr:colOff>
      <xdr:row>30</xdr:row>
      <xdr:rowOff>135385</xdr:rowOff>
    </xdr:to>
    <xdr:cxnSp macro="">
      <xdr:nvCxnSpPr>
        <xdr:cNvPr id="484" name="直線コネクタ 483"/>
        <xdr:cNvCxnSpPr/>
      </xdr:nvCxnSpPr>
      <xdr:spPr>
        <a:xfrm>
          <a:off x="16230600" y="527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4855</xdr:rowOff>
    </xdr:from>
    <xdr:to>
      <xdr:col>23</xdr:col>
      <xdr:colOff>517525</xdr:colOff>
      <xdr:row>38</xdr:row>
      <xdr:rowOff>16056</xdr:rowOff>
    </xdr:to>
    <xdr:cxnSp macro="">
      <xdr:nvCxnSpPr>
        <xdr:cNvPr id="485" name="直線コネクタ 484"/>
        <xdr:cNvCxnSpPr/>
      </xdr:nvCxnSpPr>
      <xdr:spPr>
        <a:xfrm flipV="1">
          <a:off x="15481300" y="6519955"/>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106035</xdr:rowOff>
    </xdr:from>
    <xdr:ext cx="469744" cy="259045"/>
    <xdr:sp macro="" textlink="">
      <xdr:nvSpPr>
        <xdr:cNvPr id="486" name="災害復旧事業費平均値テキスト"/>
        <xdr:cNvSpPr txBox="1"/>
      </xdr:nvSpPr>
      <xdr:spPr>
        <a:xfrm>
          <a:off x="16370300" y="6449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127608</xdr:rowOff>
    </xdr:from>
    <xdr:to>
      <xdr:col>23</xdr:col>
      <xdr:colOff>568325</xdr:colOff>
      <xdr:row>38</xdr:row>
      <xdr:rowOff>57758</xdr:rowOff>
    </xdr:to>
    <xdr:sp macro="" textlink="">
      <xdr:nvSpPr>
        <xdr:cNvPr id="487" name="フローチャート : 判断 486"/>
        <xdr:cNvSpPr/>
      </xdr:nvSpPr>
      <xdr:spPr>
        <a:xfrm>
          <a:off x="162687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16056</xdr:rowOff>
    </xdr:from>
    <xdr:to>
      <xdr:col>22</xdr:col>
      <xdr:colOff>365125</xdr:colOff>
      <xdr:row>38</xdr:row>
      <xdr:rowOff>21685</xdr:rowOff>
    </xdr:to>
    <xdr:cxnSp macro="">
      <xdr:nvCxnSpPr>
        <xdr:cNvPr id="488" name="直線コネクタ 487"/>
        <xdr:cNvCxnSpPr/>
      </xdr:nvCxnSpPr>
      <xdr:spPr>
        <a:xfrm flipV="1">
          <a:off x="14592300" y="6531156"/>
          <a:ext cx="889000" cy="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109194</xdr:rowOff>
    </xdr:from>
    <xdr:to>
      <xdr:col>22</xdr:col>
      <xdr:colOff>415925</xdr:colOff>
      <xdr:row>38</xdr:row>
      <xdr:rowOff>39344</xdr:rowOff>
    </xdr:to>
    <xdr:sp macro="" textlink="">
      <xdr:nvSpPr>
        <xdr:cNvPr id="489" name="フローチャート : 判断 488"/>
        <xdr:cNvSpPr/>
      </xdr:nvSpPr>
      <xdr:spPr>
        <a:xfrm>
          <a:off x="15430500" y="64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55871</xdr:rowOff>
    </xdr:from>
    <xdr:ext cx="469744" cy="259045"/>
    <xdr:sp macro="" textlink="">
      <xdr:nvSpPr>
        <xdr:cNvPr id="490" name="テキスト ボックス 489"/>
        <xdr:cNvSpPr txBox="1"/>
      </xdr:nvSpPr>
      <xdr:spPr>
        <a:xfrm>
          <a:off x="15246427" y="622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13553</xdr:rowOff>
    </xdr:from>
    <xdr:to>
      <xdr:col>21</xdr:col>
      <xdr:colOff>161925</xdr:colOff>
      <xdr:row>38</xdr:row>
      <xdr:rowOff>21685</xdr:rowOff>
    </xdr:to>
    <xdr:cxnSp macro="">
      <xdr:nvCxnSpPr>
        <xdr:cNvPr id="491" name="直線コネクタ 490"/>
        <xdr:cNvCxnSpPr/>
      </xdr:nvCxnSpPr>
      <xdr:spPr>
        <a:xfrm>
          <a:off x="13703300" y="6528653"/>
          <a:ext cx="889000" cy="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109268</xdr:rowOff>
    </xdr:from>
    <xdr:to>
      <xdr:col>21</xdr:col>
      <xdr:colOff>212725</xdr:colOff>
      <xdr:row>38</xdr:row>
      <xdr:rowOff>39418</xdr:rowOff>
    </xdr:to>
    <xdr:sp macro="" textlink="">
      <xdr:nvSpPr>
        <xdr:cNvPr id="492" name="フローチャート : 判断 491"/>
        <xdr:cNvSpPr/>
      </xdr:nvSpPr>
      <xdr:spPr>
        <a:xfrm>
          <a:off x="14541500" y="645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55945</xdr:rowOff>
    </xdr:from>
    <xdr:ext cx="469744" cy="259045"/>
    <xdr:sp macro="" textlink="">
      <xdr:nvSpPr>
        <xdr:cNvPr id="493" name="テキスト ボックス 492"/>
        <xdr:cNvSpPr txBox="1"/>
      </xdr:nvSpPr>
      <xdr:spPr>
        <a:xfrm>
          <a:off x="14357427" y="622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135191</xdr:rowOff>
    </xdr:from>
    <xdr:to>
      <xdr:col>19</xdr:col>
      <xdr:colOff>644525</xdr:colOff>
      <xdr:row>38</xdr:row>
      <xdr:rowOff>13553</xdr:rowOff>
    </xdr:to>
    <xdr:cxnSp macro="">
      <xdr:nvCxnSpPr>
        <xdr:cNvPr id="494" name="直線コネクタ 493"/>
        <xdr:cNvCxnSpPr/>
      </xdr:nvCxnSpPr>
      <xdr:spPr>
        <a:xfrm>
          <a:off x="12814300" y="6478841"/>
          <a:ext cx="889000" cy="4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161475</xdr:rowOff>
    </xdr:from>
    <xdr:to>
      <xdr:col>20</xdr:col>
      <xdr:colOff>9525</xdr:colOff>
      <xdr:row>37</xdr:row>
      <xdr:rowOff>91625</xdr:rowOff>
    </xdr:to>
    <xdr:sp macro="" textlink="">
      <xdr:nvSpPr>
        <xdr:cNvPr id="495" name="フローチャート : 判断 494"/>
        <xdr:cNvSpPr/>
      </xdr:nvSpPr>
      <xdr:spPr>
        <a:xfrm>
          <a:off x="13652500" y="63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108152</xdr:rowOff>
    </xdr:from>
    <xdr:ext cx="534377" cy="259045"/>
    <xdr:sp macro="" textlink="">
      <xdr:nvSpPr>
        <xdr:cNvPr id="496" name="テキスト ボックス 495"/>
        <xdr:cNvSpPr txBox="1"/>
      </xdr:nvSpPr>
      <xdr:spPr>
        <a:xfrm>
          <a:off x="13436111" y="610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48175</xdr:rowOff>
    </xdr:from>
    <xdr:to>
      <xdr:col>18</xdr:col>
      <xdr:colOff>492125</xdr:colOff>
      <xdr:row>37</xdr:row>
      <xdr:rowOff>149775</xdr:rowOff>
    </xdr:to>
    <xdr:sp macro="" textlink="">
      <xdr:nvSpPr>
        <xdr:cNvPr id="497" name="フローチャート : 判断 496"/>
        <xdr:cNvSpPr/>
      </xdr:nvSpPr>
      <xdr:spPr>
        <a:xfrm>
          <a:off x="12763500" y="639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166302</xdr:rowOff>
    </xdr:from>
    <xdr:ext cx="534377" cy="259045"/>
    <xdr:sp macro="" textlink="">
      <xdr:nvSpPr>
        <xdr:cNvPr id="498" name="テキスト ボックス 497"/>
        <xdr:cNvSpPr txBox="1"/>
      </xdr:nvSpPr>
      <xdr:spPr>
        <a:xfrm>
          <a:off x="12547111" y="616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17,126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9" name="テキスト ボックス 49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0" name="テキスト ボックス 49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1" name="テキスト ボックス 50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2" name="テキスト ボックス 50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3" name="テキスト ボックス 50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125505</xdr:rowOff>
    </xdr:from>
    <xdr:to>
      <xdr:col>23</xdr:col>
      <xdr:colOff>568325</xdr:colOff>
      <xdr:row>38</xdr:row>
      <xdr:rowOff>55655</xdr:rowOff>
    </xdr:to>
    <xdr:sp macro="" textlink="">
      <xdr:nvSpPr>
        <xdr:cNvPr id="504" name="円/楕円 503"/>
        <xdr:cNvSpPr/>
      </xdr:nvSpPr>
      <xdr:spPr>
        <a:xfrm>
          <a:off x="16268700" y="646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84882</xdr:rowOff>
    </xdr:from>
    <xdr:ext cx="469744" cy="259045"/>
    <xdr:sp macro="" textlink="">
      <xdr:nvSpPr>
        <xdr:cNvPr id="505" name="災害復旧事業費該当値テキスト"/>
        <xdr:cNvSpPr txBox="1"/>
      </xdr:nvSpPr>
      <xdr:spPr>
        <a:xfrm>
          <a:off x="16370300" y="625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136706</xdr:rowOff>
    </xdr:from>
    <xdr:to>
      <xdr:col>22</xdr:col>
      <xdr:colOff>415925</xdr:colOff>
      <xdr:row>38</xdr:row>
      <xdr:rowOff>66856</xdr:rowOff>
    </xdr:to>
    <xdr:sp macro="" textlink="">
      <xdr:nvSpPr>
        <xdr:cNvPr id="506" name="円/楕円 505"/>
        <xdr:cNvSpPr/>
      </xdr:nvSpPr>
      <xdr:spPr>
        <a:xfrm>
          <a:off x="15430500" y="648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57983</xdr:rowOff>
    </xdr:from>
    <xdr:ext cx="469744" cy="259045"/>
    <xdr:sp macro="" textlink="">
      <xdr:nvSpPr>
        <xdr:cNvPr id="507" name="テキスト ボックス 506"/>
        <xdr:cNvSpPr txBox="1"/>
      </xdr:nvSpPr>
      <xdr:spPr>
        <a:xfrm>
          <a:off x="15246427" y="657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142335</xdr:rowOff>
    </xdr:from>
    <xdr:to>
      <xdr:col>21</xdr:col>
      <xdr:colOff>212725</xdr:colOff>
      <xdr:row>38</xdr:row>
      <xdr:rowOff>72485</xdr:rowOff>
    </xdr:to>
    <xdr:sp macro="" textlink="">
      <xdr:nvSpPr>
        <xdr:cNvPr id="508" name="円/楕円 507"/>
        <xdr:cNvSpPr/>
      </xdr:nvSpPr>
      <xdr:spPr>
        <a:xfrm>
          <a:off x="14541500" y="64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63612</xdr:rowOff>
    </xdr:from>
    <xdr:ext cx="378565" cy="259045"/>
    <xdr:sp macro="" textlink="">
      <xdr:nvSpPr>
        <xdr:cNvPr id="509" name="テキスト ボックス 508"/>
        <xdr:cNvSpPr txBox="1"/>
      </xdr:nvSpPr>
      <xdr:spPr>
        <a:xfrm>
          <a:off x="14403017" y="6578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134203</xdr:rowOff>
    </xdr:from>
    <xdr:to>
      <xdr:col>20</xdr:col>
      <xdr:colOff>9525</xdr:colOff>
      <xdr:row>38</xdr:row>
      <xdr:rowOff>64353</xdr:rowOff>
    </xdr:to>
    <xdr:sp macro="" textlink="">
      <xdr:nvSpPr>
        <xdr:cNvPr id="510" name="円/楕円 509"/>
        <xdr:cNvSpPr/>
      </xdr:nvSpPr>
      <xdr:spPr>
        <a:xfrm>
          <a:off x="13652500" y="647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55480</xdr:rowOff>
    </xdr:from>
    <xdr:ext cx="469744" cy="259045"/>
    <xdr:sp macro="" textlink="">
      <xdr:nvSpPr>
        <xdr:cNvPr id="511" name="テキスト ボックス 510"/>
        <xdr:cNvSpPr txBox="1"/>
      </xdr:nvSpPr>
      <xdr:spPr>
        <a:xfrm>
          <a:off x="13468427" y="65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84391</xdr:rowOff>
    </xdr:from>
    <xdr:to>
      <xdr:col>18</xdr:col>
      <xdr:colOff>492125</xdr:colOff>
      <xdr:row>38</xdr:row>
      <xdr:rowOff>14541</xdr:rowOff>
    </xdr:to>
    <xdr:sp macro="" textlink="">
      <xdr:nvSpPr>
        <xdr:cNvPr id="512" name="円/楕円 511"/>
        <xdr:cNvSpPr/>
      </xdr:nvSpPr>
      <xdr:spPr>
        <a:xfrm>
          <a:off x="12763500" y="64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5668</xdr:rowOff>
    </xdr:from>
    <xdr:ext cx="534377" cy="259045"/>
    <xdr:sp macro="" textlink="">
      <xdr:nvSpPr>
        <xdr:cNvPr id="513" name="テキスト ボックス 512"/>
        <xdr:cNvSpPr txBox="1"/>
      </xdr:nvSpPr>
      <xdr:spPr>
        <a:xfrm>
          <a:off x="12547111" y="65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4" name="正方形/長方形 51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5" name="正方形/長方形 51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6" name="正方形/長方形 51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7" name="正方形/長方形 51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8" name="正方形/長方形 51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9" name="正方形/長方形 51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0" name="正方形/長方形 51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1" name="正方形/長方形 52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2" name="テキスト ボックス 52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3" name="直線コネクタ 52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4" name="直線コネクタ 52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5" name="テキスト ボックス 52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6" name="直線コネクタ 52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7" name="テキスト ボックス 52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9" name="直線コネクタ 52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1" name="直線コネクタ 53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4" name="直線コネクタ 53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6" name="フローチャート : 判断 53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7" name="直線コネクタ 53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8" name="フローチャート : 判断 53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9" name="テキスト ボックス 53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0" name="直線コネクタ 53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1" name="フローチャート : 判断 54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2" name="テキスト ボックス 54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3" name="直線コネクタ 54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4" name="フローチャート : 判断 54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5" name="テキスト ボックス 54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6" name="フローチャート : 判断 54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7" name="テキスト ボックス 54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8" name="テキスト ボックス 54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9" name="テキスト ボックス 54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0" name="テキスト ボックス 54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1" name="テキスト ボックス 55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2" name="テキスト ボックス 55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円/楕円 55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5" name="円/楕円 55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6" name="テキスト ボックス 55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7" name="円/楕円 55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8" name="テキスト ボックス 55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9" name="円/楕円 55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0" name="テキスト ボックス 55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円/楕円 56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2" name="テキスト ボックス 56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3" name="正方形/長方形 56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4" name="正方形/長方形 56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5" name="正方形/長方形 56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6" name="正方形/長方形 56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7" name="正方形/長方形 56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8" name="正方形/長方形 56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9" name="正方形/長方形 56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0" name="正方形/長方形 56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1" name="テキスト ボックス 57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2" name="直線コネクタ 57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3" name="直線コネクタ 57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4" name="テキスト ボックス 57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5" name="直線コネクタ 57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6" name="テキスト ボックス 57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7" name="直線コネクタ 57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78" name="テキスト ボックス 57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79" name="直線コネクタ 57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0" name="テキスト ボックス 57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1" name="直線コネクタ 58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82" name="テキスト ボックス 58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3" name="直線コネクタ 58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4" name="テキスト ボックス 58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160002</xdr:rowOff>
    </xdr:from>
    <xdr:to>
      <xdr:col>23</xdr:col>
      <xdr:colOff>516889</xdr:colOff>
      <xdr:row>78</xdr:row>
      <xdr:rowOff>29428</xdr:rowOff>
    </xdr:to>
    <xdr:cxnSp macro="">
      <xdr:nvCxnSpPr>
        <xdr:cNvPr id="588" name="直線コネクタ 587"/>
        <xdr:cNvCxnSpPr/>
      </xdr:nvCxnSpPr>
      <xdr:spPr>
        <a:xfrm flipV="1">
          <a:off x="16317595" y="11990052"/>
          <a:ext cx="1269" cy="14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33255</xdr:rowOff>
    </xdr:from>
    <xdr:ext cx="534377" cy="259045"/>
    <xdr:sp macro="" textlink="">
      <xdr:nvSpPr>
        <xdr:cNvPr id="589" name="公債費最小値テキスト"/>
        <xdr:cNvSpPr txBox="1"/>
      </xdr:nvSpPr>
      <xdr:spPr>
        <a:xfrm>
          <a:off x="16370300" y="134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78</xdr:row>
      <xdr:rowOff>29428</xdr:rowOff>
    </xdr:from>
    <xdr:to>
      <xdr:col>23</xdr:col>
      <xdr:colOff>606425</xdr:colOff>
      <xdr:row>78</xdr:row>
      <xdr:rowOff>29428</xdr:rowOff>
    </xdr:to>
    <xdr:cxnSp macro="">
      <xdr:nvCxnSpPr>
        <xdr:cNvPr id="590" name="直線コネクタ 589"/>
        <xdr:cNvCxnSpPr/>
      </xdr:nvCxnSpPr>
      <xdr:spPr>
        <a:xfrm>
          <a:off x="16230600" y="134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106679</xdr:rowOff>
    </xdr:from>
    <xdr:ext cx="599010" cy="259045"/>
    <xdr:sp macro="" textlink="">
      <xdr:nvSpPr>
        <xdr:cNvPr id="591" name="公債費最大値テキスト"/>
        <xdr:cNvSpPr txBox="1"/>
      </xdr:nvSpPr>
      <xdr:spPr>
        <a:xfrm>
          <a:off x="16370300" y="1176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69</xdr:row>
      <xdr:rowOff>160002</xdr:rowOff>
    </xdr:from>
    <xdr:to>
      <xdr:col>23</xdr:col>
      <xdr:colOff>606425</xdr:colOff>
      <xdr:row>69</xdr:row>
      <xdr:rowOff>160002</xdr:rowOff>
    </xdr:to>
    <xdr:cxnSp macro="">
      <xdr:nvCxnSpPr>
        <xdr:cNvPr id="592" name="直線コネクタ 591"/>
        <xdr:cNvCxnSpPr/>
      </xdr:nvCxnSpPr>
      <xdr:spPr>
        <a:xfrm>
          <a:off x="16230600" y="1199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121935</xdr:rowOff>
    </xdr:from>
    <xdr:to>
      <xdr:col>23</xdr:col>
      <xdr:colOff>517525</xdr:colOff>
      <xdr:row>77</xdr:row>
      <xdr:rowOff>130132</xdr:rowOff>
    </xdr:to>
    <xdr:cxnSp macro="">
      <xdr:nvCxnSpPr>
        <xdr:cNvPr id="593" name="直線コネクタ 592"/>
        <xdr:cNvCxnSpPr/>
      </xdr:nvCxnSpPr>
      <xdr:spPr>
        <a:xfrm>
          <a:off x="15481300" y="13323585"/>
          <a:ext cx="8382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23396</xdr:rowOff>
    </xdr:from>
    <xdr:ext cx="534377" cy="259045"/>
    <xdr:sp macro="" textlink="">
      <xdr:nvSpPr>
        <xdr:cNvPr id="594" name="公債費平均値テキスト"/>
        <xdr:cNvSpPr txBox="1"/>
      </xdr:nvSpPr>
      <xdr:spPr>
        <a:xfrm>
          <a:off x="16370300" y="12882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519</xdr:rowOff>
    </xdr:from>
    <xdr:to>
      <xdr:col>23</xdr:col>
      <xdr:colOff>568325</xdr:colOff>
      <xdr:row>76</xdr:row>
      <xdr:rowOff>102119</xdr:rowOff>
    </xdr:to>
    <xdr:sp macro="" textlink="">
      <xdr:nvSpPr>
        <xdr:cNvPr id="595" name="フローチャート : 判断 594"/>
        <xdr:cNvSpPr/>
      </xdr:nvSpPr>
      <xdr:spPr>
        <a:xfrm>
          <a:off x="16268700" y="1303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114347</xdr:rowOff>
    </xdr:from>
    <xdr:to>
      <xdr:col>22</xdr:col>
      <xdr:colOff>365125</xdr:colOff>
      <xdr:row>77</xdr:row>
      <xdr:rowOff>121935</xdr:rowOff>
    </xdr:to>
    <xdr:cxnSp macro="">
      <xdr:nvCxnSpPr>
        <xdr:cNvPr id="596" name="直線コネクタ 595"/>
        <xdr:cNvCxnSpPr/>
      </xdr:nvCxnSpPr>
      <xdr:spPr>
        <a:xfrm>
          <a:off x="14592300" y="13315997"/>
          <a:ext cx="889000" cy="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29953</xdr:rowOff>
    </xdr:from>
    <xdr:to>
      <xdr:col>22</xdr:col>
      <xdr:colOff>415925</xdr:colOff>
      <xdr:row>76</xdr:row>
      <xdr:rowOff>131553</xdr:rowOff>
    </xdr:to>
    <xdr:sp macro="" textlink="">
      <xdr:nvSpPr>
        <xdr:cNvPr id="597" name="フローチャート : 判断 596"/>
        <xdr:cNvSpPr/>
      </xdr:nvSpPr>
      <xdr:spPr>
        <a:xfrm>
          <a:off x="15430500" y="1306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148081</xdr:rowOff>
    </xdr:from>
    <xdr:ext cx="534377" cy="259045"/>
    <xdr:sp macro="" textlink="">
      <xdr:nvSpPr>
        <xdr:cNvPr id="598" name="テキスト ボックス 597"/>
        <xdr:cNvSpPr txBox="1"/>
      </xdr:nvSpPr>
      <xdr:spPr>
        <a:xfrm>
          <a:off x="15214111" y="1283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91629</xdr:rowOff>
    </xdr:from>
    <xdr:to>
      <xdr:col>21</xdr:col>
      <xdr:colOff>161925</xdr:colOff>
      <xdr:row>77</xdr:row>
      <xdr:rowOff>114347</xdr:rowOff>
    </xdr:to>
    <xdr:cxnSp macro="">
      <xdr:nvCxnSpPr>
        <xdr:cNvPr id="599" name="直線コネクタ 598"/>
        <xdr:cNvCxnSpPr/>
      </xdr:nvCxnSpPr>
      <xdr:spPr>
        <a:xfrm>
          <a:off x="13703300" y="13293279"/>
          <a:ext cx="889000" cy="2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11219</xdr:rowOff>
    </xdr:from>
    <xdr:to>
      <xdr:col>21</xdr:col>
      <xdr:colOff>212725</xdr:colOff>
      <xdr:row>76</xdr:row>
      <xdr:rowOff>112819</xdr:rowOff>
    </xdr:to>
    <xdr:sp macro="" textlink="">
      <xdr:nvSpPr>
        <xdr:cNvPr id="600" name="フローチャート : 判断 599"/>
        <xdr:cNvSpPr/>
      </xdr:nvSpPr>
      <xdr:spPr>
        <a:xfrm>
          <a:off x="14541500" y="1304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129346</xdr:rowOff>
    </xdr:from>
    <xdr:ext cx="534377" cy="259045"/>
    <xdr:sp macro="" textlink="">
      <xdr:nvSpPr>
        <xdr:cNvPr id="601" name="テキスト ボックス 600"/>
        <xdr:cNvSpPr txBox="1"/>
      </xdr:nvSpPr>
      <xdr:spPr>
        <a:xfrm>
          <a:off x="14325111" y="1281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68802</xdr:rowOff>
    </xdr:from>
    <xdr:to>
      <xdr:col>19</xdr:col>
      <xdr:colOff>644525</xdr:colOff>
      <xdr:row>77</xdr:row>
      <xdr:rowOff>91629</xdr:rowOff>
    </xdr:to>
    <xdr:cxnSp macro="">
      <xdr:nvCxnSpPr>
        <xdr:cNvPr id="602" name="直線コネクタ 601"/>
        <xdr:cNvCxnSpPr/>
      </xdr:nvCxnSpPr>
      <xdr:spPr>
        <a:xfrm>
          <a:off x="12814300" y="13270452"/>
          <a:ext cx="889000" cy="2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171326</xdr:rowOff>
    </xdr:from>
    <xdr:to>
      <xdr:col>20</xdr:col>
      <xdr:colOff>9525</xdr:colOff>
      <xdr:row>76</xdr:row>
      <xdr:rowOff>101476</xdr:rowOff>
    </xdr:to>
    <xdr:sp macro="" textlink="">
      <xdr:nvSpPr>
        <xdr:cNvPr id="603" name="フローチャート : 判断 602"/>
        <xdr:cNvSpPr/>
      </xdr:nvSpPr>
      <xdr:spPr>
        <a:xfrm>
          <a:off x="13652500" y="1303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118004</xdr:rowOff>
    </xdr:from>
    <xdr:ext cx="534377" cy="259045"/>
    <xdr:sp macro="" textlink="">
      <xdr:nvSpPr>
        <xdr:cNvPr id="604" name="テキスト ボックス 603"/>
        <xdr:cNvSpPr txBox="1"/>
      </xdr:nvSpPr>
      <xdr:spPr>
        <a:xfrm>
          <a:off x="13436111" y="128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154378</xdr:rowOff>
    </xdr:from>
    <xdr:to>
      <xdr:col>18</xdr:col>
      <xdr:colOff>492125</xdr:colOff>
      <xdr:row>76</xdr:row>
      <xdr:rowOff>84528</xdr:rowOff>
    </xdr:to>
    <xdr:sp macro="" textlink="">
      <xdr:nvSpPr>
        <xdr:cNvPr id="605" name="フローチャート : 判断 604"/>
        <xdr:cNvSpPr/>
      </xdr:nvSpPr>
      <xdr:spPr>
        <a:xfrm>
          <a:off x="12763500" y="130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101054</xdr:rowOff>
    </xdr:from>
    <xdr:ext cx="534377" cy="259045"/>
    <xdr:sp macro="" textlink="">
      <xdr:nvSpPr>
        <xdr:cNvPr id="606" name="テキスト ボックス 605"/>
        <xdr:cNvSpPr txBox="1"/>
      </xdr:nvSpPr>
      <xdr:spPr>
        <a:xfrm>
          <a:off x="12547111" y="1278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53,235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79332</xdr:rowOff>
    </xdr:from>
    <xdr:to>
      <xdr:col>23</xdr:col>
      <xdr:colOff>568325</xdr:colOff>
      <xdr:row>78</xdr:row>
      <xdr:rowOff>9482</xdr:rowOff>
    </xdr:to>
    <xdr:sp macro="" textlink="">
      <xdr:nvSpPr>
        <xdr:cNvPr id="612" name="円/楕円 611"/>
        <xdr:cNvSpPr/>
      </xdr:nvSpPr>
      <xdr:spPr>
        <a:xfrm>
          <a:off x="16268700" y="132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165709</xdr:rowOff>
    </xdr:from>
    <xdr:ext cx="534377" cy="259045"/>
    <xdr:sp macro="" textlink="">
      <xdr:nvSpPr>
        <xdr:cNvPr id="613" name="公債費該当値テキスト"/>
        <xdr:cNvSpPr txBox="1"/>
      </xdr:nvSpPr>
      <xdr:spPr>
        <a:xfrm>
          <a:off x="16370300" y="1319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28,629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71135</xdr:rowOff>
    </xdr:from>
    <xdr:to>
      <xdr:col>22</xdr:col>
      <xdr:colOff>415925</xdr:colOff>
      <xdr:row>78</xdr:row>
      <xdr:rowOff>1285</xdr:rowOff>
    </xdr:to>
    <xdr:sp macro="" textlink="">
      <xdr:nvSpPr>
        <xdr:cNvPr id="614" name="円/楕円 613"/>
        <xdr:cNvSpPr/>
      </xdr:nvSpPr>
      <xdr:spPr>
        <a:xfrm>
          <a:off x="15430500" y="132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163862</xdr:rowOff>
    </xdr:from>
    <xdr:ext cx="534377" cy="259045"/>
    <xdr:sp macro="" textlink="">
      <xdr:nvSpPr>
        <xdr:cNvPr id="615" name="テキスト ボックス 614"/>
        <xdr:cNvSpPr txBox="1"/>
      </xdr:nvSpPr>
      <xdr:spPr>
        <a:xfrm>
          <a:off x="15214111" y="1336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63547</xdr:rowOff>
    </xdr:from>
    <xdr:to>
      <xdr:col>21</xdr:col>
      <xdr:colOff>212725</xdr:colOff>
      <xdr:row>77</xdr:row>
      <xdr:rowOff>165147</xdr:rowOff>
    </xdr:to>
    <xdr:sp macro="" textlink="">
      <xdr:nvSpPr>
        <xdr:cNvPr id="616" name="円/楕円 615"/>
        <xdr:cNvSpPr/>
      </xdr:nvSpPr>
      <xdr:spPr>
        <a:xfrm>
          <a:off x="14541500" y="1326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156274</xdr:rowOff>
    </xdr:from>
    <xdr:ext cx="534377" cy="259045"/>
    <xdr:sp macro="" textlink="">
      <xdr:nvSpPr>
        <xdr:cNvPr id="617" name="テキスト ボックス 616"/>
        <xdr:cNvSpPr txBox="1"/>
      </xdr:nvSpPr>
      <xdr:spPr>
        <a:xfrm>
          <a:off x="14325111" y="1335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30,079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40829</xdr:rowOff>
    </xdr:from>
    <xdr:to>
      <xdr:col>20</xdr:col>
      <xdr:colOff>9525</xdr:colOff>
      <xdr:row>77</xdr:row>
      <xdr:rowOff>142429</xdr:rowOff>
    </xdr:to>
    <xdr:sp macro="" textlink="">
      <xdr:nvSpPr>
        <xdr:cNvPr id="618" name="円/楕円 617"/>
        <xdr:cNvSpPr/>
      </xdr:nvSpPr>
      <xdr:spPr>
        <a:xfrm>
          <a:off x="13652500" y="1324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133556</xdr:rowOff>
    </xdr:from>
    <xdr:ext cx="534377" cy="259045"/>
    <xdr:sp macro="" textlink="">
      <xdr:nvSpPr>
        <xdr:cNvPr id="619" name="テキスト ボックス 618"/>
        <xdr:cNvSpPr txBox="1"/>
      </xdr:nvSpPr>
      <xdr:spPr>
        <a:xfrm>
          <a:off x="13436111" y="1333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32,166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18002</xdr:rowOff>
    </xdr:from>
    <xdr:to>
      <xdr:col>18</xdr:col>
      <xdr:colOff>492125</xdr:colOff>
      <xdr:row>77</xdr:row>
      <xdr:rowOff>119602</xdr:rowOff>
    </xdr:to>
    <xdr:sp macro="" textlink="">
      <xdr:nvSpPr>
        <xdr:cNvPr id="620" name="円/楕円 619"/>
        <xdr:cNvSpPr/>
      </xdr:nvSpPr>
      <xdr:spPr>
        <a:xfrm>
          <a:off x="12763500" y="132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110729</xdr:rowOff>
    </xdr:from>
    <xdr:ext cx="534377" cy="259045"/>
    <xdr:sp macro="" textlink="">
      <xdr:nvSpPr>
        <xdr:cNvPr id="621" name="テキスト ボックス 620"/>
        <xdr:cNvSpPr txBox="1"/>
      </xdr:nvSpPr>
      <xdr:spPr>
        <a:xfrm>
          <a:off x="12547111" y="133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2" name="直線コネクタ 63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3" name="テキスト ボックス 63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4" name="直線コネクタ 63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35" name="テキスト ボックス 634"/>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36" name="直線コネクタ 63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37" name="テキスト ボックス 636"/>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38" name="直線コネクタ 63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39" name="テキスト ボックス 638"/>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0" name="直線コネクタ 63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1" name="テキスト ボックス 64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2" name="直線コネクタ 64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43" name="テキスト ボックス 642"/>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4" name="直線コネクタ 64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5" name="テキスト ボックス 64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29908</xdr:rowOff>
    </xdr:from>
    <xdr:to>
      <xdr:col>23</xdr:col>
      <xdr:colOff>516889</xdr:colOff>
      <xdr:row>99</xdr:row>
      <xdr:rowOff>93618</xdr:rowOff>
    </xdr:to>
    <xdr:cxnSp macro="">
      <xdr:nvCxnSpPr>
        <xdr:cNvPr id="647" name="直線コネクタ 646"/>
        <xdr:cNvCxnSpPr/>
      </xdr:nvCxnSpPr>
      <xdr:spPr>
        <a:xfrm flipV="1">
          <a:off x="16317595" y="15631858"/>
          <a:ext cx="1269" cy="14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120446</xdr:rowOff>
    </xdr:from>
    <xdr:ext cx="469744" cy="259045"/>
    <xdr:sp macro="" textlink="">
      <xdr:nvSpPr>
        <xdr:cNvPr id="648" name="積立金最小値テキスト"/>
        <xdr:cNvSpPr txBox="1"/>
      </xdr:nvSpPr>
      <xdr:spPr>
        <a:xfrm>
          <a:off x="16370300" y="170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3,222</a:t>
          </a:r>
          <a:endParaRPr kumimoji="1" lang="ja-JP" altLang="en-US" sz="1000" b="1">
            <a:latin typeface="ＭＳ Ｐゴシック"/>
          </a:endParaRPr>
        </a:p>
      </xdr:txBody>
    </xdr:sp>
    <xdr:clientData/>
  </xdr:oneCellAnchor>
  <xdr:twoCellAnchor>
    <xdr:from>
      <xdr:col>23</xdr:col>
      <xdr:colOff>428625</xdr:colOff>
      <xdr:row>99</xdr:row>
      <xdr:rowOff>93618</xdr:rowOff>
    </xdr:from>
    <xdr:to>
      <xdr:col>23</xdr:col>
      <xdr:colOff>606425</xdr:colOff>
      <xdr:row>99</xdr:row>
      <xdr:rowOff>93618</xdr:rowOff>
    </xdr:to>
    <xdr:cxnSp macro="">
      <xdr:nvCxnSpPr>
        <xdr:cNvPr id="649" name="直線コネクタ 648"/>
        <xdr:cNvCxnSpPr/>
      </xdr:nvCxnSpPr>
      <xdr:spPr>
        <a:xfrm>
          <a:off x="16230600" y="17067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148035</xdr:rowOff>
    </xdr:from>
    <xdr:ext cx="599010" cy="259045"/>
    <xdr:sp macro="" textlink="">
      <xdr:nvSpPr>
        <xdr:cNvPr id="650" name="積立金最大値テキスト"/>
        <xdr:cNvSpPr txBox="1"/>
      </xdr:nvSpPr>
      <xdr:spPr>
        <a:xfrm>
          <a:off x="16370300" y="1540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882,239</a:t>
          </a:r>
          <a:endParaRPr kumimoji="1" lang="ja-JP" altLang="en-US" sz="1000" b="1">
            <a:latin typeface="ＭＳ Ｐゴシック"/>
          </a:endParaRPr>
        </a:p>
      </xdr:txBody>
    </xdr:sp>
    <xdr:clientData/>
  </xdr:oneCellAnchor>
  <xdr:twoCellAnchor>
    <xdr:from>
      <xdr:col>23</xdr:col>
      <xdr:colOff>428625</xdr:colOff>
      <xdr:row>91</xdr:row>
      <xdr:rowOff>29908</xdr:rowOff>
    </xdr:from>
    <xdr:to>
      <xdr:col>23</xdr:col>
      <xdr:colOff>606425</xdr:colOff>
      <xdr:row>91</xdr:row>
      <xdr:rowOff>29908</xdr:rowOff>
    </xdr:to>
    <xdr:cxnSp macro="">
      <xdr:nvCxnSpPr>
        <xdr:cNvPr id="651" name="直線コネクタ 650"/>
        <xdr:cNvCxnSpPr/>
      </xdr:nvCxnSpPr>
      <xdr:spPr>
        <a:xfrm>
          <a:off x="16230600" y="1563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51460</xdr:rowOff>
    </xdr:from>
    <xdr:to>
      <xdr:col>23</xdr:col>
      <xdr:colOff>517525</xdr:colOff>
      <xdr:row>99</xdr:row>
      <xdr:rowOff>82776</xdr:rowOff>
    </xdr:to>
    <xdr:cxnSp macro="">
      <xdr:nvCxnSpPr>
        <xdr:cNvPr id="652" name="直線コネクタ 651"/>
        <xdr:cNvCxnSpPr/>
      </xdr:nvCxnSpPr>
      <xdr:spPr>
        <a:xfrm>
          <a:off x="15481300" y="17025010"/>
          <a:ext cx="838200" cy="3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37895</xdr:rowOff>
    </xdr:from>
    <xdr:ext cx="534377" cy="259045"/>
    <xdr:sp macro="" textlink="">
      <xdr:nvSpPr>
        <xdr:cNvPr id="653" name="積立金平均値テキスト"/>
        <xdr:cNvSpPr txBox="1"/>
      </xdr:nvSpPr>
      <xdr:spPr>
        <a:xfrm>
          <a:off x="16370300" y="16839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15018</xdr:rowOff>
    </xdr:from>
    <xdr:to>
      <xdr:col>23</xdr:col>
      <xdr:colOff>568325</xdr:colOff>
      <xdr:row>99</xdr:row>
      <xdr:rowOff>116618</xdr:rowOff>
    </xdr:to>
    <xdr:sp macro="" textlink="">
      <xdr:nvSpPr>
        <xdr:cNvPr id="654" name="フローチャート : 判断 653"/>
        <xdr:cNvSpPr/>
      </xdr:nvSpPr>
      <xdr:spPr>
        <a:xfrm>
          <a:off x="16268700" y="1698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51460</xdr:rowOff>
    </xdr:from>
    <xdr:to>
      <xdr:col>22</xdr:col>
      <xdr:colOff>365125</xdr:colOff>
      <xdr:row>99</xdr:row>
      <xdr:rowOff>66543</xdr:rowOff>
    </xdr:to>
    <xdr:cxnSp macro="">
      <xdr:nvCxnSpPr>
        <xdr:cNvPr id="655" name="直線コネクタ 654"/>
        <xdr:cNvCxnSpPr/>
      </xdr:nvCxnSpPr>
      <xdr:spPr>
        <a:xfrm flipV="1">
          <a:off x="14592300" y="17025010"/>
          <a:ext cx="889000" cy="1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99</xdr:row>
      <xdr:rowOff>14830</xdr:rowOff>
    </xdr:from>
    <xdr:to>
      <xdr:col>22</xdr:col>
      <xdr:colOff>415925</xdr:colOff>
      <xdr:row>99</xdr:row>
      <xdr:rowOff>116430</xdr:rowOff>
    </xdr:to>
    <xdr:sp macro="" textlink="">
      <xdr:nvSpPr>
        <xdr:cNvPr id="656" name="フローチャート : 判断 655"/>
        <xdr:cNvSpPr/>
      </xdr:nvSpPr>
      <xdr:spPr>
        <a:xfrm>
          <a:off x="15430500" y="169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107557</xdr:rowOff>
    </xdr:from>
    <xdr:ext cx="534377" cy="259045"/>
    <xdr:sp macro="" textlink="">
      <xdr:nvSpPr>
        <xdr:cNvPr id="657" name="テキスト ボックス 656"/>
        <xdr:cNvSpPr txBox="1"/>
      </xdr:nvSpPr>
      <xdr:spPr>
        <a:xfrm>
          <a:off x="15214111" y="1708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20,362</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29273</xdr:rowOff>
    </xdr:from>
    <xdr:to>
      <xdr:col>21</xdr:col>
      <xdr:colOff>161925</xdr:colOff>
      <xdr:row>99</xdr:row>
      <xdr:rowOff>66543</xdr:rowOff>
    </xdr:to>
    <xdr:cxnSp macro="">
      <xdr:nvCxnSpPr>
        <xdr:cNvPr id="658" name="直線コネクタ 657"/>
        <xdr:cNvCxnSpPr/>
      </xdr:nvCxnSpPr>
      <xdr:spPr>
        <a:xfrm>
          <a:off x="13703300" y="17002823"/>
          <a:ext cx="889000" cy="3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10407</xdr:rowOff>
    </xdr:from>
    <xdr:to>
      <xdr:col>21</xdr:col>
      <xdr:colOff>212725</xdr:colOff>
      <xdr:row>99</xdr:row>
      <xdr:rowOff>112007</xdr:rowOff>
    </xdr:to>
    <xdr:sp macro="" textlink="">
      <xdr:nvSpPr>
        <xdr:cNvPr id="659" name="フローチャート : 判断 658"/>
        <xdr:cNvSpPr/>
      </xdr:nvSpPr>
      <xdr:spPr>
        <a:xfrm>
          <a:off x="14541500" y="1698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128534</xdr:rowOff>
    </xdr:from>
    <xdr:ext cx="534377" cy="259045"/>
    <xdr:sp macro="" textlink="">
      <xdr:nvSpPr>
        <xdr:cNvPr id="660" name="テキスト ボックス 659"/>
        <xdr:cNvSpPr txBox="1"/>
      </xdr:nvSpPr>
      <xdr:spPr>
        <a:xfrm>
          <a:off x="14325111" y="167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23,071</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29273</xdr:rowOff>
    </xdr:from>
    <xdr:to>
      <xdr:col>19</xdr:col>
      <xdr:colOff>644525</xdr:colOff>
      <xdr:row>99</xdr:row>
      <xdr:rowOff>55766</xdr:rowOff>
    </xdr:to>
    <xdr:cxnSp macro="">
      <xdr:nvCxnSpPr>
        <xdr:cNvPr id="661" name="直線コネクタ 660"/>
        <xdr:cNvCxnSpPr/>
      </xdr:nvCxnSpPr>
      <xdr:spPr>
        <a:xfrm flipV="1">
          <a:off x="12814300" y="17002823"/>
          <a:ext cx="889000" cy="2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96531</xdr:rowOff>
    </xdr:from>
    <xdr:to>
      <xdr:col>20</xdr:col>
      <xdr:colOff>9525</xdr:colOff>
      <xdr:row>98</xdr:row>
      <xdr:rowOff>26681</xdr:rowOff>
    </xdr:to>
    <xdr:sp macro="" textlink="">
      <xdr:nvSpPr>
        <xdr:cNvPr id="662" name="フローチャート : 判断 661"/>
        <xdr:cNvSpPr/>
      </xdr:nvSpPr>
      <xdr:spPr>
        <a:xfrm>
          <a:off x="13652500" y="167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43208</xdr:rowOff>
    </xdr:from>
    <xdr:ext cx="599010" cy="259045"/>
    <xdr:sp macro="" textlink="">
      <xdr:nvSpPr>
        <xdr:cNvPr id="663" name="テキスト ボックス 662"/>
        <xdr:cNvSpPr txBox="1"/>
      </xdr:nvSpPr>
      <xdr:spPr>
        <a:xfrm>
          <a:off x="13403794" y="165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180,327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156014</xdr:rowOff>
    </xdr:from>
    <xdr:to>
      <xdr:col>18</xdr:col>
      <xdr:colOff>492125</xdr:colOff>
      <xdr:row>99</xdr:row>
      <xdr:rowOff>86164</xdr:rowOff>
    </xdr:to>
    <xdr:sp macro="" textlink="">
      <xdr:nvSpPr>
        <xdr:cNvPr id="664" name="フローチャート : 判断 663"/>
        <xdr:cNvSpPr/>
      </xdr:nvSpPr>
      <xdr:spPr>
        <a:xfrm>
          <a:off x="12763500" y="1695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102691</xdr:rowOff>
    </xdr:from>
    <xdr:ext cx="534377" cy="259045"/>
    <xdr:sp macro="" textlink="">
      <xdr:nvSpPr>
        <xdr:cNvPr id="665" name="テキスト ボックス 664"/>
        <xdr:cNvSpPr txBox="1"/>
      </xdr:nvSpPr>
      <xdr:spPr>
        <a:xfrm>
          <a:off x="12547111" y="1673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6" name="テキスト ボックス 66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7" name="テキスト ボックス 66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8" name="テキスト ボックス 66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9" name="テキスト ボックス 66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0" name="テキスト ボックス 66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99</xdr:row>
      <xdr:rowOff>31976</xdr:rowOff>
    </xdr:from>
    <xdr:to>
      <xdr:col>23</xdr:col>
      <xdr:colOff>568325</xdr:colOff>
      <xdr:row>99</xdr:row>
      <xdr:rowOff>133576</xdr:rowOff>
    </xdr:to>
    <xdr:sp macro="" textlink="">
      <xdr:nvSpPr>
        <xdr:cNvPr id="671" name="円/楕円 670"/>
        <xdr:cNvSpPr/>
      </xdr:nvSpPr>
      <xdr:spPr>
        <a:xfrm>
          <a:off x="16268700" y="1700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164894</xdr:rowOff>
    </xdr:from>
    <xdr:ext cx="469744" cy="259045"/>
    <xdr:sp macro="" textlink="">
      <xdr:nvSpPr>
        <xdr:cNvPr id="672" name="積立金該当値テキスト"/>
        <xdr:cNvSpPr txBox="1"/>
      </xdr:nvSpPr>
      <xdr:spPr>
        <a:xfrm>
          <a:off x="16370300" y="1696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9,861</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660</xdr:rowOff>
    </xdr:from>
    <xdr:to>
      <xdr:col>22</xdr:col>
      <xdr:colOff>415925</xdr:colOff>
      <xdr:row>99</xdr:row>
      <xdr:rowOff>102260</xdr:rowOff>
    </xdr:to>
    <xdr:sp macro="" textlink="">
      <xdr:nvSpPr>
        <xdr:cNvPr id="673" name="円/楕円 672"/>
        <xdr:cNvSpPr/>
      </xdr:nvSpPr>
      <xdr:spPr>
        <a:xfrm>
          <a:off x="15430500" y="1697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118787</xdr:rowOff>
    </xdr:from>
    <xdr:ext cx="534377" cy="259045"/>
    <xdr:sp macro="" textlink="">
      <xdr:nvSpPr>
        <xdr:cNvPr id="674" name="テキスト ボックス 673"/>
        <xdr:cNvSpPr txBox="1"/>
      </xdr:nvSpPr>
      <xdr:spPr>
        <a:xfrm>
          <a:off x="15214111" y="1674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29,040</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15743</xdr:rowOff>
    </xdr:from>
    <xdr:to>
      <xdr:col>21</xdr:col>
      <xdr:colOff>212725</xdr:colOff>
      <xdr:row>99</xdr:row>
      <xdr:rowOff>117343</xdr:rowOff>
    </xdr:to>
    <xdr:sp macro="" textlink="">
      <xdr:nvSpPr>
        <xdr:cNvPr id="675" name="円/楕円 674"/>
        <xdr:cNvSpPr/>
      </xdr:nvSpPr>
      <xdr:spPr>
        <a:xfrm>
          <a:off x="14541500" y="169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108470</xdr:rowOff>
    </xdr:from>
    <xdr:ext cx="534377" cy="259045"/>
    <xdr:sp macro="" textlink="">
      <xdr:nvSpPr>
        <xdr:cNvPr id="676" name="テキスト ボックス 675"/>
        <xdr:cNvSpPr txBox="1"/>
      </xdr:nvSpPr>
      <xdr:spPr>
        <a:xfrm>
          <a:off x="14325111" y="17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149923</xdr:rowOff>
    </xdr:from>
    <xdr:to>
      <xdr:col>20</xdr:col>
      <xdr:colOff>9525</xdr:colOff>
      <xdr:row>99</xdr:row>
      <xdr:rowOff>80073</xdr:rowOff>
    </xdr:to>
    <xdr:sp macro="" textlink="">
      <xdr:nvSpPr>
        <xdr:cNvPr id="677" name="円/楕円 676"/>
        <xdr:cNvSpPr/>
      </xdr:nvSpPr>
      <xdr:spPr>
        <a:xfrm>
          <a:off x="13652500" y="1695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71200</xdr:rowOff>
    </xdr:from>
    <xdr:ext cx="534377" cy="259045"/>
    <xdr:sp macro="" textlink="">
      <xdr:nvSpPr>
        <xdr:cNvPr id="678" name="テキスト ボックス 677"/>
        <xdr:cNvSpPr txBox="1"/>
      </xdr:nvSpPr>
      <xdr:spPr>
        <a:xfrm>
          <a:off x="13436111" y="1704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42,628</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4966</xdr:rowOff>
    </xdr:from>
    <xdr:to>
      <xdr:col>18</xdr:col>
      <xdr:colOff>492125</xdr:colOff>
      <xdr:row>99</xdr:row>
      <xdr:rowOff>106566</xdr:rowOff>
    </xdr:to>
    <xdr:sp macro="" textlink="">
      <xdr:nvSpPr>
        <xdr:cNvPr id="679" name="円/楕円 678"/>
        <xdr:cNvSpPr/>
      </xdr:nvSpPr>
      <xdr:spPr>
        <a:xfrm>
          <a:off x="12763500" y="169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97693</xdr:rowOff>
    </xdr:from>
    <xdr:ext cx="534377" cy="259045"/>
    <xdr:sp macro="" textlink="">
      <xdr:nvSpPr>
        <xdr:cNvPr id="680" name="テキスト ボックス 679"/>
        <xdr:cNvSpPr txBox="1"/>
      </xdr:nvSpPr>
      <xdr:spPr>
        <a:xfrm>
          <a:off x="12547111" y="1707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1" name="正方形/長方形 68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2" name="正方形/長方形 68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3" name="正方形/長方形 68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4" name="正方形/長方形 68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5" name="正方形/長方形 68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6" name="正方形/長方形 68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7" name="正方形/長方形 68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8" name="正方形/長方形 68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9" name="テキスト ボックス 68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0" name="直線コネクタ 68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1" name="直線コネクタ 69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2" name="テキスト ボックス 69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3" name="直線コネクタ 69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4" name="テキスト ボックス 69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5" name="直線コネクタ 69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6" name="テキスト ボックス 69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7" name="直線コネクタ 69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98" name="テキスト ボックス 69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9" name="直線コネクタ 69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0" name="テキスト ボックス 69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92883</xdr:rowOff>
    </xdr:from>
    <xdr:to>
      <xdr:col>32</xdr:col>
      <xdr:colOff>186689</xdr:colOff>
      <xdr:row>38</xdr:row>
      <xdr:rowOff>139700</xdr:rowOff>
    </xdr:to>
    <xdr:cxnSp macro="">
      <xdr:nvCxnSpPr>
        <xdr:cNvPr id="702" name="直線コネクタ 701"/>
        <xdr:cNvCxnSpPr/>
      </xdr:nvCxnSpPr>
      <xdr:spPr>
        <a:xfrm flipV="1">
          <a:off x="22159595" y="5579283"/>
          <a:ext cx="1269" cy="107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4" name="直線コネクタ 70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39560</xdr:rowOff>
    </xdr:from>
    <xdr:ext cx="534377" cy="259045"/>
    <xdr:sp macro="" textlink="">
      <xdr:nvSpPr>
        <xdr:cNvPr id="705" name="投資及び出資金最大値テキスト"/>
        <xdr:cNvSpPr txBox="1"/>
      </xdr:nvSpPr>
      <xdr:spPr>
        <a:xfrm>
          <a:off x="22212300" y="53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23,524</a:t>
          </a:r>
          <a:endParaRPr kumimoji="1" lang="ja-JP" altLang="en-US" sz="1000" b="1">
            <a:latin typeface="ＭＳ Ｐゴシック"/>
          </a:endParaRPr>
        </a:p>
      </xdr:txBody>
    </xdr:sp>
    <xdr:clientData/>
  </xdr:oneCellAnchor>
  <xdr:twoCellAnchor>
    <xdr:from>
      <xdr:col>32</xdr:col>
      <xdr:colOff>98425</xdr:colOff>
      <xdr:row>32</xdr:row>
      <xdr:rowOff>92883</xdr:rowOff>
    </xdr:from>
    <xdr:to>
      <xdr:col>32</xdr:col>
      <xdr:colOff>276225</xdr:colOff>
      <xdr:row>32</xdr:row>
      <xdr:rowOff>92883</xdr:rowOff>
    </xdr:to>
    <xdr:cxnSp macro="">
      <xdr:nvCxnSpPr>
        <xdr:cNvPr id="706" name="直線コネクタ 705"/>
        <xdr:cNvCxnSpPr/>
      </xdr:nvCxnSpPr>
      <xdr:spPr>
        <a:xfrm>
          <a:off x="22072600" y="557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07" name="直線コネクタ 70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17045</xdr:rowOff>
    </xdr:from>
    <xdr:ext cx="469744" cy="259045"/>
    <xdr:sp macro="" textlink="">
      <xdr:nvSpPr>
        <xdr:cNvPr id="708" name="投資及び出資金平均値テキスト"/>
        <xdr:cNvSpPr txBox="1"/>
      </xdr:nvSpPr>
      <xdr:spPr>
        <a:xfrm>
          <a:off x="22212300" y="6360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165618</xdr:rowOff>
    </xdr:from>
    <xdr:to>
      <xdr:col>32</xdr:col>
      <xdr:colOff>238125</xdr:colOff>
      <xdr:row>38</xdr:row>
      <xdr:rowOff>95768</xdr:rowOff>
    </xdr:to>
    <xdr:sp macro="" textlink="">
      <xdr:nvSpPr>
        <xdr:cNvPr id="709" name="フローチャート : 判断 708"/>
        <xdr:cNvSpPr/>
      </xdr:nvSpPr>
      <xdr:spPr>
        <a:xfrm>
          <a:off x="221107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138329</xdr:rowOff>
    </xdr:from>
    <xdr:to>
      <xdr:col>31</xdr:col>
      <xdr:colOff>34925</xdr:colOff>
      <xdr:row>38</xdr:row>
      <xdr:rowOff>139700</xdr:rowOff>
    </xdr:to>
    <xdr:cxnSp macro="">
      <xdr:nvCxnSpPr>
        <xdr:cNvPr id="710" name="直線コネクタ 709"/>
        <xdr:cNvCxnSpPr/>
      </xdr:nvCxnSpPr>
      <xdr:spPr>
        <a:xfrm>
          <a:off x="20434300" y="665342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18308</xdr:rowOff>
    </xdr:from>
    <xdr:to>
      <xdr:col>31</xdr:col>
      <xdr:colOff>85725</xdr:colOff>
      <xdr:row>38</xdr:row>
      <xdr:rowOff>119908</xdr:rowOff>
    </xdr:to>
    <xdr:sp macro="" textlink="">
      <xdr:nvSpPr>
        <xdr:cNvPr id="711" name="フローチャート : 判断 710"/>
        <xdr:cNvSpPr/>
      </xdr:nvSpPr>
      <xdr:spPr>
        <a:xfrm>
          <a:off x="21272500" y="653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136435</xdr:rowOff>
    </xdr:from>
    <xdr:ext cx="469744" cy="259045"/>
    <xdr:sp macro="" textlink="">
      <xdr:nvSpPr>
        <xdr:cNvPr id="712" name="テキスト ボックス 711"/>
        <xdr:cNvSpPr txBox="1"/>
      </xdr:nvSpPr>
      <xdr:spPr>
        <a:xfrm>
          <a:off x="21088427" y="630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138329</xdr:rowOff>
    </xdr:from>
    <xdr:to>
      <xdr:col>29</xdr:col>
      <xdr:colOff>517525</xdr:colOff>
      <xdr:row>38</xdr:row>
      <xdr:rowOff>139700</xdr:rowOff>
    </xdr:to>
    <xdr:cxnSp macro="">
      <xdr:nvCxnSpPr>
        <xdr:cNvPr id="713" name="直線コネクタ 712"/>
        <xdr:cNvCxnSpPr/>
      </xdr:nvCxnSpPr>
      <xdr:spPr>
        <a:xfrm flipV="1">
          <a:off x="19545300" y="665342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22058</xdr:rowOff>
    </xdr:from>
    <xdr:to>
      <xdr:col>29</xdr:col>
      <xdr:colOff>568325</xdr:colOff>
      <xdr:row>38</xdr:row>
      <xdr:rowOff>123658</xdr:rowOff>
    </xdr:to>
    <xdr:sp macro="" textlink="">
      <xdr:nvSpPr>
        <xdr:cNvPr id="714" name="フローチャート : 判断 713"/>
        <xdr:cNvSpPr/>
      </xdr:nvSpPr>
      <xdr:spPr>
        <a:xfrm>
          <a:off x="20383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140184</xdr:rowOff>
    </xdr:from>
    <xdr:ext cx="469744" cy="259045"/>
    <xdr:sp macro="" textlink="">
      <xdr:nvSpPr>
        <xdr:cNvPr id="715" name="テキスト ボックス 714"/>
        <xdr:cNvSpPr txBox="1"/>
      </xdr:nvSpPr>
      <xdr:spPr>
        <a:xfrm>
          <a:off x="20199427" y="631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16" name="直線コネクタ 71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10170</xdr:rowOff>
    </xdr:from>
    <xdr:to>
      <xdr:col>28</xdr:col>
      <xdr:colOff>365125</xdr:colOff>
      <xdr:row>38</xdr:row>
      <xdr:rowOff>111770</xdr:rowOff>
    </xdr:to>
    <xdr:sp macro="" textlink="">
      <xdr:nvSpPr>
        <xdr:cNvPr id="717" name="フローチャート : 判断 716"/>
        <xdr:cNvSpPr/>
      </xdr:nvSpPr>
      <xdr:spPr>
        <a:xfrm>
          <a:off x="19494500" y="65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128297</xdr:rowOff>
    </xdr:from>
    <xdr:ext cx="469744" cy="259045"/>
    <xdr:sp macro="" textlink="">
      <xdr:nvSpPr>
        <xdr:cNvPr id="718" name="テキスト ボックス 717"/>
        <xdr:cNvSpPr txBox="1"/>
      </xdr:nvSpPr>
      <xdr:spPr>
        <a:xfrm>
          <a:off x="19310427" y="63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28687</xdr:rowOff>
    </xdr:from>
    <xdr:to>
      <xdr:col>27</xdr:col>
      <xdr:colOff>161925</xdr:colOff>
      <xdr:row>38</xdr:row>
      <xdr:rowOff>130287</xdr:rowOff>
    </xdr:to>
    <xdr:sp macro="" textlink="">
      <xdr:nvSpPr>
        <xdr:cNvPr id="719" name="フローチャート : 判断 718"/>
        <xdr:cNvSpPr/>
      </xdr:nvSpPr>
      <xdr:spPr>
        <a:xfrm>
          <a:off x="18605500" y="6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146814</xdr:rowOff>
    </xdr:from>
    <xdr:ext cx="469744" cy="259045"/>
    <xdr:sp macro="" textlink="">
      <xdr:nvSpPr>
        <xdr:cNvPr id="720" name="テキスト ボックス 719"/>
        <xdr:cNvSpPr txBox="1"/>
      </xdr:nvSpPr>
      <xdr:spPr>
        <a:xfrm>
          <a:off x="18421427" y="6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1" name="テキスト ボックス 72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2" name="テキスト ボックス 72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3" name="テキスト ボックス 72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4" name="テキスト ボックス 72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5" name="テキスト ボックス 72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6" name="円/楕円 72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27"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28" name="円/楕円 72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29" name="テキスト ボックス 728"/>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87529</xdr:rowOff>
    </xdr:from>
    <xdr:to>
      <xdr:col>29</xdr:col>
      <xdr:colOff>568325</xdr:colOff>
      <xdr:row>39</xdr:row>
      <xdr:rowOff>17679</xdr:rowOff>
    </xdr:to>
    <xdr:sp macro="" textlink="">
      <xdr:nvSpPr>
        <xdr:cNvPr id="730" name="円/楕円 729"/>
        <xdr:cNvSpPr/>
      </xdr:nvSpPr>
      <xdr:spPr>
        <a:xfrm>
          <a:off x="20383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8806</xdr:rowOff>
    </xdr:from>
    <xdr:ext cx="313932" cy="259045"/>
    <xdr:sp macro="" textlink="">
      <xdr:nvSpPr>
        <xdr:cNvPr id="731" name="テキスト ボックス 730"/>
        <xdr:cNvSpPr txBox="1"/>
      </xdr:nvSpPr>
      <xdr:spPr>
        <a:xfrm>
          <a:off x="20277333" y="6695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2" name="円/楕円 73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3" name="テキスト ボックス 732"/>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4" name="円/楕円 73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5" name="テキスト ボックス 734"/>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6" name="正方形/長方形 73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7" name="正方形/長方形 73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8" name="正方形/長方形 73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9" name="正方形/長方形 73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0" name="正方形/長方形 73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1" name="正方形/長方形 74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2" name="正方形/長方形 74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3" name="正方形/長方形 74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4" name="テキスト ボックス 74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5" name="直線コネクタ 74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25400</xdr:rowOff>
    </xdr:from>
    <xdr:to>
      <xdr:col>33</xdr:col>
      <xdr:colOff>314325</xdr:colOff>
      <xdr:row>58</xdr:row>
      <xdr:rowOff>25400</xdr:rowOff>
    </xdr:to>
    <xdr:cxnSp macro="">
      <xdr:nvCxnSpPr>
        <xdr:cNvPr id="746" name="直線コネクタ 74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54627</xdr:rowOff>
    </xdr:from>
    <xdr:ext cx="248786" cy="259045"/>
    <xdr:sp macro="" textlink="">
      <xdr:nvSpPr>
        <xdr:cNvPr id="747" name="テキスト ボックス 74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8" name="直線コネクタ 74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9" name="テキスト ボックス 74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51</xdr:row>
      <xdr:rowOff>82550</xdr:rowOff>
    </xdr:from>
    <xdr:to>
      <xdr:col>33</xdr:col>
      <xdr:colOff>314325</xdr:colOff>
      <xdr:row>51</xdr:row>
      <xdr:rowOff>82550</xdr:rowOff>
    </xdr:to>
    <xdr:cxnSp macro="">
      <xdr:nvCxnSpPr>
        <xdr:cNvPr id="750" name="直線コネクタ 74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50</xdr:row>
      <xdr:rowOff>111777</xdr:rowOff>
    </xdr:from>
    <xdr:ext cx="531299" cy="259045"/>
    <xdr:sp macro="" textlink="">
      <xdr:nvSpPr>
        <xdr:cNvPr id="751" name="テキスト ボックス 750"/>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2" name="直線コネクタ 75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3" name="テキスト ボックス 75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138671</xdr:rowOff>
    </xdr:from>
    <xdr:to>
      <xdr:col>32</xdr:col>
      <xdr:colOff>186689</xdr:colOff>
      <xdr:row>58</xdr:row>
      <xdr:rowOff>25400</xdr:rowOff>
    </xdr:to>
    <xdr:cxnSp macro="">
      <xdr:nvCxnSpPr>
        <xdr:cNvPr id="755" name="直線コネクタ 754"/>
        <xdr:cNvCxnSpPr/>
      </xdr:nvCxnSpPr>
      <xdr:spPr>
        <a:xfrm flipV="1">
          <a:off x="22159595" y="8711171"/>
          <a:ext cx="1269" cy="1258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29227</xdr:rowOff>
    </xdr:from>
    <xdr:ext cx="249299" cy="259045"/>
    <xdr:sp macro="" textlink="">
      <xdr:nvSpPr>
        <xdr:cNvPr id="756"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25400</xdr:rowOff>
    </xdr:from>
    <xdr:to>
      <xdr:col>32</xdr:col>
      <xdr:colOff>276225</xdr:colOff>
      <xdr:row>58</xdr:row>
      <xdr:rowOff>25400</xdr:rowOff>
    </xdr:to>
    <xdr:cxnSp macro="">
      <xdr:nvCxnSpPr>
        <xdr:cNvPr id="757" name="直線コネクタ 75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85348</xdr:rowOff>
    </xdr:from>
    <xdr:ext cx="534377" cy="259045"/>
    <xdr:sp macro="" textlink="">
      <xdr:nvSpPr>
        <xdr:cNvPr id="758" name="貸付金最大値テキスト"/>
        <xdr:cNvSpPr txBox="1"/>
      </xdr:nvSpPr>
      <xdr:spPr>
        <a:xfrm>
          <a:off x="22212300" y="84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22,018</a:t>
          </a:r>
          <a:endParaRPr kumimoji="1" lang="ja-JP" altLang="en-US" sz="1000" b="1">
            <a:latin typeface="ＭＳ Ｐゴシック"/>
          </a:endParaRPr>
        </a:p>
      </xdr:txBody>
    </xdr:sp>
    <xdr:clientData/>
  </xdr:oneCellAnchor>
  <xdr:twoCellAnchor>
    <xdr:from>
      <xdr:col>32</xdr:col>
      <xdr:colOff>98425</xdr:colOff>
      <xdr:row>50</xdr:row>
      <xdr:rowOff>138671</xdr:rowOff>
    </xdr:from>
    <xdr:to>
      <xdr:col>32</xdr:col>
      <xdr:colOff>276225</xdr:colOff>
      <xdr:row>50</xdr:row>
      <xdr:rowOff>138671</xdr:rowOff>
    </xdr:to>
    <xdr:cxnSp macro="">
      <xdr:nvCxnSpPr>
        <xdr:cNvPr id="759" name="直線コネクタ 758"/>
        <xdr:cNvCxnSpPr/>
      </xdr:nvCxnSpPr>
      <xdr:spPr>
        <a:xfrm>
          <a:off x="22072600" y="871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8998</xdr:rowOff>
    </xdr:from>
    <xdr:to>
      <xdr:col>32</xdr:col>
      <xdr:colOff>187325</xdr:colOff>
      <xdr:row>57</xdr:row>
      <xdr:rowOff>13684</xdr:rowOff>
    </xdr:to>
    <xdr:cxnSp macro="">
      <xdr:nvCxnSpPr>
        <xdr:cNvPr id="760" name="直線コネクタ 759"/>
        <xdr:cNvCxnSpPr/>
      </xdr:nvCxnSpPr>
      <xdr:spPr>
        <a:xfrm>
          <a:off x="21323300" y="9781648"/>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133322</xdr:rowOff>
    </xdr:from>
    <xdr:ext cx="469744" cy="259045"/>
    <xdr:sp macro="" textlink="">
      <xdr:nvSpPr>
        <xdr:cNvPr id="761" name="貸付金平均値テキスト"/>
        <xdr:cNvSpPr txBox="1"/>
      </xdr:nvSpPr>
      <xdr:spPr>
        <a:xfrm>
          <a:off x="22212300" y="956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110445</xdr:rowOff>
    </xdr:from>
    <xdr:to>
      <xdr:col>32</xdr:col>
      <xdr:colOff>238125</xdr:colOff>
      <xdr:row>57</xdr:row>
      <xdr:rowOff>40595</xdr:rowOff>
    </xdr:to>
    <xdr:sp macro="" textlink="">
      <xdr:nvSpPr>
        <xdr:cNvPr id="762" name="フローチャート : 判断 761"/>
        <xdr:cNvSpPr/>
      </xdr:nvSpPr>
      <xdr:spPr>
        <a:xfrm>
          <a:off x="221107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8998</xdr:rowOff>
    </xdr:from>
    <xdr:to>
      <xdr:col>31</xdr:col>
      <xdr:colOff>34925</xdr:colOff>
      <xdr:row>57</xdr:row>
      <xdr:rowOff>20485</xdr:rowOff>
    </xdr:to>
    <xdr:cxnSp macro="">
      <xdr:nvCxnSpPr>
        <xdr:cNvPr id="763" name="直線コネクタ 762"/>
        <xdr:cNvCxnSpPr/>
      </xdr:nvCxnSpPr>
      <xdr:spPr>
        <a:xfrm flipV="1">
          <a:off x="20434300" y="9781648"/>
          <a:ext cx="889000" cy="1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21006</xdr:rowOff>
    </xdr:from>
    <xdr:to>
      <xdr:col>31</xdr:col>
      <xdr:colOff>85725</xdr:colOff>
      <xdr:row>56</xdr:row>
      <xdr:rowOff>122606</xdr:rowOff>
    </xdr:to>
    <xdr:sp macro="" textlink="">
      <xdr:nvSpPr>
        <xdr:cNvPr id="764" name="フローチャート : 判断 763"/>
        <xdr:cNvSpPr/>
      </xdr:nvSpPr>
      <xdr:spPr>
        <a:xfrm>
          <a:off x="21272500" y="9622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139133</xdr:rowOff>
    </xdr:from>
    <xdr:ext cx="469744" cy="259045"/>
    <xdr:sp macro="" textlink="">
      <xdr:nvSpPr>
        <xdr:cNvPr id="765" name="テキスト ボックス 764"/>
        <xdr:cNvSpPr txBox="1"/>
      </xdr:nvSpPr>
      <xdr:spPr>
        <a:xfrm>
          <a:off x="21088427" y="939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5,188</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20485</xdr:rowOff>
    </xdr:from>
    <xdr:to>
      <xdr:col>29</xdr:col>
      <xdr:colOff>517525</xdr:colOff>
      <xdr:row>57</xdr:row>
      <xdr:rowOff>21799</xdr:rowOff>
    </xdr:to>
    <xdr:cxnSp macro="">
      <xdr:nvCxnSpPr>
        <xdr:cNvPr id="766" name="直線コネクタ 765"/>
        <xdr:cNvCxnSpPr/>
      </xdr:nvCxnSpPr>
      <xdr:spPr>
        <a:xfrm flipV="1">
          <a:off x="19545300" y="9793135"/>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1346</xdr:rowOff>
    </xdr:from>
    <xdr:to>
      <xdr:col>29</xdr:col>
      <xdr:colOff>568325</xdr:colOff>
      <xdr:row>56</xdr:row>
      <xdr:rowOff>102946</xdr:rowOff>
    </xdr:to>
    <xdr:sp macro="" textlink="">
      <xdr:nvSpPr>
        <xdr:cNvPr id="767" name="フローチャート : 判断 766"/>
        <xdr:cNvSpPr/>
      </xdr:nvSpPr>
      <xdr:spPr>
        <a:xfrm>
          <a:off x="20383500" y="960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119473</xdr:rowOff>
    </xdr:from>
    <xdr:ext cx="469744" cy="259045"/>
    <xdr:sp macro="" textlink="">
      <xdr:nvSpPr>
        <xdr:cNvPr id="768" name="テキスト ボックス 767"/>
        <xdr:cNvSpPr txBox="1"/>
      </xdr:nvSpPr>
      <xdr:spPr>
        <a:xfrm>
          <a:off x="20199427" y="937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5,532</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18542</xdr:rowOff>
    </xdr:from>
    <xdr:to>
      <xdr:col>28</xdr:col>
      <xdr:colOff>314325</xdr:colOff>
      <xdr:row>57</xdr:row>
      <xdr:rowOff>21799</xdr:rowOff>
    </xdr:to>
    <xdr:cxnSp macro="">
      <xdr:nvCxnSpPr>
        <xdr:cNvPr id="769" name="直線コネクタ 768"/>
        <xdr:cNvCxnSpPr/>
      </xdr:nvCxnSpPr>
      <xdr:spPr>
        <a:xfrm>
          <a:off x="18656300" y="9791192"/>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103188</xdr:rowOff>
    </xdr:from>
    <xdr:to>
      <xdr:col>28</xdr:col>
      <xdr:colOff>365125</xdr:colOff>
      <xdr:row>56</xdr:row>
      <xdr:rowOff>33338</xdr:rowOff>
    </xdr:to>
    <xdr:sp macro="" textlink="">
      <xdr:nvSpPr>
        <xdr:cNvPr id="770" name="フローチャート : 判断 769"/>
        <xdr:cNvSpPr/>
      </xdr:nvSpPr>
      <xdr:spPr>
        <a:xfrm>
          <a:off x="19494500" y="953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49865</xdr:rowOff>
    </xdr:from>
    <xdr:ext cx="469744" cy="259045"/>
    <xdr:sp macro="" textlink="">
      <xdr:nvSpPr>
        <xdr:cNvPr id="771" name="テキスト ボックス 770"/>
        <xdr:cNvSpPr txBox="1"/>
      </xdr:nvSpPr>
      <xdr:spPr>
        <a:xfrm>
          <a:off x="19310427" y="930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6,750</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154165</xdr:rowOff>
    </xdr:from>
    <xdr:to>
      <xdr:col>27</xdr:col>
      <xdr:colOff>161925</xdr:colOff>
      <xdr:row>56</xdr:row>
      <xdr:rowOff>84315</xdr:rowOff>
    </xdr:to>
    <xdr:sp macro="" textlink="">
      <xdr:nvSpPr>
        <xdr:cNvPr id="772" name="フローチャート : 判断 771"/>
        <xdr:cNvSpPr/>
      </xdr:nvSpPr>
      <xdr:spPr>
        <a:xfrm>
          <a:off x="18605500" y="95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100842</xdr:rowOff>
    </xdr:from>
    <xdr:ext cx="469744" cy="259045"/>
    <xdr:sp macro="" textlink="">
      <xdr:nvSpPr>
        <xdr:cNvPr id="773" name="テキスト ボックス 772"/>
        <xdr:cNvSpPr txBox="1"/>
      </xdr:nvSpPr>
      <xdr:spPr>
        <a:xfrm>
          <a:off x="18421427" y="935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4" name="テキスト ボックス 77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5" name="テキスト ボックス 77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6" name="テキスト ボックス 77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7" name="テキスト ボックス 77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8" name="テキスト ボックス 77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134334</xdr:rowOff>
    </xdr:from>
    <xdr:to>
      <xdr:col>32</xdr:col>
      <xdr:colOff>238125</xdr:colOff>
      <xdr:row>57</xdr:row>
      <xdr:rowOff>64484</xdr:rowOff>
    </xdr:to>
    <xdr:sp macro="" textlink="">
      <xdr:nvSpPr>
        <xdr:cNvPr id="779" name="円/楕円 778"/>
        <xdr:cNvSpPr/>
      </xdr:nvSpPr>
      <xdr:spPr>
        <a:xfrm>
          <a:off x="22110700" y="973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112761</xdr:rowOff>
    </xdr:from>
    <xdr:ext cx="469744" cy="259045"/>
    <xdr:sp macro="" textlink="">
      <xdr:nvSpPr>
        <xdr:cNvPr id="780" name="貸付金該当値テキスト"/>
        <xdr:cNvSpPr txBox="1"/>
      </xdr:nvSpPr>
      <xdr:spPr>
        <a:xfrm>
          <a:off x="22212300" y="971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3,205</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129648</xdr:rowOff>
    </xdr:from>
    <xdr:to>
      <xdr:col>31</xdr:col>
      <xdr:colOff>85725</xdr:colOff>
      <xdr:row>57</xdr:row>
      <xdr:rowOff>59798</xdr:rowOff>
    </xdr:to>
    <xdr:sp macro="" textlink="">
      <xdr:nvSpPr>
        <xdr:cNvPr id="781" name="円/楕円 780"/>
        <xdr:cNvSpPr/>
      </xdr:nvSpPr>
      <xdr:spPr>
        <a:xfrm>
          <a:off x="21272500" y="97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50925</xdr:rowOff>
    </xdr:from>
    <xdr:ext cx="469744" cy="259045"/>
    <xdr:sp macro="" textlink="">
      <xdr:nvSpPr>
        <xdr:cNvPr id="782" name="テキスト ボックス 781"/>
        <xdr:cNvSpPr txBox="1"/>
      </xdr:nvSpPr>
      <xdr:spPr>
        <a:xfrm>
          <a:off x="21088427" y="982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141135</xdr:rowOff>
    </xdr:from>
    <xdr:to>
      <xdr:col>29</xdr:col>
      <xdr:colOff>568325</xdr:colOff>
      <xdr:row>57</xdr:row>
      <xdr:rowOff>71285</xdr:rowOff>
    </xdr:to>
    <xdr:sp macro="" textlink="">
      <xdr:nvSpPr>
        <xdr:cNvPr id="783" name="円/楕円 782"/>
        <xdr:cNvSpPr/>
      </xdr:nvSpPr>
      <xdr:spPr>
        <a:xfrm>
          <a:off x="20383500" y="97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62412</xdr:rowOff>
    </xdr:from>
    <xdr:ext cx="469744" cy="259045"/>
    <xdr:sp macro="" textlink="">
      <xdr:nvSpPr>
        <xdr:cNvPr id="784" name="テキスト ボックス 783"/>
        <xdr:cNvSpPr txBox="1"/>
      </xdr:nvSpPr>
      <xdr:spPr>
        <a:xfrm>
          <a:off x="20199427" y="983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3,086</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142449</xdr:rowOff>
    </xdr:from>
    <xdr:to>
      <xdr:col>28</xdr:col>
      <xdr:colOff>365125</xdr:colOff>
      <xdr:row>57</xdr:row>
      <xdr:rowOff>72599</xdr:rowOff>
    </xdr:to>
    <xdr:sp macro="" textlink="">
      <xdr:nvSpPr>
        <xdr:cNvPr id="785" name="円/楕円 784"/>
        <xdr:cNvSpPr/>
      </xdr:nvSpPr>
      <xdr:spPr>
        <a:xfrm>
          <a:off x="19494500" y="97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63726</xdr:rowOff>
    </xdr:from>
    <xdr:ext cx="469744" cy="259045"/>
    <xdr:sp macro="" textlink="">
      <xdr:nvSpPr>
        <xdr:cNvPr id="786" name="テキスト ボックス 785"/>
        <xdr:cNvSpPr txBox="1"/>
      </xdr:nvSpPr>
      <xdr:spPr>
        <a:xfrm>
          <a:off x="19310427" y="98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3,063</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139192</xdr:rowOff>
    </xdr:from>
    <xdr:to>
      <xdr:col>27</xdr:col>
      <xdr:colOff>161925</xdr:colOff>
      <xdr:row>57</xdr:row>
      <xdr:rowOff>69342</xdr:rowOff>
    </xdr:to>
    <xdr:sp macro="" textlink="">
      <xdr:nvSpPr>
        <xdr:cNvPr id="787" name="円/楕円 786"/>
        <xdr:cNvSpPr/>
      </xdr:nvSpPr>
      <xdr:spPr>
        <a:xfrm>
          <a:off x="18605500" y="974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60469</xdr:rowOff>
    </xdr:from>
    <xdr:ext cx="469744" cy="259045"/>
    <xdr:sp macro="" textlink="">
      <xdr:nvSpPr>
        <xdr:cNvPr id="788" name="テキスト ボックス 787"/>
        <xdr:cNvSpPr txBox="1"/>
      </xdr:nvSpPr>
      <xdr:spPr>
        <a:xfrm>
          <a:off x="18421427" y="983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9" name="正方形/長方形 78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0" name="正方形/長方形 78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1" name="正方形/長方形 79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2" name="正方形/長方形 79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3" name="正方形/長方形 79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4" name="正方形/長方形 79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5" name="正方形/長方形 79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6" name="正方形/長方形 79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7" name="テキスト ボックス 79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8" name="直線コネクタ 79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9" name="テキスト ボックス 79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0" name="直線コネクタ 79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1" name="テキスト ボックス 80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2" name="直線コネクタ 80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3" name="テキスト ボックス 80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4" name="直線コネクタ 80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5" name="テキスト ボックス 80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6" name="直線コネクタ 80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07" name="テキスト ボックス 80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8" name="直線コネクタ 80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9" name="テキスト ボックス 80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0" name="直線コネクタ 80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1" name="テキスト ボックス 81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161709</xdr:rowOff>
    </xdr:from>
    <xdr:to>
      <xdr:col>32</xdr:col>
      <xdr:colOff>186689</xdr:colOff>
      <xdr:row>79</xdr:row>
      <xdr:rowOff>106338</xdr:rowOff>
    </xdr:to>
    <xdr:cxnSp macro="">
      <xdr:nvCxnSpPr>
        <xdr:cNvPr id="813" name="直線コネクタ 812"/>
        <xdr:cNvCxnSpPr/>
      </xdr:nvCxnSpPr>
      <xdr:spPr>
        <a:xfrm flipV="1">
          <a:off x="22159595" y="12163209"/>
          <a:ext cx="1269" cy="14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110165</xdr:rowOff>
    </xdr:from>
    <xdr:ext cx="534377" cy="259045"/>
    <xdr:sp macro="" textlink="">
      <xdr:nvSpPr>
        <xdr:cNvPr id="814" name="繰出金最小値テキスト"/>
        <xdr:cNvSpPr txBox="1"/>
      </xdr:nvSpPr>
      <xdr:spPr>
        <a:xfrm>
          <a:off x="22212300" y="1365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79</xdr:row>
      <xdr:rowOff>106338</xdr:rowOff>
    </xdr:from>
    <xdr:to>
      <xdr:col>32</xdr:col>
      <xdr:colOff>276225</xdr:colOff>
      <xdr:row>79</xdr:row>
      <xdr:rowOff>106338</xdr:rowOff>
    </xdr:to>
    <xdr:cxnSp macro="">
      <xdr:nvCxnSpPr>
        <xdr:cNvPr id="815" name="直線コネクタ 814"/>
        <xdr:cNvCxnSpPr/>
      </xdr:nvCxnSpPr>
      <xdr:spPr>
        <a:xfrm>
          <a:off x="22072600" y="1365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108386</xdr:rowOff>
    </xdr:from>
    <xdr:ext cx="599010" cy="259045"/>
    <xdr:sp macro="" textlink="">
      <xdr:nvSpPr>
        <xdr:cNvPr id="816" name="繰出金最大値テキスト"/>
        <xdr:cNvSpPr txBox="1"/>
      </xdr:nvSpPr>
      <xdr:spPr>
        <a:xfrm>
          <a:off x="22212300" y="1193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142,267</a:t>
          </a:r>
          <a:endParaRPr kumimoji="1" lang="ja-JP" altLang="en-US" sz="1000" b="1">
            <a:latin typeface="ＭＳ Ｐゴシック"/>
          </a:endParaRPr>
        </a:p>
      </xdr:txBody>
    </xdr:sp>
    <xdr:clientData/>
  </xdr:oneCellAnchor>
  <xdr:twoCellAnchor>
    <xdr:from>
      <xdr:col>32</xdr:col>
      <xdr:colOff>98425</xdr:colOff>
      <xdr:row>70</xdr:row>
      <xdr:rowOff>161709</xdr:rowOff>
    </xdr:from>
    <xdr:to>
      <xdr:col>32</xdr:col>
      <xdr:colOff>276225</xdr:colOff>
      <xdr:row>70</xdr:row>
      <xdr:rowOff>161709</xdr:rowOff>
    </xdr:to>
    <xdr:cxnSp macro="">
      <xdr:nvCxnSpPr>
        <xdr:cNvPr id="817" name="直線コネクタ 816"/>
        <xdr:cNvCxnSpPr/>
      </xdr:nvCxnSpPr>
      <xdr:spPr>
        <a:xfrm>
          <a:off x="22072600" y="1216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143523</xdr:rowOff>
    </xdr:from>
    <xdr:to>
      <xdr:col>32</xdr:col>
      <xdr:colOff>187325</xdr:colOff>
      <xdr:row>78</xdr:row>
      <xdr:rowOff>27699</xdr:rowOff>
    </xdr:to>
    <xdr:cxnSp macro="">
      <xdr:nvCxnSpPr>
        <xdr:cNvPr id="818" name="直線コネクタ 817"/>
        <xdr:cNvCxnSpPr/>
      </xdr:nvCxnSpPr>
      <xdr:spPr>
        <a:xfrm flipV="1">
          <a:off x="21323300" y="13345173"/>
          <a:ext cx="8382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169524</xdr:rowOff>
    </xdr:from>
    <xdr:ext cx="534377" cy="259045"/>
    <xdr:sp macro="" textlink="">
      <xdr:nvSpPr>
        <xdr:cNvPr id="819" name="繰出金平均値テキスト"/>
        <xdr:cNvSpPr txBox="1"/>
      </xdr:nvSpPr>
      <xdr:spPr>
        <a:xfrm>
          <a:off x="22212300" y="13028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146647</xdr:rowOff>
    </xdr:from>
    <xdr:to>
      <xdr:col>32</xdr:col>
      <xdr:colOff>238125</xdr:colOff>
      <xdr:row>77</xdr:row>
      <xdr:rowOff>76797</xdr:rowOff>
    </xdr:to>
    <xdr:sp macro="" textlink="">
      <xdr:nvSpPr>
        <xdr:cNvPr id="820" name="フローチャート : 判断 819"/>
        <xdr:cNvSpPr/>
      </xdr:nvSpPr>
      <xdr:spPr>
        <a:xfrm>
          <a:off x="22110700" y="131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27699</xdr:rowOff>
    </xdr:from>
    <xdr:to>
      <xdr:col>31</xdr:col>
      <xdr:colOff>34925</xdr:colOff>
      <xdr:row>78</xdr:row>
      <xdr:rowOff>31065</xdr:rowOff>
    </xdr:to>
    <xdr:cxnSp macro="">
      <xdr:nvCxnSpPr>
        <xdr:cNvPr id="821" name="直線コネクタ 820"/>
        <xdr:cNvCxnSpPr/>
      </xdr:nvCxnSpPr>
      <xdr:spPr>
        <a:xfrm flipV="1">
          <a:off x="20434300" y="13400799"/>
          <a:ext cx="889000" cy="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168923</xdr:rowOff>
    </xdr:from>
    <xdr:to>
      <xdr:col>31</xdr:col>
      <xdr:colOff>85725</xdr:colOff>
      <xdr:row>77</xdr:row>
      <xdr:rowOff>99073</xdr:rowOff>
    </xdr:to>
    <xdr:sp macro="" textlink="">
      <xdr:nvSpPr>
        <xdr:cNvPr id="822" name="フローチャート : 判断 821"/>
        <xdr:cNvSpPr/>
      </xdr:nvSpPr>
      <xdr:spPr>
        <a:xfrm>
          <a:off x="21272500" y="1319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115600</xdr:rowOff>
    </xdr:from>
    <xdr:ext cx="534377" cy="259045"/>
    <xdr:sp macro="" textlink="">
      <xdr:nvSpPr>
        <xdr:cNvPr id="823" name="テキスト ボックス 822"/>
        <xdr:cNvSpPr txBox="1"/>
      </xdr:nvSpPr>
      <xdr:spPr>
        <a:xfrm>
          <a:off x="21056111" y="1297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56,699</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12624</xdr:rowOff>
    </xdr:from>
    <xdr:to>
      <xdr:col>29</xdr:col>
      <xdr:colOff>517525</xdr:colOff>
      <xdr:row>78</xdr:row>
      <xdr:rowOff>31065</xdr:rowOff>
    </xdr:to>
    <xdr:cxnSp macro="">
      <xdr:nvCxnSpPr>
        <xdr:cNvPr id="824" name="直線コネクタ 823"/>
        <xdr:cNvCxnSpPr/>
      </xdr:nvCxnSpPr>
      <xdr:spPr>
        <a:xfrm>
          <a:off x="19545300" y="13385724"/>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19355</xdr:rowOff>
    </xdr:from>
    <xdr:to>
      <xdr:col>29</xdr:col>
      <xdr:colOff>568325</xdr:colOff>
      <xdr:row>77</xdr:row>
      <xdr:rowOff>120955</xdr:rowOff>
    </xdr:to>
    <xdr:sp macro="" textlink="">
      <xdr:nvSpPr>
        <xdr:cNvPr id="825" name="フローチャート : 判断 824"/>
        <xdr:cNvSpPr/>
      </xdr:nvSpPr>
      <xdr:spPr>
        <a:xfrm>
          <a:off x="20383500" y="132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137482</xdr:rowOff>
    </xdr:from>
    <xdr:ext cx="534377" cy="259045"/>
    <xdr:sp macro="" textlink="">
      <xdr:nvSpPr>
        <xdr:cNvPr id="826" name="テキスト ボックス 825"/>
        <xdr:cNvSpPr txBox="1"/>
      </xdr:nvSpPr>
      <xdr:spPr>
        <a:xfrm>
          <a:off x="20167111" y="1299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54,976</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12624</xdr:rowOff>
    </xdr:from>
    <xdr:to>
      <xdr:col>28</xdr:col>
      <xdr:colOff>314325</xdr:colOff>
      <xdr:row>78</xdr:row>
      <xdr:rowOff>53594</xdr:rowOff>
    </xdr:to>
    <xdr:cxnSp macro="">
      <xdr:nvCxnSpPr>
        <xdr:cNvPr id="827" name="直線コネクタ 826"/>
        <xdr:cNvCxnSpPr/>
      </xdr:nvCxnSpPr>
      <xdr:spPr>
        <a:xfrm flipV="1">
          <a:off x="18656300" y="13385724"/>
          <a:ext cx="889000" cy="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22237</xdr:rowOff>
    </xdr:from>
    <xdr:to>
      <xdr:col>28</xdr:col>
      <xdr:colOff>365125</xdr:colOff>
      <xdr:row>77</xdr:row>
      <xdr:rowOff>123837</xdr:rowOff>
    </xdr:to>
    <xdr:sp macro="" textlink="">
      <xdr:nvSpPr>
        <xdr:cNvPr id="828" name="フローチャート : 判断 827"/>
        <xdr:cNvSpPr/>
      </xdr:nvSpPr>
      <xdr:spPr>
        <a:xfrm>
          <a:off x="19494500" y="1322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140364</xdr:rowOff>
    </xdr:from>
    <xdr:ext cx="534377" cy="259045"/>
    <xdr:sp macro="" textlink="">
      <xdr:nvSpPr>
        <xdr:cNvPr id="829" name="テキスト ボックス 828"/>
        <xdr:cNvSpPr txBox="1"/>
      </xdr:nvSpPr>
      <xdr:spPr>
        <a:xfrm>
          <a:off x="19278111" y="1299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54,749</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9589</xdr:rowOff>
    </xdr:from>
    <xdr:to>
      <xdr:col>27</xdr:col>
      <xdr:colOff>161925</xdr:colOff>
      <xdr:row>77</xdr:row>
      <xdr:rowOff>111189</xdr:rowOff>
    </xdr:to>
    <xdr:sp macro="" textlink="">
      <xdr:nvSpPr>
        <xdr:cNvPr id="830" name="フローチャート : 判断 829"/>
        <xdr:cNvSpPr/>
      </xdr:nvSpPr>
      <xdr:spPr>
        <a:xfrm>
          <a:off x="18605500" y="132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127716</xdr:rowOff>
    </xdr:from>
    <xdr:ext cx="534377" cy="259045"/>
    <xdr:sp macro="" textlink="">
      <xdr:nvSpPr>
        <xdr:cNvPr id="831" name="テキスト ボックス 830"/>
        <xdr:cNvSpPr txBox="1"/>
      </xdr:nvSpPr>
      <xdr:spPr>
        <a:xfrm>
          <a:off x="18389111" y="129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55,745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2" name="テキスト ボックス 83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3" name="テキスト ボックス 83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4" name="テキスト ボックス 83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5" name="テキスト ボックス 83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6" name="テキスト ボックス 83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92723</xdr:rowOff>
    </xdr:from>
    <xdr:to>
      <xdr:col>32</xdr:col>
      <xdr:colOff>238125</xdr:colOff>
      <xdr:row>78</xdr:row>
      <xdr:rowOff>22873</xdr:rowOff>
    </xdr:to>
    <xdr:sp macro="" textlink="">
      <xdr:nvSpPr>
        <xdr:cNvPr id="837" name="円/楕円 836"/>
        <xdr:cNvSpPr/>
      </xdr:nvSpPr>
      <xdr:spPr>
        <a:xfrm>
          <a:off x="22110700" y="1329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71150</xdr:rowOff>
    </xdr:from>
    <xdr:ext cx="534377" cy="259045"/>
    <xdr:sp macro="" textlink="">
      <xdr:nvSpPr>
        <xdr:cNvPr id="838" name="繰出金該当値テキスト"/>
        <xdr:cNvSpPr txBox="1"/>
      </xdr:nvSpPr>
      <xdr:spPr>
        <a:xfrm>
          <a:off x="22212300" y="1327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49,199</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148349</xdr:rowOff>
    </xdr:from>
    <xdr:to>
      <xdr:col>31</xdr:col>
      <xdr:colOff>85725</xdr:colOff>
      <xdr:row>78</xdr:row>
      <xdr:rowOff>78499</xdr:rowOff>
    </xdr:to>
    <xdr:sp macro="" textlink="">
      <xdr:nvSpPr>
        <xdr:cNvPr id="839" name="円/楕円 838"/>
        <xdr:cNvSpPr/>
      </xdr:nvSpPr>
      <xdr:spPr>
        <a:xfrm>
          <a:off x="21272500" y="1334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69626</xdr:rowOff>
    </xdr:from>
    <xdr:ext cx="534377" cy="259045"/>
    <xdr:sp macro="" textlink="">
      <xdr:nvSpPr>
        <xdr:cNvPr id="840" name="テキスト ボックス 839"/>
        <xdr:cNvSpPr txBox="1"/>
      </xdr:nvSpPr>
      <xdr:spPr>
        <a:xfrm>
          <a:off x="21056111" y="1344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44,819</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151715</xdr:rowOff>
    </xdr:from>
    <xdr:to>
      <xdr:col>29</xdr:col>
      <xdr:colOff>568325</xdr:colOff>
      <xdr:row>78</xdr:row>
      <xdr:rowOff>81865</xdr:rowOff>
    </xdr:to>
    <xdr:sp macro="" textlink="">
      <xdr:nvSpPr>
        <xdr:cNvPr id="841" name="円/楕円 840"/>
        <xdr:cNvSpPr/>
      </xdr:nvSpPr>
      <xdr:spPr>
        <a:xfrm>
          <a:off x="20383500" y="133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72992</xdr:rowOff>
    </xdr:from>
    <xdr:ext cx="534377" cy="259045"/>
    <xdr:sp macro="" textlink="">
      <xdr:nvSpPr>
        <xdr:cNvPr id="842" name="テキスト ボックス 841"/>
        <xdr:cNvSpPr txBox="1"/>
      </xdr:nvSpPr>
      <xdr:spPr>
        <a:xfrm>
          <a:off x="20167111" y="1344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44,554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133274</xdr:rowOff>
    </xdr:from>
    <xdr:to>
      <xdr:col>28</xdr:col>
      <xdr:colOff>365125</xdr:colOff>
      <xdr:row>78</xdr:row>
      <xdr:rowOff>63424</xdr:rowOff>
    </xdr:to>
    <xdr:sp macro="" textlink="">
      <xdr:nvSpPr>
        <xdr:cNvPr id="843" name="円/楕円 842"/>
        <xdr:cNvSpPr/>
      </xdr:nvSpPr>
      <xdr:spPr>
        <a:xfrm>
          <a:off x="19494500" y="1333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54551</xdr:rowOff>
    </xdr:from>
    <xdr:ext cx="534377" cy="259045"/>
    <xdr:sp macro="" textlink="">
      <xdr:nvSpPr>
        <xdr:cNvPr id="844" name="テキスト ボックス 843"/>
        <xdr:cNvSpPr txBox="1"/>
      </xdr:nvSpPr>
      <xdr:spPr>
        <a:xfrm>
          <a:off x="19278111" y="1342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46,006</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2794</xdr:rowOff>
    </xdr:from>
    <xdr:to>
      <xdr:col>27</xdr:col>
      <xdr:colOff>161925</xdr:colOff>
      <xdr:row>78</xdr:row>
      <xdr:rowOff>104394</xdr:rowOff>
    </xdr:to>
    <xdr:sp macro="" textlink="">
      <xdr:nvSpPr>
        <xdr:cNvPr id="845" name="円/楕円 844"/>
        <xdr:cNvSpPr/>
      </xdr:nvSpPr>
      <xdr:spPr>
        <a:xfrm>
          <a:off x="18605500" y="1337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95521</xdr:rowOff>
    </xdr:from>
    <xdr:ext cx="534377" cy="259045"/>
    <xdr:sp macro="" textlink="">
      <xdr:nvSpPr>
        <xdr:cNvPr id="846" name="テキスト ボックス 845"/>
        <xdr:cNvSpPr txBox="1"/>
      </xdr:nvSpPr>
      <xdr:spPr>
        <a:xfrm>
          <a:off x="18389111" y="134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42,780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7" name="正方形/長方形 84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8" name="正方形/長方形 84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9" name="正方形/長方形 84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0" name="正方形/長方形 84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1" name="正方形/長方形 85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2" name="正方形/長方形 85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3" name="正方形/長方形 85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4" name="正方形/長方形 85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5" name="テキスト ボックス 85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6" name="直線コネクタ 85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7" name="直線コネクタ 85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8" name="テキスト ボックス 85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9" name="直線コネクタ 85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0" name="テキスト ボックス 85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2" name="直線コネクタ 86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4" name="直線コネクタ 86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6" name="直線コネクタ 86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7" name="直線コネクタ 86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9" name="フローチャート : 判断 86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0" name="直線コネクタ 86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1" name="フローチャート : 判断 87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2" name="テキスト ボックス 87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3" name="直線コネクタ 87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4" name="フローチャート : 判断 87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5" name="テキスト ボックス 87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76" name="直線コネクタ 87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7" name="フローチャート : 判断 87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8" name="テキスト ボックス 87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9" name="フローチャート : 判断 87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0" name="テキスト ボックス 87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1" name="テキスト ボックス 88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2" name="テキスト ボックス 88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3" name="テキスト ボックス 88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4" name="テキスト ボックス 88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5" name="テキスト ボックス 88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6" name="円/楕円 88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8" name="円/楕円 88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9" name="テキスト ボックス 88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0" name="円/楕円 88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1" name="テキスト ボックス 89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2" name="円/楕円 89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3" name="テキスト ボックス 89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4" name="円/楕円 89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5" name="テキスト ボックス 89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6" name="正方形/長方形 89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7" name="正方形/長方形 89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8" name="テキスト ボックス 89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　普通建設事業費は住民一人当たり１４０，８７８円となっており、類似団体平均の７７，５７７円と比較して一人当たりのコストが高い状況となっている。統合小学校建設事業等の大規模事業の実施が増加要因となっているものと分析する。今後も、まちなか再生事業等の実施により本経費は一定水準で推移するものと考え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福島県石川町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16,225
16,129
115.71
9,206,159
8,165,044
454,093
4,737,783
6,014,019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63609</xdr:rowOff>
    </xdr:from>
    <xdr:to>
      <xdr:col>6</xdr:col>
      <xdr:colOff>510540</xdr:colOff>
      <xdr:row>39</xdr:row>
      <xdr:rowOff>581</xdr:rowOff>
    </xdr:to>
    <xdr:cxnSp macro="">
      <xdr:nvCxnSpPr>
        <xdr:cNvPr id="58" name="直線コネクタ 57"/>
        <xdr:cNvCxnSpPr/>
      </xdr:nvCxnSpPr>
      <xdr:spPr>
        <a:xfrm flipV="1">
          <a:off x="4633595" y="5378559"/>
          <a:ext cx="1270" cy="130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4408</xdr:rowOff>
    </xdr:from>
    <xdr:ext cx="469744" cy="259045"/>
    <xdr:sp macro="" textlink="">
      <xdr:nvSpPr>
        <xdr:cNvPr id="59" name="議会費最小値テキスト"/>
        <xdr:cNvSpPr txBox="1"/>
      </xdr:nvSpPr>
      <xdr:spPr>
        <a:xfrm>
          <a:off x="4686300" y="669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4,301</a:t>
          </a:r>
          <a:endParaRPr kumimoji="1" lang="ja-JP" altLang="en-US" sz="1000" b="1">
            <a:latin typeface="ＭＳ Ｐゴシック"/>
          </a:endParaRPr>
        </a:p>
      </xdr:txBody>
    </xdr:sp>
    <xdr:clientData/>
  </xdr:oneCellAnchor>
  <xdr:twoCellAnchor>
    <xdr:from>
      <xdr:col>6</xdr:col>
      <xdr:colOff>422275</xdr:colOff>
      <xdr:row>39</xdr:row>
      <xdr:rowOff>581</xdr:rowOff>
    </xdr:from>
    <xdr:to>
      <xdr:col>6</xdr:col>
      <xdr:colOff>600075</xdr:colOff>
      <xdr:row>39</xdr:row>
      <xdr:rowOff>581</xdr:rowOff>
    </xdr:to>
    <xdr:cxnSp macro="">
      <xdr:nvCxnSpPr>
        <xdr:cNvPr id="60" name="直線コネクタ 59"/>
        <xdr:cNvCxnSpPr/>
      </xdr:nvCxnSpPr>
      <xdr:spPr>
        <a:xfrm>
          <a:off x="4546600" y="668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10286</xdr:rowOff>
    </xdr:from>
    <xdr:ext cx="469744" cy="259045"/>
    <xdr:sp macro="" textlink="">
      <xdr:nvSpPr>
        <xdr:cNvPr id="61" name="議会費最大値テキスト"/>
        <xdr:cNvSpPr txBox="1"/>
      </xdr:nvSpPr>
      <xdr:spPr>
        <a:xfrm>
          <a:off x="4686300" y="515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8,308</a:t>
          </a:r>
          <a:endParaRPr kumimoji="1" lang="ja-JP" altLang="en-US" sz="1000" b="1">
            <a:latin typeface="ＭＳ Ｐゴシック"/>
          </a:endParaRPr>
        </a:p>
      </xdr:txBody>
    </xdr:sp>
    <xdr:clientData/>
  </xdr:oneCellAnchor>
  <xdr:twoCellAnchor>
    <xdr:from>
      <xdr:col>6</xdr:col>
      <xdr:colOff>422275</xdr:colOff>
      <xdr:row>31</xdr:row>
      <xdr:rowOff>63609</xdr:rowOff>
    </xdr:from>
    <xdr:to>
      <xdr:col>6</xdr:col>
      <xdr:colOff>600075</xdr:colOff>
      <xdr:row>31</xdr:row>
      <xdr:rowOff>63609</xdr:rowOff>
    </xdr:to>
    <xdr:cxnSp macro="">
      <xdr:nvCxnSpPr>
        <xdr:cNvPr id="62" name="直線コネクタ 61"/>
        <xdr:cNvCxnSpPr/>
      </xdr:nvCxnSpPr>
      <xdr:spPr>
        <a:xfrm>
          <a:off x="4546600" y="537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165172</xdr:rowOff>
    </xdr:from>
    <xdr:to>
      <xdr:col>6</xdr:col>
      <xdr:colOff>511175</xdr:colOff>
      <xdr:row>37</xdr:row>
      <xdr:rowOff>24747</xdr:rowOff>
    </xdr:to>
    <xdr:cxnSp macro="">
      <xdr:nvCxnSpPr>
        <xdr:cNvPr id="63" name="直線コネクタ 62"/>
        <xdr:cNvCxnSpPr/>
      </xdr:nvCxnSpPr>
      <xdr:spPr>
        <a:xfrm flipV="1">
          <a:off x="3797300" y="6165922"/>
          <a:ext cx="8382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97408</xdr:rowOff>
    </xdr:from>
    <xdr:ext cx="469744" cy="259045"/>
    <xdr:sp macro="" textlink="">
      <xdr:nvSpPr>
        <xdr:cNvPr id="64" name="議会費平均値テキスト"/>
        <xdr:cNvSpPr txBox="1"/>
      </xdr:nvSpPr>
      <xdr:spPr>
        <a:xfrm>
          <a:off x="4686300" y="592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74531</xdr:rowOff>
    </xdr:from>
    <xdr:to>
      <xdr:col>6</xdr:col>
      <xdr:colOff>561975</xdr:colOff>
      <xdr:row>36</xdr:row>
      <xdr:rowOff>4681</xdr:rowOff>
    </xdr:to>
    <xdr:sp macro="" textlink="">
      <xdr:nvSpPr>
        <xdr:cNvPr id="65" name="フローチャート : 判断 64"/>
        <xdr:cNvSpPr/>
      </xdr:nvSpPr>
      <xdr:spPr>
        <a:xfrm>
          <a:off x="4584700" y="607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24747</xdr:rowOff>
    </xdr:from>
    <xdr:to>
      <xdr:col>5</xdr:col>
      <xdr:colOff>358775</xdr:colOff>
      <xdr:row>37</xdr:row>
      <xdr:rowOff>62956</xdr:rowOff>
    </xdr:to>
    <xdr:cxnSp macro="">
      <xdr:nvCxnSpPr>
        <xdr:cNvPr id="66" name="直線コネクタ 65"/>
        <xdr:cNvCxnSpPr/>
      </xdr:nvCxnSpPr>
      <xdr:spPr>
        <a:xfrm flipV="1">
          <a:off x="2908300" y="6368397"/>
          <a:ext cx="8890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43180</xdr:rowOff>
    </xdr:from>
    <xdr:to>
      <xdr:col>5</xdr:col>
      <xdr:colOff>409575</xdr:colOff>
      <xdr:row>35</xdr:row>
      <xdr:rowOff>144780</xdr:rowOff>
    </xdr:to>
    <xdr:sp macro="" textlink="">
      <xdr:nvSpPr>
        <xdr:cNvPr id="67" name="フローチャート : 判断 66"/>
        <xdr:cNvSpPr/>
      </xdr:nvSpPr>
      <xdr:spPr>
        <a:xfrm>
          <a:off x="3746500" y="604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161307</xdr:rowOff>
    </xdr:from>
    <xdr:ext cx="469744" cy="259045"/>
    <xdr:sp macro="" textlink="">
      <xdr:nvSpPr>
        <xdr:cNvPr id="68" name="テキスト ボックス 67"/>
        <xdr:cNvSpPr txBox="1"/>
      </xdr:nvSpPr>
      <xdr:spPr>
        <a:xfrm>
          <a:off x="3562427" y="58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5479</xdr:rowOff>
    </xdr:from>
    <xdr:to>
      <xdr:col>4</xdr:col>
      <xdr:colOff>155575</xdr:colOff>
      <xdr:row>37</xdr:row>
      <xdr:rowOff>62956</xdr:rowOff>
    </xdr:to>
    <xdr:cxnSp macro="">
      <xdr:nvCxnSpPr>
        <xdr:cNvPr id="69" name="直線コネクタ 68"/>
        <xdr:cNvCxnSpPr/>
      </xdr:nvCxnSpPr>
      <xdr:spPr>
        <a:xfrm>
          <a:off x="2019300" y="6349129"/>
          <a:ext cx="8890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102289</xdr:rowOff>
    </xdr:from>
    <xdr:to>
      <xdr:col>4</xdr:col>
      <xdr:colOff>206375</xdr:colOff>
      <xdr:row>36</xdr:row>
      <xdr:rowOff>32439</xdr:rowOff>
    </xdr:to>
    <xdr:sp macro="" textlink="">
      <xdr:nvSpPr>
        <xdr:cNvPr id="70" name="フローチャート : 判断 69"/>
        <xdr:cNvSpPr/>
      </xdr:nvSpPr>
      <xdr:spPr>
        <a:xfrm>
          <a:off x="2857500" y="610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48966</xdr:rowOff>
    </xdr:from>
    <xdr:ext cx="469744" cy="259045"/>
    <xdr:sp macro="" textlink="">
      <xdr:nvSpPr>
        <xdr:cNvPr id="71" name="テキスト ボックス 70"/>
        <xdr:cNvSpPr txBox="1"/>
      </xdr:nvSpPr>
      <xdr:spPr>
        <a:xfrm>
          <a:off x="2673427" y="587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9398</xdr:rowOff>
    </xdr:from>
    <xdr:to>
      <xdr:col>2</xdr:col>
      <xdr:colOff>638175</xdr:colOff>
      <xdr:row>37</xdr:row>
      <xdr:rowOff>5479</xdr:rowOff>
    </xdr:to>
    <xdr:cxnSp macro="">
      <xdr:nvCxnSpPr>
        <xdr:cNvPr id="72" name="直線コネクタ 71"/>
        <xdr:cNvCxnSpPr/>
      </xdr:nvCxnSpPr>
      <xdr:spPr>
        <a:xfrm>
          <a:off x="1130300" y="6181598"/>
          <a:ext cx="889000" cy="16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31750</xdr:rowOff>
    </xdr:from>
    <xdr:to>
      <xdr:col>3</xdr:col>
      <xdr:colOff>3175</xdr:colOff>
      <xdr:row>35</xdr:row>
      <xdr:rowOff>133350</xdr:rowOff>
    </xdr:to>
    <xdr:sp macro="" textlink="">
      <xdr:nvSpPr>
        <xdr:cNvPr id="73" name="フローチャート : 判断 72"/>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149877</xdr:rowOff>
    </xdr:from>
    <xdr:ext cx="469744" cy="259045"/>
    <xdr:sp macro="" textlink="">
      <xdr:nvSpPr>
        <xdr:cNvPr id="74" name="テキスト ボックス 73"/>
        <xdr:cNvSpPr txBox="1"/>
      </xdr:nvSpPr>
      <xdr:spPr>
        <a:xfrm>
          <a:off x="1784427"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152255</xdr:rowOff>
    </xdr:from>
    <xdr:to>
      <xdr:col>1</xdr:col>
      <xdr:colOff>485775</xdr:colOff>
      <xdr:row>34</xdr:row>
      <xdr:rowOff>82405</xdr:rowOff>
    </xdr:to>
    <xdr:sp macro="" textlink="">
      <xdr:nvSpPr>
        <xdr:cNvPr id="75" name="フローチャート : 判断 74"/>
        <xdr:cNvSpPr/>
      </xdr:nvSpPr>
      <xdr:spPr>
        <a:xfrm>
          <a:off x="1079500" y="581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98932</xdr:rowOff>
    </xdr:from>
    <xdr:ext cx="469744" cy="259045"/>
    <xdr:sp macro="" textlink="">
      <xdr:nvSpPr>
        <xdr:cNvPr id="76" name="テキスト ボックス 75"/>
        <xdr:cNvSpPr txBox="1"/>
      </xdr:nvSpPr>
      <xdr:spPr>
        <a:xfrm>
          <a:off x="895427" y="558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114372</xdr:rowOff>
    </xdr:from>
    <xdr:to>
      <xdr:col>6</xdr:col>
      <xdr:colOff>561975</xdr:colOff>
      <xdr:row>36</xdr:row>
      <xdr:rowOff>44522</xdr:rowOff>
    </xdr:to>
    <xdr:sp macro="" textlink="">
      <xdr:nvSpPr>
        <xdr:cNvPr id="82" name="円/楕円 81"/>
        <xdr:cNvSpPr/>
      </xdr:nvSpPr>
      <xdr:spPr>
        <a:xfrm>
          <a:off x="4584700" y="611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92799</xdr:rowOff>
    </xdr:from>
    <xdr:ext cx="469744" cy="259045"/>
    <xdr:sp macro="" textlink="">
      <xdr:nvSpPr>
        <xdr:cNvPr id="83" name="議会費該当値テキスト"/>
        <xdr:cNvSpPr txBox="1"/>
      </xdr:nvSpPr>
      <xdr:spPr>
        <a:xfrm>
          <a:off x="4686300" y="609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145397</xdr:rowOff>
    </xdr:from>
    <xdr:to>
      <xdr:col>5</xdr:col>
      <xdr:colOff>409575</xdr:colOff>
      <xdr:row>37</xdr:row>
      <xdr:rowOff>75547</xdr:rowOff>
    </xdr:to>
    <xdr:sp macro="" textlink="">
      <xdr:nvSpPr>
        <xdr:cNvPr id="84" name="円/楕円 83"/>
        <xdr:cNvSpPr/>
      </xdr:nvSpPr>
      <xdr:spPr>
        <a:xfrm>
          <a:off x="3746500" y="631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66674</xdr:rowOff>
    </xdr:from>
    <xdr:ext cx="469744" cy="259045"/>
    <xdr:sp macro="" textlink="">
      <xdr:nvSpPr>
        <xdr:cNvPr id="85" name="テキスト ボックス 84"/>
        <xdr:cNvSpPr txBox="1"/>
      </xdr:nvSpPr>
      <xdr:spPr>
        <a:xfrm>
          <a:off x="3562427" y="641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12156</xdr:rowOff>
    </xdr:from>
    <xdr:to>
      <xdr:col>4</xdr:col>
      <xdr:colOff>206375</xdr:colOff>
      <xdr:row>37</xdr:row>
      <xdr:rowOff>113756</xdr:rowOff>
    </xdr:to>
    <xdr:sp macro="" textlink="">
      <xdr:nvSpPr>
        <xdr:cNvPr id="86" name="円/楕円 85"/>
        <xdr:cNvSpPr/>
      </xdr:nvSpPr>
      <xdr:spPr>
        <a:xfrm>
          <a:off x="2857500" y="635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104883</xdr:rowOff>
    </xdr:from>
    <xdr:ext cx="469744" cy="259045"/>
    <xdr:sp macro="" textlink="">
      <xdr:nvSpPr>
        <xdr:cNvPr id="87" name="テキスト ボックス 86"/>
        <xdr:cNvSpPr txBox="1"/>
      </xdr:nvSpPr>
      <xdr:spPr>
        <a:xfrm>
          <a:off x="2673427" y="644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126129</xdr:rowOff>
    </xdr:from>
    <xdr:to>
      <xdr:col>3</xdr:col>
      <xdr:colOff>3175</xdr:colOff>
      <xdr:row>37</xdr:row>
      <xdr:rowOff>56279</xdr:rowOff>
    </xdr:to>
    <xdr:sp macro="" textlink="">
      <xdr:nvSpPr>
        <xdr:cNvPr id="88" name="円/楕円 87"/>
        <xdr:cNvSpPr/>
      </xdr:nvSpPr>
      <xdr:spPr>
        <a:xfrm>
          <a:off x="1968500" y="629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47406</xdr:rowOff>
    </xdr:from>
    <xdr:ext cx="469744" cy="259045"/>
    <xdr:sp macro="" textlink="">
      <xdr:nvSpPr>
        <xdr:cNvPr id="89" name="テキスト ボックス 88"/>
        <xdr:cNvSpPr txBox="1"/>
      </xdr:nvSpPr>
      <xdr:spPr>
        <a:xfrm>
          <a:off x="1784427" y="639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130048</xdr:rowOff>
    </xdr:from>
    <xdr:to>
      <xdr:col>1</xdr:col>
      <xdr:colOff>485775</xdr:colOff>
      <xdr:row>36</xdr:row>
      <xdr:rowOff>60198</xdr:rowOff>
    </xdr:to>
    <xdr:sp macro="" textlink="">
      <xdr:nvSpPr>
        <xdr:cNvPr id="90" name="円/楕円 89"/>
        <xdr:cNvSpPr/>
      </xdr:nvSpPr>
      <xdr:spPr>
        <a:xfrm>
          <a:off x="1079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51325</xdr:rowOff>
    </xdr:from>
    <xdr:ext cx="469744" cy="259045"/>
    <xdr:sp macro="" textlink="">
      <xdr:nvSpPr>
        <xdr:cNvPr id="91" name="テキスト ボックス 90"/>
        <xdr:cNvSpPr txBox="1"/>
      </xdr:nvSpPr>
      <xdr:spPr>
        <a:xfrm>
          <a:off x="895427"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52561</xdr:rowOff>
    </xdr:from>
    <xdr:to>
      <xdr:col>6</xdr:col>
      <xdr:colOff>510540</xdr:colOff>
      <xdr:row>59</xdr:row>
      <xdr:rowOff>33233</xdr:rowOff>
    </xdr:to>
    <xdr:cxnSp macro="">
      <xdr:nvCxnSpPr>
        <xdr:cNvPr id="117" name="直線コネクタ 116"/>
        <xdr:cNvCxnSpPr/>
      </xdr:nvCxnSpPr>
      <xdr:spPr>
        <a:xfrm flipV="1">
          <a:off x="4633595" y="8625061"/>
          <a:ext cx="1270" cy="1523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37060</xdr:rowOff>
    </xdr:from>
    <xdr:ext cx="534377" cy="259045"/>
    <xdr:sp macro="" textlink="">
      <xdr:nvSpPr>
        <xdr:cNvPr id="118" name="総務費最小値テキスト"/>
        <xdr:cNvSpPr txBox="1"/>
      </xdr:nvSpPr>
      <xdr:spPr>
        <a:xfrm>
          <a:off x="4686300" y="1015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40,203</a:t>
          </a:r>
          <a:endParaRPr kumimoji="1" lang="ja-JP" altLang="en-US" sz="1000" b="1">
            <a:latin typeface="ＭＳ Ｐゴシック"/>
          </a:endParaRPr>
        </a:p>
      </xdr:txBody>
    </xdr:sp>
    <xdr:clientData/>
  </xdr:oneCellAnchor>
  <xdr:twoCellAnchor>
    <xdr:from>
      <xdr:col>6</xdr:col>
      <xdr:colOff>422275</xdr:colOff>
      <xdr:row>59</xdr:row>
      <xdr:rowOff>33233</xdr:rowOff>
    </xdr:from>
    <xdr:to>
      <xdr:col>6</xdr:col>
      <xdr:colOff>600075</xdr:colOff>
      <xdr:row>59</xdr:row>
      <xdr:rowOff>33233</xdr:rowOff>
    </xdr:to>
    <xdr:cxnSp macro="">
      <xdr:nvCxnSpPr>
        <xdr:cNvPr id="119" name="直線コネクタ 118"/>
        <xdr:cNvCxnSpPr/>
      </xdr:nvCxnSpPr>
      <xdr:spPr>
        <a:xfrm>
          <a:off x="4546600" y="1014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170688</xdr:rowOff>
    </xdr:from>
    <xdr:ext cx="599010" cy="259045"/>
    <xdr:sp macro="" textlink="">
      <xdr:nvSpPr>
        <xdr:cNvPr id="120" name="総務費最大値テキスト"/>
        <xdr:cNvSpPr txBox="1"/>
      </xdr:nvSpPr>
      <xdr:spPr>
        <a:xfrm>
          <a:off x="4686300" y="840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973,366</a:t>
          </a:r>
          <a:endParaRPr kumimoji="1" lang="ja-JP" altLang="en-US" sz="1000" b="1">
            <a:latin typeface="ＭＳ Ｐゴシック"/>
          </a:endParaRPr>
        </a:p>
      </xdr:txBody>
    </xdr:sp>
    <xdr:clientData/>
  </xdr:oneCellAnchor>
  <xdr:twoCellAnchor>
    <xdr:from>
      <xdr:col>6</xdr:col>
      <xdr:colOff>422275</xdr:colOff>
      <xdr:row>50</xdr:row>
      <xdr:rowOff>52561</xdr:rowOff>
    </xdr:from>
    <xdr:to>
      <xdr:col>6</xdr:col>
      <xdr:colOff>600075</xdr:colOff>
      <xdr:row>50</xdr:row>
      <xdr:rowOff>52561</xdr:rowOff>
    </xdr:to>
    <xdr:cxnSp macro="">
      <xdr:nvCxnSpPr>
        <xdr:cNvPr id="121" name="直線コネクタ 120"/>
        <xdr:cNvCxnSpPr/>
      </xdr:nvCxnSpPr>
      <xdr:spPr>
        <a:xfrm>
          <a:off x="4546600" y="862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60489</xdr:rowOff>
    </xdr:from>
    <xdr:to>
      <xdr:col>6</xdr:col>
      <xdr:colOff>511175</xdr:colOff>
      <xdr:row>58</xdr:row>
      <xdr:rowOff>125290</xdr:rowOff>
    </xdr:to>
    <xdr:cxnSp macro="">
      <xdr:nvCxnSpPr>
        <xdr:cNvPr id="122" name="直線コネクタ 121"/>
        <xdr:cNvCxnSpPr/>
      </xdr:nvCxnSpPr>
      <xdr:spPr>
        <a:xfrm>
          <a:off x="3797300" y="10004589"/>
          <a:ext cx="838200" cy="6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69570</xdr:rowOff>
    </xdr:from>
    <xdr:ext cx="534377" cy="259045"/>
    <xdr:sp macro="" textlink="">
      <xdr:nvSpPr>
        <xdr:cNvPr id="123" name="総務費平均値テキスト"/>
        <xdr:cNvSpPr txBox="1"/>
      </xdr:nvSpPr>
      <xdr:spPr>
        <a:xfrm>
          <a:off x="4686300" y="10013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91143</xdr:rowOff>
    </xdr:from>
    <xdr:to>
      <xdr:col>6</xdr:col>
      <xdr:colOff>561975</xdr:colOff>
      <xdr:row>59</xdr:row>
      <xdr:rowOff>21293</xdr:rowOff>
    </xdr:to>
    <xdr:sp macro="" textlink="">
      <xdr:nvSpPr>
        <xdr:cNvPr id="124" name="フローチャート : 判断 123"/>
        <xdr:cNvSpPr/>
      </xdr:nvSpPr>
      <xdr:spPr>
        <a:xfrm>
          <a:off x="45847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60489</xdr:rowOff>
    </xdr:from>
    <xdr:to>
      <xdr:col>5</xdr:col>
      <xdr:colOff>358775</xdr:colOff>
      <xdr:row>58</xdr:row>
      <xdr:rowOff>148390</xdr:rowOff>
    </xdr:to>
    <xdr:cxnSp macro="">
      <xdr:nvCxnSpPr>
        <xdr:cNvPr id="125" name="直線コネクタ 124"/>
        <xdr:cNvCxnSpPr/>
      </xdr:nvCxnSpPr>
      <xdr:spPr>
        <a:xfrm flipV="1">
          <a:off x="2908300" y="10004589"/>
          <a:ext cx="889000" cy="8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93033</xdr:rowOff>
    </xdr:from>
    <xdr:to>
      <xdr:col>5</xdr:col>
      <xdr:colOff>409575</xdr:colOff>
      <xdr:row>59</xdr:row>
      <xdr:rowOff>23183</xdr:rowOff>
    </xdr:to>
    <xdr:sp macro="" textlink="">
      <xdr:nvSpPr>
        <xdr:cNvPr id="126" name="フローチャート : 判断 125"/>
        <xdr:cNvSpPr/>
      </xdr:nvSpPr>
      <xdr:spPr>
        <a:xfrm>
          <a:off x="3746500" y="1003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14310</xdr:rowOff>
    </xdr:from>
    <xdr:ext cx="534377" cy="259045"/>
    <xdr:sp macro="" textlink="">
      <xdr:nvSpPr>
        <xdr:cNvPr id="127" name="テキスト ボックス 126"/>
        <xdr:cNvSpPr txBox="1"/>
      </xdr:nvSpPr>
      <xdr:spPr>
        <a:xfrm>
          <a:off x="3530111" y="1012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77,469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135931</xdr:rowOff>
    </xdr:from>
    <xdr:to>
      <xdr:col>4</xdr:col>
      <xdr:colOff>155575</xdr:colOff>
      <xdr:row>58</xdr:row>
      <xdr:rowOff>148390</xdr:rowOff>
    </xdr:to>
    <xdr:cxnSp macro="">
      <xdr:nvCxnSpPr>
        <xdr:cNvPr id="128" name="直線コネクタ 127"/>
        <xdr:cNvCxnSpPr/>
      </xdr:nvCxnSpPr>
      <xdr:spPr>
        <a:xfrm>
          <a:off x="2019300" y="10080031"/>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90353</xdr:rowOff>
    </xdr:from>
    <xdr:to>
      <xdr:col>4</xdr:col>
      <xdr:colOff>206375</xdr:colOff>
      <xdr:row>59</xdr:row>
      <xdr:rowOff>20503</xdr:rowOff>
    </xdr:to>
    <xdr:sp macro="" textlink="">
      <xdr:nvSpPr>
        <xdr:cNvPr id="129" name="フローチャート : 判断 128"/>
        <xdr:cNvSpPr/>
      </xdr:nvSpPr>
      <xdr:spPr>
        <a:xfrm>
          <a:off x="2857500" y="1003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37030</xdr:rowOff>
    </xdr:from>
    <xdr:ext cx="534377" cy="259045"/>
    <xdr:sp macro="" textlink="">
      <xdr:nvSpPr>
        <xdr:cNvPr id="130" name="テキスト ボックス 129"/>
        <xdr:cNvSpPr txBox="1"/>
      </xdr:nvSpPr>
      <xdr:spPr>
        <a:xfrm>
          <a:off x="2641111" y="980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79,110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135931</xdr:rowOff>
    </xdr:from>
    <xdr:to>
      <xdr:col>2</xdr:col>
      <xdr:colOff>638175</xdr:colOff>
      <xdr:row>58</xdr:row>
      <xdr:rowOff>150924</xdr:rowOff>
    </xdr:to>
    <xdr:cxnSp macro="">
      <xdr:nvCxnSpPr>
        <xdr:cNvPr id="131" name="直線コネクタ 130"/>
        <xdr:cNvCxnSpPr/>
      </xdr:nvCxnSpPr>
      <xdr:spPr>
        <a:xfrm flipV="1">
          <a:off x="1130300" y="10080031"/>
          <a:ext cx="889000" cy="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7326</xdr:rowOff>
    </xdr:from>
    <xdr:to>
      <xdr:col>3</xdr:col>
      <xdr:colOff>3175</xdr:colOff>
      <xdr:row>57</xdr:row>
      <xdr:rowOff>108926</xdr:rowOff>
    </xdr:to>
    <xdr:sp macro="" textlink="">
      <xdr:nvSpPr>
        <xdr:cNvPr id="132" name="フローチャート : 判断 131"/>
        <xdr:cNvSpPr/>
      </xdr:nvSpPr>
      <xdr:spPr>
        <a:xfrm>
          <a:off x="1968500" y="97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125453</xdr:rowOff>
    </xdr:from>
    <xdr:ext cx="599010" cy="259045"/>
    <xdr:sp macro="" textlink="">
      <xdr:nvSpPr>
        <xdr:cNvPr id="133" name="テキスト ボックス 132"/>
        <xdr:cNvSpPr txBox="1"/>
      </xdr:nvSpPr>
      <xdr:spPr>
        <a:xfrm>
          <a:off x="1719794" y="955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234,958</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67539</xdr:rowOff>
    </xdr:from>
    <xdr:to>
      <xdr:col>1</xdr:col>
      <xdr:colOff>485775</xdr:colOff>
      <xdr:row>58</xdr:row>
      <xdr:rowOff>169139</xdr:rowOff>
    </xdr:to>
    <xdr:sp macro="" textlink="">
      <xdr:nvSpPr>
        <xdr:cNvPr id="134" name="フローチャート : 判断 133"/>
        <xdr:cNvSpPr/>
      </xdr:nvSpPr>
      <xdr:spPr>
        <a:xfrm>
          <a:off x="1079500" y="1001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14216</xdr:rowOff>
    </xdr:from>
    <xdr:ext cx="534377" cy="259045"/>
    <xdr:sp macro="" textlink="">
      <xdr:nvSpPr>
        <xdr:cNvPr id="135" name="テキスト ボックス 134"/>
        <xdr:cNvSpPr txBox="1"/>
      </xdr:nvSpPr>
      <xdr:spPr>
        <a:xfrm>
          <a:off x="863111" y="978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93,082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74490</xdr:rowOff>
    </xdr:from>
    <xdr:to>
      <xdr:col>6</xdr:col>
      <xdr:colOff>561975</xdr:colOff>
      <xdr:row>59</xdr:row>
      <xdr:rowOff>4640</xdr:rowOff>
    </xdr:to>
    <xdr:sp macro="" textlink="">
      <xdr:nvSpPr>
        <xdr:cNvPr id="141" name="円/楕円 140"/>
        <xdr:cNvSpPr/>
      </xdr:nvSpPr>
      <xdr:spPr>
        <a:xfrm>
          <a:off x="4584700" y="100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33867</xdr:rowOff>
    </xdr:from>
    <xdr:ext cx="534377" cy="259045"/>
    <xdr:sp macro="" textlink="">
      <xdr:nvSpPr>
        <xdr:cNvPr id="142" name="総務費該当値テキスト"/>
        <xdr:cNvSpPr txBox="1"/>
      </xdr:nvSpPr>
      <xdr:spPr>
        <a:xfrm>
          <a:off x="4686300" y="980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88,825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9689</xdr:rowOff>
    </xdr:from>
    <xdr:to>
      <xdr:col>5</xdr:col>
      <xdr:colOff>409575</xdr:colOff>
      <xdr:row>58</xdr:row>
      <xdr:rowOff>111289</xdr:rowOff>
    </xdr:to>
    <xdr:sp macro="" textlink="">
      <xdr:nvSpPr>
        <xdr:cNvPr id="143" name="円/楕円 142"/>
        <xdr:cNvSpPr/>
      </xdr:nvSpPr>
      <xdr:spPr>
        <a:xfrm>
          <a:off x="3746500" y="995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127816</xdr:rowOff>
    </xdr:from>
    <xdr:ext cx="599010" cy="259045"/>
    <xdr:sp macro="" textlink="">
      <xdr:nvSpPr>
        <xdr:cNvPr id="144" name="テキスト ボックス 143"/>
        <xdr:cNvSpPr txBox="1"/>
      </xdr:nvSpPr>
      <xdr:spPr>
        <a:xfrm>
          <a:off x="3497794" y="972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128,511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97590</xdr:rowOff>
    </xdr:from>
    <xdr:to>
      <xdr:col>4</xdr:col>
      <xdr:colOff>206375</xdr:colOff>
      <xdr:row>59</xdr:row>
      <xdr:rowOff>27740</xdr:rowOff>
    </xdr:to>
    <xdr:sp macro="" textlink="">
      <xdr:nvSpPr>
        <xdr:cNvPr id="145" name="円/楕円 144"/>
        <xdr:cNvSpPr/>
      </xdr:nvSpPr>
      <xdr:spPr>
        <a:xfrm>
          <a:off x="2857500" y="1004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18867</xdr:rowOff>
    </xdr:from>
    <xdr:ext cx="534377" cy="259045"/>
    <xdr:sp macro="" textlink="">
      <xdr:nvSpPr>
        <xdr:cNvPr id="146" name="テキスト ボックス 145"/>
        <xdr:cNvSpPr txBox="1"/>
      </xdr:nvSpPr>
      <xdr:spPr>
        <a:xfrm>
          <a:off x="2641111" y="1013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74,678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85131</xdr:rowOff>
    </xdr:from>
    <xdr:to>
      <xdr:col>3</xdr:col>
      <xdr:colOff>3175</xdr:colOff>
      <xdr:row>59</xdr:row>
      <xdr:rowOff>15281</xdr:rowOff>
    </xdr:to>
    <xdr:sp macro="" textlink="">
      <xdr:nvSpPr>
        <xdr:cNvPr id="147" name="円/楕円 146"/>
        <xdr:cNvSpPr/>
      </xdr:nvSpPr>
      <xdr:spPr>
        <a:xfrm>
          <a:off x="1968500" y="1002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6408</xdr:rowOff>
    </xdr:from>
    <xdr:ext cx="534377" cy="259045"/>
    <xdr:sp macro="" textlink="">
      <xdr:nvSpPr>
        <xdr:cNvPr id="148" name="テキスト ボックス 147"/>
        <xdr:cNvSpPr txBox="1"/>
      </xdr:nvSpPr>
      <xdr:spPr>
        <a:xfrm>
          <a:off x="1752111" y="1012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82,308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100124</xdr:rowOff>
    </xdr:from>
    <xdr:to>
      <xdr:col>1</xdr:col>
      <xdr:colOff>485775</xdr:colOff>
      <xdr:row>59</xdr:row>
      <xdr:rowOff>30274</xdr:rowOff>
    </xdr:to>
    <xdr:sp macro="" textlink="">
      <xdr:nvSpPr>
        <xdr:cNvPr id="149" name="円/楕円 148"/>
        <xdr:cNvSpPr/>
      </xdr:nvSpPr>
      <xdr:spPr>
        <a:xfrm>
          <a:off x="1079500" y="1004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21401</xdr:rowOff>
    </xdr:from>
    <xdr:ext cx="534377" cy="259045"/>
    <xdr:sp macro="" textlink="">
      <xdr:nvSpPr>
        <xdr:cNvPr id="150" name="テキスト ボックス 149"/>
        <xdr:cNvSpPr txBox="1"/>
      </xdr:nvSpPr>
      <xdr:spPr>
        <a:xfrm>
          <a:off x="863111" y="1013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73,126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40259</xdr:rowOff>
    </xdr:from>
    <xdr:to>
      <xdr:col>6</xdr:col>
      <xdr:colOff>510540</xdr:colOff>
      <xdr:row>78</xdr:row>
      <xdr:rowOff>42808</xdr:rowOff>
    </xdr:to>
    <xdr:cxnSp macro="">
      <xdr:nvCxnSpPr>
        <xdr:cNvPr id="171" name="直線コネクタ 170"/>
        <xdr:cNvCxnSpPr/>
      </xdr:nvCxnSpPr>
      <xdr:spPr>
        <a:xfrm flipV="1">
          <a:off x="4633595" y="12213209"/>
          <a:ext cx="1270" cy="12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46635</xdr:rowOff>
    </xdr:from>
    <xdr:ext cx="534377" cy="259045"/>
    <xdr:sp macro="" textlink="">
      <xdr:nvSpPr>
        <xdr:cNvPr id="172" name="民生費最小値テキスト"/>
        <xdr:cNvSpPr txBox="1"/>
      </xdr:nvSpPr>
      <xdr:spPr>
        <a:xfrm>
          <a:off x="4686300" y="134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96,954</a:t>
          </a:r>
          <a:endParaRPr kumimoji="1" lang="ja-JP" altLang="en-US" sz="1000" b="1">
            <a:latin typeface="ＭＳ Ｐゴシック"/>
          </a:endParaRPr>
        </a:p>
      </xdr:txBody>
    </xdr:sp>
    <xdr:clientData/>
  </xdr:oneCellAnchor>
  <xdr:twoCellAnchor>
    <xdr:from>
      <xdr:col>6</xdr:col>
      <xdr:colOff>422275</xdr:colOff>
      <xdr:row>78</xdr:row>
      <xdr:rowOff>42808</xdr:rowOff>
    </xdr:from>
    <xdr:to>
      <xdr:col>6</xdr:col>
      <xdr:colOff>600075</xdr:colOff>
      <xdr:row>78</xdr:row>
      <xdr:rowOff>42808</xdr:rowOff>
    </xdr:to>
    <xdr:cxnSp macro="">
      <xdr:nvCxnSpPr>
        <xdr:cNvPr id="173" name="直線コネクタ 172"/>
        <xdr:cNvCxnSpPr/>
      </xdr:nvCxnSpPr>
      <xdr:spPr>
        <a:xfrm>
          <a:off x="4546600" y="1341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158386</xdr:rowOff>
    </xdr:from>
    <xdr:ext cx="599010" cy="259045"/>
    <xdr:sp macro="" textlink="">
      <xdr:nvSpPr>
        <xdr:cNvPr id="174" name="民生費最大値テキスト"/>
        <xdr:cNvSpPr txBox="1"/>
      </xdr:nvSpPr>
      <xdr:spPr>
        <a:xfrm>
          <a:off x="4686300" y="1198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307,400</a:t>
          </a:r>
          <a:endParaRPr kumimoji="1" lang="ja-JP" altLang="en-US" sz="1000" b="1">
            <a:latin typeface="ＭＳ Ｐゴシック"/>
          </a:endParaRPr>
        </a:p>
      </xdr:txBody>
    </xdr:sp>
    <xdr:clientData/>
  </xdr:oneCellAnchor>
  <xdr:twoCellAnchor>
    <xdr:from>
      <xdr:col>6</xdr:col>
      <xdr:colOff>422275</xdr:colOff>
      <xdr:row>71</xdr:row>
      <xdr:rowOff>40259</xdr:rowOff>
    </xdr:from>
    <xdr:to>
      <xdr:col>6</xdr:col>
      <xdr:colOff>600075</xdr:colOff>
      <xdr:row>71</xdr:row>
      <xdr:rowOff>40259</xdr:rowOff>
    </xdr:to>
    <xdr:cxnSp macro="">
      <xdr:nvCxnSpPr>
        <xdr:cNvPr id="175" name="直線コネクタ 174"/>
        <xdr:cNvCxnSpPr/>
      </xdr:nvCxnSpPr>
      <xdr:spPr>
        <a:xfrm>
          <a:off x="4546600" y="1221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83379</xdr:rowOff>
    </xdr:from>
    <xdr:to>
      <xdr:col>6</xdr:col>
      <xdr:colOff>511175</xdr:colOff>
      <xdr:row>77</xdr:row>
      <xdr:rowOff>87077</xdr:rowOff>
    </xdr:to>
    <xdr:cxnSp macro="">
      <xdr:nvCxnSpPr>
        <xdr:cNvPr id="176" name="直線コネクタ 175"/>
        <xdr:cNvCxnSpPr/>
      </xdr:nvCxnSpPr>
      <xdr:spPr>
        <a:xfrm>
          <a:off x="3797300" y="13285029"/>
          <a:ext cx="838200" cy="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147147</xdr:rowOff>
    </xdr:from>
    <xdr:ext cx="599010" cy="259045"/>
    <xdr:sp macro="" textlink="">
      <xdr:nvSpPr>
        <xdr:cNvPr id="177" name="民生費平均値テキスト"/>
        <xdr:cNvSpPr txBox="1"/>
      </xdr:nvSpPr>
      <xdr:spPr>
        <a:xfrm>
          <a:off x="4686300" y="130058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124270</xdr:rowOff>
    </xdr:from>
    <xdr:to>
      <xdr:col>6</xdr:col>
      <xdr:colOff>561975</xdr:colOff>
      <xdr:row>77</xdr:row>
      <xdr:rowOff>54420</xdr:rowOff>
    </xdr:to>
    <xdr:sp macro="" textlink="">
      <xdr:nvSpPr>
        <xdr:cNvPr id="178" name="フローチャート : 判断 177"/>
        <xdr:cNvSpPr/>
      </xdr:nvSpPr>
      <xdr:spPr>
        <a:xfrm>
          <a:off x="4584700" y="131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83379</xdr:rowOff>
    </xdr:from>
    <xdr:to>
      <xdr:col>5</xdr:col>
      <xdr:colOff>358775</xdr:colOff>
      <xdr:row>77</xdr:row>
      <xdr:rowOff>134699</xdr:rowOff>
    </xdr:to>
    <xdr:cxnSp macro="">
      <xdr:nvCxnSpPr>
        <xdr:cNvPr id="179" name="直線コネクタ 178"/>
        <xdr:cNvCxnSpPr/>
      </xdr:nvCxnSpPr>
      <xdr:spPr>
        <a:xfrm flipV="1">
          <a:off x="2908300" y="13285029"/>
          <a:ext cx="889000" cy="5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35722</xdr:rowOff>
    </xdr:from>
    <xdr:to>
      <xdr:col>5</xdr:col>
      <xdr:colOff>409575</xdr:colOff>
      <xdr:row>74</xdr:row>
      <xdr:rowOff>137322</xdr:rowOff>
    </xdr:to>
    <xdr:sp macro="" textlink="">
      <xdr:nvSpPr>
        <xdr:cNvPr id="180" name="フローチャート : 判断 179"/>
        <xdr:cNvSpPr/>
      </xdr:nvSpPr>
      <xdr:spPr>
        <a:xfrm>
          <a:off x="3746500" y="1272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153849</xdr:rowOff>
    </xdr:from>
    <xdr:ext cx="599010" cy="259045"/>
    <xdr:sp macro="" textlink="">
      <xdr:nvSpPr>
        <xdr:cNvPr id="181" name="テキスト ボックス 180"/>
        <xdr:cNvSpPr txBox="1"/>
      </xdr:nvSpPr>
      <xdr:spPr>
        <a:xfrm>
          <a:off x="3497794" y="1249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209,305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94906</xdr:rowOff>
    </xdr:from>
    <xdr:to>
      <xdr:col>4</xdr:col>
      <xdr:colOff>155575</xdr:colOff>
      <xdr:row>77</xdr:row>
      <xdr:rowOff>134699</xdr:rowOff>
    </xdr:to>
    <xdr:cxnSp macro="">
      <xdr:nvCxnSpPr>
        <xdr:cNvPr id="182" name="直線コネクタ 181"/>
        <xdr:cNvCxnSpPr/>
      </xdr:nvCxnSpPr>
      <xdr:spPr>
        <a:xfrm>
          <a:off x="2019300" y="13296556"/>
          <a:ext cx="889000" cy="3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63612</xdr:rowOff>
    </xdr:from>
    <xdr:to>
      <xdr:col>4</xdr:col>
      <xdr:colOff>206375</xdr:colOff>
      <xdr:row>76</xdr:row>
      <xdr:rowOff>165212</xdr:rowOff>
    </xdr:to>
    <xdr:sp macro="" textlink="">
      <xdr:nvSpPr>
        <xdr:cNvPr id="183" name="フローチャート : 判断 182"/>
        <xdr:cNvSpPr/>
      </xdr:nvSpPr>
      <xdr:spPr>
        <a:xfrm>
          <a:off x="2857500" y="130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10288</xdr:rowOff>
    </xdr:from>
    <xdr:ext cx="599010" cy="259045"/>
    <xdr:sp macro="" textlink="">
      <xdr:nvSpPr>
        <xdr:cNvPr id="184" name="テキスト ボックス 183"/>
        <xdr:cNvSpPr txBox="1"/>
      </xdr:nvSpPr>
      <xdr:spPr>
        <a:xfrm>
          <a:off x="2608794" y="1286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94906</xdr:rowOff>
    </xdr:from>
    <xdr:to>
      <xdr:col>2</xdr:col>
      <xdr:colOff>638175</xdr:colOff>
      <xdr:row>77</xdr:row>
      <xdr:rowOff>134820</xdr:rowOff>
    </xdr:to>
    <xdr:cxnSp macro="">
      <xdr:nvCxnSpPr>
        <xdr:cNvPr id="185" name="直線コネクタ 184"/>
        <xdr:cNvCxnSpPr/>
      </xdr:nvCxnSpPr>
      <xdr:spPr>
        <a:xfrm flipV="1">
          <a:off x="1130300" y="13296556"/>
          <a:ext cx="8890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65360</xdr:rowOff>
    </xdr:from>
    <xdr:to>
      <xdr:col>3</xdr:col>
      <xdr:colOff>3175</xdr:colOff>
      <xdr:row>76</xdr:row>
      <xdr:rowOff>166960</xdr:rowOff>
    </xdr:to>
    <xdr:sp macro="" textlink="">
      <xdr:nvSpPr>
        <xdr:cNvPr id="186" name="フローチャート : 判断 185"/>
        <xdr:cNvSpPr/>
      </xdr:nvSpPr>
      <xdr:spPr>
        <a:xfrm>
          <a:off x="1968500" y="130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12037</xdr:rowOff>
    </xdr:from>
    <xdr:ext cx="599010" cy="259045"/>
    <xdr:sp macro="" textlink="">
      <xdr:nvSpPr>
        <xdr:cNvPr id="187" name="テキスト ボックス 186"/>
        <xdr:cNvSpPr txBox="1"/>
      </xdr:nvSpPr>
      <xdr:spPr>
        <a:xfrm>
          <a:off x="1719794" y="1287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144,119</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110765</xdr:rowOff>
    </xdr:from>
    <xdr:to>
      <xdr:col>1</xdr:col>
      <xdr:colOff>485775</xdr:colOff>
      <xdr:row>77</xdr:row>
      <xdr:rowOff>40915</xdr:rowOff>
    </xdr:to>
    <xdr:sp macro="" textlink="">
      <xdr:nvSpPr>
        <xdr:cNvPr id="188" name="フローチャート : 判断 187"/>
        <xdr:cNvSpPr/>
      </xdr:nvSpPr>
      <xdr:spPr>
        <a:xfrm>
          <a:off x="1079500" y="1314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57442</xdr:rowOff>
    </xdr:from>
    <xdr:ext cx="599010" cy="259045"/>
    <xdr:sp macro="" textlink="">
      <xdr:nvSpPr>
        <xdr:cNvPr id="189" name="テキスト ボックス 188"/>
        <xdr:cNvSpPr txBox="1"/>
      </xdr:nvSpPr>
      <xdr:spPr>
        <a:xfrm>
          <a:off x="830794" y="1291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136,174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36277</xdr:rowOff>
    </xdr:from>
    <xdr:to>
      <xdr:col>6</xdr:col>
      <xdr:colOff>561975</xdr:colOff>
      <xdr:row>77</xdr:row>
      <xdr:rowOff>137877</xdr:rowOff>
    </xdr:to>
    <xdr:sp macro="" textlink="">
      <xdr:nvSpPr>
        <xdr:cNvPr id="195" name="円/楕円 194"/>
        <xdr:cNvSpPr/>
      </xdr:nvSpPr>
      <xdr:spPr>
        <a:xfrm>
          <a:off x="4584700" y="1323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14704</xdr:rowOff>
    </xdr:from>
    <xdr:ext cx="599010" cy="259045"/>
    <xdr:sp macro="" textlink="">
      <xdr:nvSpPr>
        <xdr:cNvPr id="196" name="民生費該当値テキスト"/>
        <xdr:cNvSpPr txBox="1"/>
      </xdr:nvSpPr>
      <xdr:spPr>
        <a:xfrm>
          <a:off x="4686300" y="1321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119,208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32579</xdr:rowOff>
    </xdr:from>
    <xdr:to>
      <xdr:col>5</xdr:col>
      <xdr:colOff>409575</xdr:colOff>
      <xdr:row>77</xdr:row>
      <xdr:rowOff>134179</xdr:rowOff>
    </xdr:to>
    <xdr:sp macro="" textlink="">
      <xdr:nvSpPr>
        <xdr:cNvPr id="197" name="円/楕円 196"/>
        <xdr:cNvSpPr/>
      </xdr:nvSpPr>
      <xdr:spPr>
        <a:xfrm>
          <a:off x="3746500" y="1323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125306</xdr:rowOff>
    </xdr:from>
    <xdr:ext cx="599010" cy="259045"/>
    <xdr:sp macro="" textlink="">
      <xdr:nvSpPr>
        <xdr:cNvPr id="198" name="テキスト ボックス 197"/>
        <xdr:cNvSpPr txBox="1"/>
      </xdr:nvSpPr>
      <xdr:spPr>
        <a:xfrm>
          <a:off x="3497794" y="1332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119,855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83899</xdr:rowOff>
    </xdr:from>
    <xdr:to>
      <xdr:col>4</xdr:col>
      <xdr:colOff>206375</xdr:colOff>
      <xdr:row>78</xdr:row>
      <xdr:rowOff>14049</xdr:rowOff>
    </xdr:to>
    <xdr:sp macro="" textlink="">
      <xdr:nvSpPr>
        <xdr:cNvPr id="199" name="円/楕円 198"/>
        <xdr:cNvSpPr/>
      </xdr:nvSpPr>
      <xdr:spPr>
        <a:xfrm>
          <a:off x="2857500" y="1328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5176</xdr:rowOff>
    </xdr:from>
    <xdr:ext cx="599010" cy="259045"/>
    <xdr:sp macro="" textlink="">
      <xdr:nvSpPr>
        <xdr:cNvPr id="200" name="テキスト ボックス 199"/>
        <xdr:cNvSpPr txBox="1"/>
      </xdr:nvSpPr>
      <xdr:spPr>
        <a:xfrm>
          <a:off x="2608794" y="133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110,875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44106</xdr:rowOff>
    </xdr:from>
    <xdr:to>
      <xdr:col>3</xdr:col>
      <xdr:colOff>3175</xdr:colOff>
      <xdr:row>77</xdr:row>
      <xdr:rowOff>145706</xdr:rowOff>
    </xdr:to>
    <xdr:sp macro="" textlink="">
      <xdr:nvSpPr>
        <xdr:cNvPr id="201" name="円/楕円 200"/>
        <xdr:cNvSpPr/>
      </xdr:nvSpPr>
      <xdr:spPr>
        <a:xfrm>
          <a:off x="1968500" y="132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136833</xdr:rowOff>
    </xdr:from>
    <xdr:ext cx="599010" cy="259045"/>
    <xdr:sp macro="" textlink="">
      <xdr:nvSpPr>
        <xdr:cNvPr id="202" name="テキスト ボックス 201"/>
        <xdr:cNvSpPr txBox="1"/>
      </xdr:nvSpPr>
      <xdr:spPr>
        <a:xfrm>
          <a:off x="1719794" y="1333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117,838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84020</xdr:rowOff>
    </xdr:from>
    <xdr:to>
      <xdr:col>1</xdr:col>
      <xdr:colOff>485775</xdr:colOff>
      <xdr:row>78</xdr:row>
      <xdr:rowOff>14170</xdr:rowOff>
    </xdr:to>
    <xdr:sp macro="" textlink="">
      <xdr:nvSpPr>
        <xdr:cNvPr id="203" name="円/楕円 202"/>
        <xdr:cNvSpPr/>
      </xdr:nvSpPr>
      <xdr:spPr>
        <a:xfrm>
          <a:off x="1079500" y="1328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5297</xdr:rowOff>
    </xdr:from>
    <xdr:ext cx="599010" cy="259045"/>
    <xdr:sp macro="" textlink="">
      <xdr:nvSpPr>
        <xdr:cNvPr id="204" name="テキスト ボックス 203"/>
        <xdr:cNvSpPr txBox="1"/>
      </xdr:nvSpPr>
      <xdr:spPr>
        <a:xfrm>
          <a:off x="830794" y="1337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110,854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22151</xdr:rowOff>
    </xdr:from>
    <xdr:to>
      <xdr:col>6</xdr:col>
      <xdr:colOff>510540</xdr:colOff>
      <xdr:row>99</xdr:row>
      <xdr:rowOff>149464</xdr:rowOff>
    </xdr:to>
    <xdr:cxnSp macro="">
      <xdr:nvCxnSpPr>
        <xdr:cNvPr id="231" name="直線コネクタ 230"/>
        <xdr:cNvCxnSpPr/>
      </xdr:nvCxnSpPr>
      <xdr:spPr>
        <a:xfrm flipV="1">
          <a:off x="4633595" y="15624101"/>
          <a:ext cx="1270" cy="149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153291</xdr:rowOff>
    </xdr:from>
    <xdr:ext cx="534377" cy="259045"/>
    <xdr:sp macro="" textlink="">
      <xdr:nvSpPr>
        <xdr:cNvPr id="232" name="衛生費最小値テキスト"/>
        <xdr:cNvSpPr txBox="1"/>
      </xdr:nvSpPr>
      <xdr:spPr>
        <a:xfrm>
          <a:off x="4686300" y="171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16,902</a:t>
          </a:r>
          <a:endParaRPr kumimoji="1" lang="ja-JP" altLang="en-US" sz="1000" b="1">
            <a:latin typeface="ＭＳ Ｐゴシック"/>
          </a:endParaRPr>
        </a:p>
      </xdr:txBody>
    </xdr:sp>
    <xdr:clientData/>
  </xdr:oneCellAnchor>
  <xdr:twoCellAnchor>
    <xdr:from>
      <xdr:col>6</xdr:col>
      <xdr:colOff>422275</xdr:colOff>
      <xdr:row>99</xdr:row>
      <xdr:rowOff>149464</xdr:rowOff>
    </xdr:from>
    <xdr:to>
      <xdr:col>6</xdr:col>
      <xdr:colOff>600075</xdr:colOff>
      <xdr:row>99</xdr:row>
      <xdr:rowOff>149464</xdr:rowOff>
    </xdr:to>
    <xdr:cxnSp macro="">
      <xdr:nvCxnSpPr>
        <xdr:cNvPr id="233" name="直線コネクタ 232"/>
        <xdr:cNvCxnSpPr/>
      </xdr:nvCxnSpPr>
      <xdr:spPr>
        <a:xfrm>
          <a:off x="4546600" y="1712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140278</xdr:rowOff>
    </xdr:from>
    <xdr:ext cx="599010" cy="259045"/>
    <xdr:sp macro="" textlink="">
      <xdr:nvSpPr>
        <xdr:cNvPr id="234" name="衛生費最大値テキスト"/>
        <xdr:cNvSpPr txBox="1"/>
      </xdr:nvSpPr>
      <xdr:spPr>
        <a:xfrm>
          <a:off x="4686300" y="1539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108,699</a:t>
          </a:r>
          <a:endParaRPr kumimoji="1" lang="ja-JP" altLang="en-US" sz="1000" b="1">
            <a:latin typeface="ＭＳ Ｐゴシック"/>
          </a:endParaRPr>
        </a:p>
      </xdr:txBody>
    </xdr:sp>
    <xdr:clientData/>
  </xdr:oneCellAnchor>
  <xdr:twoCellAnchor>
    <xdr:from>
      <xdr:col>6</xdr:col>
      <xdr:colOff>422275</xdr:colOff>
      <xdr:row>91</xdr:row>
      <xdr:rowOff>22151</xdr:rowOff>
    </xdr:from>
    <xdr:to>
      <xdr:col>6</xdr:col>
      <xdr:colOff>600075</xdr:colOff>
      <xdr:row>91</xdr:row>
      <xdr:rowOff>22151</xdr:rowOff>
    </xdr:to>
    <xdr:cxnSp macro="">
      <xdr:nvCxnSpPr>
        <xdr:cNvPr id="235" name="直線コネクタ 234"/>
        <xdr:cNvCxnSpPr/>
      </xdr:nvCxnSpPr>
      <xdr:spPr>
        <a:xfrm>
          <a:off x="4546600" y="15624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58776</xdr:rowOff>
    </xdr:from>
    <xdr:to>
      <xdr:col>6</xdr:col>
      <xdr:colOff>511175</xdr:colOff>
      <xdr:row>97</xdr:row>
      <xdr:rowOff>121951</xdr:rowOff>
    </xdr:to>
    <xdr:cxnSp macro="">
      <xdr:nvCxnSpPr>
        <xdr:cNvPr id="236" name="直線コネクタ 235"/>
        <xdr:cNvCxnSpPr/>
      </xdr:nvCxnSpPr>
      <xdr:spPr>
        <a:xfrm flipV="1">
          <a:off x="3797300" y="16689426"/>
          <a:ext cx="838200" cy="6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154182</xdr:rowOff>
    </xdr:from>
    <xdr:ext cx="534377" cy="259045"/>
    <xdr:sp macro="" textlink="">
      <xdr:nvSpPr>
        <xdr:cNvPr id="237" name="衛生費平均値テキスト"/>
        <xdr:cNvSpPr txBox="1"/>
      </xdr:nvSpPr>
      <xdr:spPr>
        <a:xfrm>
          <a:off x="4686300" y="16441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131305</xdr:rowOff>
    </xdr:from>
    <xdr:to>
      <xdr:col>6</xdr:col>
      <xdr:colOff>561975</xdr:colOff>
      <xdr:row>97</xdr:row>
      <xdr:rowOff>61455</xdr:rowOff>
    </xdr:to>
    <xdr:sp macro="" textlink="">
      <xdr:nvSpPr>
        <xdr:cNvPr id="238" name="フローチャート : 判断 237"/>
        <xdr:cNvSpPr/>
      </xdr:nvSpPr>
      <xdr:spPr>
        <a:xfrm>
          <a:off x="45847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86697</xdr:rowOff>
    </xdr:from>
    <xdr:to>
      <xdr:col>5</xdr:col>
      <xdr:colOff>358775</xdr:colOff>
      <xdr:row>97</xdr:row>
      <xdr:rowOff>121951</xdr:rowOff>
    </xdr:to>
    <xdr:cxnSp macro="">
      <xdr:nvCxnSpPr>
        <xdr:cNvPr id="239" name="直線コネクタ 238"/>
        <xdr:cNvCxnSpPr/>
      </xdr:nvCxnSpPr>
      <xdr:spPr>
        <a:xfrm>
          <a:off x="2908300" y="16717347"/>
          <a:ext cx="889000" cy="3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151226</xdr:rowOff>
    </xdr:from>
    <xdr:to>
      <xdr:col>5</xdr:col>
      <xdr:colOff>409575</xdr:colOff>
      <xdr:row>97</xdr:row>
      <xdr:rowOff>81376</xdr:rowOff>
    </xdr:to>
    <xdr:sp macro="" textlink="">
      <xdr:nvSpPr>
        <xdr:cNvPr id="240" name="フローチャート : 判断 239"/>
        <xdr:cNvSpPr/>
      </xdr:nvSpPr>
      <xdr:spPr>
        <a:xfrm>
          <a:off x="3746500" y="1661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97903</xdr:rowOff>
    </xdr:from>
    <xdr:ext cx="534377" cy="259045"/>
    <xdr:sp macro="" textlink="">
      <xdr:nvSpPr>
        <xdr:cNvPr id="241" name="テキスト ボックス 240"/>
        <xdr:cNvSpPr txBox="1"/>
      </xdr:nvSpPr>
      <xdr:spPr>
        <a:xfrm>
          <a:off x="3530111" y="1638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45,183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86697</xdr:rowOff>
    </xdr:from>
    <xdr:to>
      <xdr:col>4</xdr:col>
      <xdr:colOff>155575</xdr:colOff>
      <xdr:row>98</xdr:row>
      <xdr:rowOff>8630</xdr:rowOff>
    </xdr:to>
    <xdr:cxnSp macro="">
      <xdr:nvCxnSpPr>
        <xdr:cNvPr id="242" name="直線コネクタ 241"/>
        <xdr:cNvCxnSpPr/>
      </xdr:nvCxnSpPr>
      <xdr:spPr>
        <a:xfrm flipV="1">
          <a:off x="2019300" y="16717347"/>
          <a:ext cx="889000" cy="9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154801</xdr:rowOff>
    </xdr:from>
    <xdr:to>
      <xdr:col>4</xdr:col>
      <xdr:colOff>206375</xdr:colOff>
      <xdr:row>97</xdr:row>
      <xdr:rowOff>84951</xdr:rowOff>
    </xdr:to>
    <xdr:sp macro="" textlink="">
      <xdr:nvSpPr>
        <xdr:cNvPr id="243" name="フローチャート : 判断 242"/>
        <xdr:cNvSpPr/>
      </xdr:nvSpPr>
      <xdr:spPr>
        <a:xfrm>
          <a:off x="2857500" y="1661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101478</xdr:rowOff>
    </xdr:from>
    <xdr:ext cx="534377" cy="259045"/>
    <xdr:sp macro="" textlink="">
      <xdr:nvSpPr>
        <xdr:cNvPr id="244" name="テキスト ボックス 243"/>
        <xdr:cNvSpPr txBox="1"/>
      </xdr:nvSpPr>
      <xdr:spPr>
        <a:xfrm>
          <a:off x="2641111" y="1638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8516</xdr:rowOff>
    </xdr:from>
    <xdr:to>
      <xdr:col>2</xdr:col>
      <xdr:colOff>638175</xdr:colOff>
      <xdr:row>98</xdr:row>
      <xdr:rowOff>8630</xdr:rowOff>
    </xdr:to>
    <xdr:cxnSp macro="">
      <xdr:nvCxnSpPr>
        <xdr:cNvPr id="245" name="直線コネクタ 244"/>
        <xdr:cNvCxnSpPr/>
      </xdr:nvCxnSpPr>
      <xdr:spPr>
        <a:xfrm>
          <a:off x="1130300" y="1681061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32468</xdr:rowOff>
    </xdr:from>
    <xdr:to>
      <xdr:col>3</xdr:col>
      <xdr:colOff>3175</xdr:colOff>
      <xdr:row>97</xdr:row>
      <xdr:rowOff>134068</xdr:rowOff>
    </xdr:to>
    <xdr:sp macro="" textlink="">
      <xdr:nvSpPr>
        <xdr:cNvPr id="246" name="フローチャート : 判断 245"/>
        <xdr:cNvSpPr/>
      </xdr:nvSpPr>
      <xdr:spPr>
        <a:xfrm>
          <a:off x="1968500" y="1666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150595</xdr:rowOff>
    </xdr:from>
    <xdr:ext cx="534377" cy="259045"/>
    <xdr:sp macro="" textlink="">
      <xdr:nvSpPr>
        <xdr:cNvPr id="247" name="テキスト ボックス 246"/>
        <xdr:cNvSpPr txBox="1"/>
      </xdr:nvSpPr>
      <xdr:spPr>
        <a:xfrm>
          <a:off x="1752111" y="164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41,956</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51229</xdr:rowOff>
    </xdr:from>
    <xdr:to>
      <xdr:col>1</xdr:col>
      <xdr:colOff>485775</xdr:colOff>
      <xdr:row>97</xdr:row>
      <xdr:rowOff>152829</xdr:rowOff>
    </xdr:to>
    <xdr:sp macro="" textlink="">
      <xdr:nvSpPr>
        <xdr:cNvPr id="248" name="フローチャート : 判断 247"/>
        <xdr:cNvSpPr/>
      </xdr:nvSpPr>
      <xdr:spPr>
        <a:xfrm>
          <a:off x="1079500" y="1668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169356</xdr:rowOff>
    </xdr:from>
    <xdr:ext cx="534377" cy="259045"/>
    <xdr:sp macro="" textlink="">
      <xdr:nvSpPr>
        <xdr:cNvPr id="249" name="テキスト ボックス 248"/>
        <xdr:cNvSpPr txBox="1"/>
      </xdr:nvSpPr>
      <xdr:spPr>
        <a:xfrm>
          <a:off x="863111" y="1645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7976</xdr:rowOff>
    </xdr:from>
    <xdr:to>
      <xdr:col>6</xdr:col>
      <xdr:colOff>561975</xdr:colOff>
      <xdr:row>97</xdr:row>
      <xdr:rowOff>109576</xdr:rowOff>
    </xdr:to>
    <xdr:sp macro="" textlink="">
      <xdr:nvSpPr>
        <xdr:cNvPr id="255" name="円/楕円 254"/>
        <xdr:cNvSpPr/>
      </xdr:nvSpPr>
      <xdr:spPr>
        <a:xfrm>
          <a:off x="4584700" y="1663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157853</xdr:rowOff>
    </xdr:from>
    <xdr:ext cx="534377" cy="259045"/>
    <xdr:sp macro="" textlink="">
      <xdr:nvSpPr>
        <xdr:cNvPr id="256" name="衛生費該当値テキスト"/>
        <xdr:cNvSpPr txBox="1"/>
      </xdr:nvSpPr>
      <xdr:spPr>
        <a:xfrm>
          <a:off x="4686300" y="1661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43,456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71151</xdr:rowOff>
    </xdr:from>
    <xdr:to>
      <xdr:col>5</xdr:col>
      <xdr:colOff>409575</xdr:colOff>
      <xdr:row>98</xdr:row>
      <xdr:rowOff>1301</xdr:rowOff>
    </xdr:to>
    <xdr:sp macro="" textlink="">
      <xdr:nvSpPr>
        <xdr:cNvPr id="257" name="円/楕円 256"/>
        <xdr:cNvSpPr/>
      </xdr:nvSpPr>
      <xdr:spPr>
        <a:xfrm>
          <a:off x="3746500" y="1670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163878</xdr:rowOff>
    </xdr:from>
    <xdr:ext cx="534377" cy="259045"/>
    <xdr:sp macro="" textlink="">
      <xdr:nvSpPr>
        <xdr:cNvPr id="258" name="テキスト ボックス 257"/>
        <xdr:cNvSpPr txBox="1"/>
      </xdr:nvSpPr>
      <xdr:spPr>
        <a:xfrm>
          <a:off x="3530111" y="1679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39,587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35897</xdr:rowOff>
    </xdr:from>
    <xdr:to>
      <xdr:col>4</xdr:col>
      <xdr:colOff>206375</xdr:colOff>
      <xdr:row>97</xdr:row>
      <xdr:rowOff>137497</xdr:rowOff>
    </xdr:to>
    <xdr:sp macro="" textlink="">
      <xdr:nvSpPr>
        <xdr:cNvPr id="259" name="円/楕円 258"/>
        <xdr:cNvSpPr/>
      </xdr:nvSpPr>
      <xdr:spPr>
        <a:xfrm>
          <a:off x="2857500" y="166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128624</xdr:rowOff>
    </xdr:from>
    <xdr:ext cx="534377" cy="259045"/>
    <xdr:sp macro="" textlink="">
      <xdr:nvSpPr>
        <xdr:cNvPr id="260" name="テキスト ボックス 259"/>
        <xdr:cNvSpPr txBox="1"/>
      </xdr:nvSpPr>
      <xdr:spPr>
        <a:xfrm>
          <a:off x="2641111" y="1675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41,746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129280</xdr:rowOff>
    </xdr:from>
    <xdr:to>
      <xdr:col>3</xdr:col>
      <xdr:colOff>3175</xdr:colOff>
      <xdr:row>98</xdr:row>
      <xdr:rowOff>59430</xdr:rowOff>
    </xdr:to>
    <xdr:sp macro="" textlink="">
      <xdr:nvSpPr>
        <xdr:cNvPr id="261" name="円/楕円 260"/>
        <xdr:cNvSpPr/>
      </xdr:nvSpPr>
      <xdr:spPr>
        <a:xfrm>
          <a:off x="1968500" y="167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50557</xdr:rowOff>
    </xdr:from>
    <xdr:ext cx="534377" cy="259045"/>
    <xdr:sp macro="" textlink="">
      <xdr:nvSpPr>
        <xdr:cNvPr id="262" name="テキスト ボックス 261"/>
        <xdr:cNvSpPr txBox="1"/>
      </xdr:nvSpPr>
      <xdr:spPr>
        <a:xfrm>
          <a:off x="1752111" y="1685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36,027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129166</xdr:rowOff>
    </xdr:from>
    <xdr:to>
      <xdr:col>1</xdr:col>
      <xdr:colOff>485775</xdr:colOff>
      <xdr:row>98</xdr:row>
      <xdr:rowOff>59316</xdr:rowOff>
    </xdr:to>
    <xdr:sp macro="" textlink="">
      <xdr:nvSpPr>
        <xdr:cNvPr id="263" name="円/楕円 262"/>
        <xdr:cNvSpPr/>
      </xdr:nvSpPr>
      <xdr:spPr>
        <a:xfrm>
          <a:off x="1079500" y="1675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50443</xdr:rowOff>
    </xdr:from>
    <xdr:ext cx="534377" cy="259045"/>
    <xdr:sp macro="" textlink="">
      <xdr:nvSpPr>
        <xdr:cNvPr id="264" name="テキスト ボックス 263"/>
        <xdr:cNvSpPr txBox="1"/>
      </xdr:nvSpPr>
      <xdr:spPr>
        <a:xfrm>
          <a:off x="863111" y="1685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36,034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6" name="テキスト ボックス 28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103941</xdr:rowOff>
    </xdr:from>
    <xdr:to>
      <xdr:col>15</xdr:col>
      <xdr:colOff>180340</xdr:colOff>
      <xdr:row>39</xdr:row>
      <xdr:rowOff>98878</xdr:rowOff>
    </xdr:to>
    <xdr:cxnSp macro="">
      <xdr:nvCxnSpPr>
        <xdr:cNvPr id="290" name="直線コネクタ 289"/>
        <xdr:cNvCxnSpPr/>
      </xdr:nvCxnSpPr>
      <xdr:spPr>
        <a:xfrm flipV="1">
          <a:off x="10475595" y="5247441"/>
          <a:ext cx="1270" cy="153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50618</xdr:rowOff>
    </xdr:from>
    <xdr:ext cx="469744" cy="259045"/>
    <xdr:sp macro="" textlink="">
      <xdr:nvSpPr>
        <xdr:cNvPr id="293" name="労働費最大値テキスト"/>
        <xdr:cNvSpPr txBox="1"/>
      </xdr:nvSpPr>
      <xdr:spPr>
        <a:xfrm>
          <a:off x="10528300" y="502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9,419</a:t>
          </a:r>
          <a:endParaRPr kumimoji="1" lang="ja-JP" altLang="en-US" sz="1000" b="1">
            <a:latin typeface="ＭＳ Ｐゴシック"/>
          </a:endParaRPr>
        </a:p>
      </xdr:txBody>
    </xdr:sp>
    <xdr:clientData/>
  </xdr:oneCellAnchor>
  <xdr:twoCellAnchor>
    <xdr:from>
      <xdr:col>15</xdr:col>
      <xdr:colOff>92075</xdr:colOff>
      <xdr:row>30</xdr:row>
      <xdr:rowOff>103941</xdr:rowOff>
    </xdr:from>
    <xdr:to>
      <xdr:col>15</xdr:col>
      <xdr:colOff>269875</xdr:colOff>
      <xdr:row>30</xdr:row>
      <xdr:rowOff>103941</xdr:rowOff>
    </xdr:to>
    <xdr:cxnSp macro="">
      <xdr:nvCxnSpPr>
        <xdr:cNvPr id="294" name="直線コネクタ 293"/>
        <xdr:cNvCxnSpPr/>
      </xdr:nvCxnSpPr>
      <xdr:spPr>
        <a:xfrm>
          <a:off x="10388600" y="52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113574</xdr:rowOff>
    </xdr:from>
    <xdr:to>
      <xdr:col>15</xdr:col>
      <xdr:colOff>180975</xdr:colOff>
      <xdr:row>37</xdr:row>
      <xdr:rowOff>167132</xdr:rowOff>
    </xdr:to>
    <xdr:cxnSp macro="">
      <xdr:nvCxnSpPr>
        <xdr:cNvPr id="295" name="直線コネクタ 294"/>
        <xdr:cNvCxnSpPr/>
      </xdr:nvCxnSpPr>
      <xdr:spPr>
        <a:xfrm>
          <a:off x="9639300" y="6285774"/>
          <a:ext cx="838200" cy="2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55570</xdr:rowOff>
    </xdr:from>
    <xdr:ext cx="378565" cy="259045"/>
    <xdr:sp macro="" textlink="">
      <xdr:nvSpPr>
        <xdr:cNvPr id="296" name="労働費平均値テキスト"/>
        <xdr:cNvSpPr txBox="1"/>
      </xdr:nvSpPr>
      <xdr:spPr>
        <a:xfrm>
          <a:off x="10528300" y="65706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77143</xdr:rowOff>
    </xdr:from>
    <xdr:to>
      <xdr:col>15</xdr:col>
      <xdr:colOff>231775</xdr:colOff>
      <xdr:row>39</xdr:row>
      <xdr:rowOff>7293</xdr:rowOff>
    </xdr:to>
    <xdr:sp macro="" textlink="">
      <xdr:nvSpPr>
        <xdr:cNvPr id="297" name="フローチャート : 判断 296"/>
        <xdr:cNvSpPr/>
      </xdr:nvSpPr>
      <xdr:spPr>
        <a:xfrm>
          <a:off x="10426700" y="659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98715</xdr:rowOff>
    </xdr:from>
    <xdr:to>
      <xdr:col>14</xdr:col>
      <xdr:colOff>28575</xdr:colOff>
      <xdr:row>36</xdr:row>
      <xdr:rowOff>113574</xdr:rowOff>
    </xdr:to>
    <xdr:cxnSp macro="">
      <xdr:nvCxnSpPr>
        <xdr:cNvPr id="298" name="直線コネクタ 297"/>
        <xdr:cNvCxnSpPr/>
      </xdr:nvCxnSpPr>
      <xdr:spPr>
        <a:xfrm>
          <a:off x="8750300" y="6099465"/>
          <a:ext cx="889000" cy="18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104412</xdr:rowOff>
    </xdr:from>
    <xdr:to>
      <xdr:col>14</xdr:col>
      <xdr:colOff>79375</xdr:colOff>
      <xdr:row>38</xdr:row>
      <xdr:rowOff>34562</xdr:rowOff>
    </xdr:to>
    <xdr:sp macro="" textlink="">
      <xdr:nvSpPr>
        <xdr:cNvPr id="299" name="フローチャート : 判断 298"/>
        <xdr:cNvSpPr/>
      </xdr:nvSpPr>
      <xdr:spPr>
        <a:xfrm>
          <a:off x="9588500" y="64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25689</xdr:rowOff>
    </xdr:from>
    <xdr:ext cx="469744" cy="259045"/>
    <xdr:sp macro="" textlink="">
      <xdr:nvSpPr>
        <xdr:cNvPr id="300" name="テキスト ボックス 299"/>
        <xdr:cNvSpPr txBox="1"/>
      </xdr:nvSpPr>
      <xdr:spPr>
        <a:xfrm>
          <a:off x="9404427" y="65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98715</xdr:rowOff>
    </xdr:from>
    <xdr:to>
      <xdr:col>12</xdr:col>
      <xdr:colOff>511175</xdr:colOff>
      <xdr:row>35</xdr:row>
      <xdr:rowOff>113738</xdr:rowOff>
    </xdr:to>
    <xdr:cxnSp macro="">
      <xdr:nvCxnSpPr>
        <xdr:cNvPr id="301" name="直線コネクタ 300"/>
        <xdr:cNvCxnSpPr/>
      </xdr:nvCxnSpPr>
      <xdr:spPr>
        <a:xfrm flipV="1">
          <a:off x="7861300" y="6099465"/>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143274</xdr:rowOff>
    </xdr:from>
    <xdr:to>
      <xdr:col>12</xdr:col>
      <xdr:colOff>561975</xdr:colOff>
      <xdr:row>37</xdr:row>
      <xdr:rowOff>73424</xdr:rowOff>
    </xdr:to>
    <xdr:sp macro="" textlink="">
      <xdr:nvSpPr>
        <xdr:cNvPr id="302" name="フローチャート : 判断 301"/>
        <xdr:cNvSpPr/>
      </xdr:nvSpPr>
      <xdr:spPr>
        <a:xfrm>
          <a:off x="8699500" y="63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64551</xdr:rowOff>
    </xdr:from>
    <xdr:ext cx="469744" cy="259045"/>
    <xdr:sp macro="" textlink="">
      <xdr:nvSpPr>
        <xdr:cNvPr id="303" name="テキスト ボックス 302"/>
        <xdr:cNvSpPr txBox="1"/>
      </xdr:nvSpPr>
      <xdr:spPr>
        <a:xfrm>
          <a:off x="8515427" y="64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113738</xdr:rowOff>
    </xdr:from>
    <xdr:to>
      <xdr:col>11</xdr:col>
      <xdr:colOff>307975</xdr:colOff>
      <xdr:row>36</xdr:row>
      <xdr:rowOff>82550</xdr:rowOff>
    </xdr:to>
    <xdr:cxnSp macro="">
      <xdr:nvCxnSpPr>
        <xdr:cNvPr id="304" name="直線コネクタ 303"/>
        <xdr:cNvCxnSpPr/>
      </xdr:nvCxnSpPr>
      <xdr:spPr>
        <a:xfrm flipV="1">
          <a:off x="6972300" y="6114488"/>
          <a:ext cx="889000" cy="14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129068</xdr:rowOff>
    </xdr:from>
    <xdr:to>
      <xdr:col>11</xdr:col>
      <xdr:colOff>358775</xdr:colOff>
      <xdr:row>37</xdr:row>
      <xdr:rowOff>59218</xdr:rowOff>
    </xdr:to>
    <xdr:sp macro="" textlink="">
      <xdr:nvSpPr>
        <xdr:cNvPr id="305" name="フローチャート : 判断 304"/>
        <xdr:cNvSpPr/>
      </xdr:nvSpPr>
      <xdr:spPr>
        <a:xfrm>
          <a:off x="7810500" y="630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50345</xdr:rowOff>
    </xdr:from>
    <xdr:ext cx="469744" cy="259045"/>
    <xdr:sp macro="" textlink="">
      <xdr:nvSpPr>
        <xdr:cNvPr id="306" name="テキスト ボックス 305"/>
        <xdr:cNvSpPr txBox="1"/>
      </xdr:nvSpPr>
      <xdr:spPr>
        <a:xfrm>
          <a:off x="7626427" y="639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2,654</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88410</xdr:rowOff>
    </xdr:from>
    <xdr:to>
      <xdr:col>10</xdr:col>
      <xdr:colOff>155575</xdr:colOff>
      <xdr:row>36</xdr:row>
      <xdr:rowOff>18560</xdr:rowOff>
    </xdr:to>
    <xdr:sp macro="" textlink="">
      <xdr:nvSpPr>
        <xdr:cNvPr id="307" name="フローチャート : 判断 306"/>
        <xdr:cNvSpPr/>
      </xdr:nvSpPr>
      <xdr:spPr>
        <a:xfrm>
          <a:off x="6921500" y="608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35087</xdr:rowOff>
    </xdr:from>
    <xdr:ext cx="469744" cy="259045"/>
    <xdr:sp macro="" textlink="">
      <xdr:nvSpPr>
        <xdr:cNvPr id="308" name="テキスト ボックス 307"/>
        <xdr:cNvSpPr txBox="1"/>
      </xdr:nvSpPr>
      <xdr:spPr>
        <a:xfrm>
          <a:off x="6737427" y="586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116332</xdr:rowOff>
    </xdr:from>
    <xdr:to>
      <xdr:col>15</xdr:col>
      <xdr:colOff>231775</xdr:colOff>
      <xdr:row>38</xdr:row>
      <xdr:rowOff>46482</xdr:rowOff>
    </xdr:to>
    <xdr:sp macro="" textlink="">
      <xdr:nvSpPr>
        <xdr:cNvPr id="314" name="円/楕円 313"/>
        <xdr:cNvSpPr/>
      </xdr:nvSpPr>
      <xdr:spPr>
        <a:xfrm>
          <a:off x="104267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139209</xdr:rowOff>
    </xdr:from>
    <xdr:ext cx="469744" cy="259045"/>
    <xdr:sp macro="" textlink="">
      <xdr:nvSpPr>
        <xdr:cNvPr id="315" name="労働費該当値テキスト"/>
        <xdr:cNvSpPr txBox="1"/>
      </xdr:nvSpPr>
      <xdr:spPr>
        <a:xfrm>
          <a:off x="10528300" y="631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62774</xdr:rowOff>
    </xdr:from>
    <xdr:to>
      <xdr:col>14</xdr:col>
      <xdr:colOff>79375</xdr:colOff>
      <xdr:row>36</xdr:row>
      <xdr:rowOff>164374</xdr:rowOff>
    </xdr:to>
    <xdr:sp macro="" textlink="">
      <xdr:nvSpPr>
        <xdr:cNvPr id="316" name="円/楕円 315"/>
        <xdr:cNvSpPr/>
      </xdr:nvSpPr>
      <xdr:spPr>
        <a:xfrm>
          <a:off x="9588500" y="623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9451</xdr:rowOff>
    </xdr:from>
    <xdr:ext cx="469744" cy="259045"/>
    <xdr:sp macro="" textlink="">
      <xdr:nvSpPr>
        <xdr:cNvPr id="317" name="テキスト ボックス 316"/>
        <xdr:cNvSpPr txBox="1"/>
      </xdr:nvSpPr>
      <xdr:spPr>
        <a:xfrm>
          <a:off x="9404427" y="601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3,060</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47915</xdr:rowOff>
    </xdr:from>
    <xdr:to>
      <xdr:col>12</xdr:col>
      <xdr:colOff>561975</xdr:colOff>
      <xdr:row>35</xdr:row>
      <xdr:rowOff>149515</xdr:rowOff>
    </xdr:to>
    <xdr:sp macro="" textlink="">
      <xdr:nvSpPr>
        <xdr:cNvPr id="318" name="円/楕円 317"/>
        <xdr:cNvSpPr/>
      </xdr:nvSpPr>
      <xdr:spPr>
        <a:xfrm>
          <a:off x="8699500" y="60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166042</xdr:rowOff>
    </xdr:from>
    <xdr:ext cx="469744" cy="259045"/>
    <xdr:sp macro="" textlink="">
      <xdr:nvSpPr>
        <xdr:cNvPr id="319" name="テキスト ボックス 318"/>
        <xdr:cNvSpPr txBox="1"/>
      </xdr:nvSpPr>
      <xdr:spPr>
        <a:xfrm>
          <a:off x="8515427" y="582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62938</xdr:rowOff>
    </xdr:from>
    <xdr:to>
      <xdr:col>11</xdr:col>
      <xdr:colOff>358775</xdr:colOff>
      <xdr:row>35</xdr:row>
      <xdr:rowOff>164538</xdr:rowOff>
    </xdr:to>
    <xdr:sp macro="" textlink="">
      <xdr:nvSpPr>
        <xdr:cNvPr id="320" name="円/楕円 319"/>
        <xdr:cNvSpPr/>
      </xdr:nvSpPr>
      <xdr:spPr>
        <a:xfrm>
          <a:off x="7810500" y="606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9615</xdr:rowOff>
    </xdr:from>
    <xdr:ext cx="469744" cy="259045"/>
    <xdr:sp macro="" textlink="">
      <xdr:nvSpPr>
        <xdr:cNvPr id="321" name="テキスト ボックス 320"/>
        <xdr:cNvSpPr txBox="1"/>
      </xdr:nvSpPr>
      <xdr:spPr>
        <a:xfrm>
          <a:off x="7626427" y="583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31750</xdr:rowOff>
    </xdr:from>
    <xdr:to>
      <xdr:col>10</xdr:col>
      <xdr:colOff>155575</xdr:colOff>
      <xdr:row>36</xdr:row>
      <xdr:rowOff>133350</xdr:rowOff>
    </xdr:to>
    <xdr:sp macro="" textlink="">
      <xdr:nvSpPr>
        <xdr:cNvPr id="322" name="円/楕円 321"/>
        <xdr:cNvSpPr/>
      </xdr:nvSpPr>
      <xdr:spPr>
        <a:xfrm>
          <a:off x="6921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124477</xdr:rowOff>
    </xdr:from>
    <xdr:ext cx="469744" cy="259045"/>
    <xdr:sp macro="" textlink="">
      <xdr:nvSpPr>
        <xdr:cNvPr id="323" name="テキスト ボックス 322"/>
        <xdr:cNvSpPr txBox="1"/>
      </xdr:nvSpPr>
      <xdr:spPr>
        <a:xfrm>
          <a:off x="6737427"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57829</xdr:rowOff>
    </xdr:from>
    <xdr:to>
      <xdr:col>15</xdr:col>
      <xdr:colOff>180340</xdr:colOff>
      <xdr:row>58</xdr:row>
      <xdr:rowOff>102749</xdr:rowOff>
    </xdr:to>
    <xdr:cxnSp macro="">
      <xdr:nvCxnSpPr>
        <xdr:cNvPr id="345" name="直線コネクタ 344"/>
        <xdr:cNvCxnSpPr/>
      </xdr:nvCxnSpPr>
      <xdr:spPr>
        <a:xfrm flipV="1">
          <a:off x="10475595" y="8801779"/>
          <a:ext cx="1270" cy="124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106576</xdr:rowOff>
    </xdr:from>
    <xdr:ext cx="469744" cy="259045"/>
    <xdr:sp macro="" textlink="">
      <xdr:nvSpPr>
        <xdr:cNvPr id="346" name="農林水産業費最小値テキスト"/>
        <xdr:cNvSpPr txBox="1"/>
      </xdr:nvSpPr>
      <xdr:spPr>
        <a:xfrm>
          <a:off x="10528300" y="100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8,082</a:t>
          </a:r>
          <a:endParaRPr kumimoji="1" lang="ja-JP" altLang="en-US" sz="1000" b="1">
            <a:latin typeface="ＭＳ Ｐゴシック"/>
          </a:endParaRPr>
        </a:p>
      </xdr:txBody>
    </xdr:sp>
    <xdr:clientData/>
  </xdr:oneCellAnchor>
  <xdr:twoCellAnchor>
    <xdr:from>
      <xdr:col>15</xdr:col>
      <xdr:colOff>92075</xdr:colOff>
      <xdr:row>58</xdr:row>
      <xdr:rowOff>102749</xdr:rowOff>
    </xdr:from>
    <xdr:to>
      <xdr:col>15</xdr:col>
      <xdr:colOff>269875</xdr:colOff>
      <xdr:row>58</xdr:row>
      <xdr:rowOff>102749</xdr:rowOff>
    </xdr:to>
    <xdr:cxnSp macro="">
      <xdr:nvCxnSpPr>
        <xdr:cNvPr id="347" name="直線コネクタ 346"/>
        <xdr:cNvCxnSpPr/>
      </xdr:nvCxnSpPr>
      <xdr:spPr>
        <a:xfrm>
          <a:off x="10388600" y="1004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4506</xdr:rowOff>
    </xdr:from>
    <xdr:ext cx="599010" cy="259045"/>
    <xdr:sp macro="" textlink="">
      <xdr:nvSpPr>
        <xdr:cNvPr id="348" name="農林水産業費最大値テキスト"/>
        <xdr:cNvSpPr txBox="1"/>
      </xdr:nvSpPr>
      <xdr:spPr>
        <a:xfrm>
          <a:off x="10528300" y="857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280,407</a:t>
          </a:r>
          <a:endParaRPr kumimoji="1" lang="ja-JP" altLang="en-US" sz="1000" b="1">
            <a:latin typeface="ＭＳ Ｐゴシック"/>
          </a:endParaRPr>
        </a:p>
      </xdr:txBody>
    </xdr:sp>
    <xdr:clientData/>
  </xdr:oneCellAnchor>
  <xdr:twoCellAnchor>
    <xdr:from>
      <xdr:col>15</xdr:col>
      <xdr:colOff>92075</xdr:colOff>
      <xdr:row>51</xdr:row>
      <xdr:rowOff>57829</xdr:rowOff>
    </xdr:from>
    <xdr:to>
      <xdr:col>15</xdr:col>
      <xdr:colOff>269875</xdr:colOff>
      <xdr:row>51</xdr:row>
      <xdr:rowOff>57829</xdr:rowOff>
    </xdr:to>
    <xdr:cxnSp macro="">
      <xdr:nvCxnSpPr>
        <xdr:cNvPr id="349" name="直線コネクタ 348"/>
        <xdr:cNvCxnSpPr/>
      </xdr:nvCxnSpPr>
      <xdr:spPr>
        <a:xfrm>
          <a:off x="10388600" y="880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147761</xdr:rowOff>
    </xdr:from>
    <xdr:to>
      <xdr:col>15</xdr:col>
      <xdr:colOff>180975</xdr:colOff>
      <xdr:row>58</xdr:row>
      <xdr:rowOff>9956</xdr:rowOff>
    </xdr:to>
    <xdr:cxnSp macro="">
      <xdr:nvCxnSpPr>
        <xdr:cNvPr id="350" name="直線コネクタ 349"/>
        <xdr:cNvCxnSpPr/>
      </xdr:nvCxnSpPr>
      <xdr:spPr>
        <a:xfrm>
          <a:off x="9639300" y="9920411"/>
          <a:ext cx="838200" cy="3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110834</xdr:rowOff>
    </xdr:from>
    <xdr:ext cx="534377" cy="259045"/>
    <xdr:sp macro="" textlink="">
      <xdr:nvSpPr>
        <xdr:cNvPr id="351" name="農林水産業費平均値テキスト"/>
        <xdr:cNvSpPr txBox="1"/>
      </xdr:nvSpPr>
      <xdr:spPr>
        <a:xfrm>
          <a:off x="10528300" y="988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132407</xdr:rowOff>
    </xdr:from>
    <xdr:to>
      <xdr:col>15</xdr:col>
      <xdr:colOff>231775</xdr:colOff>
      <xdr:row>58</xdr:row>
      <xdr:rowOff>62557</xdr:rowOff>
    </xdr:to>
    <xdr:sp macro="" textlink="">
      <xdr:nvSpPr>
        <xdr:cNvPr id="352" name="フローチャート : 判断 351"/>
        <xdr:cNvSpPr/>
      </xdr:nvSpPr>
      <xdr:spPr>
        <a:xfrm>
          <a:off x="104267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147761</xdr:rowOff>
    </xdr:from>
    <xdr:to>
      <xdr:col>14</xdr:col>
      <xdr:colOff>28575</xdr:colOff>
      <xdr:row>58</xdr:row>
      <xdr:rowOff>34251</xdr:rowOff>
    </xdr:to>
    <xdr:cxnSp macro="">
      <xdr:nvCxnSpPr>
        <xdr:cNvPr id="353" name="直線コネクタ 352"/>
        <xdr:cNvCxnSpPr/>
      </xdr:nvCxnSpPr>
      <xdr:spPr>
        <a:xfrm flipV="1">
          <a:off x="8750300" y="9920411"/>
          <a:ext cx="889000" cy="5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107480</xdr:rowOff>
    </xdr:from>
    <xdr:to>
      <xdr:col>14</xdr:col>
      <xdr:colOff>79375</xdr:colOff>
      <xdr:row>58</xdr:row>
      <xdr:rowOff>37630</xdr:rowOff>
    </xdr:to>
    <xdr:sp macro="" textlink="">
      <xdr:nvSpPr>
        <xdr:cNvPr id="354" name="フローチャート : 判断 353"/>
        <xdr:cNvSpPr/>
      </xdr:nvSpPr>
      <xdr:spPr>
        <a:xfrm>
          <a:off x="9588500" y="988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28757</xdr:rowOff>
    </xdr:from>
    <xdr:ext cx="534377" cy="259045"/>
    <xdr:sp macro="" textlink="">
      <xdr:nvSpPr>
        <xdr:cNvPr id="355" name="テキスト ボックス 354"/>
        <xdr:cNvSpPr txBox="1"/>
      </xdr:nvSpPr>
      <xdr:spPr>
        <a:xfrm>
          <a:off x="9372111" y="997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30635</xdr:rowOff>
    </xdr:from>
    <xdr:to>
      <xdr:col>12</xdr:col>
      <xdr:colOff>511175</xdr:colOff>
      <xdr:row>58</xdr:row>
      <xdr:rowOff>34251</xdr:rowOff>
    </xdr:to>
    <xdr:cxnSp macro="">
      <xdr:nvCxnSpPr>
        <xdr:cNvPr id="356" name="直線コネクタ 355"/>
        <xdr:cNvCxnSpPr/>
      </xdr:nvCxnSpPr>
      <xdr:spPr>
        <a:xfrm>
          <a:off x="7861300" y="9974735"/>
          <a:ext cx="889000" cy="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98310</xdr:rowOff>
    </xdr:from>
    <xdr:to>
      <xdr:col>12</xdr:col>
      <xdr:colOff>561975</xdr:colOff>
      <xdr:row>58</xdr:row>
      <xdr:rowOff>28460</xdr:rowOff>
    </xdr:to>
    <xdr:sp macro="" textlink="">
      <xdr:nvSpPr>
        <xdr:cNvPr id="357" name="フローチャート : 判断 356"/>
        <xdr:cNvSpPr/>
      </xdr:nvSpPr>
      <xdr:spPr>
        <a:xfrm>
          <a:off x="8699500" y="98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44987</xdr:rowOff>
    </xdr:from>
    <xdr:ext cx="534377" cy="259045"/>
    <xdr:sp macro="" textlink="">
      <xdr:nvSpPr>
        <xdr:cNvPr id="358" name="テキスト ボックス 357"/>
        <xdr:cNvSpPr txBox="1"/>
      </xdr:nvSpPr>
      <xdr:spPr>
        <a:xfrm>
          <a:off x="8483111" y="964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35,442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30635</xdr:rowOff>
    </xdr:from>
    <xdr:to>
      <xdr:col>11</xdr:col>
      <xdr:colOff>307975</xdr:colOff>
      <xdr:row>58</xdr:row>
      <xdr:rowOff>37767</xdr:rowOff>
    </xdr:to>
    <xdr:cxnSp macro="">
      <xdr:nvCxnSpPr>
        <xdr:cNvPr id="359" name="直線コネクタ 358"/>
        <xdr:cNvCxnSpPr/>
      </xdr:nvCxnSpPr>
      <xdr:spPr>
        <a:xfrm flipV="1">
          <a:off x="6972300" y="9974735"/>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131428</xdr:rowOff>
    </xdr:from>
    <xdr:to>
      <xdr:col>11</xdr:col>
      <xdr:colOff>358775</xdr:colOff>
      <xdr:row>58</xdr:row>
      <xdr:rowOff>61578</xdr:rowOff>
    </xdr:to>
    <xdr:sp macro="" textlink="">
      <xdr:nvSpPr>
        <xdr:cNvPr id="360" name="フローチャート : 判断 359"/>
        <xdr:cNvSpPr/>
      </xdr:nvSpPr>
      <xdr:spPr>
        <a:xfrm>
          <a:off x="7810500" y="990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78105</xdr:rowOff>
    </xdr:from>
    <xdr:ext cx="534377" cy="259045"/>
    <xdr:sp macro="" textlink="">
      <xdr:nvSpPr>
        <xdr:cNvPr id="361" name="テキスト ボックス 360"/>
        <xdr:cNvSpPr txBox="1"/>
      </xdr:nvSpPr>
      <xdr:spPr>
        <a:xfrm>
          <a:off x="7594111" y="967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28,198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141922</xdr:rowOff>
    </xdr:from>
    <xdr:to>
      <xdr:col>10</xdr:col>
      <xdr:colOff>155575</xdr:colOff>
      <xdr:row>58</xdr:row>
      <xdr:rowOff>72072</xdr:rowOff>
    </xdr:to>
    <xdr:sp macro="" textlink="">
      <xdr:nvSpPr>
        <xdr:cNvPr id="362" name="フローチャート : 判断 361"/>
        <xdr:cNvSpPr/>
      </xdr:nvSpPr>
      <xdr:spPr>
        <a:xfrm>
          <a:off x="6921500" y="991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88599</xdr:rowOff>
    </xdr:from>
    <xdr:ext cx="534377" cy="259045"/>
    <xdr:sp macro="" textlink="">
      <xdr:nvSpPr>
        <xdr:cNvPr id="363" name="テキスト ボックス 362"/>
        <xdr:cNvSpPr txBox="1"/>
      </xdr:nvSpPr>
      <xdr:spPr>
        <a:xfrm>
          <a:off x="6705111" y="96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130606</xdr:rowOff>
    </xdr:from>
    <xdr:to>
      <xdr:col>15</xdr:col>
      <xdr:colOff>231775</xdr:colOff>
      <xdr:row>58</xdr:row>
      <xdr:rowOff>60756</xdr:rowOff>
    </xdr:to>
    <xdr:sp macro="" textlink="">
      <xdr:nvSpPr>
        <xdr:cNvPr id="369" name="円/楕円 368"/>
        <xdr:cNvSpPr/>
      </xdr:nvSpPr>
      <xdr:spPr>
        <a:xfrm>
          <a:off x="10426700" y="99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89983</xdr:rowOff>
    </xdr:from>
    <xdr:ext cx="534377" cy="259045"/>
    <xdr:sp macro="" textlink="">
      <xdr:nvSpPr>
        <xdr:cNvPr id="370" name="農林水産業費該当値テキスト"/>
        <xdr:cNvSpPr txBox="1"/>
      </xdr:nvSpPr>
      <xdr:spPr>
        <a:xfrm>
          <a:off x="10528300" y="969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28,378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96961</xdr:rowOff>
    </xdr:from>
    <xdr:to>
      <xdr:col>14</xdr:col>
      <xdr:colOff>79375</xdr:colOff>
      <xdr:row>58</xdr:row>
      <xdr:rowOff>27111</xdr:rowOff>
    </xdr:to>
    <xdr:sp macro="" textlink="">
      <xdr:nvSpPr>
        <xdr:cNvPr id="371" name="円/楕円 370"/>
        <xdr:cNvSpPr/>
      </xdr:nvSpPr>
      <xdr:spPr>
        <a:xfrm>
          <a:off x="9588500" y="98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43638</xdr:rowOff>
    </xdr:from>
    <xdr:ext cx="534377" cy="259045"/>
    <xdr:sp macro="" textlink="">
      <xdr:nvSpPr>
        <xdr:cNvPr id="372" name="テキスト ボックス 371"/>
        <xdr:cNvSpPr txBox="1"/>
      </xdr:nvSpPr>
      <xdr:spPr>
        <a:xfrm>
          <a:off x="9372111" y="9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35,737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154901</xdr:rowOff>
    </xdr:from>
    <xdr:to>
      <xdr:col>12</xdr:col>
      <xdr:colOff>561975</xdr:colOff>
      <xdr:row>58</xdr:row>
      <xdr:rowOff>85051</xdr:rowOff>
    </xdr:to>
    <xdr:sp macro="" textlink="">
      <xdr:nvSpPr>
        <xdr:cNvPr id="373" name="円/楕円 372"/>
        <xdr:cNvSpPr/>
      </xdr:nvSpPr>
      <xdr:spPr>
        <a:xfrm>
          <a:off x="8699500" y="99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76178</xdr:rowOff>
    </xdr:from>
    <xdr:ext cx="534377" cy="259045"/>
    <xdr:sp macro="" textlink="">
      <xdr:nvSpPr>
        <xdr:cNvPr id="374" name="テキスト ボックス 373"/>
        <xdr:cNvSpPr txBox="1"/>
      </xdr:nvSpPr>
      <xdr:spPr>
        <a:xfrm>
          <a:off x="8483111" y="100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23,064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151285</xdr:rowOff>
    </xdr:from>
    <xdr:to>
      <xdr:col>11</xdr:col>
      <xdr:colOff>358775</xdr:colOff>
      <xdr:row>58</xdr:row>
      <xdr:rowOff>81435</xdr:rowOff>
    </xdr:to>
    <xdr:sp macro="" textlink="">
      <xdr:nvSpPr>
        <xdr:cNvPr id="375" name="円/楕円 374"/>
        <xdr:cNvSpPr/>
      </xdr:nvSpPr>
      <xdr:spPr>
        <a:xfrm>
          <a:off x="7810500" y="992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72562</xdr:rowOff>
    </xdr:from>
    <xdr:ext cx="534377" cy="259045"/>
    <xdr:sp macro="" textlink="">
      <xdr:nvSpPr>
        <xdr:cNvPr id="376" name="テキスト ボックス 375"/>
        <xdr:cNvSpPr txBox="1"/>
      </xdr:nvSpPr>
      <xdr:spPr>
        <a:xfrm>
          <a:off x="7594111" y="100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23,855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158417</xdr:rowOff>
    </xdr:from>
    <xdr:to>
      <xdr:col>10</xdr:col>
      <xdr:colOff>155575</xdr:colOff>
      <xdr:row>58</xdr:row>
      <xdr:rowOff>88567</xdr:rowOff>
    </xdr:to>
    <xdr:sp macro="" textlink="">
      <xdr:nvSpPr>
        <xdr:cNvPr id="377" name="円/楕円 376"/>
        <xdr:cNvSpPr/>
      </xdr:nvSpPr>
      <xdr:spPr>
        <a:xfrm>
          <a:off x="6921500" y="993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79694</xdr:rowOff>
    </xdr:from>
    <xdr:ext cx="534377" cy="259045"/>
    <xdr:sp macro="" textlink="">
      <xdr:nvSpPr>
        <xdr:cNvPr id="378" name="テキスト ボックス 377"/>
        <xdr:cNvSpPr txBox="1"/>
      </xdr:nvSpPr>
      <xdr:spPr>
        <a:xfrm>
          <a:off x="6705111" y="100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138884</xdr:rowOff>
    </xdr:from>
    <xdr:to>
      <xdr:col>15</xdr:col>
      <xdr:colOff>180340</xdr:colOff>
      <xdr:row>79</xdr:row>
      <xdr:rowOff>42382</xdr:rowOff>
    </xdr:to>
    <xdr:cxnSp macro="">
      <xdr:nvCxnSpPr>
        <xdr:cNvPr id="404" name="直線コネクタ 403"/>
        <xdr:cNvCxnSpPr/>
      </xdr:nvCxnSpPr>
      <xdr:spPr>
        <a:xfrm flipV="1">
          <a:off x="10475595" y="12140384"/>
          <a:ext cx="1270" cy="144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46209</xdr:rowOff>
    </xdr:from>
    <xdr:ext cx="469744" cy="259045"/>
    <xdr:sp macro="" textlink="">
      <xdr:nvSpPr>
        <xdr:cNvPr id="405" name="商工費最小値テキスト"/>
        <xdr:cNvSpPr txBox="1"/>
      </xdr:nvSpPr>
      <xdr:spPr>
        <a:xfrm>
          <a:off x="10528300" y="135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1,730</a:t>
          </a:r>
          <a:endParaRPr kumimoji="1" lang="ja-JP" altLang="en-US" sz="1000" b="1">
            <a:latin typeface="ＭＳ Ｐゴシック"/>
          </a:endParaRPr>
        </a:p>
      </xdr:txBody>
    </xdr:sp>
    <xdr:clientData/>
  </xdr:oneCellAnchor>
  <xdr:twoCellAnchor>
    <xdr:from>
      <xdr:col>15</xdr:col>
      <xdr:colOff>92075</xdr:colOff>
      <xdr:row>79</xdr:row>
      <xdr:rowOff>42382</xdr:rowOff>
    </xdr:from>
    <xdr:to>
      <xdr:col>15</xdr:col>
      <xdr:colOff>269875</xdr:colOff>
      <xdr:row>79</xdr:row>
      <xdr:rowOff>42382</xdr:rowOff>
    </xdr:to>
    <xdr:cxnSp macro="">
      <xdr:nvCxnSpPr>
        <xdr:cNvPr id="406" name="直線コネクタ 405"/>
        <xdr:cNvCxnSpPr/>
      </xdr:nvCxnSpPr>
      <xdr:spPr>
        <a:xfrm>
          <a:off x="10388600" y="1358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85561</xdr:rowOff>
    </xdr:from>
    <xdr:ext cx="534377" cy="259045"/>
    <xdr:sp macro="" textlink="">
      <xdr:nvSpPr>
        <xdr:cNvPr id="407" name="商工費最大値テキスト"/>
        <xdr:cNvSpPr txBox="1"/>
      </xdr:nvSpPr>
      <xdr:spPr>
        <a:xfrm>
          <a:off x="10528300" y="1191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46,025</a:t>
          </a:r>
          <a:endParaRPr kumimoji="1" lang="ja-JP" altLang="en-US" sz="1000" b="1">
            <a:latin typeface="ＭＳ Ｐゴシック"/>
          </a:endParaRPr>
        </a:p>
      </xdr:txBody>
    </xdr:sp>
    <xdr:clientData/>
  </xdr:oneCellAnchor>
  <xdr:twoCellAnchor>
    <xdr:from>
      <xdr:col>15</xdr:col>
      <xdr:colOff>92075</xdr:colOff>
      <xdr:row>70</xdr:row>
      <xdr:rowOff>138884</xdr:rowOff>
    </xdr:from>
    <xdr:to>
      <xdr:col>15</xdr:col>
      <xdr:colOff>269875</xdr:colOff>
      <xdr:row>70</xdr:row>
      <xdr:rowOff>138884</xdr:rowOff>
    </xdr:to>
    <xdr:cxnSp macro="">
      <xdr:nvCxnSpPr>
        <xdr:cNvPr id="408" name="直線コネクタ 407"/>
        <xdr:cNvCxnSpPr/>
      </xdr:nvCxnSpPr>
      <xdr:spPr>
        <a:xfrm>
          <a:off x="10388600" y="1214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55020</xdr:rowOff>
    </xdr:from>
    <xdr:to>
      <xdr:col>15</xdr:col>
      <xdr:colOff>180975</xdr:colOff>
      <xdr:row>76</xdr:row>
      <xdr:rowOff>160339</xdr:rowOff>
    </xdr:to>
    <xdr:cxnSp macro="">
      <xdr:nvCxnSpPr>
        <xdr:cNvPr id="409" name="直線コネクタ 408"/>
        <xdr:cNvCxnSpPr/>
      </xdr:nvCxnSpPr>
      <xdr:spPr>
        <a:xfrm flipV="1">
          <a:off x="9639300" y="13085220"/>
          <a:ext cx="838200" cy="10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29641</xdr:rowOff>
    </xdr:from>
    <xdr:ext cx="534377" cy="259045"/>
    <xdr:sp macro="" textlink="">
      <xdr:nvSpPr>
        <xdr:cNvPr id="410" name="商工費平均値テキスト"/>
        <xdr:cNvSpPr txBox="1"/>
      </xdr:nvSpPr>
      <xdr:spPr>
        <a:xfrm>
          <a:off x="10528300" y="13059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51214</xdr:rowOff>
    </xdr:from>
    <xdr:to>
      <xdr:col>15</xdr:col>
      <xdr:colOff>231775</xdr:colOff>
      <xdr:row>76</xdr:row>
      <xdr:rowOff>152814</xdr:rowOff>
    </xdr:to>
    <xdr:sp macro="" textlink="">
      <xdr:nvSpPr>
        <xdr:cNvPr id="411" name="フローチャート : 判断 410"/>
        <xdr:cNvSpPr/>
      </xdr:nvSpPr>
      <xdr:spPr>
        <a:xfrm>
          <a:off x="104267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160339</xdr:rowOff>
    </xdr:from>
    <xdr:to>
      <xdr:col>14</xdr:col>
      <xdr:colOff>28575</xdr:colOff>
      <xdr:row>77</xdr:row>
      <xdr:rowOff>8778</xdr:rowOff>
    </xdr:to>
    <xdr:cxnSp macro="">
      <xdr:nvCxnSpPr>
        <xdr:cNvPr id="412" name="直線コネクタ 411"/>
        <xdr:cNvCxnSpPr/>
      </xdr:nvCxnSpPr>
      <xdr:spPr>
        <a:xfrm flipV="1">
          <a:off x="8750300" y="13190539"/>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166004</xdr:rowOff>
    </xdr:from>
    <xdr:to>
      <xdr:col>14</xdr:col>
      <xdr:colOff>79375</xdr:colOff>
      <xdr:row>76</xdr:row>
      <xdr:rowOff>96154</xdr:rowOff>
    </xdr:to>
    <xdr:sp macro="" textlink="">
      <xdr:nvSpPr>
        <xdr:cNvPr id="413" name="フローチャート : 判断 412"/>
        <xdr:cNvSpPr/>
      </xdr:nvSpPr>
      <xdr:spPr>
        <a:xfrm>
          <a:off x="9588500" y="1302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112681</xdr:rowOff>
    </xdr:from>
    <xdr:ext cx="534377" cy="259045"/>
    <xdr:sp macro="" textlink="">
      <xdr:nvSpPr>
        <xdr:cNvPr id="414" name="テキスト ボックス 413"/>
        <xdr:cNvSpPr txBox="1"/>
      </xdr:nvSpPr>
      <xdr:spPr>
        <a:xfrm>
          <a:off x="9372111" y="1279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17,389</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8778</xdr:rowOff>
    </xdr:from>
    <xdr:to>
      <xdr:col>12</xdr:col>
      <xdr:colOff>511175</xdr:colOff>
      <xdr:row>77</xdr:row>
      <xdr:rowOff>12762</xdr:rowOff>
    </xdr:to>
    <xdr:cxnSp macro="">
      <xdr:nvCxnSpPr>
        <xdr:cNvPr id="415" name="直線コネクタ 414"/>
        <xdr:cNvCxnSpPr/>
      </xdr:nvCxnSpPr>
      <xdr:spPr>
        <a:xfrm flipV="1">
          <a:off x="7861300" y="13210428"/>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109474</xdr:rowOff>
    </xdr:from>
    <xdr:to>
      <xdr:col>12</xdr:col>
      <xdr:colOff>561975</xdr:colOff>
      <xdr:row>77</xdr:row>
      <xdr:rowOff>39624</xdr:rowOff>
    </xdr:to>
    <xdr:sp macro="" textlink="">
      <xdr:nvSpPr>
        <xdr:cNvPr id="416" name="フローチャート : 判断 415"/>
        <xdr:cNvSpPr/>
      </xdr:nvSpPr>
      <xdr:spPr>
        <a:xfrm>
          <a:off x="8699500" y="1313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56151</xdr:rowOff>
    </xdr:from>
    <xdr:ext cx="534377" cy="259045"/>
    <xdr:sp macro="" textlink="">
      <xdr:nvSpPr>
        <xdr:cNvPr id="417" name="テキスト ボックス 416"/>
        <xdr:cNvSpPr txBox="1"/>
      </xdr:nvSpPr>
      <xdr:spPr>
        <a:xfrm>
          <a:off x="8483111" y="129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13,870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12762</xdr:rowOff>
    </xdr:from>
    <xdr:to>
      <xdr:col>11</xdr:col>
      <xdr:colOff>307975</xdr:colOff>
      <xdr:row>77</xdr:row>
      <xdr:rowOff>120923</xdr:rowOff>
    </xdr:to>
    <xdr:cxnSp macro="">
      <xdr:nvCxnSpPr>
        <xdr:cNvPr id="418" name="直線コネクタ 417"/>
        <xdr:cNvCxnSpPr/>
      </xdr:nvCxnSpPr>
      <xdr:spPr>
        <a:xfrm flipV="1">
          <a:off x="6972300" y="13214412"/>
          <a:ext cx="889000" cy="10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105032</xdr:rowOff>
    </xdr:from>
    <xdr:to>
      <xdr:col>11</xdr:col>
      <xdr:colOff>358775</xdr:colOff>
      <xdr:row>77</xdr:row>
      <xdr:rowOff>35182</xdr:rowOff>
    </xdr:to>
    <xdr:sp macro="" textlink="">
      <xdr:nvSpPr>
        <xdr:cNvPr id="419" name="フローチャート : 判断 418"/>
        <xdr:cNvSpPr/>
      </xdr:nvSpPr>
      <xdr:spPr>
        <a:xfrm>
          <a:off x="7810500" y="131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51709</xdr:rowOff>
    </xdr:from>
    <xdr:ext cx="534377" cy="259045"/>
    <xdr:sp macro="" textlink="">
      <xdr:nvSpPr>
        <xdr:cNvPr id="420" name="テキスト ボックス 419"/>
        <xdr:cNvSpPr txBox="1"/>
      </xdr:nvSpPr>
      <xdr:spPr>
        <a:xfrm>
          <a:off x="7594111" y="1291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129330</xdr:rowOff>
    </xdr:from>
    <xdr:to>
      <xdr:col>10</xdr:col>
      <xdr:colOff>155575</xdr:colOff>
      <xdr:row>77</xdr:row>
      <xdr:rowOff>59480</xdr:rowOff>
    </xdr:to>
    <xdr:sp macro="" textlink="">
      <xdr:nvSpPr>
        <xdr:cNvPr id="421" name="フローチャート : 判断 420"/>
        <xdr:cNvSpPr/>
      </xdr:nvSpPr>
      <xdr:spPr>
        <a:xfrm>
          <a:off x="6921500" y="131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76006</xdr:rowOff>
    </xdr:from>
    <xdr:ext cx="534377" cy="259045"/>
    <xdr:sp macro="" textlink="">
      <xdr:nvSpPr>
        <xdr:cNvPr id="422" name="テキスト ボックス 421"/>
        <xdr:cNvSpPr txBox="1"/>
      </xdr:nvSpPr>
      <xdr:spPr>
        <a:xfrm>
          <a:off x="6705111" y="1293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4220</xdr:rowOff>
    </xdr:from>
    <xdr:to>
      <xdr:col>15</xdr:col>
      <xdr:colOff>231775</xdr:colOff>
      <xdr:row>76</xdr:row>
      <xdr:rowOff>105820</xdr:rowOff>
    </xdr:to>
    <xdr:sp macro="" textlink="">
      <xdr:nvSpPr>
        <xdr:cNvPr id="428" name="円/楕円 427"/>
        <xdr:cNvSpPr/>
      </xdr:nvSpPr>
      <xdr:spPr>
        <a:xfrm>
          <a:off x="10426700" y="1303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27097</xdr:rowOff>
    </xdr:from>
    <xdr:ext cx="534377" cy="259045"/>
    <xdr:sp macro="" textlink="">
      <xdr:nvSpPr>
        <xdr:cNvPr id="429" name="商工費該当値テキスト"/>
        <xdr:cNvSpPr txBox="1"/>
      </xdr:nvSpPr>
      <xdr:spPr>
        <a:xfrm>
          <a:off x="10528300" y="128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17,093</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109539</xdr:rowOff>
    </xdr:from>
    <xdr:to>
      <xdr:col>14</xdr:col>
      <xdr:colOff>79375</xdr:colOff>
      <xdr:row>77</xdr:row>
      <xdr:rowOff>39689</xdr:rowOff>
    </xdr:to>
    <xdr:sp macro="" textlink="">
      <xdr:nvSpPr>
        <xdr:cNvPr id="430" name="円/楕円 429"/>
        <xdr:cNvSpPr/>
      </xdr:nvSpPr>
      <xdr:spPr>
        <a:xfrm>
          <a:off x="9588500" y="131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30816</xdr:rowOff>
    </xdr:from>
    <xdr:ext cx="534377" cy="259045"/>
    <xdr:sp macro="" textlink="">
      <xdr:nvSpPr>
        <xdr:cNvPr id="431" name="テキスト ボックス 430"/>
        <xdr:cNvSpPr txBox="1"/>
      </xdr:nvSpPr>
      <xdr:spPr>
        <a:xfrm>
          <a:off x="9372111" y="1323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13,868</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129428</xdr:rowOff>
    </xdr:from>
    <xdr:to>
      <xdr:col>12</xdr:col>
      <xdr:colOff>561975</xdr:colOff>
      <xdr:row>77</xdr:row>
      <xdr:rowOff>59578</xdr:rowOff>
    </xdr:to>
    <xdr:sp macro="" textlink="">
      <xdr:nvSpPr>
        <xdr:cNvPr id="432" name="円/楕円 431"/>
        <xdr:cNvSpPr/>
      </xdr:nvSpPr>
      <xdr:spPr>
        <a:xfrm>
          <a:off x="8699500" y="1315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50705</xdr:rowOff>
    </xdr:from>
    <xdr:ext cx="534377" cy="259045"/>
    <xdr:sp macro="" textlink="">
      <xdr:nvSpPr>
        <xdr:cNvPr id="433" name="テキスト ボックス 432"/>
        <xdr:cNvSpPr txBox="1"/>
      </xdr:nvSpPr>
      <xdr:spPr>
        <a:xfrm>
          <a:off x="8483111" y="132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13,259</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133412</xdr:rowOff>
    </xdr:from>
    <xdr:to>
      <xdr:col>11</xdr:col>
      <xdr:colOff>358775</xdr:colOff>
      <xdr:row>77</xdr:row>
      <xdr:rowOff>63562</xdr:rowOff>
    </xdr:to>
    <xdr:sp macro="" textlink="">
      <xdr:nvSpPr>
        <xdr:cNvPr id="434" name="円/楕円 433"/>
        <xdr:cNvSpPr/>
      </xdr:nvSpPr>
      <xdr:spPr>
        <a:xfrm>
          <a:off x="7810500" y="1316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54689</xdr:rowOff>
    </xdr:from>
    <xdr:ext cx="534377" cy="259045"/>
    <xdr:sp macro="" textlink="">
      <xdr:nvSpPr>
        <xdr:cNvPr id="435" name="テキスト ボックス 434"/>
        <xdr:cNvSpPr txBox="1"/>
      </xdr:nvSpPr>
      <xdr:spPr>
        <a:xfrm>
          <a:off x="7594111" y="1325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70123</xdr:rowOff>
    </xdr:from>
    <xdr:to>
      <xdr:col>10</xdr:col>
      <xdr:colOff>155575</xdr:colOff>
      <xdr:row>78</xdr:row>
      <xdr:rowOff>273</xdr:rowOff>
    </xdr:to>
    <xdr:sp macro="" textlink="">
      <xdr:nvSpPr>
        <xdr:cNvPr id="436" name="円/楕円 435"/>
        <xdr:cNvSpPr/>
      </xdr:nvSpPr>
      <xdr:spPr>
        <a:xfrm>
          <a:off x="6921500" y="1327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162850</xdr:rowOff>
    </xdr:from>
    <xdr:ext cx="469744" cy="259045"/>
    <xdr:sp macro="" textlink="">
      <xdr:nvSpPr>
        <xdr:cNvPr id="437" name="テキスト ボックス 436"/>
        <xdr:cNvSpPr txBox="1"/>
      </xdr:nvSpPr>
      <xdr:spPr>
        <a:xfrm>
          <a:off x="6737427" y="1336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7" name="テキスト ボックス 45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146881</xdr:rowOff>
    </xdr:from>
    <xdr:to>
      <xdr:col>15</xdr:col>
      <xdr:colOff>180340</xdr:colOff>
      <xdr:row>99</xdr:row>
      <xdr:rowOff>25381</xdr:rowOff>
    </xdr:to>
    <xdr:cxnSp macro="">
      <xdr:nvCxnSpPr>
        <xdr:cNvPr id="461" name="直線コネクタ 460"/>
        <xdr:cNvCxnSpPr/>
      </xdr:nvCxnSpPr>
      <xdr:spPr>
        <a:xfrm flipV="1">
          <a:off x="10475595" y="15577381"/>
          <a:ext cx="1270" cy="142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33380</xdr:rowOff>
    </xdr:from>
    <xdr:ext cx="534377" cy="259045"/>
    <xdr:sp macro="" textlink="">
      <xdr:nvSpPr>
        <xdr:cNvPr id="462" name="土木費最小値テキスト"/>
        <xdr:cNvSpPr txBox="1"/>
      </xdr:nvSpPr>
      <xdr:spPr>
        <a:xfrm>
          <a:off x="10528300" y="170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15,015</a:t>
          </a:r>
          <a:endParaRPr kumimoji="1" lang="ja-JP" altLang="en-US" sz="1000" b="1">
            <a:latin typeface="ＭＳ Ｐゴシック"/>
          </a:endParaRPr>
        </a:p>
      </xdr:txBody>
    </xdr:sp>
    <xdr:clientData/>
  </xdr:oneCellAnchor>
  <xdr:twoCellAnchor>
    <xdr:from>
      <xdr:col>15</xdr:col>
      <xdr:colOff>92075</xdr:colOff>
      <xdr:row>99</xdr:row>
      <xdr:rowOff>25381</xdr:rowOff>
    </xdr:from>
    <xdr:to>
      <xdr:col>15</xdr:col>
      <xdr:colOff>269875</xdr:colOff>
      <xdr:row>99</xdr:row>
      <xdr:rowOff>25381</xdr:rowOff>
    </xdr:to>
    <xdr:cxnSp macro="">
      <xdr:nvCxnSpPr>
        <xdr:cNvPr id="463" name="直線コネクタ 462"/>
        <xdr:cNvCxnSpPr/>
      </xdr:nvCxnSpPr>
      <xdr:spPr>
        <a:xfrm>
          <a:off x="10388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93558</xdr:rowOff>
    </xdr:from>
    <xdr:ext cx="690189" cy="259045"/>
    <xdr:sp macro="" textlink="">
      <xdr:nvSpPr>
        <xdr:cNvPr id="464" name="土木費最大値テキスト"/>
        <xdr:cNvSpPr txBox="1"/>
      </xdr:nvSpPr>
      <xdr:spPr>
        <a:xfrm>
          <a:off x="10528300" y="153526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1,134,346</a:t>
          </a:r>
          <a:endParaRPr kumimoji="1" lang="ja-JP" altLang="en-US" sz="1000" b="1">
            <a:latin typeface="ＭＳ Ｐゴシック"/>
          </a:endParaRPr>
        </a:p>
      </xdr:txBody>
    </xdr:sp>
    <xdr:clientData/>
  </xdr:oneCellAnchor>
  <xdr:twoCellAnchor>
    <xdr:from>
      <xdr:col>15</xdr:col>
      <xdr:colOff>92075</xdr:colOff>
      <xdr:row>90</xdr:row>
      <xdr:rowOff>146881</xdr:rowOff>
    </xdr:from>
    <xdr:to>
      <xdr:col>15</xdr:col>
      <xdr:colOff>269875</xdr:colOff>
      <xdr:row>90</xdr:row>
      <xdr:rowOff>146881</xdr:rowOff>
    </xdr:to>
    <xdr:cxnSp macro="">
      <xdr:nvCxnSpPr>
        <xdr:cNvPr id="465" name="直線コネクタ 464"/>
        <xdr:cNvCxnSpPr/>
      </xdr:nvCxnSpPr>
      <xdr:spPr>
        <a:xfrm>
          <a:off x="10388600" y="1557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166101</xdr:rowOff>
    </xdr:from>
    <xdr:to>
      <xdr:col>15</xdr:col>
      <xdr:colOff>180975</xdr:colOff>
      <xdr:row>98</xdr:row>
      <xdr:rowOff>169856</xdr:rowOff>
    </xdr:to>
    <xdr:cxnSp macro="">
      <xdr:nvCxnSpPr>
        <xdr:cNvPr id="466" name="直線コネクタ 465"/>
        <xdr:cNvCxnSpPr/>
      </xdr:nvCxnSpPr>
      <xdr:spPr>
        <a:xfrm>
          <a:off x="9639300" y="16968201"/>
          <a:ext cx="8382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122280</xdr:rowOff>
    </xdr:from>
    <xdr:ext cx="534377" cy="259045"/>
    <xdr:sp macro="" textlink="">
      <xdr:nvSpPr>
        <xdr:cNvPr id="467" name="土木費平均値テキスト"/>
        <xdr:cNvSpPr txBox="1"/>
      </xdr:nvSpPr>
      <xdr:spPr>
        <a:xfrm>
          <a:off x="10528300" y="1675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99403</xdr:rowOff>
    </xdr:from>
    <xdr:to>
      <xdr:col>15</xdr:col>
      <xdr:colOff>231775</xdr:colOff>
      <xdr:row>99</xdr:row>
      <xdr:rowOff>29553</xdr:rowOff>
    </xdr:to>
    <xdr:sp macro="" textlink="">
      <xdr:nvSpPr>
        <xdr:cNvPr id="468" name="フローチャート : 判断 467"/>
        <xdr:cNvSpPr/>
      </xdr:nvSpPr>
      <xdr:spPr>
        <a:xfrm>
          <a:off x="104267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166101</xdr:rowOff>
    </xdr:from>
    <xdr:to>
      <xdr:col>14</xdr:col>
      <xdr:colOff>28575</xdr:colOff>
      <xdr:row>99</xdr:row>
      <xdr:rowOff>5398</xdr:rowOff>
    </xdr:to>
    <xdr:cxnSp macro="">
      <xdr:nvCxnSpPr>
        <xdr:cNvPr id="469" name="直線コネクタ 468"/>
        <xdr:cNvCxnSpPr/>
      </xdr:nvCxnSpPr>
      <xdr:spPr>
        <a:xfrm flipV="1">
          <a:off x="8750300" y="16968201"/>
          <a:ext cx="889000" cy="1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91246</xdr:rowOff>
    </xdr:from>
    <xdr:to>
      <xdr:col>14</xdr:col>
      <xdr:colOff>79375</xdr:colOff>
      <xdr:row>99</xdr:row>
      <xdr:rowOff>21396</xdr:rowOff>
    </xdr:to>
    <xdr:sp macro="" textlink="">
      <xdr:nvSpPr>
        <xdr:cNvPr id="470" name="フローチャート : 判断 469"/>
        <xdr:cNvSpPr/>
      </xdr:nvSpPr>
      <xdr:spPr>
        <a:xfrm>
          <a:off x="9588500" y="1689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37923</xdr:rowOff>
    </xdr:from>
    <xdr:ext cx="534377" cy="259045"/>
    <xdr:sp macro="" textlink="">
      <xdr:nvSpPr>
        <xdr:cNvPr id="471" name="テキスト ボックス 470"/>
        <xdr:cNvSpPr txBox="1"/>
      </xdr:nvSpPr>
      <xdr:spPr>
        <a:xfrm>
          <a:off x="9372111" y="1666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58,153</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5398</xdr:rowOff>
    </xdr:from>
    <xdr:to>
      <xdr:col>12</xdr:col>
      <xdr:colOff>511175</xdr:colOff>
      <xdr:row>99</xdr:row>
      <xdr:rowOff>14291</xdr:rowOff>
    </xdr:to>
    <xdr:cxnSp macro="">
      <xdr:nvCxnSpPr>
        <xdr:cNvPr id="472" name="直線コネクタ 471"/>
        <xdr:cNvCxnSpPr/>
      </xdr:nvCxnSpPr>
      <xdr:spPr>
        <a:xfrm flipV="1">
          <a:off x="7861300" y="16978948"/>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88466</xdr:rowOff>
    </xdr:from>
    <xdr:to>
      <xdr:col>12</xdr:col>
      <xdr:colOff>561975</xdr:colOff>
      <xdr:row>99</xdr:row>
      <xdr:rowOff>18616</xdr:rowOff>
    </xdr:to>
    <xdr:sp macro="" textlink="">
      <xdr:nvSpPr>
        <xdr:cNvPr id="473" name="フローチャート : 判断 472"/>
        <xdr:cNvSpPr/>
      </xdr:nvSpPr>
      <xdr:spPr>
        <a:xfrm>
          <a:off x="8699500" y="1689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35143</xdr:rowOff>
    </xdr:from>
    <xdr:ext cx="534377" cy="259045"/>
    <xdr:sp macro="" textlink="">
      <xdr:nvSpPr>
        <xdr:cNvPr id="474" name="テキスト ボックス 473"/>
        <xdr:cNvSpPr txBox="1"/>
      </xdr:nvSpPr>
      <xdr:spPr>
        <a:xfrm>
          <a:off x="8483111" y="1666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60,342</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11173</xdr:rowOff>
    </xdr:from>
    <xdr:to>
      <xdr:col>11</xdr:col>
      <xdr:colOff>307975</xdr:colOff>
      <xdr:row>99</xdr:row>
      <xdr:rowOff>14291</xdr:rowOff>
    </xdr:to>
    <xdr:cxnSp macro="">
      <xdr:nvCxnSpPr>
        <xdr:cNvPr id="475" name="直線コネクタ 474"/>
        <xdr:cNvCxnSpPr/>
      </xdr:nvCxnSpPr>
      <xdr:spPr>
        <a:xfrm>
          <a:off x="6972300" y="16984723"/>
          <a:ext cx="889000" cy="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105637</xdr:rowOff>
    </xdr:from>
    <xdr:to>
      <xdr:col>11</xdr:col>
      <xdr:colOff>358775</xdr:colOff>
      <xdr:row>99</xdr:row>
      <xdr:rowOff>35787</xdr:rowOff>
    </xdr:to>
    <xdr:sp macro="" textlink="">
      <xdr:nvSpPr>
        <xdr:cNvPr id="476" name="フローチャート : 判断 475"/>
        <xdr:cNvSpPr/>
      </xdr:nvSpPr>
      <xdr:spPr>
        <a:xfrm>
          <a:off x="7810500" y="16907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52314</xdr:rowOff>
    </xdr:from>
    <xdr:ext cx="534377" cy="259045"/>
    <xdr:sp macro="" textlink="">
      <xdr:nvSpPr>
        <xdr:cNvPr id="477" name="テキスト ボックス 476"/>
        <xdr:cNvSpPr txBox="1"/>
      </xdr:nvSpPr>
      <xdr:spPr>
        <a:xfrm>
          <a:off x="7594111" y="166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46,821</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110111</xdr:rowOff>
    </xdr:from>
    <xdr:to>
      <xdr:col>10</xdr:col>
      <xdr:colOff>155575</xdr:colOff>
      <xdr:row>99</xdr:row>
      <xdr:rowOff>40261</xdr:rowOff>
    </xdr:to>
    <xdr:sp macro="" textlink="">
      <xdr:nvSpPr>
        <xdr:cNvPr id="478" name="フローチャート : 判断 477"/>
        <xdr:cNvSpPr/>
      </xdr:nvSpPr>
      <xdr:spPr>
        <a:xfrm>
          <a:off x="6921500" y="1691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56788</xdr:rowOff>
    </xdr:from>
    <xdr:ext cx="534377" cy="259045"/>
    <xdr:sp macro="" textlink="">
      <xdr:nvSpPr>
        <xdr:cNvPr id="479" name="テキスト ボックス 478"/>
        <xdr:cNvSpPr txBox="1"/>
      </xdr:nvSpPr>
      <xdr:spPr>
        <a:xfrm>
          <a:off x="6705111" y="1668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43,298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119056</xdr:rowOff>
    </xdr:from>
    <xdr:to>
      <xdr:col>15</xdr:col>
      <xdr:colOff>231775</xdr:colOff>
      <xdr:row>99</xdr:row>
      <xdr:rowOff>49206</xdr:rowOff>
    </xdr:to>
    <xdr:sp macro="" textlink="">
      <xdr:nvSpPr>
        <xdr:cNvPr id="485" name="円/楕円 484"/>
        <xdr:cNvSpPr/>
      </xdr:nvSpPr>
      <xdr:spPr>
        <a:xfrm>
          <a:off x="10426700" y="1692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77830</xdr:rowOff>
    </xdr:from>
    <xdr:ext cx="534377" cy="259045"/>
    <xdr:sp macro="" textlink="">
      <xdr:nvSpPr>
        <xdr:cNvPr id="486" name="土木費該当値テキスト"/>
        <xdr:cNvSpPr txBox="1"/>
      </xdr:nvSpPr>
      <xdr:spPr>
        <a:xfrm>
          <a:off x="10528300" y="1687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36,255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115301</xdr:rowOff>
    </xdr:from>
    <xdr:to>
      <xdr:col>14</xdr:col>
      <xdr:colOff>79375</xdr:colOff>
      <xdr:row>99</xdr:row>
      <xdr:rowOff>45451</xdr:rowOff>
    </xdr:to>
    <xdr:sp macro="" textlink="">
      <xdr:nvSpPr>
        <xdr:cNvPr id="487" name="円/楕円 486"/>
        <xdr:cNvSpPr/>
      </xdr:nvSpPr>
      <xdr:spPr>
        <a:xfrm>
          <a:off x="9588500" y="1691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36578</xdr:rowOff>
    </xdr:from>
    <xdr:ext cx="534377" cy="259045"/>
    <xdr:sp macro="" textlink="">
      <xdr:nvSpPr>
        <xdr:cNvPr id="488" name="テキスト ボックス 487"/>
        <xdr:cNvSpPr txBox="1"/>
      </xdr:nvSpPr>
      <xdr:spPr>
        <a:xfrm>
          <a:off x="9372111" y="1701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39,212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126048</xdr:rowOff>
    </xdr:from>
    <xdr:to>
      <xdr:col>12</xdr:col>
      <xdr:colOff>561975</xdr:colOff>
      <xdr:row>99</xdr:row>
      <xdr:rowOff>56198</xdr:rowOff>
    </xdr:to>
    <xdr:sp macro="" textlink="">
      <xdr:nvSpPr>
        <xdr:cNvPr id="489" name="円/楕円 488"/>
        <xdr:cNvSpPr/>
      </xdr:nvSpPr>
      <xdr:spPr>
        <a:xfrm>
          <a:off x="8699500" y="1692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47325</xdr:rowOff>
    </xdr:from>
    <xdr:ext cx="534377" cy="259045"/>
    <xdr:sp macro="" textlink="">
      <xdr:nvSpPr>
        <xdr:cNvPr id="490" name="テキスト ボックス 489"/>
        <xdr:cNvSpPr txBox="1"/>
      </xdr:nvSpPr>
      <xdr:spPr>
        <a:xfrm>
          <a:off x="8483111" y="1702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30,750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134941</xdr:rowOff>
    </xdr:from>
    <xdr:to>
      <xdr:col>11</xdr:col>
      <xdr:colOff>358775</xdr:colOff>
      <xdr:row>99</xdr:row>
      <xdr:rowOff>65091</xdr:rowOff>
    </xdr:to>
    <xdr:sp macro="" textlink="">
      <xdr:nvSpPr>
        <xdr:cNvPr id="491" name="円/楕円 490"/>
        <xdr:cNvSpPr/>
      </xdr:nvSpPr>
      <xdr:spPr>
        <a:xfrm>
          <a:off x="7810500" y="169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56218</xdr:rowOff>
    </xdr:from>
    <xdr:ext cx="534377" cy="259045"/>
    <xdr:sp macro="" textlink="">
      <xdr:nvSpPr>
        <xdr:cNvPr id="492" name="テキスト ボックス 491"/>
        <xdr:cNvSpPr txBox="1"/>
      </xdr:nvSpPr>
      <xdr:spPr>
        <a:xfrm>
          <a:off x="7594111" y="1702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23,748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131823</xdr:rowOff>
    </xdr:from>
    <xdr:to>
      <xdr:col>10</xdr:col>
      <xdr:colOff>155575</xdr:colOff>
      <xdr:row>99</xdr:row>
      <xdr:rowOff>61973</xdr:rowOff>
    </xdr:to>
    <xdr:sp macro="" textlink="">
      <xdr:nvSpPr>
        <xdr:cNvPr id="493" name="円/楕円 492"/>
        <xdr:cNvSpPr/>
      </xdr:nvSpPr>
      <xdr:spPr>
        <a:xfrm>
          <a:off x="6921500" y="1693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53100</xdr:rowOff>
    </xdr:from>
    <xdr:ext cx="534377" cy="259045"/>
    <xdr:sp macro="" textlink="">
      <xdr:nvSpPr>
        <xdr:cNvPr id="494" name="テキスト ボックス 493"/>
        <xdr:cNvSpPr txBox="1"/>
      </xdr:nvSpPr>
      <xdr:spPr>
        <a:xfrm>
          <a:off x="6705111" y="1702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4" name="テキスト ボックス 51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6" name="テキスト ボックス 51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142367</xdr:rowOff>
    </xdr:from>
    <xdr:to>
      <xdr:col>23</xdr:col>
      <xdr:colOff>516889</xdr:colOff>
      <xdr:row>38</xdr:row>
      <xdr:rowOff>130687</xdr:rowOff>
    </xdr:to>
    <xdr:cxnSp macro="">
      <xdr:nvCxnSpPr>
        <xdr:cNvPr id="520" name="直線コネクタ 519"/>
        <xdr:cNvCxnSpPr/>
      </xdr:nvCxnSpPr>
      <xdr:spPr>
        <a:xfrm flipV="1">
          <a:off x="16317595" y="5285867"/>
          <a:ext cx="1269" cy="135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134514</xdr:rowOff>
    </xdr:from>
    <xdr:ext cx="534377" cy="259045"/>
    <xdr:sp macro="" textlink="">
      <xdr:nvSpPr>
        <xdr:cNvPr id="521" name="消防費最小値テキスト"/>
        <xdr:cNvSpPr txBox="1"/>
      </xdr:nvSpPr>
      <xdr:spPr>
        <a:xfrm>
          <a:off x="16370300" y="66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12,828</a:t>
          </a:r>
          <a:endParaRPr kumimoji="1" lang="ja-JP" altLang="en-US" sz="1000" b="1">
            <a:latin typeface="ＭＳ Ｐゴシック"/>
          </a:endParaRPr>
        </a:p>
      </xdr:txBody>
    </xdr:sp>
    <xdr:clientData/>
  </xdr:oneCellAnchor>
  <xdr:twoCellAnchor>
    <xdr:from>
      <xdr:col>23</xdr:col>
      <xdr:colOff>428625</xdr:colOff>
      <xdr:row>38</xdr:row>
      <xdr:rowOff>130687</xdr:rowOff>
    </xdr:from>
    <xdr:to>
      <xdr:col>23</xdr:col>
      <xdr:colOff>606425</xdr:colOff>
      <xdr:row>38</xdr:row>
      <xdr:rowOff>130687</xdr:rowOff>
    </xdr:to>
    <xdr:cxnSp macro="">
      <xdr:nvCxnSpPr>
        <xdr:cNvPr id="522" name="直線コネクタ 521"/>
        <xdr:cNvCxnSpPr/>
      </xdr:nvCxnSpPr>
      <xdr:spPr>
        <a:xfrm>
          <a:off x="16230600" y="664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89044</xdr:rowOff>
    </xdr:from>
    <xdr:ext cx="599010" cy="259045"/>
    <xdr:sp macro="" textlink="">
      <xdr:nvSpPr>
        <xdr:cNvPr id="523" name="消防費最大値テキスト"/>
        <xdr:cNvSpPr txBox="1"/>
      </xdr:nvSpPr>
      <xdr:spPr>
        <a:xfrm>
          <a:off x="16370300" y="50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137,755</a:t>
          </a:r>
          <a:endParaRPr kumimoji="1" lang="ja-JP" altLang="en-US" sz="1000" b="1">
            <a:latin typeface="ＭＳ Ｐゴシック"/>
          </a:endParaRPr>
        </a:p>
      </xdr:txBody>
    </xdr:sp>
    <xdr:clientData/>
  </xdr:oneCellAnchor>
  <xdr:twoCellAnchor>
    <xdr:from>
      <xdr:col>23</xdr:col>
      <xdr:colOff>428625</xdr:colOff>
      <xdr:row>30</xdr:row>
      <xdr:rowOff>142367</xdr:rowOff>
    </xdr:from>
    <xdr:to>
      <xdr:col>23</xdr:col>
      <xdr:colOff>606425</xdr:colOff>
      <xdr:row>30</xdr:row>
      <xdr:rowOff>142367</xdr:rowOff>
    </xdr:to>
    <xdr:cxnSp macro="">
      <xdr:nvCxnSpPr>
        <xdr:cNvPr id="524" name="直線コネクタ 523"/>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60038</xdr:rowOff>
    </xdr:from>
    <xdr:to>
      <xdr:col>23</xdr:col>
      <xdr:colOff>517525</xdr:colOff>
      <xdr:row>38</xdr:row>
      <xdr:rowOff>62488</xdr:rowOff>
    </xdr:to>
    <xdr:cxnSp macro="">
      <xdr:nvCxnSpPr>
        <xdr:cNvPr id="525" name="直線コネクタ 524"/>
        <xdr:cNvCxnSpPr/>
      </xdr:nvCxnSpPr>
      <xdr:spPr>
        <a:xfrm>
          <a:off x="15481300" y="6575138"/>
          <a:ext cx="8382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122042</xdr:rowOff>
    </xdr:from>
    <xdr:ext cx="534377" cy="259045"/>
    <xdr:sp macro="" textlink="">
      <xdr:nvSpPr>
        <xdr:cNvPr id="526" name="消防費平均値テキスト"/>
        <xdr:cNvSpPr txBox="1"/>
      </xdr:nvSpPr>
      <xdr:spPr>
        <a:xfrm>
          <a:off x="16370300" y="6294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99165</xdr:rowOff>
    </xdr:from>
    <xdr:to>
      <xdr:col>23</xdr:col>
      <xdr:colOff>568325</xdr:colOff>
      <xdr:row>38</xdr:row>
      <xdr:rowOff>29315</xdr:rowOff>
    </xdr:to>
    <xdr:sp macro="" textlink="">
      <xdr:nvSpPr>
        <xdr:cNvPr id="527" name="フローチャート : 判断 526"/>
        <xdr:cNvSpPr/>
      </xdr:nvSpPr>
      <xdr:spPr>
        <a:xfrm>
          <a:off x="162687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34522</xdr:rowOff>
    </xdr:from>
    <xdr:to>
      <xdr:col>22</xdr:col>
      <xdr:colOff>365125</xdr:colOff>
      <xdr:row>38</xdr:row>
      <xdr:rowOff>60038</xdr:rowOff>
    </xdr:to>
    <xdr:cxnSp macro="">
      <xdr:nvCxnSpPr>
        <xdr:cNvPr id="528" name="直線コネクタ 527"/>
        <xdr:cNvCxnSpPr/>
      </xdr:nvCxnSpPr>
      <xdr:spPr>
        <a:xfrm>
          <a:off x="14592300" y="6549622"/>
          <a:ext cx="889000" cy="2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149523</xdr:rowOff>
    </xdr:from>
    <xdr:to>
      <xdr:col>22</xdr:col>
      <xdr:colOff>415925</xdr:colOff>
      <xdr:row>38</xdr:row>
      <xdr:rowOff>79673</xdr:rowOff>
    </xdr:to>
    <xdr:sp macro="" textlink="">
      <xdr:nvSpPr>
        <xdr:cNvPr id="529" name="フローチャート : 判断 528"/>
        <xdr:cNvSpPr/>
      </xdr:nvSpPr>
      <xdr:spPr>
        <a:xfrm>
          <a:off x="15430500" y="649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96200</xdr:rowOff>
    </xdr:from>
    <xdr:ext cx="534377" cy="259045"/>
    <xdr:sp macro="" textlink="">
      <xdr:nvSpPr>
        <xdr:cNvPr id="530" name="テキスト ボックス 529"/>
        <xdr:cNvSpPr txBox="1"/>
      </xdr:nvSpPr>
      <xdr:spPr>
        <a:xfrm>
          <a:off x="15214111" y="626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22,181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27294</xdr:rowOff>
    </xdr:from>
    <xdr:to>
      <xdr:col>21</xdr:col>
      <xdr:colOff>161925</xdr:colOff>
      <xdr:row>38</xdr:row>
      <xdr:rowOff>34522</xdr:rowOff>
    </xdr:to>
    <xdr:cxnSp macro="">
      <xdr:nvCxnSpPr>
        <xdr:cNvPr id="531" name="直線コネクタ 530"/>
        <xdr:cNvCxnSpPr/>
      </xdr:nvCxnSpPr>
      <xdr:spPr>
        <a:xfrm>
          <a:off x="13703300" y="6542394"/>
          <a:ext cx="889000" cy="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161508</xdr:rowOff>
    </xdr:from>
    <xdr:to>
      <xdr:col>21</xdr:col>
      <xdr:colOff>212725</xdr:colOff>
      <xdr:row>38</xdr:row>
      <xdr:rowOff>91658</xdr:rowOff>
    </xdr:to>
    <xdr:sp macro="" textlink="">
      <xdr:nvSpPr>
        <xdr:cNvPr id="532" name="フローチャート : 判断 531"/>
        <xdr:cNvSpPr/>
      </xdr:nvSpPr>
      <xdr:spPr>
        <a:xfrm>
          <a:off x="14541500" y="650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82785</xdr:rowOff>
    </xdr:from>
    <xdr:ext cx="534377" cy="259045"/>
    <xdr:sp macro="" textlink="">
      <xdr:nvSpPr>
        <xdr:cNvPr id="533" name="テキスト ボックス 532"/>
        <xdr:cNvSpPr txBox="1"/>
      </xdr:nvSpPr>
      <xdr:spPr>
        <a:xfrm>
          <a:off x="14325111" y="659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21,080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13643</xdr:rowOff>
    </xdr:from>
    <xdr:to>
      <xdr:col>19</xdr:col>
      <xdr:colOff>644525</xdr:colOff>
      <xdr:row>38</xdr:row>
      <xdr:rowOff>27294</xdr:rowOff>
    </xdr:to>
    <xdr:cxnSp macro="">
      <xdr:nvCxnSpPr>
        <xdr:cNvPr id="534" name="直線コネクタ 533"/>
        <xdr:cNvCxnSpPr/>
      </xdr:nvCxnSpPr>
      <xdr:spPr>
        <a:xfrm>
          <a:off x="12814300" y="6528743"/>
          <a:ext cx="889000" cy="1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138081</xdr:rowOff>
    </xdr:from>
    <xdr:to>
      <xdr:col>20</xdr:col>
      <xdr:colOff>9525</xdr:colOff>
      <xdr:row>38</xdr:row>
      <xdr:rowOff>68231</xdr:rowOff>
    </xdr:to>
    <xdr:sp macro="" textlink="">
      <xdr:nvSpPr>
        <xdr:cNvPr id="535" name="フローチャート : 判断 534"/>
        <xdr:cNvSpPr/>
      </xdr:nvSpPr>
      <xdr:spPr>
        <a:xfrm>
          <a:off x="13652500" y="648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84758</xdr:rowOff>
    </xdr:from>
    <xdr:ext cx="534377" cy="259045"/>
    <xdr:sp macro="" textlink="">
      <xdr:nvSpPr>
        <xdr:cNvPr id="536" name="テキスト ボックス 535"/>
        <xdr:cNvSpPr txBox="1"/>
      </xdr:nvSpPr>
      <xdr:spPr>
        <a:xfrm>
          <a:off x="13436111" y="625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23,232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161899</xdr:rowOff>
    </xdr:from>
    <xdr:to>
      <xdr:col>18</xdr:col>
      <xdr:colOff>492125</xdr:colOff>
      <xdr:row>38</xdr:row>
      <xdr:rowOff>92049</xdr:rowOff>
    </xdr:to>
    <xdr:sp macro="" textlink="">
      <xdr:nvSpPr>
        <xdr:cNvPr id="537" name="フローチャート : 判断 536"/>
        <xdr:cNvSpPr/>
      </xdr:nvSpPr>
      <xdr:spPr>
        <a:xfrm>
          <a:off x="12763500" y="650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83176</xdr:rowOff>
    </xdr:from>
    <xdr:ext cx="534377" cy="259045"/>
    <xdr:sp macro="" textlink="">
      <xdr:nvSpPr>
        <xdr:cNvPr id="538" name="テキスト ボックス 537"/>
        <xdr:cNvSpPr txBox="1"/>
      </xdr:nvSpPr>
      <xdr:spPr>
        <a:xfrm>
          <a:off x="12547111" y="659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21,044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11688</xdr:rowOff>
    </xdr:from>
    <xdr:to>
      <xdr:col>23</xdr:col>
      <xdr:colOff>568325</xdr:colOff>
      <xdr:row>38</xdr:row>
      <xdr:rowOff>113288</xdr:rowOff>
    </xdr:to>
    <xdr:sp macro="" textlink="">
      <xdr:nvSpPr>
        <xdr:cNvPr id="544" name="円/楕円 543"/>
        <xdr:cNvSpPr/>
      </xdr:nvSpPr>
      <xdr:spPr>
        <a:xfrm>
          <a:off x="16268700" y="652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98065</xdr:rowOff>
    </xdr:from>
    <xdr:ext cx="534377" cy="259045"/>
    <xdr:sp macro="" textlink="">
      <xdr:nvSpPr>
        <xdr:cNvPr id="545" name="消防費該当値テキスト"/>
        <xdr:cNvSpPr txBox="1"/>
      </xdr:nvSpPr>
      <xdr:spPr>
        <a:xfrm>
          <a:off x="16370300" y="644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19,093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9238</xdr:rowOff>
    </xdr:from>
    <xdr:to>
      <xdr:col>22</xdr:col>
      <xdr:colOff>415925</xdr:colOff>
      <xdr:row>38</xdr:row>
      <xdr:rowOff>110838</xdr:rowOff>
    </xdr:to>
    <xdr:sp macro="" textlink="">
      <xdr:nvSpPr>
        <xdr:cNvPr id="546" name="円/楕円 545"/>
        <xdr:cNvSpPr/>
      </xdr:nvSpPr>
      <xdr:spPr>
        <a:xfrm>
          <a:off x="15430500" y="65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101965</xdr:rowOff>
    </xdr:from>
    <xdr:ext cx="534377" cy="259045"/>
    <xdr:sp macro="" textlink="">
      <xdr:nvSpPr>
        <xdr:cNvPr id="547" name="テキスト ボックス 546"/>
        <xdr:cNvSpPr txBox="1"/>
      </xdr:nvSpPr>
      <xdr:spPr>
        <a:xfrm>
          <a:off x="15214111" y="661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19,318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155172</xdr:rowOff>
    </xdr:from>
    <xdr:to>
      <xdr:col>21</xdr:col>
      <xdr:colOff>212725</xdr:colOff>
      <xdr:row>38</xdr:row>
      <xdr:rowOff>85322</xdr:rowOff>
    </xdr:to>
    <xdr:sp macro="" textlink="">
      <xdr:nvSpPr>
        <xdr:cNvPr id="548" name="円/楕円 547"/>
        <xdr:cNvSpPr/>
      </xdr:nvSpPr>
      <xdr:spPr>
        <a:xfrm>
          <a:off x="14541500" y="649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101849</xdr:rowOff>
    </xdr:from>
    <xdr:ext cx="534377" cy="259045"/>
    <xdr:sp macro="" textlink="">
      <xdr:nvSpPr>
        <xdr:cNvPr id="549" name="テキスト ボックス 548"/>
        <xdr:cNvSpPr txBox="1"/>
      </xdr:nvSpPr>
      <xdr:spPr>
        <a:xfrm>
          <a:off x="14325111" y="627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21,662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147944</xdr:rowOff>
    </xdr:from>
    <xdr:to>
      <xdr:col>20</xdr:col>
      <xdr:colOff>9525</xdr:colOff>
      <xdr:row>38</xdr:row>
      <xdr:rowOff>78094</xdr:rowOff>
    </xdr:to>
    <xdr:sp macro="" textlink="">
      <xdr:nvSpPr>
        <xdr:cNvPr id="550" name="円/楕円 549"/>
        <xdr:cNvSpPr/>
      </xdr:nvSpPr>
      <xdr:spPr>
        <a:xfrm>
          <a:off x="13652500" y="649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69221</xdr:rowOff>
    </xdr:from>
    <xdr:ext cx="534377" cy="259045"/>
    <xdr:sp macro="" textlink="">
      <xdr:nvSpPr>
        <xdr:cNvPr id="551" name="テキスト ボックス 550"/>
        <xdr:cNvSpPr txBox="1"/>
      </xdr:nvSpPr>
      <xdr:spPr>
        <a:xfrm>
          <a:off x="13436111" y="658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22,326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134293</xdr:rowOff>
    </xdr:from>
    <xdr:to>
      <xdr:col>18</xdr:col>
      <xdr:colOff>492125</xdr:colOff>
      <xdr:row>38</xdr:row>
      <xdr:rowOff>64443</xdr:rowOff>
    </xdr:to>
    <xdr:sp macro="" textlink="">
      <xdr:nvSpPr>
        <xdr:cNvPr id="552" name="円/楕円 551"/>
        <xdr:cNvSpPr/>
      </xdr:nvSpPr>
      <xdr:spPr>
        <a:xfrm>
          <a:off x="12763500" y="647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80970</xdr:rowOff>
    </xdr:from>
    <xdr:ext cx="534377" cy="259045"/>
    <xdr:sp macro="" textlink="">
      <xdr:nvSpPr>
        <xdr:cNvPr id="553" name="テキスト ボックス 552"/>
        <xdr:cNvSpPr txBox="1"/>
      </xdr:nvSpPr>
      <xdr:spPr>
        <a:xfrm>
          <a:off x="12547111" y="625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106564</xdr:rowOff>
    </xdr:from>
    <xdr:to>
      <xdr:col>23</xdr:col>
      <xdr:colOff>516889</xdr:colOff>
      <xdr:row>59</xdr:row>
      <xdr:rowOff>122588</xdr:rowOff>
    </xdr:to>
    <xdr:cxnSp macro="">
      <xdr:nvCxnSpPr>
        <xdr:cNvPr id="580" name="直線コネクタ 579"/>
        <xdr:cNvCxnSpPr/>
      </xdr:nvCxnSpPr>
      <xdr:spPr>
        <a:xfrm flipV="1">
          <a:off x="16317595" y="8679064"/>
          <a:ext cx="1269" cy="1559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126415</xdr:rowOff>
    </xdr:from>
    <xdr:ext cx="534377" cy="259045"/>
    <xdr:sp macro="" textlink="">
      <xdr:nvSpPr>
        <xdr:cNvPr id="581" name="教育費最小値テキスト"/>
        <xdr:cNvSpPr txBox="1"/>
      </xdr:nvSpPr>
      <xdr:spPr>
        <a:xfrm>
          <a:off x="16370300" y="1024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27,822</a:t>
          </a:r>
          <a:endParaRPr kumimoji="1" lang="ja-JP" altLang="en-US" sz="1000" b="1">
            <a:latin typeface="ＭＳ Ｐゴシック"/>
          </a:endParaRPr>
        </a:p>
      </xdr:txBody>
    </xdr:sp>
    <xdr:clientData/>
  </xdr:oneCellAnchor>
  <xdr:twoCellAnchor>
    <xdr:from>
      <xdr:col>23</xdr:col>
      <xdr:colOff>428625</xdr:colOff>
      <xdr:row>59</xdr:row>
      <xdr:rowOff>122588</xdr:rowOff>
    </xdr:from>
    <xdr:to>
      <xdr:col>23</xdr:col>
      <xdr:colOff>606425</xdr:colOff>
      <xdr:row>59</xdr:row>
      <xdr:rowOff>122588</xdr:rowOff>
    </xdr:to>
    <xdr:cxnSp macro="">
      <xdr:nvCxnSpPr>
        <xdr:cNvPr id="582" name="直線コネクタ 581"/>
        <xdr:cNvCxnSpPr/>
      </xdr:nvCxnSpPr>
      <xdr:spPr>
        <a:xfrm>
          <a:off x="16230600" y="1023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53241</xdr:rowOff>
    </xdr:from>
    <xdr:ext cx="599010" cy="259045"/>
    <xdr:sp macro="" textlink="">
      <xdr:nvSpPr>
        <xdr:cNvPr id="583" name="教育費最大値テキスト"/>
        <xdr:cNvSpPr txBox="1"/>
      </xdr:nvSpPr>
      <xdr:spPr>
        <a:xfrm>
          <a:off x="16370300" y="845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171,044</a:t>
          </a:r>
          <a:endParaRPr kumimoji="1" lang="ja-JP" altLang="en-US" sz="1000" b="1">
            <a:latin typeface="ＭＳ Ｐゴシック"/>
          </a:endParaRPr>
        </a:p>
      </xdr:txBody>
    </xdr:sp>
    <xdr:clientData/>
  </xdr:oneCellAnchor>
  <xdr:twoCellAnchor>
    <xdr:from>
      <xdr:col>23</xdr:col>
      <xdr:colOff>428625</xdr:colOff>
      <xdr:row>50</xdr:row>
      <xdr:rowOff>106564</xdr:rowOff>
    </xdr:from>
    <xdr:to>
      <xdr:col>23</xdr:col>
      <xdr:colOff>606425</xdr:colOff>
      <xdr:row>50</xdr:row>
      <xdr:rowOff>106564</xdr:rowOff>
    </xdr:to>
    <xdr:cxnSp macro="">
      <xdr:nvCxnSpPr>
        <xdr:cNvPr id="584" name="直線コネクタ 583"/>
        <xdr:cNvCxnSpPr/>
      </xdr:nvCxnSpPr>
      <xdr:spPr>
        <a:xfrm>
          <a:off x="16230600" y="867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72992</xdr:rowOff>
    </xdr:from>
    <xdr:to>
      <xdr:col>23</xdr:col>
      <xdr:colOff>517525</xdr:colOff>
      <xdr:row>57</xdr:row>
      <xdr:rowOff>161830</xdr:rowOff>
    </xdr:to>
    <xdr:cxnSp macro="">
      <xdr:nvCxnSpPr>
        <xdr:cNvPr id="585" name="直線コネクタ 584"/>
        <xdr:cNvCxnSpPr/>
      </xdr:nvCxnSpPr>
      <xdr:spPr>
        <a:xfrm flipV="1">
          <a:off x="15481300" y="9331292"/>
          <a:ext cx="838200" cy="60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48353</xdr:rowOff>
    </xdr:from>
    <xdr:ext cx="534377" cy="259045"/>
    <xdr:sp macro="" textlink="">
      <xdr:nvSpPr>
        <xdr:cNvPr id="586" name="教育費平均値テキスト"/>
        <xdr:cNvSpPr txBox="1"/>
      </xdr:nvSpPr>
      <xdr:spPr>
        <a:xfrm>
          <a:off x="16370300" y="9821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69926</xdr:rowOff>
    </xdr:from>
    <xdr:to>
      <xdr:col>23</xdr:col>
      <xdr:colOff>568325</xdr:colOff>
      <xdr:row>58</xdr:row>
      <xdr:rowOff>76</xdr:rowOff>
    </xdr:to>
    <xdr:sp macro="" textlink="">
      <xdr:nvSpPr>
        <xdr:cNvPr id="587" name="フローチャート : 判断 586"/>
        <xdr:cNvSpPr/>
      </xdr:nvSpPr>
      <xdr:spPr>
        <a:xfrm>
          <a:off x="16268700" y="984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51112</xdr:rowOff>
    </xdr:from>
    <xdr:to>
      <xdr:col>22</xdr:col>
      <xdr:colOff>365125</xdr:colOff>
      <xdr:row>57</xdr:row>
      <xdr:rowOff>161830</xdr:rowOff>
    </xdr:to>
    <xdr:cxnSp macro="">
      <xdr:nvCxnSpPr>
        <xdr:cNvPr id="588" name="直線コネクタ 587"/>
        <xdr:cNvCxnSpPr/>
      </xdr:nvCxnSpPr>
      <xdr:spPr>
        <a:xfrm>
          <a:off x="14592300" y="9652312"/>
          <a:ext cx="889000" cy="28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83849</xdr:rowOff>
    </xdr:from>
    <xdr:to>
      <xdr:col>22</xdr:col>
      <xdr:colOff>415925</xdr:colOff>
      <xdr:row>58</xdr:row>
      <xdr:rowOff>13999</xdr:rowOff>
    </xdr:to>
    <xdr:sp macro="" textlink="">
      <xdr:nvSpPr>
        <xdr:cNvPr id="589" name="フローチャート : 判断 588"/>
        <xdr:cNvSpPr/>
      </xdr:nvSpPr>
      <xdr:spPr>
        <a:xfrm>
          <a:off x="15430500" y="985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30526</xdr:rowOff>
    </xdr:from>
    <xdr:ext cx="534377" cy="259045"/>
    <xdr:sp macro="" textlink="">
      <xdr:nvSpPr>
        <xdr:cNvPr id="590" name="テキスト ボックス 589"/>
        <xdr:cNvSpPr txBox="1"/>
      </xdr:nvSpPr>
      <xdr:spPr>
        <a:xfrm>
          <a:off x="15214111" y="963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58,214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51112</xdr:rowOff>
    </xdr:from>
    <xdr:to>
      <xdr:col>21</xdr:col>
      <xdr:colOff>161925</xdr:colOff>
      <xdr:row>59</xdr:row>
      <xdr:rowOff>129707</xdr:rowOff>
    </xdr:to>
    <xdr:cxnSp macro="">
      <xdr:nvCxnSpPr>
        <xdr:cNvPr id="591" name="直線コネクタ 590"/>
        <xdr:cNvCxnSpPr/>
      </xdr:nvCxnSpPr>
      <xdr:spPr>
        <a:xfrm flipV="1">
          <a:off x="13703300" y="9652312"/>
          <a:ext cx="889000" cy="59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95192</xdr:rowOff>
    </xdr:from>
    <xdr:to>
      <xdr:col>21</xdr:col>
      <xdr:colOff>212725</xdr:colOff>
      <xdr:row>58</xdr:row>
      <xdr:rowOff>25342</xdr:rowOff>
    </xdr:to>
    <xdr:sp macro="" textlink="">
      <xdr:nvSpPr>
        <xdr:cNvPr id="592" name="フローチャート : 判断 591"/>
        <xdr:cNvSpPr/>
      </xdr:nvSpPr>
      <xdr:spPr>
        <a:xfrm>
          <a:off x="14541500" y="986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16469</xdr:rowOff>
    </xdr:from>
    <xdr:ext cx="534377" cy="259045"/>
    <xdr:sp macro="" textlink="">
      <xdr:nvSpPr>
        <xdr:cNvPr id="593" name="テキスト ボックス 592"/>
        <xdr:cNvSpPr txBox="1"/>
      </xdr:nvSpPr>
      <xdr:spPr>
        <a:xfrm>
          <a:off x="14325111" y="99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57,172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23408</xdr:rowOff>
    </xdr:from>
    <xdr:to>
      <xdr:col>19</xdr:col>
      <xdr:colOff>644525</xdr:colOff>
      <xdr:row>59</xdr:row>
      <xdr:rowOff>129707</xdr:rowOff>
    </xdr:to>
    <xdr:cxnSp macro="">
      <xdr:nvCxnSpPr>
        <xdr:cNvPr id="594" name="直線コネクタ 593"/>
        <xdr:cNvCxnSpPr/>
      </xdr:nvCxnSpPr>
      <xdr:spPr>
        <a:xfrm>
          <a:off x="12814300" y="9967508"/>
          <a:ext cx="889000" cy="27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150513</xdr:rowOff>
    </xdr:from>
    <xdr:to>
      <xdr:col>20</xdr:col>
      <xdr:colOff>9525</xdr:colOff>
      <xdr:row>58</xdr:row>
      <xdr:rowOff>80663</xdr:rowOff>
    </xdr:to>
    <xdr:sp macro="" textlink="">
      <xdr:nvSpPr>
        <xdr:cNvPr id="595" name="フローチャート : 判断 594"/>
        <xdr:cNvSpPr/>
      </xdr:nvSpPr>
      <xdr:spPr>
        <a:xfrm>
          <a:off x="13652500" y="992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97190</xdr:rowOff>
    </xdr:from>
    <xdr:ext cx="534377" cy="259045"/>
    <xdr:sp macro="" textlink="">
      <xdr:nvSpPr>
        <xdr:cNvPr id="596" name="テキスト ボックス 595"/>
        <xdr:cNvSpPr txBox="1"/>
      </xdr:nvSpPr>
      <xdr:spPr>
        <a:xfrm>
          <a:off x="13436111" y="96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52,090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150143</xdr:rowOff>
    </xdr:from>
    <xdr:to>
      <xdr:col>18</xdr:col>
      <xdr:colOff>492125</xdr:colOff>
      <xdr:row>58</xdr:row>
      <xdr:rowOff>80293</xdr:rowOff>
    </xdr:to>
    <xdr:sp macro="" textlink="">
      <xdr:nvSpPr>
        <xdr:cNvPr id="597" name="フローチャート : 判断 596"/>
        <xdr:cNvSpPr/>
      </xdr:nvSpPr>
      <xdr:spPr>
        <a:xfrm>
          <a:off x="12763500" y="9922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71420</xdr:rowOff>
    </xdr:from>
    <xdr:ext cx="534377" cy="259045"/>
    <xdr:sp macro="" textlink="">
      <xdr:nvSpPr>
        <xdr:cNvPr id="598" name="テキスト ボックス 597"/>
        <xdr:cNvSpPr txBox="1"/>
      </xdr:nvSpPr>
      <xdr:spPr>
        <a:xfrm>
          <a:off x="12547111" y="1001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22192</xdr:rowOff>
    </xdr:from>
    <xdr:to>
      <xdr:col>23</xdr:col>
      <xdr:colOff>568325</xdr:colOff>
      <xdr:row>54</xdr:row>
      <xdr:rowOff>123792</xdr:rowOff>
    </xdr:to>
    <xdr:sp macro="" textlink="">
      <xdr:nvSpPr>
        <xdr:cNvPr id="604" name="円/楕円 603"/>
        <xdr:cNvSpPr/>
      </xdr:nvSpPr>
      <xdr:spPr>
        <a:xfrm>
          <a:off x="16268700" y="928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45069</xdr:rowOff>
    </xdr:from>
    <xdr:ext cx="599010" cy="259045"/>
    <xdr:sp macro="" textlink="">
      <xdr:nvSpPr>
        <xdr:cNvPr id="605" name="教育費該当値テキスト"/>
        <xdr:cNvSpPr txBox="1"/>
      </xdr:nvSpPr>
      <xdr:spPr>
        <a:xfrm>
          <a:off x="16370300" y="913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111,128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111030</xdr:rowOff>
    </xdr:from>
    <xdr:to>
      <xdr:col>22</xdr:col>
      <xdr:colOff>415925</xdr:colOff>
      <xdr:row>58</xdr:row>
      <xdr:rowOff>41180</xdr:rowOff>
    </xdr:to>
    <xdr:sp macro="" textlink="">
      <xdr:nvSpPr>
        <xdr:cNvPr id="606" name="円/楕円 605"/>
        <xdr:cNvSpPr/>
      </xdr:nvSpPr>
      <xdr:spPr>
        <a:xfrm>
          <a:off x="15430500" y="98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32307</xdr:rowOff>
    </xdr:from>
    <xdr:ext cx="534377" cy="259045"/>
    <xdr:sp macro="" textlink="">
      <xdr:nvSpPr>
        <xdr:cNvPr id="607" name="テキスト ボックス 606"/>
        <xdr:cNvSpPr txBox="1"/>
      </xdr:nvSpPr>
      <xdr:spPr>
        <a:xfrm>
          <a:off x="15214111" y="997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55,717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312</xdr:rowOff>
    </xdr:from>
    <xdr:to>
      <xdr:col>21</xdr:col>
      <xdr:colOff>212725</xdr:colOff>
      <xdr:row>56</xdr:row>
      <xdr:rowOff>101912</xdr:rowOff>
    </xdr:to>
    <xdr:sp macro="" textlink="">
      <xdr:nvSpPr>
        <xdr:cNvPr id="608" name="円/楕円 607"/>
        <xdr:cNvSpPr/>
      </xdr:nvSpPr>
      <xdr:spPr>
        <a:xfrm>
          <a:off x="14541500" y="96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118439</xdr:rowOff>
    </xdr:from>
    <xdr:ext cx="534377" cy="259045"/>
    <xdr:sp macro="" textlink="">
      <xdr:nvSpPr>
        <xdr:cNvPr id="609" name="テキスト ボックス 608"/>
        <xdr:cNvSpPr txBox="1"/>
      </xdr:nvSpPr>
      <xdr:spPr>
        <a:xfrm>
          <a:off x="14325111" y="937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81,638</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78907</xdr:rowOff>
    </xdr:from>
    <xdr:to>
      <xdr:col>20</xdr:col>
      <xdr:colOff>9525</xdr:colOff>
      <xdr:row>60</xdr:row>
      <xdr:rowOff>9057</xdr:rowOff>
    </xdr:to>
    <xdr:sp macro="" textlink="">
      <xdr:nvSpPr>
        <xdr:cNvPr id="610" name="円/楕円 609"/>
        <xdr:cNvSpPr/>
      </xdr:nvSpPr>
      <xdr:spPr>
        <a:xfrm>
          <a:off x="13652500" y="1019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60</xdr:row>
      <xdr:rowOff>184</xdr:rowOff>
    </xdr:from>
    <xdr:ext cx="534377" cy="259045"/>
    <xdr:sp macro="" textlink="">
      <xdr:nvSpPr>
        <xdr:cNvPr id="611" name="テキスト ボックス 610"/>
        <xdr:cNvSpPr txBox="1"/>
      </xdr:nvSpPr>
      <xdr:spPr>
        <a:xfrm>
          <a:off x="13436111" y="1028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27,168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144058</xdr:rowOff>
    </xdr:from>
    <xdr:to>
      <xdr:col>18</xdr:col>
      <xdr:colOff>492125</xdr:colOff>
      <xdr:row>58</xdr:row>
      <xdr:rowOff>74208</xdr:rowOff>
    </xdr:to>
    <xdr:sp macro="" textlink="">
      <xdr:nvSpPr>
        <xdr:cNvPr id="612" name="円/楕円 611"/>
        <xdr:cNvSpPr/>
      </xdr:nvSpPr>
      <xdr:spPr>
        <a:xfrm>
          <a:off x="12763500" y="991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90735</xdr:rowOff>
    </xdr:from>
    <xdr:ext cx="534377" cy="259045"/>
    <xdr:sp macro="" textlink="">
      <xdr:nvSpPr>
        <xdr:cNvPr id="613" name="テキスト ボックス 612"/>
        <xdr:cNvSpPr txBox="1"/>
      </xdr:nvSpPr>
      <xdr:spPr>
        <a:xfrm>
          <a:off x="12547111" y="969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52,683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4" name="直線コネクタ 62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5" name="テキスト ボックス 62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8" name="直線コネクタ 62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9" name="テキスト ボックス 62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135386</xdr:rowOff>
    </xdr:from>
    <xdr:to>
      <xdr:col>23</xdr:col>
      <xdr:colOff>516889</xdr:colOff>
      <xdr:row>78</xdr:row>
      <xdr:rowOff>25400</xdr:rowOff>
    </xdr:to>
    <xdr:cxnSp macro="">
      <xdr:nvCxnSpPr>
        <xdr:cNvPr id="633" name="直線コネクタ 632"/>
        <xdr:cNvCxnSpPr/>
      </xdr:nvCxnSpPr>
      <xdr:spPr>
        <a:xfrm flipV="1">
          <a:off x="16317595" y="12136886"/>
          <a:ext cx="1269" cy="126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61585</xdr:rowOff>
    </xdr:from>
    <xdr:ext cx="249299" cy="259045"/>
    <xdr:sp macro="" textlink="">
      <xdr:nvSpPr>
        <xdr:cNvPr id="634" name="災害復旧費最小値テキスト"/>
        <xdr:cNvSpPr txBox="1"/>
      </xdr:nvSpPr>
      <xdr:spPr>
        <a:xfrm>
          <a:off x="16370300" y="13434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5" name="直線コネクタ 63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82063</xdr:rowOff>
    </xdr:from>
    <xdr:ext cx="599010" cy="259045"/>
    <xdr:sp macro="" textlink="">
      <xdr:nvSpPr>
        <xdr:cNvPr id="636" name="災害復旧費最大値テキスト"/>
        <xdr:cNvSpPr txBox="1"/>
      </xdr:nvSpPr>
      <xdr:spPr>
        <a:xfrm>
          <a:off x="16370300" y="119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70</xdr:row>
      <xdr:rowOff>135386</xdr:rowOff>
    </xdr:from>
    <xdr:to>
      <xdr:col>23</xdr:col>
      <xdr:colOff>606425</xdr:colOff>
      <xdr:row>70</xdr:row>
      <xdr:rowOff>135386</xdr:rowOff>
    </xdr:to>
    <xdr:cxnSp macro="">
      <xdr:nvCxnSpPr>
        <xdr:cNvPr id="637" name="直線コネクタ 636"/>
        <xdr:cNvCxnSpPr/>
      </xdr:nvCxnSpPr>
      <xdr:spPr>
        <a:xfrm>
          <a:off x="16230600" y="1213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4854</xdr:rowOff>
    </xdr:from>
    <xdr:to>
      <xdr:col>23</xdr:col>
      <xdr:colOff>517525</xdr:colOff>
      <xdr:row>78</xdr:row>
      <xdr:rowOff>16056</xdr:rowOff>
    </xdr:to>
    <xdr:cxnSp macro="">
      <xdr:nvCxnSpPr>
        <xdr:cNvPr id="638" name="直線コネクタ 637"/>
        <xdr:cNvCxnSpPr/>
      </xdr:nvCxnSpPr>
      <xdr:spPr>
        <a:xfrm flipV="1">
          <a:off x="15481300" y="13377954"/>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106035</xdr:rowOff>
    </xdr:from>
    <xdr:ext cx="469744" cy="259045"/>
    <xdr:sp macro="" textlink="">
      <xdr:nvSpPr>
        <xdr:cNvPr id="639" name="災害復旧費平均値テキスト"/>
        <xdr:cNvSpPr txBox="1"/>
      </xdr:nvSpPr>
      <xdr:spPr>
        <a:xfrm>
          <a:off x="16370300" y="13307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127608</xdr:rowOff>
    </xdr:from>
    <xdr:to>
      <xdr:col>23</xdr:col>
      <xdr:colOff>568325</xdr:colOff>
      <xdr:row>78</xdr:row>
      <xdr:rowOff>57758</xdr:rowOff>
    </xdr:to>
    <xdr:sp macro="" textlink="">
      <xdr:nvSpPr>
        <xdr:cNvPr id="640" name="フローチャート : 判断 639"/>
        <xdr:cNvSpPr/>
      </xdr:nvSpPr>
      <xdr:spPr>
        <a:xfrm>
          <a:off x="162687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16056</xdr:rowOff>
    </xdr:from>
    <xdr:to>
      <xdr:col>22</xdr:col>
      <xdr:colOff>365125</xdr:colOff>
      <xdr:row>78</xdr:row>
      <xdr:rowOff>21685</xdr:rowOff>
    </xdr:to>
    <xdr:cxnSp macro="">
      <xdr:nvCxnSpPr>
        <xdr:cNvPr id="641" name="直線コネクタ 640"/>
        <xdr:cNvCxnSpPr/>
      </xdr:nvCxnSpPr>
      <xdr:spPr>
        <a:xfrm flipV="1">
          <a:off x="14592300" y="13389156"/>
          <a:ext cx="889000" cy="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109176</xdr:rowOff>
    </xdr:from>
    <xdr:to>
      <xdr:col>22</xdr:col>
      <xdr:colOff>415925</xdr:colOff>
      <xdr:row>78</xdr:row>
      <xdr:rowOff>39326</xdr:rowOff>
    </xdr:to>
    <xdr:sp macro="" textlink="">
      <xdr:nvSpPr>
        <xdr:cNvPr id="642" name="フローチャート : 判断 641"/>
        <xdr:cNvSpPr/>
      </xdr:nvSpPr>
      <xdr:spPr>
        <a:xfrm>
          <a:off x="15430500" y="1331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55853</xdr:rowOff>
    </xdr:from>
    <xdr:ext cx="469744" cy="259045"/>
    <xdr:sp macro="" textlink="">
      <xdr:nvSpPr>
        <xdr:cNvPr id="643" name="テキスト ボックス 642"/>
        <xdr:cNvSpPr txBox="1"/>
      </xdr:nvSpPr>
      <xdr:spPr>
        <a:xfrm>
          <a:off x="15246427" y="1308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13553</xdr:rowOff>
    </xdr:from>
    <xdr:to>
      <xdr:col>21</xdr:col>
      <xdr:colOff>161925</xdr:colOff>
      <xdr:row>78</xdr:row>
      <xdr:rowOff>21685</xdr:rowOff>
    </xdr:to>
    <xdr:cxnSp macro="">
      <xdr:nvCxnSpPr>
        <xdr:cNvPr id="644" name="直線コネクタ 643"/>
        <xdr:cNvCxnSpPr/>
      </xdr:nvCxnSpPr>
      <xdr:spPr>
        <a:xfrm>
          <a:off x="13703300" y="13386653"/>
          <a:ext cx="889000" cy="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109251</xdr:rowOff>
    </xdr:from>
    <xdr:to>
      <xdr:col>21</xdr:col>
      <xdr:colOff>212725</xdr:colOff>
      <xdr:row>78</xdr:row>
      <xdr:rowOff>39401</xdr:rowOff>
    </xdr:to>
    <xdr:sp macro="" textlink="">
      <xdr:nvSpPr>
        <xdr:cNvPr id="645" name="フローチャート : 判断 644"/>
        <xdr:cNvSpPr/>
      </xdr:nvSpPr>
      <xdr:spPr>
        <a:xfrm>
          <a:off x="14541500" y="1331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55928</xdr:rowOff>
    </xdr:from>
    <xdr:ext cx="469744" cy="259045"/>
    <xdr:sp macro="" textlink="">
      <xdr:nvSpPr>
        <xdr:cNvPr id="646" name="テキスト ボックス 645"/>
        <xdr:cNvSpPr txBox="1"/>
      </xdr:nvSpPr>
      <xdr:spPr>
        <a:xfrm>
          <a:off x="14357427" y="1308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135190</xdr:rowOff>
    </xdr:from>
    <xdr:to>
      <xdr:col>19</xdr:col>
      <xdr:colOff>644525</xdr:colOff>
      <xdr:row>78</xdr:row>
      <xdr:rowOff>13553</xdr:rowOff>
    </xdr:to>
    <xdr:cxnSp macro="">
      <xdr:nvCxnSpPr>
        <xdr:cNvPr id="647" name="直線コネクタ 646"/>
        <xdr:cNvCxnSpPr/>
      </xdr:nvCxnSpPr>
      <xdr:spPr>
        <a:xfrm>
          <a:off x="12814300" y="13336840"/>
          <a:ext cx="889000" cy="4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161475</xdr:rowOff>
    </xdr:from>
    <xdr:to>
      <xdr:col>20</xdr:col>
      <xdr:colOff>9525</xdr:colOff>
      <xdr:row>77</xdr:row>
      <xdr:rowOff>91625</xdr:rowOff>
    </xdr:to>
    <xdr:sp macro="" textlink="">
      <xdr:nvSpPr>
        <xdr:cNvPr id="648" name="フローチャート : 判断 647"/>
        <xdr:cNvSpPr/>
      </xdr:nvSpPr>
      <xdr:spPr>
        <a:xfrm>
          <a:off x="13652500" y="131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108152</xdr:rowOff>
    </xdr:from>
    <xdr:ext cx="534377" cy="259045"/>
    <xdr:sp macro="" textlink="">
      <xdr:nvSpPr>
        <xdr:cNvPr id="649" name="テキスト ボックス 648"/>
        <xdr:cNvSpPr txBox="1"/>
      </xdr:nvSpPr>
      <xdr:spPr>
        <a:xfrm>
          <a:off x="13436111" y="1296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48175</xdr:rowOff>
    </xdr:from>
    <xdr:to>
      <xdr:col>18</xdr:col>
      <xdr:colOff>492125</xdr:colOff>
      <xdr:row>77</xdr:row>
      <xdr:rowOff>149775</xdr:rowOff>
    </xdr:to>
    <xdr:sp macro="" textlink="">
      <xdr:nvSpPr>
        <xdr:cNvPr id="650" name="フローチャート : 判断 649"/>
        <xdr:cNvSpPr/>
      </xdr:nvSpPr>
      <xdr:spPr>
        <a:xfrm>
          <a:off x="12763500" y="132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166302</xdr:rowOff>
    </xdr:from>
    <xdr:ext cx="534377" cy="259045"/>
    <xdr:sp macro="" textlink="">
      <xdr:nvSpPr>
        <xdr:cNvPr id="651" name="テキスト ボックス 650"/>
        <xdr:cNvSpPr txBox="1"/>
      </xdr:nvSpPr>
      <xdr:spPr>
        <a:xfrm>
          <a:off x="12547111" y="130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17,126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125504</xdr:rowOff>
    </xdr:from>
    <xdr:to>
      <xdr:col>23</xdr:col>
      <xdr:colOff>568325</xdr:colOff>
      <xdr:row>78</xdr:row>
      <xdr:rowOff>55654</xdr:rowOff>
    </xdr:to>
    <xdr:sp macro="" textlink="">
      <xdr:nvSpPr>
        <xdr:cNvPr id="657" name="円/楕円 656"/>
        <xdr:cNvSpPr/>
      </xdr:nvSpPr>
      <xdr:spPr>
        <a:xfrm>
          <a:off x="16268700" y="1332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84881</xdr:rowOff>
    </xdr:from>
    <xdr:ext cx="469744" cy="259045"/>
    <xdr:sp macro="" textlink="">
      <xdr:nvSpPr>
        <xdr:cNvPr id="658" name="災害復旧費該当値テキスト"/>
        <xdr:cNvSpPr txBox="1"/>
      </xdr:nvSpPr>
      <xdr:spPr>
        <a:xfrm>
          <a:off x="16370300" y="1311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136706</xdr:rowOff>
    </xdr:from>
    <xdr:to>
      <xdr:col>22</xdr:col>
      <xdr:colOff>415925</xdr:colOff>
      <xdr:row>78</xdr:row>
      <xdr:rowOff>66856</xdr:rowOff>
    </xdr:to>
    <xdr:sp macro="" textlink="">
      <xdr:nvSpPr>
        <xdr:cNvPr id="659" name="円/楕円 658"/>
        <xdr:cNvSpPr/>
      </xdr:nvSpPr>
      <xdr:spPr>
        <a:xfrm>
          <a:off x="15430500" y="1333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57983</xdr:rowOff>
    </xdr:from>
    <xdr:ext cx="469744" cy="259045"/>
    <xdr:sp macro="" textlink="">
      <xdr:nvSpPr>
        <xdr:cNvPr id="660" name="テキスト ボックス 659"/>
        <xdr:cNvSpPr txBox="1"/>
      </xdr:nvSpPr>
      <xdr:spPr>
        <a:xfrm>
          <a:off x="15246427" y="1343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142335</xdr:rowOff>
    </xdr:from>
    <xdr:to>
      <xdr:col>21</xdr:col>
      <xdr:colOff>212725</xdr:colOff>
      <xdr:row>78</xdr:row>
      <xdr:rowOff>72485</xdr:rowOff>
    </xdr:to>
    <xdr:sp macro="" textlink="">
      <xdr:nvSpPr>
        <xdr:cNvPr id="661" name="円/楕円 660"/>
        <xdr:cNvSpPr/>
      </xdr:nvSpPr>
      <xdr:spPr>
        <a:xfrm>
          <a:off x="14541500" y="133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63612</xdr:rowOff>
    </xdr:from>
    <xdr:ext cx="378565" cy="259045"/>
    <xdr:sp macro="" textlink="">
      <xdr:nvSpPr>
        <xdr:cNvPr id="662" name="テキスト ボックス 661"/>
        <xdr:cNvSpPr txBox="1"/>
      </xdr:nvSpPr>
      <xdr:spPr>
        <a:xfrm>
          <a:off x="14403017" y="13436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134203</xdr:rowOff>
    </xdr:from>
    <xdr:to>
      <xdr:col>20</xdr:col>
      <xdr:colOff>9525</xdr:colOff>
      <xdr:row>78</xdr:row>
      <xdr:rowOff>64353</xdr:rowOff>
    </xdr:to>
    <xdr:sp macro="" textlink="">
      <xdr:nvSpPr>
        <xdr:cNvPr id="663" name="円/楕円 662"/>
        <xdr:cNvSpPr/>
      </xdr:nvSpPr>
      <xdr:spPr>
        <a:xfrm>
          <a:off x="13652500" y="1333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55480</xdr:rowOff>
    </xdr:from>
    <xdr:ext cx="469744" cy="259045"/>
    <xdr:sp macro="" textlink="">
      <xdr:nvSpPr>
        <xdr:cNvPr id="664" name="テキスト ボックス 663"/>
        <xdr:cNvSpPr txBox="1"/>
      </xdr:nvSpPr>
      <xdr:spPr>
        <a:xfrm>
          <a:off x="13468427" y="1342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84390</xdr:rowOff>
    </xdr:from>
    <xdr:to>
      <xdr:col>18</xdr:col>
      <xdr:colOff>492125</xdr:colOff>
      <xdr:row>78</xdr:row>
      <xdr:rowOff>14540</xdr:rowOff>
    </xdr:to>
    <xdr:sp macro="" textlink="">
      <xdr:nvSpPr>
        <xdr:cNvPr id="665" name="円/楕円 664"/>
        <xdr:cNvSpPr/>
      </xdr:nvSpPr>
      <xdr:spPr>
        <a:xfrm>
          <a:off x="12763500" y="1328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5667</xdr:rowOff>
    </xdr:from>
    <xdr:ext cx="534377" cy="259045"/>
    <xdr:sp macro="" textlink="">
      <xdr:nvSpPr>
        <xdr:cNvPr id="666" name="テキスト ボックス 665"/>
        <xdr:cNvSpPr txBox="1"/>
      </xdr:nvSpPr>
      <xdr:spPr>
        <a:xfrm>
          <a:off x="12547111" y="1337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160001</xdr:rowOff>
    </xdr:from>
    <xdr:to>
      <xdr:col>23</xdr:col>
      <xdr:colOff>516889</xdr:colOff>
      <xdr:row>98</xdr:row>
      <xdr:rowOff>29428</xdr:rowOff>
    </xdr:to>
    <xdr:cxnSp macro="">
      <xdr:nvCxnSpPr>
        <xdr:cNvPr id="692" name="直線コネクタ 691"/>
        <xdr:cNvCxnSpPr/>
      </xdr:nvCxnSpPr>
      <xdr:spPr>
        <a:xfrm flipV="1">
          <a:off x="16317595" y="15419051"/>
          <a:ext cx="1269" cy="1412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33255</xdr:rowOff>
    </xdr:from>
    <xdr:ext cx="534377" cy="259045"/>
    <xdr:sp macro="" textlink="">
      <xdr:nvSpPr>
        <xdr:cNvPr id="693" name="公債費最小値テキスト"/>
        <xdr:cNvSpPr txBox="1"/>
      </xdr:nvSpPr>
      <xdr:spPr>
        <a:xfrm>
          <a:off x="16370300" y="168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98</xdr:row>
      <xdr:rowOff>29428</xdr:rowOff>
    </xdr:from>
    <xdr:to>
      <xdr:col>23</xdr:col>
      <xdr:colOff>606425</xdr:colOff>
      <xdr:row>98</xdr:row>
      <xdr:rowOff>29428</xdr:rowOff>
    </xdr:to>
    <xdr:cxnSp macro="">
      <xdr:nvCxnSpPr>
        <xdr:cNvPr id="694" name="直線コネクタ 693"/>
        <xdr:cNvCxnSpPr/>
      </xdr:nvCxnSpPr>
      <xdr:spPr>
        <a:xfrm>
          <a:off x="16230600" y="1683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106678</xdr:rowOff>
    </xdr:from>
    <xdr:ext cx="599010" cy="259045"/>
    <xdr:sp macro="" textlink="">
      <xdr:nvSpPr>
        <xdr:cNvPr id="695" name="公債費最大値テキスト"/>
        <xdr:cNvSpPr txBox="1"/>
      </xdr:nvSpPr>
      <xdr:spPr>
        <a:xfrm>
          <a:off x="16370300" y="1519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89</xdr:row>
      <xdr:rowOff>160001</xdr:rowOff>
    </xdr:from>
    <xdr:to>
      <xdr:col>23</xdr:col>
      <xdr:colOff>606425</xdr:colOff>
      <xdr:row>89</xdr:row>
      <xdr:rowOff>160001</xdr:rowOff>
    </xdr:to>
    <xdr:cxnSp macro="">
      <xdr:nvCxnSpPr>
        <xdr:cNvPr id="696" name="直線コネクタ 695"/>
        <xdr:cNvCxnSpPr/>
      </xdr:nvCxnSpPr>
      <xdr:spPr>
        <a:xfrm>
          <a:off x="16230600" y="1541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121935</xdr:rowOff>
    </xdr:from>
    <xdr:to>
      <xdr:col>23</xdr:col>
      <xdr:colOff>517525</xdr:colOff>
      <xdr:row>97</xdr:row>
      <xdr:rowOff>130132</xdr:rowOff>
    </xdr:to>
    <xdr:cxnSp macro="">
      <xdr:nvCxnSpPr>
        <xdr:cNvPr id="697" name="直線コネクタ 696"/>
        <xdr:cNvCxnSpPr/>
      </xdr:nvCxnSpPr>
      <xdr:spPr>
        <a:xfrm>
          <a:off x="15481300" y="16752585"/>
          <a:ext cx="8382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23375</xdr:rowOff>
    </xdr:from>
    <xdr:ext cx="534377" cy="259045"/>
    <xdr:sp macro="" textlink="">
      <xdr:nvSpPr>
        <xdr:cNvPr id="698" name="公債費平均値テキスト"/>
        <xdr:cNvSpPr txBox="1"/>
      </xdr:nvSpPr>
      <xdr:spPr>
        <a:xfrm>
          <a:off x="16370300" y="16311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498</xdr:rowOff>
    </xdr:from>
    <xdr:to>
      <xdr:col>23</xdr:col>
      <xdr:colOff>568325</xdr:colOff>
      <xdr:row>96</xdr:row>
      <xdr:rowOff>102098</xdr:rowOff>
    </xdr:to>
    <xdr:sp macro="" textlink="">
      <xdr:nvSpPr>
        <xdr:cNvPr id="699" name="フローチャート : 判断 698"/>
        <xdr:cNvSpPr/>
      </xdr:nvSpPr>
      <xdr:spPr>
        <a:xfrm>
          <a:off x="16268700" y="1645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114336</xdr:rowOff>
    </xdr:from>
    <xdr:to>
      <xdr:col>22</xdr:col>
      <xdr:colOff>365125</xdr:colOff>
      <xdr:row>97</xdr:row>
      <xdr:rowOff>121935</xdr:rowOff>
    </xdr:to>
    <xdr:cxnSp macro="">
      <xdr:nvCxnSpPr>
        <xdr:cNvPr id="700" name="直線コネクタ 699"/>
        <xdr:cNvCxnSpPr/>
      </xdr:nvCxnSpPr>
      <xdr:spPr>
        <a:xfrm>
          <a:off x="14592300" y="16744986"/>
          <a:ext cx="889000" cy="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29953</xdr:rowOff>
    </xdr:from>
    <xdr:to>
      <xdr:col>22</xdr:col>
      <xdr:colOff>415925</xdr:colOff>
      <xdr:row>96</xdr:row>
      <xdr:rowOff>131553</xdr:rowOff>
    </xdr:to>
    <xdr:sp macro="" textlink="">
      <xdr:nvSpPr>
        <xdr:cNvPr id="701" name="フローチャート : 判断 700"/>
        <xdr:cNvSpPr/>
      </xdr:nvSpPr>
      <xdr:spPr>
        <a:xfrm>
          <a:off x="15430500" y="1648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148080</xdr:rowOff>
    </xdr:from>
    <xdr:ext cx="534377" cy="259045"/>
    <xdr:sp macro="" textlink="">
      <xdr:nvSpPr>
        <xdr:cNvPr id="702" name="テキスト ボックス 701"/>
        <xdr:cNvSpPr txBox="1"/>
      </xdr:nvSpPr>
      <xdr:spPr>
        <a:xfrm>
          <a:off x="15214111" y="1626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91629</xdr:rowOff>
    </xdr:from>
    <xdr:to>
      <xdr:col>21</xdr:col>
      <xdr:colOff>161925</xdr:colOff>
      <xdr:row>97</xdr:row>
      <xdr:rowOff>114336</xdr:rowOff>
    </xdr:to>
    <xdr:cxnSp macro="">
      <xdr:nvCxnSpPr>
        <xdr:cNvPr id="703" name="直線コネクタ 702"/>
        <xdr:cNvCxnSpPr/>
      </xdr:nvCxnSpPr>
      <xdr:spPr>
        <a:xfrm>
          <a:off x="13703300" y="16722279"/>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11219</xdr:rowOff>
    </xdr:from>
    <xdr:to>
      <xdr:col>21</xdr:col>
      <xdr:colOff>212725</xdr:colOff>
      <xdr:row>96</xdr:row>
      <xdr:rowOff>112819</xdr:rowOff>
    </xdr:to>
    <xdr:sp macro="" textlink="">
      <xdr:nvSpPr>
        <xdr:cNvPr id="704" name="フローチャート : 判断 703"/>
        <xdr:cNvSpPr/>
      </xdr:nvSpPr>
      <xdr:spPr>
        <a:xfrm>
          <a:off x="14541500" y="16470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129346</xdr:rowOff>
    </xdr:from>
    <xdr:ext cx="534377" cy="259045"/>
    <xdr:sp macro="" textlink="">
      <xdr:nvSpPr>
        <xdr:cNvPr id="705" name="テキスト ボックス 704"/>
        <xdr:cNvSpPr txBox="1"/>
      </xdr:nvSpPr>
      <xdr:spPr>
        <a:xfrm>
          <a:off x="14325111" y="1624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68802</xdr:rowOff>
    </xdr:from>
    <xdr:to>
      <xdr:col>19</xdr:col>
      <xdr:colOff>644525</xdr:colOff>
      <xdr:row>97</xdr:row>
      <xdr:rowOff>91629</xdr:rowOff>
    </xdr:to>
    <xdr:cxnSp macro="">
      <xdr:nvCxnSpPr>
        <xdr:cNvPr id="706" name="直線コネクタ 705"/>
        <xdr:cNvCxnSpPr/>
      </xdr:nvCxnSpPr>
      <xdr:spPr>
        <a:xfrm>
          <a:off x="12814300" y="16699452"/>
          <a:ext cx="889000" cy="2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171315</xdr:rowOff>
    </xdr:from>
    <xdr:to>
      <xdr:col>20</xdr:col>
      <xdr:colOff>9525</xdr:colOff>
      <xdr:row>96</xdr:row>
      <xdr:rowOff>101465</xdr:rowOff>
    </xdr:to>
    <xdr:sp macro="" textlink="">
      <xdr:nvSpPr>
        <xdr:cNvPr id="707" name="フローチャート : 判断 706"/>
        <xdr:cNvSpPr/>
      </xdr:nvSpPr>
      <xdr:spPr>
        <a:xfrm>
          <a:off x="13652500" y="1645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117992</xdr:rowOff>
    </xdr:from>
    <xdr:ext cx="534377" cy="259045"/>
    <xdr:sp macro="" textlink="">
      <xdr:nvSpPr>
        <xdr:cNvPr id="708" name="テキスト ボックス 707"/>
        <xdr:cNvSpPr txBox="1"/>
      </xdr:nvSpPr>
      <xdr:spPr>
        <a:xfrm>
          <a:off x="13436111" y="1623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154378</xdr:rowOff>
    </xdr:from>
    <xdr:to>
      <xdr:col>18</xdr:col>
      <xdr:colOff>492125</xdr:colOff>
      <xdr:row>96</xdr:row>
      <xdr:rowOff>84528</xdr:rowOff>
    </xdr:to>
    <xdr:sp macro="" textlink="">
      <xdr:nvSpPr>
        <xdr:cNvPr id="709" name="フローチャート : 判断 708"/>
        <xdr:cNvSpPr/>
      </xdr:nvSpPr>
      <xdr:spPr>
        <a:xfrm>
          <a:off x="12763500" y="1644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101055</xdr:rowOff>
    </xdr:from>
    <xdr:ext cx="534377" cy="259045"/>
    <xdr:sp macro="" textlink="">
      <xdr:nvSpPr>
        <xdr:cNvPr id="710" name="テキスト ボックス 709"/>
        <xdr:cNvSpPr txBox="1"/>
      </xdr:nvSpPr>
      <xdr:spPr>
        <a:xfrm>
          <a:off x="12547111" y="1621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53,235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79332</xdr:rowOff>
    </xdr:from>
    <xdr:to>
      <xdr:col>23</xdr:col>
      <xdr:colOff>568325</xdr:colOff>
      <xdr:row>98</xdr:row>
      <xdr:rowOff>9482</xdr:rowOff>
    </xdr:to>
    <xdr:sp macro="" textlink="">
      <xdr:nvSpPr>
        <xdr:cNvPr id="716" name="円/楕円 715"/>
        <xdr:cNvSpPr/>
      </xdr:nvSpPr>
      <xdr:spPr>
        <a:xfrm>
          <a:off x="16268700" y="1670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165709</xdr:rowOff>
    </xdr:from>
    <xdr:ext cx="534377" cy="259045"/>
    <xdr:sp macro="" textlink="">
      <xdr:nvSpPr>
        <xdr:cNvPr id="717" name="公債費該当値テキスト"/>
        <xdr:cNvSpPr txBox="1"/>
      </xdr:nvSpPr>
      <xdr:spPr>
        <a:xfrm>
          <a:off x="16370300" y="1662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28,629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71135</xdr:rowOff>
    </xdr:from>
    <xdr:to>
      <xdr:col>22</xdr:col>
      <xdr:colOff>415925</xdr:colOff>
      <xdr:row>98</xdr:row>
      <xdr:rowOff>1285</xdr:rowOff>
    </xdr:to>
    <xdr:sp macro="" textlink="">
      <xdr:nvSpPr>
        <xdr:cNvPr id="718" name="円/楕円 717"/>
        <xdr:cNvSpPr/>
      </xdr:nvSpPr>
      <xdr:spPr>
        <a:xfrm>
          <a:off x="15430500" y="1670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163862</xdr:rowOff>
    </xdr:from>
    <xdr:ext cx="534377" cy="259045"/>
    <xdr:sp macro="" textlink="">
      <xdr:nvSpPr>
        <xdr:cNvPr id="719" name="テキスト ボックス 718"/>
        <xdr:cNvSpPr txBox="1"/>
      </xdr:nvSpPr>
      <xdr:spPr>
        <a:xfrm>
          <a:off x="15214111" y="1679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63536</xdr:rowOff>
    </xdr:from>
    <xdr:to>
      <xdr:col>21</xdr:col>
      <xdr:colOff>212725</xdr:colOff>
      <xdr:row>97</xdr:row>
      <xdr:rowOff>165136</xdr:rowOff>
    </xdr:to>
    <xdr:sp macro="" textlink="">
      <xdr:nvSpPr>
        <xdr:cNvPr id="720" name="円/楕円 719"/>
        <xdr:cNvSpPr/>
      </xdr:nvSpPr>
      <xdr:spPr>
        <a:xfrm>
          <a:off x="14541500" y="1669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156263</xdr:rowOff>
    </xdr:from>
    <xdr:ext cx="534377" cy="259045"/>
    <xdr:sp macro="" textlink="">
      <xdr:nvSpPr>
        <xdr:cNvPr id="721" name="テキスト ボックス 720"/>
        <xdr:cNvSpPr txBox="1"/>
      </xdr:nvSpPr>
      <xdr:spPr>
        <a:xfrm>
          <a:off x="14325111" y="1678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30,080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40829</xdr:rowOff>
    </xdr:from>
    <xdr:to>
      <xdr:col>20</xdr:col>
      <xdr:colOff>9525</xdr:colOff>
      <xdr:row>97</xdr:row>
      <xdr:rowOff>142429</xdr:rowOff>
    </xdr:to>
    <xdr:sp macro="" textlink="">
      <xdr:nvSpPr>
        <xdr:cNvPr id="722" name="円/楕円 721"/>
        <xdr:cNvSpPr/>
      </xdr:nvSpPr>
      <xdr:spPr>
        <a:xfrm>
          <a:off x="13652500" y="1667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133556</xdr:rowOff>
    </xdr:from>
    <xdr:ext cx="534377" cy="259045"/>
    <xdr:sp macro="" textlink="">
      <xdr:nvSpPr>
        <xdr:cNvPr id="723" name="テキスト ボックス 722"/>
        <xdr:cNvSpPr txBox="1"/>
      </xdr:nvSpPr>
      <xdr:spPr>
        <a:xfrm>
          <a:off x="13436111" y="1676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32,166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18002</xdr:rowOff>
    </xdr:from>
    <xdr:to>
      <xdr:col>18</xdr:col>
      <xdr:colOff>492125</xdr:colOff>
      <xdr:row>97</xdr:row>
      <xdr:rowOff>119602</xdr:rowOff>
    </xdr:to>
    <xdr:sp macro="" textlink="">
      <xdr:nvSpPr>
        <xdr:cNvPr id="724" name="円/楕円 723"/>
        <xdr:cNvSpPr/>
      </xdr:nvSpPr>
      <xdr:spPr>
        <a:xfrm>
          <a:off x="12763500" y="1664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110729</xdr:rowOff>
    </xdr:from>
    <xdr:ext cx="534377" cy="259045"/>
    <xdr:sp macro="" textlink="">
      <xdr:nvSpPr>
        <xdr:cNvPr id="725" name="テキスト ボックス 724"/>
        <xdr:cNvSpPr txBox="1"/>
      </xdr:nvSpPr>
      <xdr:spPr>
        <a:xfrm>
          <a:off x="12547111" y="1674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5" name="テキスト ボックス 74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51181</xdr:rowOff>
    </xdr:from>
    <xdr:to>
      <xdr:col>32</xdr:col>
      <xdr:colOff>186689</xdr:colOff>
      <xdr:row>39</xdr:row>
      <xdr:rowOff>44450</xdr:rowOff>
    </xdr:to>
    <xdr:cxnSp macro="">
      <xdr:nvCxnSpPr>
        <xdr:cNvPr id="749" name="直線コネクタ 748"/>
        <xdr:cNvCxnSpPr/>
      </xdr:nvCxnSpPr>
      <xdr:spPr>
        <a:xfrm flipV="1">
          <a:off x="22159595" y="5366131"/>
          <a:ext cx="1269" cy="13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58818</xdr:rowOff>
    </xdr:from>
    <xdr:ext cx="249299" cy="259045"/>
    <xdr:sp macro="" textlink="">
      <xdr:nvSpPr>
        <xdr:cNvPr id="750" name="諸支出金最小値テキスト"/>
        <xdr:cNvSpPr txBox="1"/>
      </xdr:nvSpPr>
      <xdr:spPr>
        <a:xfrm>
          <a:off x="22212300" y="6745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169308</xdr:rowOff>
    </xdr:from>
    <xdr:ext cx="534377" cy="259045"/>
    <xdr:sp macro="" textlink="">
      <xdr:nvSpPr>
        <xdr:cNvPr id="752" name="諸支出金最大値テキスト"/>
        <xdr:cNvSpPr txBox="1"/>
      </xdr:nvSpPr>
      <xdr:spPr>
        <a:xfrm>
          <a:off x="22212300" y="514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10,747</a:t>
          </a:r>
          <a:endParaRPr kumimoji="1" lang="ja-JP" altLang="en-US" sz="1000" b="1">
            <a:latin typeface="ＭＳ Ｐゴシック"/>
          </a:endParaRPr>
        </a:p>
      </xdr:txBody>
    </xdr:sp>
    <xdr:clientData/>
  </xdr:oneCellAnchor>
  <xdr:twoCellAnchor>
    <xdr:from>
      <xdr:col>32</xdr:col>
      <xdr:colOff>98425</xdr:colOff>
      <xdr:row>31</xdr:row>
      <xdr:rowOff>51181</xdr:rowOff>
    </xdr:from>
    <xdr:to>
      <xdr:col>32</xdr:col>
      <xdr:colOff>276225</xdr:colOff>
      <xdr:row>31</xdr:row>
      <xdr:rowOff>51181</xdr:rowOff>
    </xdr:to>
    <xdr:cxnSp macro="">
      <xdr:nvCxnSpPr>
        <xdr:cNvPr id="753" name="直線コネクタ 752"/>
        <xdr:cNvCxnSpPr/>
      </xdr:nvCxnSpPr>
      <xdr:spPr>
        <a:xfrm>
          <a:off x="22072600" y="536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47371</xdr:rowOff>
    </xdr:from>
    <xdr:to>
      <xdr:col>32</xdr:col>
      <xdr:colOff>187325</xdr:colOff>
      <xdr:row>39</xdr:row>
      <xdr:rowOff>44450</xdr:rowOff>
    </xdr:to>
    <xdr:cxnSp macro="">
      <xdr:nvCxnSpPr>
        <xdr:cNvPr id="754" name="直線コネクタ 753"/>
        <xdr:cNvCxnSpPr/>
      </xdr:nvCxnSpPr>
      <xdr:spPr>
        <a:xfrm>
          <a:off x="21323300" y="6562471"/>
          <a:ext cx="838200" cy="1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147718</xdr:rowOff>
    </xdr:from>
    <xdr:ext cx="378565" cy="259045"/>
    <xdr:sp macro="" textlink="">
      <xdr:nvSpPr>
        <xdr:cNvPr id="755" name="諸支出金平均値テキスト"/>
        <xdr:cNvSpPr txBox="1"/>
      </xdr:nvSpPr>
      <xdr:spPr>
        <a:xfrm>
          <a:off x="22212300" y="6491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124841</xdr:rowOff>
    </xdr:from>
    <xdr:to>
      <xdr:col>32</xdr:col>
      <xdr:colOff>238125</xdr:colOff>
      <xdr:row>39</xdr:row>
      <xdr:rowOff>54991</xdr:rowOff>
    </xdr:to>
    <xdr:sp macro="" textlink="">
      <xdr:nvSpPr>
        <xdr:cNvPr id="756" name="フローチャート : 判断 755"/>
        <xdr:cNvSpPr/>
      </xdr:nvSpPr>
      <xdr:spPr>
        <a:xfrm>
          <a:off x="221107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47371</xdr:rowOff>
    </xdr:from>
    <xdr:to>
      <xdr:col>31</xdr:col>
      <xdr:colOff>34925</xdr:colOff>
      <xdr:row>39</xdr:row>
      <xdr:rowOff>44450</xdr:rowOff>
    </xdr:to>
    <xdr:cxnSp macro="">
      <xdr:nvCxnSpPr>
        <xdr:cNvPr id="757" name="直線コネクタ 756"/>
        <xdr:cNvCxnSpPr/>
      </xdr:nvCxnSpPr>
      <xdr:spPr>
        <a:xfrm flipV="1">
          <a:off x="20434300" y="6562471"/>
          <a:ext cx="889000" cy="1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156972</xdr:rowOff>
    </xdr:from>
    <xdr:to>
      <xdr:col>31</xdr:col>
      <xdr:colOff>85725</xdr:colOff>
      <xdr:row>39</xdr:row>
      <xdr:rowOff>87122</xdr:rowOff>
    </xdr:to>
    <xdr:sp macro="" textlink="">
      <xdr:nvSpPr>
        <xdr:cNvPr id="758" name="フローチャート : 判断 757"/>
        <xdr:cNvSpPr/>
      </xdr:nvSpPr>
      <xdr:spPr>
        <a:xfrm>
          <a:off x="21272500" y="66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78249</xdr:rowOff>
    </xdr:from>
    <xdr:ext cx="313932" cy="259045"/>
    <xdr:sp macro="" textlink="">
      <xdr:nvSpPr>
        <xdr:cNvPr id="759" name="テキスト ボックス 758"/>
        <xdr:cNvSpPr txBox="1"/>
      </xdr:nvSpPr>
      <xdr:spPr>
        <a:xfrm>
          <a:off x="21166333" y="67647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165100</xdr:rowOff>
    </xdr:from>
    <xdr:to>
      <xdr:col>29</xdr:col>
      <xdr:colOff>568325</xdr:colOff>
      <xdr:row>39</xdr:row>
      <xdr:rowOff>95250</xdr:rowOff>
    </xdr:to>
    <xdr:sp macro="" textlink="">
      <xdr:nvSpPr>
        <xdr:cNvPr id="761" name="フローチャート : 判断 760"/>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165100</xdr:rowOff>
    </xdr:from>
    <xdr:to>
      <xdr:col>28</xdr:col>
      <xdr:colOff>365125</xdr:colOff>
      <xdr:row>39</xdr:row>
      <xdr:rowOff>95250</xdr:rowOff>
    </xdr:to>
    <xdr:sp macro="" textlink="">
      <xdr:nvSpPr>
        <xdr:cNvPr id="764" name="フローチャート : 判断 763"/>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5" name="テキスト ボックス 76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6" name="フローチャート : 判断 765"/>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7" name="テキスト ボックス 76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103268</xdr:rowOff>
    </xdr:from>
    <xdr:ext cx="249299" cy="259045"/>
    <xdr:sp macro="" textlink="">
      <xdr:nvSpPr>
        <xdr:cNvPr id="774" name="諸支出金該当値テキスト"/>
        <xdr:cNvSpPr txBox="1"/>
      </xdr:nvSpPr>
      <xdr:spPr>
        <a:xfrm>
          <a:off x="22212300" y="6618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168021</xdr:rowOff>
    </xdr:from>
    <xdr:to>
      <xdr:col>31</xdr:col>
      <xdr:colOff>85725</xdr:colOff>
      <xdr:row>38</xdr:row>
      <xdr:rowOff>98171</xdr:rowOff>
    </xdr:to>
    <xdr:sp macro="" textlink="">
      <xdr:nvSpPr>
        <xdr:cNvPr id="775" name="円/楕円 774"/>
        <xdr:cNvSpPr/>
      </xdr:nvSpPr>
      <xdr:spPr>
        <a:xfrm>
          <a:off x="21272500" y="651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114698</xdr:rowOff>
    </xdr:from>
    <xdr:ext cx="469744" cy="259045"/>
    <xdr:sp macro="" textlink="">
      <xdr:nvSpPr>
        <xdr:cNvPr id="776" name="テキスト ボックス 775"/>
        <xdr:cNvSpPr txBox="1"/>
      </xdr:nvSpPr>
      <xdr:spPr>
        <a:xfrm>
          <a:off x="21088427" y="628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37</xdr:row>
      <xdr:rowOff>111777</xdr:rowOff>
    </xdr:from>
    <xdr:ext cx="249299" cy="259045"/>
    <xdr:sp macro="" textlink="">
      <xdr:nvSpPr>
        <xdr:cNvPr id="778" name="テキスト ボックス 777"/>
        <xdr:cNvSpPr txBox="1"/>
      </xdr:nvSpPr>
      <xdr:spPr>
        <a:xfrm>
          <a:off x="20309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111777</xdr:rowOff>
    </xdr:from>
    <xdr:ext cx="249299" cy="259045"/>
    <xdr:sp macro="" textlink="">
      <xdr:nvSpPr>
        <xdr:cNvPr id="780" name="テキスト ボックス 779"/>
        <xdr:cNvSpPr txBox="1"/>
      </xdr:nvSpPr>
      <xdr:spPr>
        <a:xfrm>
          <a:off x="19420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111777</xdr:rowOff>
    </xdr:from>
    <xdr:ext cx="249299" cy="259045"/>
    <xdr:sp macro="" textlink="">
      <xdr:nvSpPr>
        <xdr:cNvPr id="782" name="テキスト ボックス 781"/>
        <xdr:cNvSpPr txBox="1"/>
      </xdr:nvSpPr>
      <xdr:spPr>
        <a:xfrm>
          <a:off x="18531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教育費が１１１，１２８円となってお、り類似団体平均の５９，４９３円と比較し</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住民一人当たりの</a:t>
          </a:r>
          <a:r>
            <a:rPr kumimoji="1" lang="ja-JP" altLang="en-US" sz="1300">
              <a:latin typeface="ＭＳ Ｐゴシック"/>
            </a:rPr>
            <a:t>コストが高い状況となっている。統合小学校建設事業の実施が主な要因となっている。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財政調整基金残高については、現在計画中の大規模事業に対応するため、計画的に積み立てていることから着実に増加している。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実質収支は、実質単年度収支の減少に伴い減少し、適正値へ近づいていたが、平成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年度は再び上昇に転じた。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会計年度独立の原則を再認識し、財政運営の最適化を目指す。</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本町の各会計は赤字額はなく黒字での決算となった。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比率的にも適正範囲であるものと分析している。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9206159</v>
      </c>
      <c r="BO4" s="379"/>
      <c r="BP4" s="379"/>
      <c r="BQ4" s="379"/>
      <c r="BR4" s="379"/>
      <c r="BS4" s="379"/>
      <c r="BT4" s="379"/>
      <c r="BU4" s="380"/>
      <c r="BV4" s="378">
        <v>8789098</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9.6</v>
      </c>
      <c r="CU4" s="385"/>
      <c r="CV4" s="385"/>
      <c r="CW4" s="385"/>
      <c r="CX4" s="385"/>
      <c r="CY4" s="385"/>
      <c r="CZ4" s="385"/>
      <c r="DA4" s="386"/>
      <c r="DB4" s="384">
        <v>6.2</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8165044</v>
      </c>
      <c r="BO5" s="416"/>
      <c r="BP5" s="416"/>
      <c r="BQ5" s="416"/>
      <c r="BR5" s="416"/>
      <c r="BS5" s="416"/>
      <c r="BT5" s="416"/>
      <c r="BU5" s="417"/>
      <c r="BV5" s="415">
        <v>8164454</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79.900000000000006</v>
      </c>
      <c r="CU5" s="413"/>
      <c r="CV5" s="413"/>
      <c r="CW5" s="413"/>
      <c r="CX5" s="413"/>
      <c r="CY5" s="413"/>
      <c r="CZ5" s="413"/>
      <c r="DA5" s="414"/>
      <c r="DB5" s="412">
        <v>83</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1041115</v>
      </c>
      <c r="BO6" s="416"/>
      <c r="BP6" s="416"/>
      <c r="BQ6" s="416"/>
      <c r="BR6" s="416"/>
      <c r="BS6" s="416"/>
      <c r="BT6" s="416"/>
      <c r="BU6" s="417"/>
      <c r="BV6" s="415">
        <v>624644</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85.1</v>
      </c>
      <c r="CU6" s="453"/>
      <c r="CV6" s="453"/>
      <c r="CW6" s="453"/>
      <c r="CX6" s="453"/>
      <c r="CY6" s="453"/>
      <c r="CZ6" s="453"/>
      <c r="DA6" s="454"/>
      <c r="DB6" s="452">
        <v>88.8</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587022</v>
      </c>
      <c r="BO7" s="416"/>
      <c r="BP7" s="416"/>
      <c r="BQ7" s="416"/>
      <c r="BR7" s="416"/>
      <c r="BS7" s="416"/>
      <c r="BT7" s="416"/>
      <c r="BU7" s="417"/>
      <c r="BV7" s="415">
        <v>338376</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4737783</v>
      </c>
      <c r="CU7" s="416"/>
      <c r="CV7" s="416"/>
      <c r="CW7" s="416"/>
      <c r="CX7" s="416"/>
      <c r="CY7" s="416"/>
      <c r="CZ7" s="416"/>
      <c r="DA7" s="417"/>
      <c r="DB7" s="415">
        <v>4625407</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454093</v>
      </c>
      <c r="BO8" s="416"/>
      <c r="BP8" s="416"/>
      <c r="BQ8" s="416"/>
      <c r="BR8" s="416"/>
      <c r="BS8" s="416"/>
      <c r="BT8" s="416"/>
      <c r="BU8" s="417"/>
      <c r="BV8" s="415">
        <v>286268</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0.42</v>
      </c>
      <c r="CU8" s="456"/>
      <c r="CV8" s="456"/>
      <c r="CW8" s="456"/>
      <c r="CX8" s="456"/>
      <c r="CY8" s="456"/>
      <c r="CZ8" s="456"/>
      <c r="DA8" s="457"/>
      <c r="DB8" s="455">
        <v>0.4</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15880</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167825</v>
      </c>
      <c r="BO9" s="416"/>
      <c r="BP9" s="416"/>
      <c r="BQ9" s="416"/>
      <c r="BR9" s="416"/>
      <c r="BS9" s="416"/>
      <c r="BT9" s="416"/>
      <c r="BU9" s="417"/>
      <c r="BV9" s="415">
        <v>-183721</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7.6</v>
      </c>
      <c r="CU9" s="413"/>
      <c r="CV9" s="413"/>
      <c r="CW9" s="413"/>
      <c r="CX9" s="413"/>
      <c r="CY9" s="413"/>
      <c r="CZ9" s="413"/>
      <c r="DA9" s="414"/>
      <c r="DB9" s="412">
        <v>8.1999999999999993</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17775</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150000</v>
      </c>
      <c r="BO10" s="416"/>
      <c r="BP10" s="416"/>
      <c r="BQ10" s="416"/>
      <c r="BR10" s="416"/>
      <c r="BS10" s="416"/>
      <c r="BT10" s="416"/>
      <c r="BU10" s="417"/>
      <c r="BV10" s="415">
        <v>350000</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77</v>
      </c>
      <c r="AV11" s="448"/>
      <c r="AW11" s="448"/>
      <c r="AX11" s="448"/>
      <c r="AY11" s="449" t="s">
        <v>106</v>
      </c>
      <c r="AZ11" s="450"/>
      <c r="BA11" s="450"/>
      <c r="BB11" s="450"/>
      <c r="BC11" s="450"/>
      <c r="BD11" s="450"/>
      <c r="BE11" s="450"/>
      <c r="BF11" s="450"/>
      <c r="BG11" s="450"/>
      <c r="BH11" s="450"/>
      <c r="BI11" s="450"/>
      <c r="BJ11" s="450"/>
      <c r="BK11" s="450"/>
      <c r="BL11" s="450"/>
      <c r="BM11" s="451"/>
      <c r="BN11" s="415" t="s">
        <v>107</v>
      </c>
      <c r="BO11" s="416"/>
      <c r="BP11" s="416"/>
      <c r="BQ11" s="416"/>
      <c r="BR11" s="416"/>
      <c r="BS11" s="416"/>
      <c r="BT11" s="416"/>
      <c r="BU11" s="417"/>
      <c r="BV11" s="415" t="s">
        <v>107</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107</v>
      </c>
      <c r="CU11" s="456"/>
      <c r="CV11" s="456"/>
      <c r="CW11" s="456"/>
      <c r="CX11" s="456"/>
      <c r="CY11" s="456"/>
      <c r="CZ11" s="456"/>
      <c r="DA11" s="457"/>
      <c r="DB11" s="455" t="s">
        <v>107</v>
      </c>
      <c r="DC11" s="456"/>
      <c r="DD11" s="456"/>
      <c r="DE11" s="456"/>
      <c r="DF11" s="456"/>
      <c r="DG11" s="456"/>
      <c r="DH11" s="456"/>
      <c r="DI11" s="457"/>
      <c r="DJ11" s="137"/>
      <c r="DK11" s="137"/>
      <c r="DL11" s="137"/>
      <c r="DM11" s="137"/>
      <c r="DN11" s="137"/>
      <c r="DO11" s="137"/>
    </row>
    <row r="12" spans="1:119" ht="18.75" customHeight="1">
      <c r="A12" s="138"/>
      <c r="B12" s="475" t="s">
        <v>109</v>
      </c>
      <c r="C12" s="476"/>
      <c r="D12" s="476"/>
      <c r="E12" s="476"/>
      <c r="F12" s="476"/>
      <c r="G12" s="476"/>
      <c r="H12" s="476"/>
      <c r="I12" s="476"/>
      <c r="J12" s="476"/>
      <c r="K12" s="477"/>
      <c r="L12" s="484" t="s">
        <v>110</v>
      </c>
      <c r="M12" s="485"/>
      <c r="N12" s="485"/>
      <c r="O12" s="485"/>
      <c r="P12" s="485"/>
      <c r="Q12" s="486"/>
      <c r="R12" s="487">
        <v>16225</v>
      </c>
      <c r="S12" s="488"/>
      <c r="T12" s="488"/>
      <c r="U12" s="488"/>
      <c r="V12" s="489"/>
      <c r="W12" s="490" t="s">
        <v>1</v>
      </c>
      <c r="X12" s="448"/>
      <c r="Y12" s="448"/>
      <c r="Z12" s="448"/>
      <c r="AA12" s="448"/>
      <c r="AB12" s="491"/>
      <c r="AC12" s="447" t="s">
        <v>111</v>
      </c>
      <c r="AD12" s="448"/>
      <c r="AE12" s="448"/>
      <c r="AF12" s="448"/>
      <c r="AG12" s="491"/>
      <c r="AH12" s="447" t="s">
        <v>112</v>
      </c>
      <c r="AI12" s="448"/>
      <c r="AJ12" s="448"/>
      <c r="AK12" s="448"/>
      <c r="AL12" s="492"/>
      <c r="AM12" s="444" t="s">
        <v>113</v>
      </c>
      <c r="AN12" s="445"/>
      <c r="AO12" s="445"/>
      <c r="AP12" s="445"/>
      <c r="AQ12" s="445"/>
      <c r="AR12" s="445"/>
      <c r="AS12" s="445"/>
      <c r="AT12" s="446"/>
      <c r="AU12" s="447" t="s">
        <v>114</v>
      </c>
      <c r="AV12" s="448"/>
      <c r="AW12" s="448"/>
      <c r="AX12" s="448"/>
      <c r="AY12" s="449" t="s">
        <v>115</v>
      </c>
      <c r="AZ12" s="450"/>
      <c r="BA12" s="450"/>
      <c r="BB12" s="450"/>
      <c r="BC12" s="450"/>
      <c r="BD12" s="450"/>
      <c r="BE12" s="450"/>
      <c r="BF12" s="450"/>
      <c r="BG12" s="450"/>
      <c r="BH12" s="450"/>
      <c r="BI12" s="450"/>
      <c r="BJ12" s="450"/>
      <c r="BK12" s="450"/>
      <c r="BL12" s="450"/>
      <c r="BM12" s="451"/>
      <c r="BN12" s="415" t="s">
        <v>116</v>
      </c>
      <c r="BO12" s="416"/>
      <c r="BP12" s="416"/>
      <c r="BQ12" s="416"/>
      <c r="BR12" s="416"/>
      <c r="BS12" s="416"/>
      <c r="BT12" s="416"/>
      <c r="BU12" s="417"/>
      <c r="BV12" s="415">
        <v>260000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116</v>
      </c>
      <c r="CU12" s="456"/>
      <c r="CV12" s="456"/>
      <c r="CW12" s="456"/>
      <c r="CX12" s="456"/>
      <c r="CY12" s="456"/>
      <c r="CZ12" s="456"/>
      <c r="DA12" s="457"/>
      <c r="DB12" s="455" t="s">
        <v>116</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118</v>
      </c>
      <c r="N13" s="504"/>
      <c r="O13" s="504"/>
      <c r="P13" s="504"/>
      <c r="Q13" s="505"/>
      <c r="R13" s="496">
        <v>16129</v>
      </c>
      <c r="S13" s="497"/>
      <c r="T13" s="497"/>
      <c r="U13" s="497"/>
      <c r="V13" s="498"/>
      <c r="W13" s="431" t="s">
        <v>119</v>
      </c>
      <c r="X13" s="432"/>
      <c r="Y13" s="432"/>
      <c r="Z13" s="432"/>
      <c r="AA13" s="432"/>
      <c r="AB13" s="422"/>
      <c r="AC13" s="466">
        <v>942</v>
      </c>
      <c r="AD13" s="467"/>
      <c r="AE13" s="467"/>
      <c r="AF13" s="467"/>
      <c r="AG13" s="506"/>
      <c r="AH13" s="466">
        <v>1137</v>
      </c>
      <c r="AI13" s="467"/>
      <c r="AJ13" s="467"/>
      <c r="AK13" s="467"/>
      <c r="AL13" s="468"/>
      <c r="AM13" s="444" t="s">
        <v>120</v>
      </c>
      <c r="AN13" s="445"/>
      <c r="AO13" s="445"/>
      <c r="AP13" s="445"/>
      <c r="AQ13" s="445"/>
      <c r="AR13" s="445"/>
      <c r="AS13" s="445"/>
      <c r="AT13" s="446"/>
      <c r="AU13" s="447" t="s">
        <v>121</v>
      </c>
      <c r="AV13" s="448"/>
      <c r="AW13" s="448"/>
      <c r="AX13" s="448"/>
      <c r="AY13" s="449" t="s">
        <v>122</v>
      </c>
      <c r="AZ13" s="450"/>
      <c r="BA13" s="450"/>
      <c r="BB13" s="450"/>
      <c r="BC13" s="450"/>
      <c r="BD13" s="450"/>
      <c r="BE13" s="450"/>
      <c r="BF13" s="450"/>
      <c r="BG13" s="450"/>
      <c r="BH13" s="450"/>
      <c r="BI13" s="450"/>
      <c r="BJ13" s="450"/>
      <c r="BK13" s="450"/>
      <c r="BL13" s="450"/>
      <c r="BM13" s="451"/>
      <c r="BN13" s="415">
        <v>317825</v>
      </c>
      <c r="BO13" s="416"/>
      <c r="BP13" s="416"/>
      <c r="BQ13" s="416"/>
      <c r="BR13" s="416"/>
      <c r="BS13" s="416"/>
      <c r="BT13" s="416"/>
      <c r="BU13" s="417"/>
      <c r="BV13" s="415">
        <v>-93721</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7</v>
      </c>
      <c r="CU13" s="413"/>
      <c r="CV13" s="413"/>
      <c r="CW13" s="413"/>
      <c r="CX13" s="413"/>
      <c r="CY13" s="413"/>
      <c r="CZ13" s="413"/>
      <c r="DA13" s="414"/>
      <c r="DB13" s="412">
        <v>8.5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16578</v>
      </c>
      <c r="S14" s="497"/>
      <c r="T14" s="497"/>
      <c r="U14" s="497"/>
      <c r="V14" s="498"/>
      <c r="W14" s="405"/>
      <c r="X14" s="406"/>
      <c r="Y14" s="406"/>
      <c r="Z14" s="406"/>
      <c r="AA14" s="406"/>
      <c r="AB14" s="395"/>
      <c r="AC14" s="499">
        <v>11.2</v>
      </c>
      <c r="AD14" s="500"/>
      <c r="AE14" s="500"/>
      <c r="AF14" s="500"/>
      <c r="AG14" s="501"/>
      <c r="AH14" s="499">
        <v>12.1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7.4</v>
      </c>
      <c r="CU14" s="511"/>
      <c r="CV14" s="511"/>
      <c r="CW14" s="511"/>
      <c r="CX14" s="511"/>
      <c r="CY14" s="511"/>
      <c r="CZ14" s="511"/>
      <c r="DA14" s="512"/>
      <c r="DB14" s="510">
        <v>9.5</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118</v>
      </c>
      <c r="N15" s="504"/>
      <c r="O15" s="504"/>
      <c r="P15" s="504"/>
      <c r="Q15" s="505"/>
      <c r="R15" s="496">
        <v>16490</v>
      </c>
      <c r="S15" s="497"/>
      <c r="T15" s="497"/>
      <c r="U15" s="497"/>
      <c r="V15" s="498"/>
      <c r="W15" s="431" t="s">
        <v>126</v>
      </c>
      <c r="X15" s="432"/>
      <c r="Y15" s="432"/>
      <c r="Z15" s="432"/>
      <c r="AA15" s="432"/>
      <c r="AB15" s="422"/>
      <c r="AC15" s="466">
        <v>3180</v>
      </c>
      <c r="AD15" s="467"/>
      <c r="AE15" s="467"/>
      <c r="AF15" s="467"/>
      <c r="AG15" s="506"/>
      <c r="AH15" s="466">
        <v>3621</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1668914</v>
      </c>
      <c r="BO15" s="379"/>
      <c r="BP15" s="379"/>
      <c r="BQ15" s="379"/>
      <c r="BR15" s="379"/>
      <c r="BS15" s="379"/>
      <c r="BT15" s="379"/>
      <c r="BU15" s="380"/>
      <c r="BV15" s="378">
        <v>1573446</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37.700000000000003</v>
      </c>
      <c r="AD16" s="500"/>
      <c r="AE16" s="500"/>
      <c r="AF16" s="500"/>
      <c r="AG16" s="501"/>
      <c r="AH16" s="499">
        <v>38.5</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4016580</v>
      </c>
      <c r="BO16" s="416"/>
      <c r="BP16" s="416"/>
      <c r="BQ16" s="416"/>
      <c r="BR16" s="416"/>
      <c r="BS16" s="416"/>
      <c r="BT16" s="416"/>
      <c r="BU16" s="417"/>
      <c r="BV16" s="415">
        <v>3884308</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133</v>
      </c>
      <c r="S17" s="517"/>
      <c r="T17" s="517"/>
      <c r="U17" s="517"/>
      <c r="V17" s="518"/>
      <c r="W17" s="431" t="s">
        <v>134</v>
      </c>
      <c r="X17" s="432"/>
      <c r="Y17" s="432"/>
      <c r="Z17" s="432"/>
      <c r="AA17" s="432"/>
      <c r="AB17" s="422"/>
      <c r="AC17" s="466">
        <v>4303</v>
      </c>
      <c r="AD17" s="467"/>
      <c r="AE17" s="467"/>
      <c r="AF17" s="467"/>
      <c r="AG17" s="506"/>
      <c r="AH17" s="466">
        <v>4633</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2101541</v>
      </c>
      <c r="BO17" s="416"/>
      <c r="BP17" s="416"/>
      <c r="BQ17" s="416"/>
      <c r="BR17" s="416"/>
      <c r="BS17" s="416"/>
      <c r="BT17" s="416"/>
      <c r="BU17" s="417"/>
      <c r="BV17" s="415">
        <v>2013983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115.71</v>
      </c>
      <c r="M18" s="528"/>
      <c r="N18" s="528"/>
      <c r="O18" s="528"/>
      <c r="P18" s="528"/>
      <c r="Q18" s="528"/>
      <c r="R18" s="529"/>
      <c r="S18" s="529"/>
      <c r="T18" s="529"/>
      <c r="U18" s="529"/>
      <c r="V18" s="530"/>
      <c r="W18" s="433"/>
      <c r="X18" s="434"/>
      <c r="Y18" s="434"/>
      <c r="Z18" s="434"/>
      <c r="AA18" s="434"/>
      <c r="AB18" s="425"/>
      <c r="AC18" s="531">
        <v>51.1</v>
      </c>
      <c r="AD18" s="532"/>
      <c r="AE18" s="532"/>
      <c r="AF18" s="532"/>
      <c r="AG18" s="533"/>
      <c r="AH18" s="531">
        <v>49.3</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3815329</v>
      </c>
      <c r="BO18" s="416"/>
      <c r="BP18" s="416"/>
      <c r="BQ18" s="416"/>
      <c r="BR18" s="416"/>
      <c r="BS18" s="416"/>
      <c r="BT18" s="416"/>
      <c r="BU18" s="417"/>
      <c r="BV18" s="415">
        <v>3852201</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137</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6033823</v>
      </c>
      <c r="BO19" s="416"/>
      <c r="BP19" s="416"/>
      <c r="BQ19" s="416"/>
      <c r="BR19" s="416"/>
      <c r="BS19" s="416"/>
      <c r="BT19" s="416"/>
      <c r="BU19" s="417"/>
      <c r="BV19" s="415">
        <v>5853740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5244</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6014019</v>
      </c>
      <c r="BO23" s="416"/>
      <c r="BP23" s="416"/>
      <c r="BQ23" s="416"/>
      <c r="BR23" s="416"/>
      <c r="BS23" s="416"/>
      <c r="BT23" s="416"/>
      <c r="BU23" s="417"/>
      <c r="BV23" s="415">
        <v>5367427</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7980</v>
      </c>
      <c r="R24" s="467"/>
      <c r="S24" s="467"/>
      <c r="T24" s="467"/>
      <c r="U24" s="467"/>
      <c r="V24" s="506"/>
      <c r="W24" s="561"/>
      <c r="X24" s="549"/>
      <c r="Y24" s="550"/>
      <c r="Z24" s="465" t="s">
        <v>150</v>
      </c>
      <c r="AA24" s="445"/>
      <c r="AB24" s="445"/>
      <c r="AC24" s="445"/>
      <c r="AD24" s="445"/>
      <c r="AE24" s="445"/>
      <c r="AF24" s="445"/>
      <c r="AG24" s="446"/>
      <c r="AH24" s="466">
        <v>123</v>
      </c>
      <c r="AI24" s="467"/>
      <c r="AJ24" s="467"/>
      <c r="AK24" s="467"/>
      <c r="AL24" s="506"/>
      <c r="AM24" s="466">
        <v>407253</v>
      </c>
      <c r="AN24" s="467"/>
      <c r="AO24" s="467"/>
      <c r="AP24" s="467"/>
      <c r="AQ24" s="467"/>
      <c r="AR24" s="506"/>
      <c r="AS24" s="466">
        <v>3311</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5844559</v>
      </c>
      <c r="BO24" s="416"/>
      <c r="BP24" s="416"/>
      <c r="BQ24" s="416"/>
      <c r="BR24" s="416"/>
      <c r="BS24" s="416"/>
      <c r="BT24" s="416"/>
      <c r="BU24" s="417"/>
      <c r="BV24" s="415">
        <v>5149571</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6390</v>
      </c>
      <c r="R25" s="467"/>
      <c r="S25" s="467"/>
      <c r="T25" s="467"/>
      <c r="U25" s="467"/>
      <c r="V25" s="506"/>
      <c r="W25" s="561"/>
      <c r="X25" s="549"/>
      <c r="Y25" s="550"/>
      <c r="Z25" s="465" t="s">
        <v>153</v>
      </c>
      <c r="AA25" s="445"/>
      <c r="AB25" s="445"/>
      <c r="AC25" s="445"/>
      <c r="AD25" s="445"/>
      <c r="AE25" s="445"/>
      <c r="AF25" s="445"/>
      <c r="AG25" s="446"/>
      <c r="AH25" s="466" t="s">
        <v>116</v>
      </c>
      <c r="AI25" s="467"/>
      <c r="AJ25" s="467"/>
      <c r="AK25" s="467"/>
      <c r="AL25" s="506"/>
      <c r="AM25" s="466" t="s">
        <v>116</v>
      </c>
      <c r="AN25" s="467"/>
      <c r="AO25" s="467"/>
      <c r="AP25" s="467"/>
      <c r="AQ25" s="467"/>
      <c r="AR25" s="506"/>
      <c r="AS25" s="466" t="s">
        <v>116</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93517</v>
      </c>
      <c r="BO25" s="379"/>
      <c r="BP25" s="379"/>
      <c r="BQ25" s="379"/>
      <c r="BR25" s="379"/>
      <c r="BS25" s="379"/>
      <c r="BT25" s="379"/>
      <c r="BU25" s="380"/>
      <c r="BV25" s="378">
        <v>979599</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5980</v>
      </c>
      <c r="R26" s="467"/>
      <c r="S26" s="467"/>
      <c r="T26" s="467"/>
      <c r="U26" s="467"/>
      <c r="V26" s="506"/>
      <c r="W26" s="561"/>
      <c r="X26" s="549"/>
      <c r="Y26" s="550"/>
      <c r="Z26" s="465" t="s">
        <v>156</v>
      </c>
      <c r="AA26" s="571"/>
      <c r="AB26" s="571"/>
      <c r="AC26" s="571"/>
      <c r="AD26" s="571"/>
      <c r="AE26" s="571"/>
      <c r="AF26" s="571"/>
      <c r="AG26" s="572"/>
      <c r="AH26" s="466">
        <v>8</v>
      </c>
      <c r="AI26" s="467"/>
      <c r="AJ26" s="467"/>
      <c r="AK26" s="467"/>
      <c r="AL26" s="506"/>
      <c r="AM26" s="466">
        <v>30152</v>
      </c>
      <c r="AN26" s="467"/>
      <c r="AO26" s="467"/>
      <c r="AP26" s="467"/>
      <c r="AQ26" s="467"/>
      <c r="AR26" s="506"/>
      <c r="AS26" s="466">
        <v>3769</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116</v>
      </c>
      <c r="BO26" s="416"/>
      <c r="BP26" s="416"/>
      <c r="BQ26" s="416"/>
      <c r="BR26" s="416"/>
      <c r="BS26" s="416"/>
      <c r="BT26" s="416"/>
      <c r="BU26" s="417"/>
      <c r="BV26" s="415" t="s">
        <v>116</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3200</v>
      </c>
      <c r="R27" s="467"/>
      <c r="S27" s="467"/>
      <c r="T27" s="467"/>
      <c r="U27" s="467"/>
      <c r="V27" s="506"/>
      <c r="W27" s="561"/>
      <c r="X27" s="549"/>
      <c r="Y27" s="550"/>
      <c r="Z27" s="465" t="s">
        <v>159</v>
      </c>
      <c r="AA27" s="445"/>
      <c r="AB27" s="445"/>
      <c r="AC27" s="445"/>
      <c r="AD27" s="445"/>
      <c r="AE27" s="445"/>
      <c r="AF27" s="445"/>
      <c r="AG27" s="446"/>
      <c r="AH27" s="466" t="s">
        <v>116</v>
      </c>
      <c r="AI27" s="467"/>
      <c r="AJ27" s="467"/>
      <c r="AK27" s="467"/>
      <c r="AL27" s="506"/>
      <c r="AM27" s="466" t="s">
        <v>116</v>
      </c>
      <c r="AN27" s="467"/>
      <c r="AO27" s="467"/>
      <c r="AP27" s="467"/>
      <c r="AQ27" s="467"/>
      <c r="AR27" s="506"/>
      <c r="AS27" s="466" t="s">
        <v>116</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288862</v>
      </c>
      <c r="BO27" s="585"/>
      <c r="BP27" s="585"/>
      <c r="BQ27" s="585"/>
      <c r="BR27" s="585"/>
      <c r="BS27" s="585"/>
      <c r="BT27" s="585"/>
      <c r="BU27" s="586"/>
      <c r="BV27" s="584">
        <v>288862</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2520</v>
      </c>
      <c r="R28" s="467"/>
      <c r="S28" s="467"/>
      <c r="T28" s="467"/>
      <c r="U28" s="467"/>
      <c r="V28" s="506"/>
      <c r="W28" s="561"/>
      <c r="X28" s="549"/>
      <c r="Y28" s="550"/>
      <c r="Z28" s="465" t="s">
        <v>162</v>
      </c>
      <c r="AA28" s="445"/>
      <c r="AB28" s="445"/>
      <c r="AC28" s="445"/>
      <c r="AD28" s="445"/>
      <c r="AE28" s="445"/>
      <c r="AF28" s="445"/>
      <c r="AG28" s="446"/>
      <c r="AH28" s="466" t="s">
        <v>116</v>
      </c>
      <c r="AI28" s="467"/>
      <c r="AJ28" s="467"/>
      <c r="AK28" s="467"/>
      <c r="AL28" s="506"/>
      <c r="AM28" s="466" t="s">
        <v>116</v>
      </c>
      <c r="AN28" s="467"/>
      <c r="AO28" s="467"/>
      <c r="AP28" s="467"/>
      <c r="AQ28" s="467"/>
      <c r="AR28" s="506"/>
      <c r="AS28" s="466" t="s">
        <v>116</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1249300</v>
      </c>
      <c r="BO28" s="379"/>
      <c r="BP28" s="379"/>
      <c r="BQ28" s="379"/>
      <c r="BR28" s="379"/>
      <c r="BS28" s="379"/>
      <c r="BT28" s="379"/>
      <c r="BU28" s="380"/>
      <c r="BV28" s="378">
        <v>1099300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12</v>
      </c>
      <c r="M29" s="467"/>
      <c r="N29" s="467"/>
      <c r="O29" s="467"/>
      <c r="P29" s="506"/>
      <c r="Q29" s="466">
        <v>2350</v>
      </c>
      <c r="R29" s="467"/>
      <c r="S29" s="467"/>
      <c r="T29" s="467"/>
      <c r="U29" s="467"/>
      <c r="V29" s="506"/>
      <c r="W29" s="562"/>
      <c r="X29" s="563"/>
      <c r="Y29" s="564"/>
      <c r="Z29" s="465" t="s">
        <v>166</v>
      </c>
      <c r="AA29" s="445"/>
      <c r="AB29" s="445"/>
      <c r="AC29" s="445"/>
      <c r="AD29" s="445"/>
      <c r="AE29" s="445"/>
      <c r="AF29" s="445"/>
      <c r="AG29" s="446"/>
      <c r="AH29" s="466">
        <v>123</v>
      </c>
      <c r="AI29" s="467"/>
      <c r="AJ29" s="467"/>
      <c r="AK29" s="467"/>
      <c r="AL29" s="506"/>
      <c r="AM29" s="466">
        <v>407253</v>
      </c>
      <c r="AN29" s="467"/>
      <c r="AO29" s="467"/>
      <c r="AP29" s="467"/>
      <c r="AQ29" s="467"/>
      <c r="AR29" s="506"/>
      <c r="AS29" s="466">
        <v>3311</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350000</v>
      </c>
      <c r="BO29" s="416"/>
      <c r="BP29" s="416"/>
      <c r="BQ29" s="416"/>
      <c r="BR29" s="416"/>
      <c r="BS29" s="416"/>
      <c r="BT29" s="416"/>
      <c r="BU29" s="417"/>
      <c r="BV29" s="415">
        <v>350000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101.1</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760379</v>
      </c>
      <c r="BO30" s="585"/>
      <c r="BP30" s="585"/>
      <c r="BQ30" s="585"/>
      <c r="BR30" s="585"/>
      <c r="BS30" s="585"/>
      <c r="BT30" s="585"/>
      <c r="BU30" s="586"/>
      <c r="BV30" s="584">
        <v>819283</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IF('各会計、関係団体の財政状況及び健全化判断比率'!B32="","",'各会計、関係団体の財政状況及び健全化判断比率'!B32)</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9</v>
      </c>
      <c r="BX34" s="596"/>
      <c r="BY34" s="597" t="str">
        <f>IF('各会計、関係団体の財政状況及び健全化判断比率'!B68="","",'各会計、関係団体の財政状況及び健全化判断比率'!B68)</f>
        <v>須賀川地方広域消防組合　一般会計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母畑レークサイドセンター</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土地開発事業特別会計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8</v>
      </c>
      <c r="BF35" s="596"/>
      <c r="BG35" s="597" t="str">
        <f>IF('各会計、関係団体の財政状況及び健全化判断比率'!B33="","",'各会計、関係団体の財政状況及び健全化判断比率'!B33)</f>
        <v>宅地造成事業特別会計</v>
      </c>
      <c r="BH35" s="597"/>
      <c r="BI35" s="597"/>
      <c r="BJ35" s="597"/>
      <c r="BK35" s="597"/>
      <c r="BL35" s="597"/>
      <c r="BM35" s="597"/>
      <c r="BN35" s="597"/>
      <c r="BO35" s="597"/>
      <c r="BP35" s="597"/>
      <c r="BQ35" s="597"/>
      <c r="BR35" s="597"/>
      <c r="BS35" s="597"/>
      <c r="BT35" s="597"/>
      <c r="BU35" s="597"/>
      <c r="BV35" s="165"/>
      <c r="BW35" s="596">
        <f t="shared" ref="BW35:BW43" si="2">IF(BY35="","",BW34+1)</f>
        <v>10</v>
      </c>
      <c r="BX35" s="596"/>
      <c r="BY35" s="597" t="str">
        <f>IF('各会計、関係団体の財政状況及び健全化判断比率'!B69="","",'各会計、関係団体の財政状況及び健全化判断比率'!B69)</f>
        <v>石川地方生活環境施設組合　一般会計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介護保険特別会計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11</v>
      </c>
      <c r="BX36" s="596"/>
      <c r="BY36" s="597" t="str">
        <f>IF('各会計、関係団体の財政状況及び健全化判断比率'!B70="","",'各会計、関係団体の財政状況及び健全化判断比率'!B70)</f>
        <v>福島県後期高齢者医療広域連合一般会計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12</v>
      </c>
      <c r="BX37" s="596"/>
      <c r="BY37" s="597" t="str">
        <f>IF('各会計、関係団体の財政状況及び健全化判断比率'!B71="","",'各会計、関係団体の財政状況及び健全化判断比率'!B71)</f>
        <v>福島県後期高齢者医療広域連合後期高齢者医療特別会計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13</v>
      </c>
      <c r="BX38" s="596"/>
      <c r="BY38" s="597" t="str">
        <f>IF('各会計、関係団体の財政状況及び健全化判断比率'!B72="","",'各会計、関係団体の財政状況及び健全化判断比率'!B72)</f>
        <v>福島県市町村総合事務組合　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14</v>
      </c>
      <c r="BX39" s="596"/>
      <c r="BY39" s="597" t="str">
        <f>IF('各会計、関係団体の財政状況及び健全化判断比率'!B73="","",'各会計、関係団体の財政状況及び健全化判断比率'!B73)</f>
        <v>福島県市町村総合事務組合　消防補償等特別会計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15</v>
      </c>
      <c r="BX40" s="596"/>
      <c r="BY40" s="597" t="str">
        <f>IF('各会計、関係団体の財政状況及び健全化判断比率'!B74="","",'各会計、関係団体の財政状況及び健全化判断比率'!B74)</f>
        <v>福島県市町村総合事務組合　消防賞じゅつ金特別会計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16</v>
      </c>
      <c r="BX41" s="596"/>
      <c r="BY41" s="597" t="str">
        <f>IF('各会計、関係団体の財政状況及び健全化判断比率'!B75="","",'各会計、関係団体の財政状況及び健全化判断比率'!B75)</f>
        <v>福島県市町村総合事務組合　非常勤職員公務災害補償特別会計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17</v>
      </c>
      <c r="BX42" s="596"/>
      <c r="BY42" s="597" t="str">
        <f>IF('各会計、関係団体の財政状況及び健全化判断比率'!B76="","",'各会計、関係団体の財政状況及び健全化判断比率'!B76)</f>
        <v>福島県市町村総合事務組合　自治会館管理特別会計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83" t="s">
        <v>534</v>
      </c>
      <c r="D34" s="1183"/>
      <c r="E34" s="1184"/>
      <c r="F34" s="32">
        <v>12.23</v>
      </c>
      <c r="G34" s="33">
        <v>14.73</v>
      </c>
      <c r="H34" s="33">
        <v>16.190000000000001</v>
      </c>
      <c r="I34" s="33">
        <v>16.66</v>
      </c>
      <c r="J34" s="34">
        <v>13.4</v>
      </c>
      <c r="K34" s="22"/>
      <c r="L34" s="22"/>
      <c r="M34" s="22"/>
      <c r="N34" s="22"/>
      <c r="O34" s="22"/>
      <c r="P34" s="22"/>
    </row>
    <row r="35" spans="1:16" ht="39" customHeight="1">
      <c r="A35" s="22"/>
      <c r="B35" s="35"/>
      <c r="C35" s="1177" t="s">
        <v>535</v>
      </c>
      <c r="D35" s="1178"/>
      <c r="E35" s="1179"/>
      <c r="F35" s="36">
        <v>10.88</v>
      </c>
      <c r="G35" s="37">
        <v>10.02</v>
      </c>
      <c r="H35" s="37">
        <v>10.06</v>
      </c>
      <c r="I35" s="37">
        <v>6.18</v>
      </c>
      <c r="J35" s="38">
        <v>9.43</v>
      </c>
      <c r="K35" s="22"/>
      <c r="L35" s="22"/>
      <c r="M35" s="22"/>
      <c r="N35" s="22"/>
      <c r="O35" s="22"/>
      <c r="P35" s="22"/>
    </row>
    <row r="36" spans="1:16" ht="39" customHeight="1">
      <c r="A36" s="22"/>
      <c r="B36" s="35"/>
      <c r="C36" s="1177" t="s">
        <v>536</v>
      </c>
      <c r="D36" s="1178"/>
      <c r="E36" s="1179"/>
      <c r="F36" s="36">
        <v>2.1</v>
      </c>
      <c r="G36" s="37">
        <v>2.63</v>
      </c>
      <c r="H36" s="37">
        <v>1.31</v>
      </c>
      <c r="I36" s="37">
        <v>1.69</v>
      </c>
      <c r="J36" s="38">
        <v>2.09</v>
      </c>
      <c r="K36" s="22"/>
      <c r="L36" s="22"/>
      <c r="M36" s="22"/>
      <c r="N36" s="22"/>
      <c r="O36" s="22"/>
      <c r="P36" s="22"/>
    </row>
    <row r="37" spans="1:16" ht="39" customHeight="1">
      <c r="A37" s="22"/>
      <c r="B37" s="35"/>
      <c r="C37" s="1177" t="s">
        <v>537</v>
      </c>
      <c r="D37" s="1178"/>
      <c r="E37" s="1179"/>
      <c r="F37" s="36">
        <v>0.25</v>
      </c>
      <c r="G37" s="37">
        <v>0.6</v>
      </c>
      <c r="H37" s="37">
        <v>0.87</v>
      </c>
      <c r="I37" s="37">
        <v>0.9</v>
      </c>
      <c r="J37" s="38">
        <v>1.1200000000000001</v>
      </c>
      <c r="K37" s="22"/>
      <c r="L37" s="22"/>
      <c r="M37" s="22"/>
      <c r="N37" s="22"/>
      <c r="O37" s="22"/>
      <c r="P37" s="22"/>
    </row>
    <row r="38" spans="1:16" ht="39" customHeight="1">
      <c r="A38" s="22"/>
      <c r="B38" s="35"/>
      <c r="C38" s="1177" t="s">
        <v>538</v>
      </c>
      <c r="D38" s="1178"/>
      <c r="E38" s="1179"/>
      <c r="F38" s="36">
        <v>0.17</v>
      </c>
      <c r="G38" s="37">
        <v>0.25</v>
      </c>
      <c r="H38" s="37">
        <v>0.17</v>
      </c>
      <c r="I38" s="37">
        <v>0.11</v>
      </c>
      <c r="J38" s="38">
        <v>0.25</v>
      </c>
      <c r="K38" s="22"/>
      <c r="L38" s="22"/>
      <c r="M38" s="22"/>
      <c r="N38" s="22"/>
      <c r="O38" s="22"/>
      <c r="P38" s="22"/>
    </row>
    <row r="39" spans="1:16" ht="39" customHeight="1">
      <c r="A39" s="22"/>
      <c r="B39" s="35"/>
      <c r="C39" s="1177" t="s">
        <v>539</v>
      </c>
      <c r="D39" s="1178"/>
      <c r="E39" s="1179"/>
      <c r="F39" s="36">
        <v>0.65</v>
      </c>
      <c r="G39" s="37">
        <v>0.54</v>
      </c>
      <c r="H39" s="37">
        <v>0.31</v>
      </c>
      <c r="I39" s="37">
        <v>0.13</v>
      </c>
      <c r="J39" s="38">
        <v>0.15</v>
      </c>
      <c r="K39" s="22"/>
      <c r="L39" s="22"/>
      <c r="M39" s="22"/>
      <c r="N39" s="22"/>
      <c r="O39" s="22"/>
      <c r="P39" s="22"/>
    </row>
    <row r="40" spans="1:16" ht="39" customHeight="1">
      <c r="A40" s="22"/>
      <c r="B40" s="35"/>
      <c r="C40" s="1177" t="s">
        <v>540</v>
      </c>
      <c r="D40" s="1178"/>
      <c r="E40" s="1179"/>
      <c r="F40" s="36">
        <v>7.0000000000000007E-2</v>
      </c>
      <c r="G40" s="37">
        <v>0.1</v>
      </c>
      <c r="H40" s="37">
        <v>0.09</v>
      </c>
      <c r="I40" s="37">
        <v>0.02</v>
      </c>
      <c r="J40" s="38">
        <v>0.02</v>
      </c>
      <c r="K40" s="22"/>
      <c r="L40" s="22"/>
      <c r="M40" s="22"/>
      <c r="N40" s="22"/>
      <c r="O40" s="22"/>
      <c r="P40" s="22"/>
    </row>
    <row r="41" spans="1:16" ht="39" customHeight="1">
      <c r="A41" s="22"/>
      <c r="B41" s="35"/>
      <c r="C41" s="1177" t="s">
        <v>541</v>
      </c>
      <c r="D41" s="1178"/>
      <c r="E41" s="1179"/>
      <c r="F41" s="36">
        <v>0</v>
      </c>
      <c r="G41" s="37">
        <v>0</v>
      </c>
      <c r="H41" s="37">
        <v>0</v>
      </c>
      <c r="I41" s="37">
        <v>0</v>
      </c>
      <c r="J41" s="38">
        <v>0</v>
      </c>
      <c r="K41" s="22"/>
      <c r="L41" s="22"/>
      <c r="M41" s="22"/>
      <c r="N41" s="22"/>
      <c r="O41" s="22"/>
      <c r="P41" s="22"/>
    </row>
    <row r="42" spans="1:16" ht="39" customHeight="1">
      <c r="A42" s="22"/>
      <c r="B42" s="39"/>
      <c r="C42" s="1177" t="s">
        <v>542</v>
      </c>
      <c r="D42" s="1178"/>
      <c r="E42" s="1179"/>
      <c r="F42" s="36" t="s">
        <v>488</v>
      </c>
      <c r="G42" s="37" t="s">
        <v>488</v>
      </c>
      <c r="H42" s="37" t="s">
        <v>488</v>
      </c>
      <c r="I42" s="37" t="s">
        <v>488</v>
      </c>
      <c r="J42" s="38" t="s">
        <v>488</v>
      </c>
      <c r="K42" s="22"/>
      <c r="L42" s="22"/>
      <c r="M42" s="22"/>
      <c r="N42" s="22"/>
      <c r="O42" s="22"/>
      <c r="P42" s="22"/>
    </row>
    <row r="43" spans="1:16" ht="39" customHeight="1" thickBot="1">
      <c r="A43" s="22"/>
      <c r="B43" s="40"/>
      <c r="C43" s="1180" t="s">
        <v>543</v>
      </c>
      <c r="D43" s="1181"/>
      <c r="E43" s="1182"/>
      <c r="F43" s="41" t="s">
        <v>488</v>
      </c>
      <c r="G43" s="42" t="s">
        <v>488</v>
      </c>
      <c r="H43" s="42" t="s">
        <v>488</v>
      </c>
      <c r="I43" s="42" t="s">
        <v>488</v>
      </c>
      <c r="J43" s="43" t="s">
        <v>488</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193" t="s">
        <v>10</v>
      </c>
      <c r="C45" s="1194"/>
      <c r="D45" s="58"/>
      <c r="E45" s="1199" t="s">
        <v>11</v>
      </c>
      <c r="F45" s="1199"/>
      <c r="G45" s="1199"/>
      <c r="H45" s="1199"/>
      <c r="I45" s="1199"/>
      <c r="J45" s="1200"/>
      <c r="K45" s="59">
        <v>590</v>
      </c>
      <c r="L45" s="60">
        <v>546</v>
      </c>
      <c r="M45" s="60">
        <v>507</v>
      </c>
      <c r="N45" s="60">
        <v>487</v>
      </c>
      <c r="O45" s="61">
        <v>465</v>
      </c>
      <c r="P45" s="48"/>
      <c r="Q45" s="48"/>
      <c r="R45" s="48"/>
      <c r="S45" s="48"/>
      <c r="T45" s="48"/>
      <c r="U45" s="48"/>
    </row>
    <row r="46" spans="1:21" ht="30.75" customHeight="1">
      <c r="A46" s="48"/>
      <c r="B46" s="1195"/>
      <c r="C46" s="1196"/>
      <c r="D46" s="62"/>
      <c r="E46" s="1187" t="s">
        <v>12</v>
      </c>
      <c r="F46" s="1187"/>
      <c r="G46" s="1187"/>
      <c r="H46" s="1187"/>
      <c r="I46" s="1187"/>
      <c r="J46" s="1188"/>
      <c r="K46" s="63" t="s">
        <v>488</v>
      </c>
      <c r="L46" s="64" t="s">
        <v>488</v>
      </c>
      <c r="M46" s="64" t="s">
        <v>488</v>
      </c>
      <c r="N46" s="64" t="s">
        <v>488</v>
      </c>
      <c r="O46" s="65" t="s">
        <v>488</v>
      </c>
      <c r="P46" s="48"/>
      <c r="Q46" s="48"/>
      <c r="R46" s="48"/>
      <c r="S46" s="48"/>
      <c r="T46" s="48"/>
      <c r="U46" s="48"/>
    </row>
    <row r="47" spans="1:21" ht="30.75" customHeight="1">
      <c r="A47" s="48"/>
      <c r="B47" s="1195"/>
      <c r="C47" s="1196"/>
      <c r="D47" s="62"/>
      <c r="E47" s="1187" t="s">
        <v>13</v>
      </c>
      <c r="F47" s="1187"/>
      <c r="G47" s="1187"/>
      <c r="H47" s="1187"/>
      <c r="I47" s="1187"/>
      <c r="J47" s="1188"/>
      <c r="K47" s="63" t="s">
        <v>488</v>
      </c>
      <c r="L47" s="64" t="s">
        <v>488</v>
      </c>
      <c r="M47" s="64" t="s">
        <v>488</v>
      </c>
      <c r="N47" s="64" t="s">
        <v>488</v>
      </c>
      <c r="O47" s="65" t="s">
        <v>488</v>
      </c>
      <c r="P47" s="48"/>
      <c r="Q47" s="48"/>
      <c r="R47" s="48"/>
      <c r="S47" s="48"/>
      <c r="T47" s="48"/>
      <c r="U47" s="48"/>
    </row>
    <row r="48" spans="1:21" ht="30.75" customHeight="1">
      <c r="A48" s="48"/>
      <c r="B48" s="1195"/>
      <c r="C48" s="1196"/>
      <c r="D48" s="62"/>
      <c r="E48" s="1187" t="s">
        <v>14</v>
      </c>
      <c r="F48" s="1187"/>
      <c r="G48" s="1187"/>
      <c r="H48" s="1187"/>
      <c r="I48" s="1187"/>
      <c r="J48" s="1188"/>
      <c r="K48" s="63">
        <v>111</v>
      </c>
      <c r="L48" s="64">
        <v>133</v>
      </c>
      <c r="M48" s="64">
        <v>134</v>
      </c>
      <c r="N48" s="64">
        <v>130</v>
      </c>
      <c r="O48" s="65">
        <v>134</v>
      </c>
      <c r="P48" s="48"/>
      <c r="Q48" s="48"/>
      <c r="R48" s="48"/>
      <c r="S48" s="48"/>
      <c r="T48" s="48"/>
      <c r="U48" s="48"/>
    </row>
    <row r="49" spans="1:21" ht="30.75" customHeight="1">
      <c r="A49" s="48"/>
      <c r="B49" s="1195"/>
      <c r="C49" s="1196"/>
      <c r="D49" s="62"/>
      <c r="E49" s="1187" t="s">
        <v>15</v>
      </c>
      <c r="F49" s="1187"/>
      <c r="G49" s="1187"/>
      <c r="H49" s="1187"/>
      <c r="I49" s="1187"/>
      <c r="J49" s="1188"/>
      <c r="K49" s="63">
        <v>200</v>
      </c>
      <c r="L49" s="64">
        <v>202</v>
      </c>
      <c r="M49" s="64">
        <v>202</v>
      </c>
      <c r="N49" s="64">
        <v>201</v>
      </c>
      <c r="O49" s="65">
        <v>200</v>
      </c>
      <c r="P49" s="48"/>
      <c r="Q49" s="48"/>
      <c r="R49" s="48"/>
      <c r="S49" s="48"/>
      <c r="T49" s="48"/>
      <c r="U49" s="48"/>
    </row>
    <row r="50" spans="1:21" ht="30.75" customHeight="1">
      <c r="A50" s="48"/>
      <c r="B50" s="1195"/>
      <c r="C50" s="1196"/>
      <c r="D50" s="62"/>
      <c r="E50" s="1187" t="s">
        <v>16</v>
      </c>
      <c r="F50" s="1187"/>
      <c r="G50" s="1187"/>
      <c r="H50" s="1187"/>
      <c r="I50" s="1187"/>
      <c r="J50" s="1188"/>
      <c r="K50" s="63">
        <v>158</v>
      </c>
      <c r="L50" s="64">
        <v>134</v>
      </c>
      <c r="M50" s="64">
        <v>124</v>
      </c>
      <c r="N50" s="64">
        <v>96</v>
      </c>
      <c r="O50" s="65">
        <v>38</v>
      </c>
      <c r="P50" s="48"/>
      <c r="Q50" s="48"/>
      <c r="R50" s="48"/>
      <c r="S50" s="48"/>
      <c r="T50" s="48"/>
      <c r="U50" s="48"/>
    </row>
    <row r="51" spans="1:21" ht="30.75" customHeight="1">
      <c r="A51" s="48"/>
      <c r="B51" s="1197"/>
      <c r="C51" s="1198"/>
      <c r="D51" s="66"/>
      <c r="E51" s="1187" t="s">
        <v>17</v>
      </c>
      <c r="F51" s="1187"/>
      <c r="G51" s="1187"/>
      <c r="H51" s="1187"/>
      <c r="I51" s="1187"/>
      <c r="J51" s="1188"/>
      <c r="K51" s="63" t="s">
        <v>488</v>
      </c>
      <c r="L51" s="64" t="s">
        <v>488</v>
      </c>
      <c r="M51" s="64" t="s">
        <v>488</v>
      </c>
      <c r="N51" s="64" t="s">
        <v>488</v>
      </c>
      <c r="O51" s="65" t="s">
        <v>488</v>
      </c>
      <c r="P51" s="48"/>
      <c r="Q51" s="48"/>
      <c r="R51" s="48"/>
      <c r="S51" s="48"/>
      <c r="T51" s="48"/>
      <c r="U51" s="48"/>
    </row>
    <row r="52" spans="1:21" ht="30.75" customHeight="1">
      <c r="A52" s="48"/>
      <c r="B52" s="1185" t="s">
        <v>18</v>
      </c>
      <c r="C52" s="1186"/>
      <c r="D52" s="66"/>
      <c r="E52" s="1187" t="s">
        <v>19</v>
      </c>
      <c r="F52" s="1187"/>
      <c r="G52" s="1187"/>
      <c r="H52" s="1187"/>
      <c r="I52" s="1187"/>
      <c r="J52" s="1188"/>
      <c r="K52" s="63">
        <v>619</v>
      </c>
      <c r="L52" s="64">
        <v>624</v>
      </c>
      <c r="M52" s="64">
        <v>620</v>
      </c>
      <c r="N52" s="64">
        <v>630</v>
      </c>
      <c r="O52" s="65">
        <v>611</v>
      </c>
      <c r="P52" s="48"/>
      <c r="Q52" s="48"/>
      <c r="R52" s="48"/>
      <c r="S52" s="48"/>
      <c r="T52" s="48"/>
      <c r="U52" s="48"/>
    </row>
    <row r="53" spans="1:21" ht="30.75" customHeight="1" thickBot="1">
      <c r="A53" s="48"/>
      <c r="B53" s="1189" t="s">
        <v>20</v>
      </c>
      <c r="C53" s="1190"/>
      <c r="D53" s="67"/>
      <c r="E53" s="1191" t="s">
        <v>21</v>
      </c>
      <c r="F53" s="1191"/>
      <c r="G53" s="1191"/>
      <c r="H53" s="1191"/>
      <c r="I53" s="1191"/>
      <c r="J53" s="1192"/>
      <c r="K53" s="68">
        <v>440</v>
      </c>
      <c r="L53" s="69">
        <v>391</v>
      </c>
      <c r="M53" s="69">
        <v>347</v>
      </c>
      <c r="N53" s="69">
        <v>284</v>
      </c>
      <c r="O53" s="70">
        <v>226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528</v>
      </c>
      <c r="J40" s="79" t="s">
        <v>529</v>
      </c>
      <c r="K40" s="79" t="s">
        <v>530</v>
      </c>
      <c r="L40" s="79" t="s">
        <v>531</v>
      </c>
      <c r="M40" s="80" t="s">
        <v>532</v>
      </c>
    </row>
    <row r="41" spans="2:13" ht="27.75" customHeight="1">
      <c r="B41" s="1201" t="s">
        <v>23</v>
      </c>
      <c r="C41" s="1202"/>
      <c r="D41" s="81"/>
      <c r="E41" s="1207" t="s">
        <v>24</v>
      </c>
      <c r="F41" s="1207"/>
      <c r="G41" s="1207"/>
      <c r="H41" s="1208"/>
      <c r="I41" s="82">
        <v>4769</v>
      </c>
      <c r="J41" s="83">
        <v>4656</v>
      </c>
      <c r="K41" s="83">
        <v>4944</v>
      </c>
      <c r="L41" s="83">
        <v>5367</v>
      </c>
      <c r="M41" s="84">
        <v>6014</v>
      </c>
    </row>
    <row r="42" spans="2:13" ht="27.75" customHeight="1">
      <c r="B42" s="1203"/>
      <c r="C42" s="1204"/>
      <c r="D42" s="85"/>
      <c r="E42" s="1209" t="s">
        <v>25</v>
      </c>
      <c r="F42" s="1209"/>
      <c r="G42" s="1209"/>
      <c r="H42" s="1210"/>
      <c r="I42" s="86">
        <v>456</v>
      </c>
      <c r="J42" s="87">
        <v>334</v>
      </c>
      <c r="K42" s="87">
        <v>219</v>
      </c>
      <c r="L42" s="87">
        <v>127</v>
      </c>
      <c r="M42" s="88">
        <v>91</v>
      </c>
    </row>
    <row r="43" spans="2:13" ht="27.75" customHeight="1">
      <c r="B43" s="1203"/>
      <c r="C43" s="1204"/>
      <c r="D43" s="85"/>
      <c r="E43" s="1209" t="s">
        <v>26</v>
      </c>
      <c r="F43" s="1209"/>
      <c r="G43" s="1209"/>
      <c r="H43" s="1210"/>
      <c r="I43" s="86">
        <v>1703</v>
      </c>
      <c r="J43" s="87">
        <v>1613</v>
      </c>
      <c r="K43" s="87">
        <v>1464</v>
      </c>
      <c r="L43" s="87">
        <v>1331</v>
      </c>
      <c r="M43" s="88">
        <v>1228</v>
      </c>
    </row>
    <row r="44" spans="2:13" ht="27.75" customHeight="1">
      <c r="B44" s="1203"/>
      <c r="C44" s="1204"/>
      <c r="D44" s="85"/>
      <c r="E44" s="1209" t="s">
        <v>27</v>
      </c>
      <c r="F44" s="1209"/>
      <c r="G44" s="1209"/>
      <c r="H44" s="1210"/>
      <c r="I44" s="86">
        <v>724</v>
      </c>
      <c r="J44" s="87">
        <v>612</v>
      </c>
      <c r="K44" s="87">
        <v>500</v>
      </c>
      <c r="L44" s="87">
        <v>389</v>
      </c>
      <c r="M44" s="88">
        <v>284</v>
      </c>
    </row>
    <row r="45" spans="2:13" ht="27.75" customHeight="1">
      <c r="B45" s="1203"/>
      <c r="C45" s="1204"/>
      <c r="D45" s="85"/>
      <c r="E45" s="1209" t="s">
        <v>28</v>
      </c>
      <c r="F45" s="1209"/>
      <c r="G45" s="1209"/>
      <c r="H45" s="1210"/>
      <c r="I45" s="86">
        <v>1787</v>
      </c>
      <c r="J45" s="87">
        <v>1738</v>
      </c>
      <c r="K45" s="87">
        <v>1682</v>
      </c>
      <c r="L45" s="87">
        <v>1578</v>
      </c>
      <c r="M45" s="88">
        <v>1464</v>
      </c>
    </row>
    <row r="46" spans="2:13" ht="27.75" customHeight="1">
      <c r="B46" s="1203"/>
      <c r="C46" s="1204"/>
      <c r="D46" s="85"/>
      <c r="E46" s="1209" t="s">
        <v>29</v>
      </c>
      <c r="F46" s="1209"/>
      <c r="G46" s="1209"/>
      <c r="H46" s="1210"/>
      <c r="I46" s="86" t="s">
        <v>488</v>
      </c>
      <c r="J46" s="87" t="s">
        <v>488</v>
      </c>
      <c r="K46" s="87" t="s">
        <v>488</v>
      </c>
      <c r="L46" s="87" t="s">
        <v>488</v>
      </c>
      <c r="M46" s="88" t="s">
        <v>488</v>
      </c>
    </row>
    <row r="47" spans="2:13" ht="27.75" customHeight="1">
      <c r="B47" s="1203"/>
      <c r="C47" s="1204"/>
      <c r="D47" s="85"/>
      <c r="E47" s="1209" t="s">
        <v>30</v>
      </c>
      <c r="F47" s="1209"/>
      <c r="G47" s="1209"/>
      <c r="H47" s="1210"/>
      <c r="I47" s="86" t="s">
        <v>488</v>
      </c>
      <c r="J47" s="87" t="s">
        <v>488</v>
      </c>
      <c r="K47" s="87" t="s">
        <v>488</v>
      </c>
      <c r="L47" s="87" t="s">
        <v>488</v>
      </c>
      <c r="M47" s="88" t="s">
        <v>488</v>
      </c>
    </row>
    <row r="48" spans="2:13" ht="27.75" customHeight="1">
      <c r="B48" s="1205"/>
      <c r="C48" s="1206"/>
      <c r="D48" s="85"/>
      <c r="E48" s="1209" t="s">
        <v>31</v>
      </c>
      <c r="F48" s="1209"/>
      <c r="G48" s="1209"/>
      <c r="H48" s="1210"/>
      <c r="I48" s="86" t="s">
        <v>488</v>
      </c>
      <c r="J48" s="87" t="s">
        <v>488</v>
      </c>
      <c r="K48" s="87" t="s">
        <v>488</v>
      </c>
      <c r="L48" s="87" t="s">
        <v>488</v>
      </c>
      <c r="M48" s="88" t="s">
        <v>488</v>
      </c>
    </row>
    <row r="49" spans="2:13" ht="27.75" customHeight="1">
      <c r="B49" s="1211" t="s">
        <v>32</v>
      </c>
      <c r="C49" s="1212"/>
      <c r="D49" s="89"/>
      <c r="E49" s="1209" t="s">
        <v>33</v>
      </c>
      <c r="F49" s="1209"/>
      <c r="G49" s="1209"/>
      <c r="H49" s="1210"/>
      <c r="I49" s="86">
        <v>2281</v>
      </c>
      <c r="J49" s="87">
        <v>2715</v>
      </c>
      <c r="K49" s="87">
        <v>2979</v>
      </c>
      <c r="L49" s="87">
        <v>2821</v>
      </c>
      <c r="M49" s="88">
        <v>2913</v>
      </c>
    </row>
    <row r="50" spans="2:13" ht="27.75" customHeight="1">
      <c r="B50" s="1203"/>
      <c r="C50" s="1204"/>
      <c r="D50" s="85"/>
      <c r="E50" s="1209" t="s">
        <v>34</v>
      </c>
      <c r="F50" s="1209"/>
      <c r="G50" s="1209"/>
      <c r="H50" s="1210"/>
      <c r="I50" s="86">
        <v>140</v>
      </c>
      <c r="J50" s="87">
        <v>141</v>
      </c>
      <c r="K50" s="87">
        <v>134</v>
      </c>
      <c r="L50" s="87">
        <v>132</v>
      </c>
      <c r="M50" s="88">
        <v>123</v>
      </c>
    </row>
    <row r="51" spans="2:13" ht="27.75" customHeight="1">
      <c r="B51" s="1205"/>
      <c r="C51" s="1206"/>
      <c r="D51" s="85"/>
      <c r="E51" s="1209" t="s">
        <v>35</v>
      </c>
      <c r="F51" s="1209"/>
      <c r="G51" s="1209"/>
      <c r="H51" s="1210"/>
      <c r="I51" s="86">
        <v>5094</v>
      </c>
      <c r="J51" s="87">
        <v>5127</v>
      </c>
      <c r="K51" s="87">
        <v>5062</v>
      </c>
      <c r="L51" s="87">
        <v>5457</v>
      </c>
      <c r="M51" s="88">
        <v>5736</v>
      </c>
    </row>
    <row r="52" spans="2:13" ht="27.75" customHeight="1" thickBot="1">
      <c r="B52" s="1213" t="s">
        <v>36</v>
      </c>
      <c r="C52" s="1214"/>
      <c r="D52" s="90"/>
      <c r="E52" s="1215" t="s">
        <v>37</v>
      </c>
      <c r="F52" s="1215"/>
      <c r="G52" s="1215"/>
      <c r="H52" s="1216"/>
      <c r="I52" s="91">
        <v>1923</v>
      </c>
      <c r="J52" s="92">
        <v>970</v>
      </c>
      <c r="K52" s="92">
        <v>634</v>
      </c>
      <c r="L52" s="92">
        <v>382</v>
      </c>
      <c r="M52" s="93">
        <v>309</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43" sqref="G43:O47"/>
    </sheetView>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564</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564</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563</v>
      </c>
      <c r="C41" s="246"/>
      <c r="D41" s="246"/>
      <c r="E41" s="246"/>
      <c r="F41" s="246"/>
      <c r="G41" s="246"/>
      <c r="H41" s="246"/>
      <c r="I41" s="246"/>
      <c r="J41" s="246"/>
      <c r="K41" s="246"/>
      <c r="L41" s="246"/>
      <c r="M41" s="246"/>
      <c r="N41" s="246"/>
      <c r="O41" s="246"/>
      <c r="P41" s="247"/>
    </row>
    <row r="42" spans="2:17" ht="13.5">
      <c r="B42" s="248"/>
      <c r="C42" s="244"/>
      <c r="D42" s="244"/>
      <c r="E42" s="244"/>
      <c r="F42" s="244"/>
      <c r="G42" s="353" t="s">
        <v>559</v>
      </c>
      <c r="I42" s="352"/>
      <c r="J42" s="352"/>
      <c r="K42" s="352"/>
      <c r="L42" s="244"/>
      <c r="M42" s="244"/>
      <c r="N42" s="244"/>
      <c r="O42" s="244"/>
    </row>
    <row r="43" spans="2:17" ht="13.5">
      <c r="B43" s="248"/>
      <c r="C43" s="244"/>
      <c r="D43" s="244"/>
      <c r="E43" s="244"/>
      <c r="F43" s="244"/>
      <c r="G43" s="1253"/>
      <c r="H43" s="1230"/>
      <c r="I43" s="1230"/>
      <c r="J43" s="1230"/>
      <c r="K43" s="1230"/>
      <c r="L43" s="1230"/>
      <c r="M43" s="1230"/>
      <c r="N43" s="1230"/>
      <c r="O43" s="1231"/>
    </row>
    <row r="44" spans="2:17" ht="13.5">
      <c r="B44" s="248"/>
      <c r="C44" s="244"/>
      <c r="D44" s="244"/>
      <c r="E44" s="244"/>
      <c r="F44" s="244"/>
      <c r="G44" s="1232"/>
      <c r="H44" s="1233"/>
      <c r="I44" s="1233"/>
      <c r="J44" s="1233"/>
      <c r="K44" s="1233"/>
      <c r="L44" s="1233"/>
      <c r="M44" s="1233"/>
      <c r="N44" s="1233"/>
      <c r="O44" s="1234"/>
    </row>
    <row r="45" spans="2:17" ht="13.5">
      <c r="B45" s="248"/>
      <c r="C45" s="244"/>
      <c r="D45" s="244"/>
      <c r="E45" s="244"/>
      <c r="F45" s="244"/>
      <c r="G45" s="1232"/>
      <c r="H45" s="1233"/>
      <c r="I45" s="1233"/>
      <c r="J45" s="1233"/>
      <c r="K45" s="1233"/>
      <c r="L45" s="1233"/>
      <c r="M45" s="1233"/>
      <c r="N45" s="1233"/>
      <c r="O45" s="1234"/>
    </row>
    <row r="46" spans="2:17" ht="13.5">
      <c r="B46" s="248"/>
      <c r="C46" s="244"/>
      <c r="D46" s="244"/>
      <c r="E46" s="244"/>
      <c r="F46" s="244"/>
      <c r="G46" s="1232"/>
      <c r="H46" s="1233"/>
      <c r="I46" s="1233"/>
      <c r="J46" s="1233"/>
      <c r="K46" s="1233"/>
      <c r="L46" s="1233"/>
      <c r="M46" s="1233"/>
      <c r="N46" s="1233"/>
      <c r="O46" s="1234"/>
    </row>
    <row r="47" spans="2:17" ht="13.5">
      <c r="B47" s="248"/>
      <c r="C47" s="244"/>
      <c r="D47" s="244"/>
      <c r="E47" s="244"/>
      <c r="F47" s="244"/>
      <c r="G47" s="1235"/>
      <c r="H47" s="1236"/>
      <c r="I47" s="1236"/>
      <c r="J47" s="1236"/>
      <c r="K47" s="1236"/>
      <c r="L47" s="1236"/>
      <c r="M47" s="1236"/>
      <c r="N47" s="1236"/>
      <c r="O47" s="1237"/>
    </row>
    <row r="48" spans="2:17" ht="13.5">
      <c r="B48" s="248"/>
      <c r="C48" s="244"/>
      <c r="D48" s="244"/>
      <c r="E48" s="244"/>
      <c r="F48" s="244"/>
      <c r="G48" s="244"/>
      <c r="H48" s="363"/>
      <c r="I48" s="363"/>
      <c r="J48" s="363"/>
    </row>
    <row r="49" spans="1:17" ht="13.5">
      <c r="B49" s="248"/>
      <c r="C49" s="244"/>
      <c r="D49" s="244"/>
      <c r="E49" s="244"/>
      <c r="F49" s="244"/>
      <c r="G49" s="243" t="s">
        <v>562</v>
      </c>
    </row>
    <row r="50" spans="1:17" ht="13.5">
      <c r="B50" s="248"/>
      <c r="C50" s="244"/>
      <c r="D50" s="244"/>
      <c r="E50" s="244"/>
      <c r="F50" s="244"/>
      <c r="G50" s="1238"/>
      <c r="H50" s="1239"/>
      <c r="I50" s="1239"/>
      <c r="J50" s="1240"/>
      <c r="K50" s="345" t="s">
        <v>528</v>
      </c>
      <c r="L50" s="345" t="s">
        <v>529</v>
      </c>
      <c r="M50" s="345" t="s">
        <v>530</v>
      </c>
      <c r="N50" s="345" t="s">
        <v>531</v>
      </c>
      <c r="O50" s="345" t="s">
        <v>532</v>
      </c>
    </row>
    <row r="51" spans="1:17" ht="13.5">
      <c r="B51" s="248"/>
      <c r="C51" s="244"/>
      <c r="D51" s="244"/>
      <c r="E51" s="244"/>
      <c r="F51" s="244"/>
      <c r="G51" s="1241" t="s">
        <v>557</v>
      </c>
      <c r="H51" s="1242"/>
      <c r="I51" s="1247" t="s">
        <v>555</v>
      </c>
      <c r="J51" s="1247"/>
      <c r="K51" s="1251"/>
      <c r="L51" s="1251"/>
      <c r="M51" s="1251"/>
      <c r="N51" s="1251"/>
      <c r="O51" s="1251"/>
    </row>
    <row r="52" spans="1:17" ht="13.5">
      <c r="B52" s="248"/>
      <c r="C52" s="244"/>
      <c r="D52" s="244"/>
      <c r="E52" s="244"/>
      <c r="F52" s="244"/>
      <c r="G52" s="1243"/>
      <c r="H52" s="1244"/>
      <c r="I52" s="1248"/>
      <c r="J52" s="1248"/>
      <c r="K52" s="1217"/>
      <c r="L52" s="1217"/>
      <c r="M52" s="1217"/>
      <c r="N52" s="1217"/>
      <c r="O52" s="1217"/>
    </row>
    <row r="53" spans="1:17" ht="13.5">
      <c r="A53" s="355"/>
      <c r="B53" s="248"/>
      <c r="C53" s="244"/>
      <c r="D53" s="244"/>
      <c r="E53" s="244"/>
      <c r="F53" s="244"/>
      <c r="G53" s="1243"/>
      <c r="H53" s="1244"/>
      <c r="I53" s="1227" t="s">
        <v>561</v>
      </c>
      <c r="J53" s="1227"/>
      <c r="K53" s="1252"/>
      <c r="L53" s="1252"/>
      <c r="M53" s="1252"/>
      <c r="N53" s="1252"/>
      <c r="O53" s="1252"/>
    </row>
    <row r="54" spans="1:17" ht="13.5">
      <c r="A54" s="355"/>
      <c r="B54" s="248"/>
      <c r="C54" s="244"/>
      <c r="D54" s="244"/>
      <c r="E54" s="244"/>
      <c r="F54" s="244"/>
      <c r="G54" s="1245"/>
      <c r="H54" s="1246"/>
      <c r="I54" s="1227"/>
      <c r="J54" s="1227"/>
      <c r="K54" s="1250"/>
      <c r="L54" s="1250"/>
      <c r="M54" s="1250"/>
      <c r="N54" s="1250"/>
      <c r="O54" s="1250"/>
    </row>
    <row r="55" spans="1:17" ht="13.5">
      <c r="A55" s="355"/>
      <c r="B55" s="248"/>
      <c r="C55" s="244"/>
      <c r="D55" s="244"/>
      <c r="E55" s="244"/>
      <c r="F55" s="244"/>
      <c r="G55" s="1221" t="s">
        <v>556</v>
      </c>
      <c r="H55" s="1222"/>
      <c r="I55" s="1227" t="s">
        <v>555</v>
      </c>
      <c r="J55" s="1227"/>
      <c r="K55" s="1251"/>
      <c r="L55" s="1251"/>
      <c r="M55" s="1251"/>
      <c r="N55" s="1251"/>
      <c r="O55" s="1251"/>
    </row>
    <row r="56" spans="1:17" ht="13.5">
      <c r="A56" s="355"/>
      <c r="B56" s="248"/>
      <c r="C56" s="244"/>
      <c r="D56" s="244"/>
      <c r="E56" s="244"/>
      <c r="F56" s="244"/>
      <c r="G56" s="1223"/>
      <c r="H56" s="1224"/>
      <c r="I56" s="1227"/>
      <c r="J56" s="1227"/>
      <c r="K56" s="1217"/>
      <c r="L56" s="1217"/>
      <c r="M56" s="1217"/>
      <c r="N56" s="1217"/>
      <c r="O56" s="1217"/>
    </row>
    <row r="57" spans="1:17" s="355" customFormat="1" ht="13.5">
      <c r="B57" s="356"/>
      <c r="C57" s="352"/>
      <c r="D57" s="352"/>
      <c r="E57" s="352"/>
      <c r="F57" s="352"/>
      <c r="G57" s="1223"/>
      <c r="H57" s="1224"/>
      <c r="I57" s="1219" t="s">
        <v>561</v>
      </c>
      <c r="J57" s="1219"/>
      <c r="K57" s="1252"/>
      <c r="L57" s="1252"/>
      <c r="M57" s="1252"/>
      <c r="N57" s="1252"/>
      <c r="O57" s="1252"/>
      <c r="P57" s="361"/>
      <c r="Q57" s="356"/>
    </row>
    <row r="58" spans="1:17" s="355" customFormat="1" ht="13.5">
      <c r="A58" s="243"/>
      <c r="B58" s="356"/>
      <c r="C58" s="352"/>
      <c r="D58" s="352"/>
      <c r="E58" s="352"/>
      <c r="F58" s="352"/>
      <c r="G58" s="1225"/>
      <c r="H58" s="1226"/>
      <c r="I58" s="1219"/>
      <c r="J58" s="1219"/>
      <c r="K58" s="1250"/>
      <c r="L58" s="1250"/>
      <c r="M58" s="1250"/>
      <c r="N58" s="1250"/>
      <c r="O58" s="1250"/>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560</v>
      </c>
      <c r="C63" s="244"/>
      <c r="D63" s="244"/>
      <c r="E63" s="244"/>
      <c r="F63" s="244"/>
      <c r="G63" s="244"/>
      <c r="H63" s="244"/>
      <c r="I63" s="244"/>
      <c r="J63" s="244"/>
      <c r="K63" s="244"/>
      <c r="L63" s="244"/>
      <c r="M63" s="244"/>
      <c r="N63" s="244"/>
      <c r="O63" s="244"/>
    </row>
    <row r="64" spans="1:17" ht="13.5">
      <c r="B64" s="248"/>
      <c r="C64" s="244"/>
      <c r="D64" s="244"/>
      <c r="E64" s="244"/>
      <c r="F64" s="244"/>
      <c r="G64" s="353" t="s">
        <v>559</v>
      </c>
      <c r="I64" s="352"/>
      <c r="J64" s="352"/>
      <c r="K64" s="352"/>
      <c r="L64" s="244"/>
      <c r="M64" s="244"/>
      <c r="N64" s="244"/>
      <c r="O64" s="244"/>
    </row>
    <row r="65" spans="2:30" ht="13.5">
      <c r="B65" s="248"/>
      <c r="C65" s="244"/>
      <c r="D65" s="244"/>
      <c r="E65" s="244"/>
      <c r="F65" s="244"/>
      <c r="G65" s="1229" t="s">
        <v>565</v>
      </c>
      <c r="H65" s="1230"/>
      <c r="I65" s="1230"/>
      <c r="J65" s="1230"/>
      <c r="K65" s="1230"/>
      <c r="L65" s="1230"/>
      <c r="M65" s="1230"/>
      <c r="N65" s="1230"/>
      <c r="O65" s="1231"/>
    </row>
    <row r="66" spans="2:30" ht="13.5">
      <c r="B66" s="248"/>
      <c r="C66" s="244"/>
      <c r="D66" s="244"/>
      <c r="E66" s="244"/>
      <c r="F66" s="244"/>
      <c r="G66" s="1232"/>
      <c r="H66" s="1233"/>
      <c r="I66" s="1233"/>
      <c r="J66" s="1233"/>
      <c r="K66" s="1233"/>
      <c r="L66" s="1233"/>
      <c r="M66" s="1233"/>
      <c r="N66" s="1233"/>
      <c r="O66" s="1234"/>
    </row>
    <row r="67" spans="2:30" ht="13.5">
      <c r="B67" s="248"/>
      <c r="C67" s="244"/>
      <c r="D67" s="244"/>
      <c r="E67" s="244"/>
      <c r="F67" s="244"/>
      <c r="G67" s="1232"/>
      <c r="H67" s="1233"/>
      <c r="I67" s="1233"/>
      <c r="J67" s="1233"/>
      <c r="K67" s="1233"/>
      <c r="L67" s="1233"/>
      <c r="M67" s="1233"/>
      <c r="N67" s="1233"/>
      <c r="O67" s="1234"/>
    </row>
    <row r="68" spans="2:30" ht="13.5">
      <c r="B68" s="248"/>
      <c r="C68" s="244"/>
      <c r="D68" s="244"/>
      <c r="E68" s="244"/>
      <c r="F68" s="244"/>
      <c r="G68" s="1232"/>
      <c r="H68" s="1233"/>
      <c r="I68" s="1233"/>
      <c r="J68" s="1233"/>
      <c r="K68" s="1233"/>
      <c r="L68" s="1233"/>
      <c r="M68" s="1233"/>
      <c r="N68" s="1233"/>
      <c r="O68" s="1234"/>
    </row>
    <row r="69" spans="2:30" ht="13.5">
      <c r="B69" s="248"/>
      <c r="C69" s="244"/>
      <c r="D69" s="244"/>
      <c r="E69" s="244"/>
      <c r="F69" s="244"/>
      <c r="G69" s="1235"/>
      <c r="H69" s="1236"/>
      <c r="I69" s="1236"/>
      <c r="J69" s="1236"/>
      <c r="K69" s="1236"/>
      <c r="L69" s="1236"/>
      <c r="M69" s="1236"/>
      <c r="N69" s="1236"/>
      <c r="O69" s="1237"/>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558</v>
      </c>
      <c r="I71" s="349"/>
      <c r="J71" s="348"/>
      <c r="K71" s="348"/>
      <c r="L71" s="347"/>
      <c r="M71" s="348"/>
      <c r="N71" s="347"/>
      <c r="O71" s="346"/>
    </row>
    <row r="72" spans="2:30" ht="13.5">
      <c r="B72" s="248"/>
      <c r="C72" s="244"/>
      <c r="D72" s="244"/>
      <c r="E72" s="244"/>
      <c r="F72" s="244"/>
      <c r="G72" s="1238"/>
      <c r="H72" s="1239"/>
      <c r="I72" s="1239"/>
      <c r="J72" s="1240"/>
      <c r="K72" s="345" t="s">
        <v>528</v>
      </c>
      <c r="L72" s="345" t="s">
        <v>529</v>
      </c>
      <c r="M72" s="345" t="s">
        <v>530</v>
      </c>
      <c r="N72" s="345" t="s">
        <v>531</v>
      </c>
      <c r="O72" s="345" t="s">
        <v>532</v>
      </c>
    </row>
    <row r="73" spans="2:30" ht="13.5">
      <c r="B73" s="248"/>
      <c r="C73" s="244"/>
      <c r="D73" s="244"/>
      <c r="E73" s="244"/>
      <c r="F73" s="244"/>
      <c r="G73" s="1241" t="s">
        <v>557</v>
      </c>
      <c r="H73" s="1242"/>
      <c r="I73" s="1247" t="s">
        <v>555</v>
      </c>
      <c r="J73" s="1247"/>
      <c r="K73" s="1228">
        <v>47.6</v>
      </c>
      <c r="L73" s="1228">
        <v>24.4</v>
      </c>
      <c r="M73" s="1217">
        <v>15.6</v>
      </c>
      <c r="N73" s="1217">
        <v>9.5</v>
      </c>
      <c r="O73" s="1217">
        <v>7.4</v>
      </c>
      <c r="S73" s="243">
        <v>9.9</v>
      </c>
    </row>
    <row r="74" spans="2:30" ht="13.5">
      <c r="B74" s="248"/>
      <c r="C74" s="244"/>
      <c r="D74" s="244"/>
      <c r="E74" s="244"/>
      <c r="F74" s="244"/>
      <c r="G74" s="1243"/>
      <c r="H74" s="1244"/>
      <c r="I74" s="1248"/>
      <c r="J74" s="1248"/>
      <c r="K74" s="1228"/>
      <c r="L74" s="1228"/>
      <c r="M74" s="1217"/>
      <c r="N74" s="1217"/>
      <c r="O74" s="1217"/>
    </row>
    <row r="75" spans="2:30" ht="13.5">
      <c r="B75" s="248"/>
      <c r="C75" s="244"/>
      <c r="D75" s="244"/>
      <c r="E75" s="244"/>
      <c r="F75" s="244"/>
      <c r="G75" s="1243"/>
      <c r="H75" s="1244"/>
      <c r="I75" s="1227" t="s">
        <v>554</v>
      </c>
      <c r="J75" s="1227"/>
      <c r="K75" s="1249">
        <v>13.2</v>
      </c>
      <c r="L75" s="1249">
        <v>11.1</v>
      </c>
      <c r="M75" s="1249">
        <v>9.6999999999999993</v>
      </c>
      <c r="N75" s="1249">
        <v>8.5</v>
      </c>
      <c r="O75" s="1249">
        <v>7</v>
      </c>
      <c r="U75" s="243">
        <v>81.2</v>
      </c>
      <c r="W75" s="243">
        <v>87.2</v>
      </c>
      <c r="Y75" s="243">
        <v>99.8</v>
      </c>
      <c r="AA75" s="243">
        <v>109.5</v>
      </c>
      <c r="AC75" s="243">
        <v>115.2</v>
      </c>
    </row>
    <row r="76" spans="2:30" ht="13.5">
      <c r="B76" s="248"/>
      <c r="C76" s="244"/>
      <c r="D76" s="244"/>
      <c r="E76" s="244"/>
      <c r="F76" s="244"/>
      <c r="G76" s="1245"/>
      <c r="H76" s="1246"/>
      <c r="I76" s="1227"/>
      <c r="J76" s="1227"/>
      <c r="K76" s="1250"/>
      <c r="L76" s="1250"/>
      <c r="M76" s="1250"/>
      <c r="N76" s="1250"/>
      <c r="O76" s="1250"/>
    </row>
    <row r="77" spans="2:30" ht="13.5">
      <c r="B77" s="248"/>
      <c r="C77" s="244"/>
      <c r="D77" s="244"/>
      <c r="E77" s="244"/>
      <c r="F77" s="244"/>
      <c r="G77" s="1221" t="s">
        <v>556</v>
      </c>
      <c r="H77" s="1222"/>
      <c r="I77" s="1227" t="s">
        <v>555</v>
      </c>
      <c r="J77" s="1227"/>
      <c r="K77" s="1228">
        <v>60.8</v>
      </c>
      <c r="L77" s="1228">
        <v>49.3</v>
      </c>
      <c r="M77" s="1217">
        <v>44.3</v>
      </c>
      <c r="N77" s="1217">
        <v>40.299999999999997</v>
      </c>
      <c r="O77" s="1217">
        <v>44.9</v>
      </c>
      <c r="R77" s="243">
        <v>12.3</v>
      </c>
      <c r="T77" s="243">
        <v>11.1</v>
      </c>
    </row>
    <row r="78" spans="2:30" ht="13.5">
      <c r="B78" s="248"/>
      <c r="C78" s="244"/>
      <c r="D78" s="244"/>
      <c r="E78" s="244"/>
      <c r="F78" s="244"/>
      <c r="G78" s="1223"/>
      <c r="H78" s="1224"/>
      <c r="I78" s="1227"/>
      <c r="J78" s="1227"/>
      <c r="K78" s="1228"/>
      <c r="L78" s="1228"/>
      <c r="M78" s="1217"/>
      <c r="N78" s="1217"/>
      <c r="O78" s="1217"/>
    </row>
    <row r="79" spans="2:30" ht="13.5">
      <c r="B79" s="248"/>
      <c r="C79" s="244"/>
      <c r="D79" s="244"/>
      <c r="E79" s="244"/>
      <c r="F79" s="244"/>
      <c r="G79" s="1223"/>
      <c r="H79" s="1224"/>
      <c r="I79" s="1218" t="s">
        <v>554</v>
      </c>
      <c r="J79" s="1219"/>
      <c r="K79" s="1220">
        <v>12.6</v>
      </c>
      <c r="L79" s="1220">
        <v>11.5</v>
      </c>
      <c r="M79" s="1220">
        <v>10.6</v>
      </c>
      <c r="N79" s="1220">
        <v>9.8000000000000007</v>
      </c>
      <c r="O79" s="1220">
        <v>8.5</v>
      </c>
      <c r="V79" s="243">
        <v>53.5</v>
      </c>
      <c r="X79" s="243">
        <v>48.2</v>
      </c>
      <c r="Z79" s="243">
        <v>34.200000000000003</v>
      </c>
      <c r="AB79" s="243">
        <v>30.3</v>
      </c>
      <c r="AD79" s="243">
        <v>28.9</v>
      </c>
    </row>
    <row r="80" spans="2:30" ht="13.5">
      <c r="B80" s="248"/>
      <c r="C80" s="244"/>
      <c r="D80" s="244"/>
      <c r="E80" s="244"/>
      <c r="F80" s="244"/>
      <c r="G80" s="1225"/>
      <c r="H80" s="1226"/>
      <c r="I80" s="1219"/>
      <c r="J80" s="1219"/>
      <c r="K80" s="1220"/>
      <c r="L80" s="1220"/>
      <c r="M80" s="1220"/>
      <c r="N80" s="1220"/>
      <c r="O80" s="1220"/>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527</v>
      </c>
      <c r="G2" s="111"/>
      <c r="H2" s="112"/>
    </row>
    <row r="3" spans="1:8">
      <c r="A3" s="108" t="s">
        <v>520</v>
      </c>
      <c r="B3" s="113"/>
      <c r="C3" s="114"/>
      <c r="D3" s="115">
        <v>51233</v>
      </c>
      <c r="E3" s="116"/>
      <c r="F3" s="117">
        <v>59829</v>
      </c>
      <c r="G3" s="118"/>
      <c r="H3" s="119"/>
    </row>
    <row r="4" spans="1:8">
      <c r="A4" s="120"/>
      <c r="B4" s="121"/>
      <c r="C4" s="122"/>
      <c r="D4" s="123">
        <v>19926</v>
      </c>
      <c r="E4" s="124"/>
      <c r="F4" s="125">
        <v>33669</v>
      </c>
      <c r="G4" s="126"/>
      <c r="H4" s="127"/>
    </row>
    <row r="5" spans="1:8">
      <c r="A5" s="108" t="s">
        <v>522</v>
      </c>
      <c r="B5" s="113"/>
      <c r="C5" s="114"/>
      <c r="D5" s="115">
        <v>32173</v>
      </c>
      <c r="E5" s="116"/>
      <c r="F5" s="117">
        <v>70582</v>
      </c>
      <c r="G5" s="118"/>
      <c r="H5" s="119"/>
    </row>
    <row r="6" spans="1:8">
      <c r="A6" s="120"/>
      <c r="B6" s="121"/>
      <c r="C6" s="122"/>
      <c r="D6" s="123">
        <v>22390</v>
      </c>
      <c r="E6" s="124"/>
      <c r="F6" s="125">
        <v>36117</v>
      </c>
      <c r="G6" s="126"/>
      <c r="H6" s="127"/>
    </row>
    <row r="7" spans="1:8">
      <c r="A7" s="108" t="s">
        <v>523</v>
      </c>
      <c r="B7" s="113"/>
      <c r="C7" s="114"/>
      <c r="D7" s="115">
        <v>103465</v>
      </c>
      <c r="E7" s="116"/>
      <c r="F7" s="117">
        <v>81990</v>
      </c>
      <c r="G7" s="118"/>
      <c r="H7" s="119"/>
    </row>
    <row r="8" spans="1:8">
      <c r="A8" s="120"/>
      <c r="B8" s="121"/>
      <c r="C8" s="122"/>
      <c r="D8" s="123">
        <v>40937</v>
      </c>
      <c r="E8" s="124"/>
      <c r="F8" s="125">
        <v>34482</v>
      </c>
      <c r="G8" s="126"/>
      <c r="H8" s="127"/>
    </row>
    <row r="9" spans="1:8">
      <c r="A9" s="108" t="s">
        <v>524</v>
      </c>
      <c r="B9" s="113"/>
      <c r="C9" s="114"/>
      <c r="D9" s="115">
        <v>131353</v>
      </c>
      <c r="E9" s="116"/>
      <c r="F9" s="117">
        <v>87551</v>
      </c>
      <c r="G9" s="118"/>
      <c r="H9" s="119"/>
    </row>
    <row r="10" spans="1:8">
      <c r="A10" s="120"/>
      <c r="B10" s="121"/>
      <c r="C10" s="122"/>
      <c r="D10" s="123">
        <v>86980</v>
      </c>
      <c r="E10" s="124"/>
      <c r="F10" s="125">
        <v>43994</v>
      </c>
      <c r="G10" s="126"/>
      <c r="H10" s="127"/>
    </row>
    <row r="11" spans="1:8">
      <c r="A11" s="108" t="s">
        <v>525</v>
      </c>
      <c r="B11" s="113"/>
      <c r="C11" s="114"/>
      <c r="D11" s="115">
        <v>140878</v>
      </c>
      <c r="E11" s="116"/>
      <c r="F11" s="117">
        <v>77577</v>
      </c>
      <c r="G11" s="118"/>
      <c r="H11" s="119"/>
    </row>
    <row r="12" spans="1:8">
      <c r="A12" s="120"/>
      <c r="B12" s="121"/>
      <c r="C12" s="128"/>
      <c r="D12" s="123">
        <v>73877</v>
      </c>
      <c r="E12" s="124"/>
      <c r="F12" s="125">
        <v>40870</v>
      </c>
      <c r="G12" s="126"/>
      <c r="H12" s="127"/>
    </row>
    <row r="13" spans="1:8">
      <c r="A13" s="108"/>
      <c r="B13" s="113"/>
      <c r="C13" s="129"/>
      <c r="D13" s="130">
        <v>91820</v>
      </c>
      <c r="E13" s="131"/>
      <c r="F13" s="132">
        <v>75506</v>
      </c>
      <c r="G13" s="133"/>
      <c r="H13" s="119"/>
    </row>
    <row r="14" spans="1:8">
      <c r="A14" s="120"/>
      <c r="B14" s="121"/>
      <c r="C14" s="122"/>
      <c r="D14" s="123">
        <v>48822</v>
      </c>
      <c r="E14" s="124"/>
      <c r="F14" s="125">
        <v>37826</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10.88</v>
      </c>
      <c r="C19" s="134">
        <f>ROUND(VALUE(SUBSTITUTE(実質収支比率等に係る経年分析!G$48,"▲","-")),2)</f>
        <v>10.02</v>
      </c>
      <c r="D19" s="134">
        <f>ROUND(VALUE(SUBSTITUTE(実質収支比率等に係る経年分析!H$48,"▲","-")),2)</f>
        <v>10.07</v>
      </c>
      <c r="E19" s="134">
        <f>ROUND(VALUE(SUBSTITUTE(実質収支比率等に係る経年分析!I$48,"▲","-")),2)</f>
        <v>6.19</v>
      </c>
      <c r="F19" s="134">
        <f>ROUND(VALUE(SUBSTITUTE(実質収支比率等に係る経年分析!J$48,"▲","-")),2)</f>
        <v>9.58</v>
      </c>
    </row>
    <row r="20" spans="1:11">
      <c r="A20" s="134" t="s">
        <v>42</v>
      </c>
      <c r="B20" s="134">
        <f>ROUND(VALUE(SUBSTITUTE(実質収支比率等に係る経年分析!F$47,"▲","-")),2)</f>
        <v>11.07</v>
      </c>
      <c r="C20" s="134">
        <f>ROUND(VALUE(SUBSTITUTE(実質収支比率等に係る経年分析!G$47,"▲","-")),2)</f>
        <v>17.77</v>
      </c>
      <c r="D20" s="134">
        <f>ROUND(VALUE(SUBSTITUTE(実質収支比率等に係る経年分析!H$47,"▲","-")),2)</f>
        <v>21.62</v>
      </c>
      <c r="E20" s="134">
        <f>ROUND(VALUE(SUBSTITUTE(実質収支比率等に係る経年分析!I$47,"▲","-")),2)</f>
        <v>23.77</v>
      </c>
      <c r="F20" s="134">
        <f>ROUND(VALUE(SUBSTITUTE(実質収支比率等に係る経年分析!J$47,"▲","-")),2)</f>
        <v>26.37</v>
      </c>
    </row>
    <row r="21" spans="1:11">
      <c r="A21" s="134" t="s">
        <v>43</v>
      </c>
      <c r="B21" s="134">
        <f>IF(ISNUMBER(VALUE(SUBSTITUTE(実質収支比率等に係る経年分析!F$49,"▲","-"))),ROUND(VALUE(SUBSTITUTE(実質収支比率等に係る経年分析!F$49,"▲","-")),2),NA())</f>
        <v>7.8</v>
      </c>
      <c r="C21" s="134">
        <f>IF(ISNUMBER(VALUE(SUBSTITUTE(実質収支比率等に係る経年分析!G$49,"▲","-"))),ROUND(VALUE(SUBSTITUTE(実質収支比率等に係る経年分析!G$49,"▲","-")),2),NA())</f>
        <v>5.54</v>
      </c>
      <c r="D21" s="134">
        <f>IF(ISNUMBER(VALUE(SUBSTITUTE(実質収支比率等に係る経年分析!H$49,"▲","-"))),ROUND(VALUE(SUBSTITUTE(実質収支比率等に係る経年分析!H$49,"▲","-")),2),NA())</f>
        <v>4.41</v>
      </c>
      <c r="E21" s="134">
        <f>IF(ISNUMBER(VALUE(SUBSTITUTE(実質収支比率等に係る経年分析!I$49,"▲","-"))),ROUND(VALUE(SUBSTITUTE(実質収支比率等に係る経年分析!I$49,"▲","-")),2),NA())</f>
        <v>-2.0299999999999998</v>
      </c>
      <c r="F21" s="134">
        <f>IF(ISNUMBER(VALUE(SUBSTITUTE(実質収支比率等に係る経年分析!J$49,"▲","-"))),ROUND(VALUE(SUBSTITUTE(実質収支比率等に係る経年分析!J$49,"▲","-")),2),NA())</f>
        <v>6.71</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宅地造成事業特別会計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7.0000000000000007E-2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0.09</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c r="A31" s="135" t="str">
        <f>IF(連結実質赤字比率に係る赤字・黒字の構成分析!C$39="",NA(),連結実質赤字比率に係る赤字・黒字の構成分析!C$39)</f>
        <v>土地開発事業特別会計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0.65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0.54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0.31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0.15</v>
      </c>
    </row>
    <row r="32" spans="1:11">
      <c r="A32" s="135" t="str">
        <f>IF(連結実質赤字比率に係る赤字・黒字の構成分析!C$38="",NA(),連結実質赤字比率に係る赤字・黒字の構成分析!C$38)</f>
        <v>簡易水道事業特別会計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0.25</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0.87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1.1200000000000001</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2.63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1.31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1.69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2.09</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10.88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10.02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10.06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6.18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9.43</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12.23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14.73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16.190000000000001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16.66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13.4</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619</v>
      </c>
      <c r="E42" s="136"/>
      <c r="F42" s="136"/>
      <c r="G42" s="136">
        <f>'実質公債費比率（分子）の構造'!L$52</f>
        <v>624</v>
      </c>
      <c r="H42" s="136"/>
      <c r="I42" s="136"/>
      <c r="J42" s="136">
        <f>'実質公債費比率（分子）の構造'!M$52</f>
        <v>620</v>
      </c>
      <c r="K42" s="136"/>
      <c r="L42" s="136"/>
      <c r="M42" s="136">
        <f>'実質公債費比率（分子）の構造'!N$52</f>
        <v>630</v>
      </c>
      <c r="N42" s="136"/>
      <c r="O42" s="136"/>
      <c r="P42" s="136">
        <f>'実質公債費比率（分子）の構造'!O$52</f>
        <v>611</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158</v>
      </c>
      <c r="C44" s="136"/>
      <c r="D44" s="136"/>
      <c r="E44" s="136">
        <f>'実質公債費比率（分子）の構造'!L$50</f>
        <v>134</v>
      </c>
      <c r="F44" s="136"/>
      <c r="G44" s="136"/>
      <c r="H44" s="136">
        <f>'実質公債費比率（分子）の構造'!M$50</f>
        <v>124</v>
      </c>
      <c r="I44" s="136"/>
      <c r="J44" s="136"/>
      <c r="K44" s="136">
        <f>'実質公債費比率（分子）の構造'!N$50</f>
        <v>96</v>
      </c>
      <c r="L44" s="136"/>
      <c r="M44" s="136"/>
      <c r="N44" s="136">
        <f>'実質公債費比率（分子）の構造'!O$50</f>
        <v>38</v>
      </c>
      <c r="O44" s="136"/>
      <c r="P44" s="136"/>
    </row>
    <row r="45" spans="1:16">
      <c r="A45" s="136" t="s">
        <v>53</v>
      </c>
      <c r="B45" s="136">
        <f>'実質公債費比率（分子）の構造'!K$49</f>
        <v>200</v>
      </c>
      <c r="C45" s="136"/>
      <c r="D45" s="136"/>
      <c r="E45" s="136">
        <f>'実質公債費比率（分子）の構造'!L$49</f>
        <v>202</v>
      </c>
      <c r="F45" s="136"/>
      <c r="G45" s="136"/>
      <c r="H45" s="136">
        <f>'実質公債費比率（分子）の構造'!M$49</f>
        <v>202</v>
      </c>
      <c r="I45" s="136"/>
      <c r="J45" s="136"/>
      <c r="K45" s="136">
        <f>'実質公債費比率（分子）の構造'!N$49</f>
        <v>201</v>
      </c>
      <c r="L45" s="136"/>
      <c r="M45" s="136"/>
      <c r="N45" s="136">
        <f>'実質公債費比率（分子）の構造'!O$49</f>
        <v>200</v>
      </c>
      <c r="O45" s="136"/>
      <c r="P45" s="136"/>
    </row>
    <row r="46" spans="1:16">
      <c r="A46" s="136" t="s">
        <v>54</v>
      </c>
      <c r="B46" s="136">
        <f>'実質公債費比率（分子）の構造'!K$48</f>
        <v>111</v>
      </c>
      <c r="C46" s="136"/>
      <c r="D46" s="136"/>
      <c r="E46" s="136">
        <f>'実質公債費比率（分子）の構造'!L$48</f>
        <v>133</v>
      </c>
      <c r="F46" s="136"/>
      <c r="G46" s="136"/>
      <c r="H46" s="136">
        <f>'実質公債費比率（分子）の構造'!M$48</f>
        <v>134</v>
      </c>
      <c r="I46" s="136"/>
      <c r="J46" s="136"/>
      <c r="K46" s="136">
        <f>'実質公債費比率（分子）の構造'!N$48</f>
        <v>130</v>
      </c>
      <c r="L46" s="136"/>
      <c r="M46" s="136"/>
      <c r="N46" s="136">
        <f>'実質公債費比率（分子）の構造'!O$48</f>
        <v>134</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590</v>
      </c>
      <c r="C49" s="136"/>
      <c r="D49" s="136"/>
      <c r="E49" s="136">
        <f>'実質公債費比率（分子）の構造'!L$45</f>
        <v>546</v>
      </c>
      <c r="F49" s="136"/>
      <c r="G49" s="136"/>
      <c r="H49" s="136">
        <f>'実質公債費比率（分子）の構造'!M$45</f>
        <v>507</v>
      </c>
      <c r="I49" s="136"/>
      <c r="J49" s="136"/>
      <c r="K49" s="136">
        <f>'実質公債費比率（分子）の構造'!N$45</f>
        <v>487</v>
      </c>
      <c r="L49" s="136"/>
      <c r="M49" s="136"/>
      <c r="N49" s="136">
        <f>'実質公債費比率（分子）の構造'!O$45</f>
        <v>465</v>
      </c>
      <c r="O49" s="136"/>
      <c r="P49" s="136"/>
    </row>
    <row r="50" spans="1:16">
      <c r="A50" s="136" t="s">
        <v>58</v>
      </c>
      <c r="B50" s="136" t="e">
        <f>NA()</f>
        <v>#N/A</v>
      </c>
      <c r="C50" s="136">
        <f>IF(ISNUMBER('実質公債費比率（分子）の構造'!K$53),'実質公債費比率（分子）の構造'!K$53,NA())</f>
        <v>440</v>
      </c>
      <c r="D50" s="136" t="e">
        <f>NA()</f>
        <v>#N/A</v>
      </c>
      <c r="E50" s="136" t="e">
        <f>NA()</f>
        <v>#N/A</v>
      </c>
      <c r="F50" s="136">
        <f>IF(ISNUMBER('実質公債費比率（分子）の構造'!L$53),'実質公債費比率（分子）の構造'!L$53,NA())</f>
        <v>391</v>
      </c>
      <c r="G50" s="136" t="e">
        <f>NA()</f>
        <v>#N/A</v>
      </c>
      <c r="H50" s="136" t="e">
        <f>NA()</f>
        <v>#N/A</v>
      </c>
      <c r="I50" s="136">
        <f>IF(ISNUMBER('実質公債費比率（分子）の構造'!M$53),'実質公債費比率（分子）の構造'!M$53,NA())</f>
        <v>347</v>
      </c>
      <c r="J50" s="136" t="e">
        <f>NA()</f>
        <v>#N/A</v>
      </c>
      <c r="K50" s="136" t="e">
        <f>NA()</f>
        <v>#N/A</v>
      </c>
      <c r="L50" s="136">
        <f>IF(ISNUMBER('実質公債費比率（分子）の構造'!N$53),'実質公債費比率（分子）の構造'!N$53,NA())</f>
        <v>284</v>
      </c>
      <c r="M50" s="136" t="e">
        <f>NA()</f>
        <v>#N/A</v>
      </c>
      <c r="N50" s="136" t="e">
        <f>NA()</f>
        <v>#N/A</v>
      </c>
      <c r="O50" s="136">
        <f>IF(ISNUMBER('実質公債費比率（分子）の構造'!O$53),'実質公債費比率（分子）の構造'!O$53,NA())</f>
        <v>226</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5094</v>
      </c>
      <c r="E56" s="135"/>
      <c r="F56" s="135"/>
      <c r="G56" s="135">
        <f>'将来負担比率（分子）の構造'!J$51</f>
        <v>5127</v>
      </c>
      <c r="H56" s="135"/>
      <c r="I56" s="135"/>
      <c r="J56" s="135">
        <f>'将来負担比率（分子）の構造'!K$51</f>
        <v>5062</v>
      </c>
      <c r="K56" s="135"/>
      <c r="L56" s="135"/>
      <c r="M56" s="135">
        <f>'将来負担比率（分子）の構造'!L$51</f>
        <v>5457</v>
      </c>
      <c r="N56" s="135"/>
      <c r="O56" s="135"/>
      <c r="P56" s="135">
        <f>'将来負担比率（分子）の構造'!M$51</f>
        <v>5736</v>
      </c>
    </row>
    <row r="57" spans="1:16">
      <c r="A57" s="135" t="s">
        <v>34</v>
      </c>
      <c r="B57" s="135"/>
      <c r="C57" s="135"/>
      <c r="D57" s="135">
        <f>'将来負担比率（分子）の構造'!I$50</f>
        <v>140</v>
      </c>
      <c r="E57" s="135"/>
      <c r="F57" s="135"/>
      <c r="G57" s="135">
        <f>'将来負担比率（分子）の構造'!J$50</f>
        <v>141</v>
      </c>
      <c r="H57" s="135"/>
      <c r="I57" s="135"/>
      <c r="J57" s="135">
        <f>'将来負担比率（分子）の構造'!K$50</f>
        <v>134</v>
      </c>
      <c r="K57" s="135"/>
      <c r="L57" s="135"/>
      <c r="M57" s="135">
        <f>'将来負担比率（分子）の構造'!L$50</f>
        <v>132</v>
      </c>
      <c r="N57" s="135"/>
      <c r="O57" s="135"/>
      <c r="P57" s="135">
        <f>'将来負担比率（分子）の構造'!M$50</f>
        <v>123</v>
      </c>
    </row>
    <row r="58" spans="1:16">
      <c r="A58" s="135" t="s">
        <v>33</v>
      </c>
      <c r="B58" s="135"/>
      <c r="C58" s="135"/>
      <c r="D58" s="135">
        <f>'将来負担比率（分子）の構造'!I$49</f>
        <v>2281</v>
      </c>
      <c r="E58" s="135"/>
      <c r="F58" s="135"/>
      <c r="G58" s="135">
        <f>'将来負担比率（分子）の構造'!J$49</f>
        <v>2715</v>
      </c>
      <c r="H58" s="135"/>
      <c r="I58" s="135"/>
      <c r="J58" s="135">
        <f>'将来負担比率（分子）の構造'!K$49</f>
        <v>2979</v>
      </c>
      <c r="K58" s="135"/>
      <c r="L58" s="135"/>
      <c r="M58" s="135">
        <f>'将来負担比率（分子）の構造'!L$49</f>
        <v>2821</v>
      </c>
      <c r="N58" s="135"/>
      <c r="O58" s="135"/>
      <c r="P58" s="135">
        <f>'将来負担比率（分子）の構造'!M$49</f>
        <v>2913</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1787</v>
      </c>
      <c r="C62" s="135"/>
      <c r="D62" s="135"/>
      <c r="E62" s="135">
        <f>'将来負担比率（分子）の構造'!J$45</f>
        <v>1738</v>
      </c>
      <c r="F62" s="135"/>
      <c r="G62" s="135"/>
      <c r="H62" s="135">
        <f>'将来負担比率（分子）の構造'!K$45</f>
        <v>1682</v>
      </c>
      <c r="I62" s="135"/>
      <c r="J62" s="135"/>
      <c r="K62" s="135">
        <f>'将来負担比率（分子）の構造'!L$45</f>
        <v>1578</v>
      </c>
      <c r="L62" s="135"/>
      <c r="M62" s="135"/>
      <c r="N62" s="135">
        <f>'将来負担比率（分子）の構造'!M$45</f>
        <v>1464</v>
      </c>
      <c r="O62" s="135"/>
      <c r="P62" s="135"/>
    </row>
    <row r="63" spans="1:16">
      <c r="A63" s="135" t="s">
        <v>27</v>
      </c>
      <c r="B63" s="135">
        <f>'将来負担比率（分子）の構造'!I$44</f>
        <v>724</v>
      </c>
      <c r="C63" s="135"/>
      <c r="D63" s="135"/>
      <c r="E63" s="135">
        <f>'将来負担比率（分子）の構造'!J$44</f>
        <v>612</v>
      </c>
      <c r="F63" s="135"/>
      <c r="G63" s="135"/>
      <c r="H63" s="135">
        <f>'将来負担比率（分子）の構造'!K$44</f>
        <v>500</v>
      </c>
      <c r="I63" s="135"/>
      <c r="J63" s="135"/>
      <c r="K63" s="135">
        <f>'将来負担比率（分子）の構造'!L$44</f>
        <v>389</v>
      </c>
      <c r="L63" s="135"/>
      <c r="M63" s="135"/>
      <c r="N63" s="135">
        <f>'将来負担比率（分子）の構造'!M$44</f>
        <v>284</v>
      </c>
      <c r="O63" s="135"/>
      <c r="P63" s="135"/>
    </row>
    <row r="64" spans="1:16">
      <c r="A64" s="135" t="s">
        <v>26</v>
      </c>
      <c r="B64" s="135">
        <f>'将来負担比率（分子）の構造'!I$43</f>
        <v>1703</v>
      </c>
      <c r="C64" s="135"/>
      <c r="D64" s="135"/>
      <c r="E64" s="135">
        <f>'将来負担比率（分子）の構造'!J$43</f>
        <v>1613</v>
      </c>
      <c r="F64" s="135"/>
      <c r="G64" s="135"/>
      <c r="H64" s="135">
        <f>'将来負担比率（分子）の構造'!K$43</f>
        <v>1464</v>
      </c>
      <c r="I64" s="135"/>
      <c r="J64" s="135"/>
      <c r="K64" s="135">
        <f>'将来負担比率（分子）の構造'!L$43</f>
        <v>1331</v>
      </c>
      <c r="L64" s="135"/>
      <c r="M64" s="135"/>
      <c r="N64" s="135">
        <f>'将来負担比率（分子）の構造'!M$43</f>
        <v>1228</v>
      </c>
      <c r="O64" s="135"/>
      <c r="P64" s="135"/>
    </row>
    <row r="65" spans="1:16">
      <c r="A65" s="135" t="s">
        <v>25</v>
      </c>
      <c r="B65" s="135">
        <f>'将来負担比率（分子）の構造'!I$42</f>
        <v>456</v>
      </c>
      <c r="C65" s="135"/>
      <c r="D65" s="135"/>
      <c r="E65" s="135">
        <f>'将来負担比率（分子）の構造'!J$42</f>
        <v>334</v>
      </c>
      <c r="F65" s="135"/>
      <c r="G65" s="135"/>
      <c r="H65" s="135">
        <f>'将来負担比率（分子）の構造'!K$42</f>
        <v>219</v>
      </c>
      <c r="I65" s="135"/>
      <c r="J65" s="135"/>
      <c r="K65" s="135">
        <f>'将来負担比率（分子）の構造'!L$42</f>
        <v>127</v>
      </c>
      <c r="L65" s="135"/>
      <c r="M65" s="135"/>
      <c r="N65" s="135">
        <f>'将来負担比率（分子）の構造'!M$42</f>
        <v>91</v>
      </c>
      <c r="O65" s="135"/>
      <c r="P65" s="135"/>
    </row>
    <row r="66" spans="1:16">
      <c r="A66" s="135" t="s">
        <v>24</v>
      </c>
      <c r="B66" s="135">
        <f>'将来負担比率（分子）の構造'!I$41</f>
        <v>4769</v>
      </c>
      <c r="C66" s="135"/>
      <c r="D66" s="135"/>
      <c r="E66" s="135">
        <f>'将来負担比率（分子）の構造'!J$41</f>
        <v>4656</v>
      </c>
      <c r="F66" s="135"/>
      <c r="G66" s="135"/>
      <c r="H66" s="135">
        <f>'将来負担比率（分子）の構造'!K$41</f>
        <v>4944</v>
      </c>
      <c r="I66" s="135"/>
      <c r="J66" s="135"/>
      <c r="K66" s="135">
        <f>'将来負担比率（分子）の構造'!L$41</f>
        <v>5367</v>
      </c>
      <c r="L66" s="135"/>
      <c r="M66" s="135"/>
      <c r="N66" s="135">
        <f>'将来負担比率（分子）の構造'!M$41</f>
        <v>6014</v>
      </c>
      <c r="O66" s="135"/>
      <c r="P66" s="135"/>
    </row>
    <row r="67" spans="1:16">
      <c r="A67" s="135" t="s">
        <v>62</v>
      </c>
      <c r="B67" s="135" t="e">
        <f>NA()</f>
        <v>#N/A</v>
      </c>
      <c r="C67" s="135">
        <f>IF(ISNUMBER('将来負担比率（分子）の構造'!I$52), IF('将来負担比率（分子）の構造'!I$52 &lt; 0, 0, '将来負担比率（分子）の構造'!I$52), NA())</f>
        <v>1923</v>
      </c>
      <c r="D67" s="135" t="e">
        <f>NA()</f>
        <v>#N/A</v>
      </c>
      <c r="E67" s="135" t="e">
        <f>NA()</f>
        <v>#N/A</v>
      </c>
      <c r="F67" s="135">
        <f>IF(ISNUMBER('将来負担比率（分子）の構造'!J$52), IF('将来負担比率（分子）の構造'!J$52 &lt; 0, 0, '将来負担比率（分子）の構造'!J$52), NA())</f>
        <v>970</v>
      </c>
      <c r="G67" s="135" t="e">
        <f>NA()</f>
        <v>#N/A</v>
      </c>
      <c r="H67" s="135" t="e">
        <f>NA()</f>
        <v>#N/A</v>
      </c>
      <c r="I67" s="135">
        <f>IF(ISNUMBER('将来負担比率（分子）の構造'!K$52), IF('将来負担比率（分子）の構造'!K$52 &lt; 0, 0, '将来負担比率（分子）の構造'!K$52), NA())</f>
        <v>634</v>
      </c>
      <c r="J67" s="135" t="e">
        <f>NA()</f>
        <v>#N/A</v>
      </c>
      <c r="K67" s="135" t="e">
        <f>NA()</f>
        <v>#N/A</v>
      </c>
      <c r="L67" s="135">
        <f>IF(ISNUMBER('将来負担比率（分子）の構造'!L$52), IF('将来負担比率（分子）の構造'!L$52 &lt; 0, 0, '将来負担比率（分子）の構造'!L$52), NA())</f>
        <v>382</v>
      </c>
      <c r="M67" s="135" t="e">
        <f>NA()</f>
        <v>#N/A</v>
      </c>
      <c r="N67" s="135" t="e">
        <f>NA()</f>
        <v>#N/A</v>
      </c>
      <c r="O67" s="135">
        <f>IF(ISNUMBER('将来負担比率（分子）の構造'!M$52), IF('将来負担比率（分子）の構造'!M$52 &lt; 0, 0, '将来負担比率（分子）の構造'!M$52), NA())</f>
        <v>309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1662632</v>
      </c>
      <c r="S5" s="613"/>
      <c r="T5" s="613"/>
      <c r="U5" s="613"/>
      <c r="V5" s="613"/>
      <c r="W5" s="613"/>
      <c r="X5" s="613"/>
      <c r="Y5" s="614"/>
      <c r="Z5" s="615">
        <v>18.100000000000001</v>
      </c>
      <c r="AA5" s="615"/>
      <c r="AB5" s="615"/>
      <c r="AC5" s="615"/>
      <c r="AD5" s="616">
        <v>1662632</v>
      </c>
      <c r="AE5" s="616"/>
      <c r="AF5" s="616"/>
      <c r="AG5" s="616"/>
      <c r="AH5" s="616"/>
      <c r="AI5" s="616"/>
      <c r="AJ5" s="616"/>
      <c r="AK5" s="616"/>
      <c r="AL5" s="617">
        <v>37.1</v>
      </c>
      <c r="AM5" s="618"/>
      <c r="AN5" s="618"/>
      <c r="AO5" s="619"/>
      <c r="AP5" s="609" t="s">
        <v>205</v>
      </c>
      <c r="AQ5" s="610"/>
      <c r="AR5" s="610"/>
      <c r="AS5" s="610"/>
      <c r="AT5" s="610"/>
      <c r="AU5" s="610"/>
      <c r="AV5" s="610"/>
      <c r="AW5" s="610"/>
      <c r="AX5" s="610"/>
      <c r="AY5" s="610"/>
      <c r="AZ5" s="610"/>
      <c r="BA5" s="610"/>
      <c r="BB5" s="610"/>
      <c r="BC5" s="610"/>
      <c r="BD5" s="610"/>
      <c r="BE5" s="610"/>
      <c r="BF5" s="611"/>
      <c r="BG5" s="623">
        <v>1643622</v>
      </c>
      <c r="BH5" s="624"/>
      <c r="BI5" s="624"/>
      <c r="BJ5" s="624"/>
      <c r="BK5" s="624"/>
      <c r="BL5" s="624"/>
      <c r="BM5" s="624"/>
      <c r="BN5" s="625"/>
      <c r="BO5" s="626">
        <v>98.9</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97133</v>
      </c>
      <c r="S6" s="624"/>
      <c r="T6" s="624"/>
      <c r="U6" s="624"/>
      <c r="V6" s="624"/>
      <c r="W6" s="624"/>
      <c r="X6" s="624"/>
      <c r="Y6" s="625"/>
      <c r="Z6" s="626">
        <v>1.1000000000000001</v>
      </c>
      <c r="AA6" s="626"/>
      <c r="AB6" s="626"/>
      <c r="AC6" s="626"/>
      <c r="AD6" s="627">
        <v>97133</v>
      </c>
      <c r="AE6" s="627"/>
      <c r="AF6" s="627"/>
      <c r="AG6" s="627"/>
      <c r="AH6" s="627"/>
      <c r="AI6" s="627"/>
      <c r="AJ6" s="627"/>
      <c r="AK6" s="627"/>
      <c r="AL6" s="628">
        <v>2.2000000000000002</v>
      </c>
      <c r="AM6" s="629"/>
      <c r="AN6" s="629"/>
      <c r="AO6" s="630"/>
      <c r="AP6" s="620" t="s">
        <v>211</v>
      </c>
      <c r="AQ6" s="621"/>
      <c r="AR6" s="621"/>
      <c r="AS6" s="621"/>
      <c r="AT6" s="621"/>
      <c r="AU6" s="621"/>
      <c r="AV6" s="621"/>
      <c r="AW6" s="621"/>
      <c r="AX6" s="621"/>
      <c r="AY6" s="621"/>
      <c r="AZ6" s="621"/>
      <c r="BA6" s="621"/>
      <c r="BB6" s="621"/>
      <c r="BC6" s="621"/>
      <c r="BD6" s="621"/>
      <c r="BE6" s="621"/>
      <c r="BF6" s="622"/>
      <c r="BG6" s="623">
        <v>1643622</v>
      </c>
      <c r="BH6" s="624"/>
      <c r="BI6" s="624"/>
      <c r="BJ6" s="624"/>
      <c r="BK6" s="624"/>
      <c r="BL6" s="624"/>
      <c r="BM6" s="624"/>
      <c r="BN6" s="625"/>
      <c r="BO6" s="626">
        <v>98.9</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95671</v>
      </c>
      <c r="CS6" s="624"/>
      <c r="CT6" s="624"/>
      <c r="CU6" s="624"/>
      <c r="CV6" s="624"/>
      <c r="CW6" s="624"/>
      <c r="CX6" s="624"/>
      <c r="CY6" s="625"/>
      <c r="CZ6" s="626">
        <v>1.2</v>
      </c>
      <c r="DA6" s="626"/>
      <c r="DB6" s="626"/>
      <c r="DC6" s="626"/>
      <c r="DD6" s="632" t="s">
        <v>206</v>
      </c>
      <c r="DE6" s="624"/>
      <c r="DF6" s="624"/>
      <c r="DG6" s="624"/>
      <c r="DH6" s="624"/>
      <c r="DI6" s="624"/>
      <c r="DJ6" s="624"/>
      <c r="DK6" s="624"/>
      <c r="DL6" s="624"/>
      <c r="DM6" s="624"/>
      <c r="DN6" s="624"/>
      <c r="DO6" s="624"/>
      <c r="DP6" s="625"/>
      <c r="DQ6" s="632">
        <v>95671</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2429</v>
      </c>
      <c r="S7" s="624"/>
      <c r="T7" s="624"/>
      <c r="U7" s="624"/>
      <c r="V7" s="624"/>
      <c r="W7" s="624"/>
      <c r="X7" s="624"/>
      <c r="Y7" s="625"/>
      <c r="Z7" s="626">
        <v>0</v>
      </c>
      <c r="AA7" s="626"/>
      <c r="AB7" s="626"/>
      <c r="AC7" s="626"/>
      <c r="AD7" s="627">
        <v>2429</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693621</v>
      </c>
      <c r="BH7" s="624"/>
      <c r="BI7" s="624"/>
      <c r="BJ7" s="624"/>
      <c r="BK7" s="624"/>
      <c r="BL7" s="624"/>
      <c r="BM7" s="624"/>
      <c r="BN7" s="625"/>
      <c r="BO7" s="626">
        <v>41.7</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1441183</v>
      </c>
      <c r="CS7" s="624"/>
      <c r="CT7" s="624"/>
      <c r="CU7" s="624"/>
      <c r="CV7" s="624"/>
      <c r="CW7" s="624"/>
      <c r="CX7" s="624"/>
      <c r="CY7" s="625"/>
      <c r="CZ7" s="626">
        <v>17.7</v>
      </c>
      <c r="DA7" s="626"/>
      <c r="DB7" s="626"/>
      <c r="DC7" s="626"/>
      <c r="DD7" s="632">
        <v>435277</v>
      </c>
      <c r="DE7" s="624"/>
      <c r="DF7" s="624"/>
      <c r="DG7" s="624"/>
      <c r="DH7" s="624"/>
      <c r="DI7" s="624"/>
      <c r="DJ7" s="624"/>
      <c r="DK7" s="624"/>
      <c r="DL7" s="624"/>
      <c r="DM7" s="624"/>
      <c r="DN7" s="624"/>
      <c r="DO7" s="624"/>
      <c r="DP7" s="625"/>
      <c r="DQ7" s="632">
        <v>970822</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6046</v>
      </c>
      <c r="S8" s="624"/>
      <c r="T8" s="624"/>
      <c r="U8" s="624"/>
      <c r="V8" s="624"/>
      <c r="W8" s="624"/>
      <c r="X8" s="624"/>
      <c r="Y8" s="625"/>
      <c r="Z8" s="626">
        <v>0.1</v>
      </c>
      <c r="AA8" s="626"/>
      <c r="AB8" s="626"/>
      <c r="AC8" s="626"/>
      <c r="AD8" s="627">
        <v>6046</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26240</v>
      </c>
      <c r="BH8" s="624"/>
      <c r="BI8" s="624"/>
      <c r="BJ8" s="624"/>
      <c r="BK8" s="624"/>
      <c r="BL8" s="624"/>
      <c r="BM8" s="624"/>
      <c r="BN8" s="625"/>
      <c r="BO8" s="626">
        <v>1.6</v>
      </c>
      <c r="BP8" s="626"/>
      <c r="BQ8" s="626"/>
      <c r="BR8" s="626"/>
      <c r="BS8" s="632" t="s">
        <v>107</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1934153</v>
      </c>
      <c r="CS8" s="624"/>
      <c r="CT8" s="624"/>
      <c r="CU8" s="624"/>
      <c r="CV8" s="624"/>
      <c r="CW8" s="624"/>
      <c r="CX8" s="624"/>
      <c r="CY8" s="625"/>
      <c r="CZ8" s="626">
        <v>23.7</v>
      </c>
      <c r="DA8" s="626"/>
      <c r="DB8" s="626"/>
      <c r="DC8" s="626"/>
      <c r="DD8" s="632">
        <v>27989</v>
      </c>
      <c r="DE8" s="624"/>
      <c r="DF8" s="624"/>
      <c r="DG8" s="624"/>
      <c r="DH8" s="624"/>
      <c r="DI8" s="624"/>
      <c r="DJ8" s="624"/>
      <c r="DK8" s="624"/>
      <c r="DL8" s="624"/>
      <c r="DM8" s="624"/>
      <c r="DN8" s="624"/>
      <c r="DO8" s="624"/>
      <c r="DP8" s="625"/>
      <c r="DQ8" s="632">
        <v>1130634</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4894</v>
      </c>
      <c r="S9" s="624"/>
      <c r="T9" s="624"/>
      <c r="U9" s="624"/>
      <c r="V9" s="624"/>
      <c r="W9" s="624"/>
      <c r="X9" s="624"/>
      <c r="Y9" s="625"/>
      <c r="Z9" s="626">
        <v>0.1</v>
      </c>
      <c r="AA9" s="626"/>
      <c r="AB9" s="626"/>
      <c r="AC9" s="626"/>
      <c r="AD9" s="627">
        <v>4894</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529699</v>
      </c>
      <c r="BH9" s="624"/>
      <c r="BI9" s="624"/>
      <c r="BJ9" s="624"/>
      <c r="BK9" s="624"/>
      <c r="BL9" s="624"/>
      <c r="BM9" s="624"/>
      <c r="BN9" s="625"/>
      <c r="BO9" s="626">
        <v>31.9</v>
      </c>
      <c r="BP9" s="626"/>
      <c r="BQ9" s="626"/>
      <c r="BR9" s="626"/>
      <c r="BS9" s="632" t="s">
        <v>107</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705075</v>
      </c>
      <c r="CS9" s="624"/>
      <c r="CT9" s="624"/>
      <c r="CU9" s="624"/>
      <c r="CV9" s="624"/>
      <c r="CW9" s="624"/>
      <c r="CX9" s="624"/>
      <c r="CY9" s="625"/>
      <c r="CZ9" s="626">
        <v>8.6</v>
      </c>
      <c r="DA9" s="626"/>
      <c r="DB9" s="626"/>
      <c r="DC9" s="626"/>
      <c r="DD9" s="632">
        <v>64514</v>
      </c>
      <c r="DE9" s="624"/>
      <c r="DF9" s="624"/>
      <c r="DG9" s="624"/>
      <c r="DH9" s="624"/>
      <c r="DI9" s="624"/>
      <c r="DJ9" s="624"/>
      <c r="DK9" s="624"/>
      <c r="DL9" s="624"/>
      <c r="DM9" s="624"/>
      <c r="DN9" s="624"/>
      <c r="DO9" s="624"/>
      <c r="DP9" s="625"/>
      <c r="DQ9" s="632">
        <v>621282</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311504</v>
      </c>
      <c r="S10" s="624"/>
      <c r="T10" s="624"/>
      <c r="U10" s="624"/>
      <c r="V10" s="624"/>
      <c r="W10" s="624"/>
      <c r="X10" s="624"/>
      <c r="Y10" s="625"/>
      <c r="Z10" s="626">
        <v>3.4</v>
      </c>
      <c r="AA10" s="626"/>
      <c r="AB10" s="626"/>
      <c r="AC10" s="626"/>
      <c r="AD10" s="627">
        <v>311504</v>
      </c>
      <c r="AE10" s="627"/>
      <c r="AF10" s="627"/>
      <c r="AG10" s="627"/>
      <c r="AH10" s="627"/>
      <c r="AI10" s="627"/>
      <c r="AJ10" s="627"/>
      <c r="AK10" s="627"/>
      <c r="AL10" s="628">
        <v>6.9</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48993</v>
      </c>
      <c r="BH10" s="624"/>
      <c r="BI10" s="624"/>
      <c r="BJ10" s="624"/>
      <c r="BK10" s="624"/>
      <c r="BL10" s="624"/>
      <c r="BM10" s="624"/>
      <c r="BN10" s="625"/>
      <c r="BO10" s="626">
        <v>2.9</v>
      </c>
      <c r="BP10" s="626"/>
      <c r="BQ10" s="626"/>
      <c r="BR10" s="626"/>
      <c r="BS10" s="632" t="s">
        <v>107</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27294</v>
      </c>
      <c r="CS10" s="624"/>
      <c r="CT10" s="624"/>
      <c r="CU10" s="624"/>
      <c r="CV10" s="624"/>
      <c r="CW10" s="624"/>
      <c r="CX10" s="624"/>
      <c r="CY10" s="625"/>
      <c r="CZ10" s="626">
        <v>0.3</v>
      </c>
      <c r="DA10" s="626"/>
      <c r="DB10" s="626"/>
      <c r="DC10" s="626"/>
      <c r="DD10" s="632">
        <v>1470</v>
      </c>
      <c r="DE10" s="624"/>
      <c r="DF10" s="624"/>
      <c r="DG10" s="624"/>
      <c r="DH10" s="624"/>
      <c r="DI10" s="624"/>
      <c r="DJ10" s="624"/>
      <c r="DK10" s="624"/>
      <c r="DL10" s="624"/>
      <c r="DM10" s="624"/>
      <c r="DN10" s="624"/>
      <c r="DO10" s="624"/>
      <c r="DP10" s="625"/>
      <c r="DQ10" s="632">
        <v>2787</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v>26518</v>
      </c>
      <c r="S11" s="624"/>
      <c r="T11" s="624"/>
      <c r="U11" s="624"/>
      <c r="V11" s="624"/>
      <c r="W11" s="624"/>
      <c r="X11" s="624"/>
      <c r="Y11" s="625"/>
      <c r="Z11" s="626">
        <v>0.3</v>
      </c>
      <c r="AA11" s="626"/>
      <c r="AB11" s="626"/>
      <c r="AC11" s="626"/>
      <c r="AD11" s="627">
        <v>26518</v>
      </c>
      <c r="AE11" s="627"/>
      <c r="AF11" s="627"/>
      <c r="AG11" s="627"/>
      <c r="AH11" s="627"/>
      <c r="AI11" s="627"/>
      <c r="AJ11" s="627"/>
      <c r="AK11" s="627"/>
      <c r="AL11" s="628">
        <v>0.6</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88689</v>
      </c>
      <c r="BH11" s="624"/>
      <c r="BI11" s="624"/>
      <c r="BJ11" s="624"/>
      <c r="BK11" s="624"/>
      <c r="BL11" s="624"/>
      <c r="BM11" s="624"/>
      <c r="BN11" s="625"/>
      <c r="BO11" s="626">
        <v>5.3</v>
      </c>
      <c r="BP11" s="626"/>
      <c r="BQ11" s="626"/>
      <c r="BR11" s="626"/>
      <c r="BS11" s="632" t="s">
        <v>107</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460427</v>
      </c>
      <c r="CS11" s="624"/>
      <c r="CT11" s="624"/>
      <c r="CU11" s="624"/>
      <c r="CV11" s="624"/>
      <c r="CW11" s="624"/>
      <c r="CX11" s="624"/>
      <c r="CY11" s="625"/>
      <c r="CZ11" s="626">
        <v>5.6</v>
      </c>
      <c r="DA11" s="626"/>
      <c r="DB11" s="626"/>
      <c r="DC11" s="626"/>
      <c r="DD11" s="632">
        <v>44609</v>
      </c>
      <c r="DE11" s="624"/>
      <c r="DF11" s="624"/>
      <c r="DG11" s="624"/>
      <c r="DH11" s="624"/>
      <c r="DI11" s="624"/>
      <c r="DJ11" s="624"/>
      <c r="DK11" s="624"/>
      <c r="DL11" s="624"/>
      <c r="DM11" s="624"/>
      <c r="DN11" s="624"/>
      <c r="DO11" s="624"/>
      <c r="DP11" s="625"/>
      <c r="DQ11" s="632">
        <v>188090</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107</v>
      </c>
      <c r="S12" s="624"/>
      <c r="T12" s="624"/>
      <c r="U12" s="624"/>
      <c r="V12" s="624"/>
      <c r="W12" s="624"/>
      <c r="X12" s="624"/>
      <c r="Y12" s="625"/>
      <c r="Z12" s="626" t="s">
        <v>107</v>
      </c>
      <c r="AA12" s="626"/>
      <c r="AB12" s="626"/>
      <c r="AC12" s="626"/>
      <c r="AD12" s="627" t="s">
        <v>107</v>
      </c>
      <c r="AE12" s="627"/>
      <c r="AF12" s="627"/>
      <c r="AG12" s="627"/>
      <c r="AH12" s="627"/>
      <c r="AI12" s="627"/>
      <c r="AJ12" s="627"/>
      <c r="AK12" s="627"/>
      <c r="AL12" s="628" t="s">
        <v>107</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788615</v>
      </c>
      <c r="BH12" s="624"/>
      <c r="BI12" s="624"/>
      <c r="BJ12" s="624"/>
      <c r="BK12" s="624"/>
      <c r="BL12" s="624"/>
      <c r="BM12" s="624"/>
      <c r="BN12" s="625"/>
      <c r="BO12" s="626">
        <v>47.4</v>
      </c>
      <c r="BP12" s="626"/>
      <c r="BQ12" s="626"/>
      <c r="BR12" s="626"/>
      <c r="BS12" s="632" t="s">
        <v>107</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277336</v>
      </c>
      <c r="CS12" s="624"/>
      <c r="CT12" s="624"/>
      <c r="CU12" s="624"/>
      <c r="CV12" s="624"/>
      <c r="CW12" s="624"/>
      <c r="CX12" s="624"/>
      <c r="CY12" s="625"/>
      <c r="CZ12" s="626">
        <v>3.4</v>
      </c>
      <c r="DA12" s="626"/>
      <c r="DB12" s="626"/>
      <c r="DC12" s="626"/>
      <c r="DD12" s="632">
        <v>10272</v>
      </c>
      <c r="DE12" s="624"/>
      <c r="DF12" s="624"/>
      <c r="DG12" s="624"/>
      <c r="DH12" s="624"/>
      <c r="DI12" s="624"/>
      <c r="DJ12" s="624"/>
      <c r="DK12" s="624"/>
      <c r="DL12" s="624"/>
      <c r="DM12" s="624"/>
      <c r="DN12" s="624"/>
      <c r="DO12" s="624"/>
      <c r="DP12" s="625"/>
      <c r="DQ12" s="632">
        <v>173366</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17683</v>
      </c>
      <c r="S13" s="624"/>
      <c r="T13" s="624"/>
      <c r="U13" s="624"/>
      <c r="V13" s="624"/>
      <c r="W13" s="624"/>
      <c r="X13" s="624"/>
      <c r="Y13" s="625"/>
      <c r="Z13" s="626">
        <v>0.2</v>
      </c>
      <c r="AA13" s="626"/>
      <c r="AB13" s="626"/>
      <c r="AC13" s="626"/>
      <c r="AD13" s="627">
        <v>17683</v>
      </c>
      <c r="AE13" s="627"/>
      <c r="AF13" s="627"/>
      <c r="AG13" s="627"/>
      <c r="AH13" s="627"/>
      <c r="AI13" s="627"/>
      <c r="AJ13" s="627"/>
      <c r="AK13" s="627"/>
      <c r="AL13" s="628">
        <v>0.4</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788313</v>
      </c>
      <c r="BH13" s="624"/>
      <c r="BI13" s="624"/>
      <c r="BJ13" s="624"/>
      <c r="BK13" s="624"/>
      <c r="BL13" s="624"/>
      <c r="BM13" s="624"/>
      <c r="BN13" s="625"/>
      <c r="BO13" s="626">
        <v>47.4</v>
      </c>
      <c r="BP13" s="626"/>
      <c r="BQ13" s="626"/>
      <c r="BR13" s="626"/>
      <c r="BS13" s="632" t="s">
        <v>107</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588235</v>
      </c>
      <c r="CS13" s="624"/>
      <c r="CT13" s="624"/>
      <c r="CU13" s="624"/>
      <c r="CV13" s="624"/>
      <c r="CW13" s="624"/>
      <c r="CX13" s="624"/>
      <c r="CY13" s="625"/>
      <c r="CZ13" s="626">
        <v>7.2</v>
      </c>
      <c r="DA13" s="626"/>
      <c r="DB13" s="626"/>
      <c r="DC13" s="626"/>
      <c r="DD13" s="632">
        <v>407209</v>
      </c>
      <c r="DE13" s="624"/>
      <c r="DF13" s="624"/>
      <c r="DG13" s="624"/>
      <c r="DH13" s="624"/>
      <c r="DI13" s="624"/>
      <c r="DJ13" s="624"/>
      <c r="DK13" s="624"/>
      <c r="DL13" s="624"/>
      <c r="DM13" s="624"/>
      <c r="DN13" s="624"/>
      <c r="DO13" s="624"/>
      <c r="DP13" s="625"/>
      <c r="DQ13" s="632">
        <v>330669</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107</v>
      </c>
      <c r="S14" s="624"/>
      <c r="T14" s="624"/>
      <c r="U14" s="624"/>
      <c r="V14" s="624"/>
      <c r="W14" s="624"/>
      <c r="X14" s="624"/>
      <c r="Y14" s="625"/>
      <c r="Z14" s="626" t="s">
        <v>107</v>
      </c>
      <c r="AA14" s="626"/>
      <c r="AB14" s="626"/>
      <c r="AC14" s="626"/>
      <c r="AD14" s="627" t="s">
        <v>107</v>
      </c>
      <c r="AE14" s="627"/>
      <c r="AF14" s="627"/>
      <c r="AG14" s="627"/>
      <c r="AH14" s="627"/>
      <c r="AI14" s="627"/>
      <c r="AJ14" s="627"/>
      <c r="AK14" s="627"/>
      <c r="AL14" s="628" t="s">
        <v>107</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41475</v>
      </c>
      <c r="BH14" s="624"/>
      <c r="BI14" s="624"/>
      <c r="BJ14" s="624"/>
      <c r="BK14" s="624"/>
      <c r="BL14" s="624"/>
      <c r="BM14" s="624"/>
      <c r="BN14" s="625"/>
      <c r="BO14" s="626">
        <v>2.5</v>
      </c>
      <c r="BP14" s="626"/>
      <c r="BQ14" s="626"/>
      <c r="BR14" s="626"/>
      <c r="BS14" s="632" t="s">
        <v>107</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309789</v>
      </c>
      <c r="CS14" s="624"/>
      <c r="CT14" s="624"/>
      <c r="CU14" s="624"/>
      <c r="CV14" s="624"/>
      <c r="CW14" s="624"/>
      <c r="CX14" s="624"/>
      <c r="CY14" s="625"/>
      <c r="CZ14" s="626">
        <v>3.8</v>
      </c>
      <c r="DA14" s="626"/>
      <c r="DB14" s="626"/>
      <c r="DC14" s="626"/>
      <c r="DD14" s="632">
        <v>1166</v>
      </c>
      <c r="DE14" s="624"/>
      <c r="DF14" s="624"/>
      <c r="DG14" s="624"/>
      <c r="DH14" s="624"/>
      <c r="DI14" s="624"/>
      <c r="DJ14" s="624"/>
      <c r="DK14" s="624"/>
      <c r="DL14" s="624"/>
      <c r="DM14" s="624"/>
      <c r="DN14" s="624"/>
      <c r="DO14" s="624"/>
      <c r="DP14" s="625"/>
      <c r="DQ14" s="632">
        <v>299854</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3677</v>
      </c>
      <c r="S15" s="624"/>
      <c r="T15" s="624"/>
      <c r="U15" s="624"/>
      <c r="V15" s="624"/>
      <c r="W15" s="624"/>
      <c r="X15" s="624"/>
      <c r="Y15" s="625"/>
      <c r="Z15" s="626">
        <v>0</v>
      </c>
      <c r="AA15" s="626"/>
      <c r="AB15" s="626"/>
      <c r="AC15" s="626"/>
      <c r="AD15" s="627">
        <v>3677</v>
      </c>
      <c r="AE15" s="627"/>
      <c r="AF15" s="627"/>
      <c r="AG15" s="627"/>
      <c r="AH15" s="627"/>
      <c r="AI15" s="627"/>
      <c r="AJ15" s="627"/>
      <c r="AK15" s="627"/>
      <c r="AL15" s="628">
        <v>0.1</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119911</v>
      </c>
      <c r="BH15" s="624"/>
      <c r="BI15" s="624"/>
      <c r="BJ15" s="624"/>
      <c r="BK15" s="624"/>
      <c r="BL15" s="624"/>
      <c r="BM15" s="624"/>
      <c r="BN15" s="625"/>
      <c r="BO15" s="626">
        <v>7.2</v>
      </c>
      <c r="BP15" s="626"/>
      <c r="BQ15" s="626"/>
      <c r="BR15" s="626"/>
      <c r="BS15" s="632" t="s">
        <v>107</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1803044</v>
      </c>
      <c r="CS15" s="624"/>
      <c r="CT15" s="624"/>
      <c r="CU15" s="624"/>
      <c r="CV15" s="624"/>
      <c r="CW15" s="624"/>
      <c r="CX15" s="624"/>
      <c r="CY15" s="625"/>
      <c r="CZ15" s="626">
        <v>22.1</v>
      </c>
      <c r="DA15" s="626"/>
      <c r="DB15" s="626"/>
      <c r="DC15" s="626"/>
      <c r="DD15" s="632">
        <v>1293247</v>
      </c>
      <c r="DE15" s="624"/>
      <c r="DF15" s="624"/>
      <c r="DG15" s="624"/>
      <c r="DH15" s="624"/>
      <c r="DI15" s="624"/>
      <c r="DJ15" s="624"/>
      <c r="DK15" s="624"/>
      <c r="DL15" s="624"/>
      <c r="DM15" s="624"/>
      <c r="DN15" s="624"/>
      <c r="DO15" s="624"/>
      <c r="DP15" s="625"/>
      <c r="DQ15" s="632">
        <v>720710</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2643385</v>
      </c>
      <c r="S16" s="624"/>
      <c r="T16" s="624"/>
      <c r="U16" s="624"/>
      <c r="V16" s="624"/>
      <c r="W16" s="624"/>
      <c r="X16" s="624"/>
      <c r="Y16" s="625"/>
      <c r="Z16" s="626">
        <v>28.7</v>
      </c>
      <c r="AA16" s="626"/>
      <c r="AB16" s="626"/>
      <c r="AC16" s="626"/>
      <c r="AD16" s="627">
        <v>2347666</v>
      </c>
      <c r="AE16" s="627"/>
      <c r="AF16" s="627"/>
      <c r="AG16" s="627"/>
      <c r="AH16" s="627"/>
      <c r="AI16" s="627"/>
      <c r="AJ16" s="627"/>
      <c r="AK16" s="627"/>
      <c r="AL16" s="628">
        <v>52.3</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107</v>
      </c>
      <c r="BH16" s="624"/>
      <c r="BI16" s="624"/>
      <c r="BJ16" s="624"/>
      <c r="BK16" s="624"/>
      <c r="BL16" s="624"/>
      <c r="BM16" s="624"/>
      <c r="BN16" s="625"/>
      <c r="BO16" s="626" t="s">
        <v>107</v>
      </c>
      <c r="BP16" s="626"/>
      <c r="BQ16" s="626"/>
      <c r="BR16" s="626"/>
      <c r="BS16" s="632" t="s">
        <v>107</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58329</v>
      </c>
      <c r="CS16" s="624"/>
      <c r="CT16" s="624"/>
      <c r="CU16" s="624"/>
      <c r="CV16" s="624"/>
      <c r="CW16" s="624"/>
      <c r="CX16" s="624"/>
      <c r="CY16" s="625"/>
      <c r="CZ16" s="626">
        <v>0.7</v>
      </c>
      <c r="DA16" s="626"/>
      <c r="DB16" s="626"/>
      <c r="DC16" s="626"/>
      <c r="DD16" s="632" t="s">
        <v>107</v>
      </c>
      <c r="DE16" s="624"/>
      <c r="DF16" s="624"/>
      <c r="DG16" s="624"/>
      <c r="DH16" s="624"/>
      <c r="DI16" s="624"/>
      <c r="DJ16" s="624"/>
      <c r="DK16" s="624"/>
      <c r="DL16" s="624"/>
      <c r="DM16" s="624"/>
      <c r="DN16" s="624"/>
      <c r="DO16" s="624"/>
      <c r="DP16" s="625"/>
      <c r="DQ16" s="632">
        <v>1751</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2347666</v>
      </c>
      <c r="S17" s="624"/>
      <c r="T17" s="624"/>
      <c r="U17" s="624"/>
      <c r="V17" s="624"/>
      <c r="W17" s="624"/>
      <c r="X17" s="624"/>
      <c r="Y17" s="625"/>
      <c r="Z17" s="626">
        <v>25.5</v>
      </c>
      <c r="AA17" s="626"/>
      <c r="AB17" s="626"/>
      <c r="AC17" s="626"/>
      <c r="AD17" s="627">
        <v>2347666</v>
      </c>
      <c r="AE17" s="627"/>
      <c r="AF17" s="627"/>
      <c r="AG17" s="627"/>
      <c r="AH17" s="627"/>
      <c r="AI17" s="627"/>
      <c r="AJ17" s="627"/>
      <c r="AK17" s="627"/>
      <c r="AL17" s="628">
        <v>52.3</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107</v>
      </c>
      <c r="BH17" s="624"/>
      <c r="BI17" s="624"/>
      <c r="BJ17" s="624"/>
      <c r="BK17" s="624"/>
      <c r="BL17" s="624"/>
      <c r="BM17" s="624"/>
      <c r="BN17" s="625"/>
      <c r="BO17" s="626" t="s">
        <v>107</v>
      </c>
      <c r="BP17" s="626"/>
      <c r="BQ17" s="626"/>
      <c r="BR17" s="626"/>
      <c r="BS17" s="632" t="s">
        <v>107</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464508</v>
      </c>
      <c r="CS17" s="624"/>
      <c r="CT17" s="624"/>
      <c r="CU17" s="624"/>
      <c r="CV17" s="624"/>
      <c r="CW17" s="624"/>
      <c r="CX17" s="624"/>
      <c r="CY17" s="625"/>
      <c r="CZ17" s="626">
        <v>5.7</v>
      </c>
      <c r="DA17" s="626"/>
      <c r="DB17" s="626"/>
      <c r="DC17" s="626"/>
      <c r="DD17" s="632" t="s">
        <v>107</v>
      </c>
      <c r="DE17" s="624"/>
      <c r="DF17" s="624"/>
      <c r="DG17" s="624"/>
      <c r="DH17" s="624"/>
      <c r="DI17" s="624"/>
      <c r="DJ17" s="624"/>
      <c r="DK17" s="624"/>
      <c r="DL17" s="624"/>
      <c r="DM17" s="624"/>
      <c r="DN17" s="624"/>
      <c r="DO17" s="624"/>
      <c r="DP17" s="625"/>
      <c r="DQ17" s="632">
        <v>457072</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248564</v>
      </c>
      <c r="S18" s="624"/>
      <c r="T18" s="624"/>
      <c r="U18" s="624"/>
      <c r="V18" s="624"/>
      <c r="W18" s="624"/>
      <c r="X18" s="624"/>
      <c r="Y18" s="625"/>
      <c r="Z18" s="626">
        <v>2.7</v>
      </c>
      <c r="AA18" s="626"/>
      <c r="AB18" s="626"/>
      <c r="AC18" s="626"/>
      <c r="AD18" s="627" t="s">
        <v>107</v>
      </c>
      <c r="AE18" s="627"/>
      <c r="AF18" s="627"/>
      <c r="AG18" s="627"/>
      <c r="AH18" s="627"/>
      <c r="AI18" s="627"/>
      <c r="AJ18" s="627"/>
      <c r="AK18" s="627"/>
      <c r="AL18" s="628" t="s">
        <v>107</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107</v>
      </c>
      <c r="BH18" s="624"/>
      <c r="BI18" s="624"/>
      <c r="BJ18" s="624"/>
      <c r="BK18" s="624"/>
      <c r="BL18" s="624"/>
      <c r="BM18" s="624"/>
      <c r="BN18" s="625"/>
      <c r="BO18" s="626" t="s">
        <v>107</v>
      </c>
      <c r="BP18" s="626"/>
      <c r="BQ18" s="626"/>
      <c r="BR18" s="626"/>
      <c r="BS18" s="632" t="s">
        <v>107</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107</v>
      </c>
      <c r="CS18" s="624"/>
      <c r="CT18" s="624"/>
      <c r="CU18" s="624"/>
      <c r="CV18" s="624"/>
      <c r="CW18" s="624"/>
      <c r="CX18" s="624"/>
      <c r="CY18" s="625"/>
      <c r="CZ18" s="626" t="s">
        <v>107</v>
      </c>
      <c r="DA18" s="626"/>
      <c r="DB18" s="626"/>
      <c r="DC18" s="626"/>
      <c r="DD18" s="632" t="s">
        <v>107</v>
      </c>
      <c r="DE18" s="624"/>
      <c r="DF18" s="624"/>
      <c r="DG18" s="624"/>
      <c r="DH18" s="624"/>
      <c r="DI18" s="624"/>
      <c r="DJ18" s="624"/>
      <c r="DK18" s="624"/>
      <c r="DL18" s="624"/>
      <c r="DM18" s="624"/>
      <c r="DN18" s="624"/>
      <c r="DO18" s="624"/>
      <c r="DP18" s="625"/>
      <c r="DQ18" s="632" t="s">
        <v>107</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47155</v>
      </c>
      <c r="S19" s="624"/>
      <c r="T19" s="624"/>
      <c r="U19" s="624"/>
      <c r="V19" s="624"/>
      <c r="W19" s="624"/>
      <c r="X19" s="624"/>
      <c r="Y19" s="625"/>
      <c r="Z19" s="626">
        <v>0.5</v>
      </c>
      <c r="AA19" s="626"/>
      <c r="AB19" s="626"/>
      <c r="AC19" s="626"/>
      <c r="AD19" s="627" t="s">
        <v>107</v>
      </c>
      <c r="AE19" s="627"/>
      <c r="AF19" s="627"/>
      <c r="AG19" s="627"/>
      <c r="AH19" s="627"/>
      <c r="AI19" s="627"/>
      <c r="AJ19" s="627"/>
      <c r="AK19" s="627"/>
      <c r="AL19" s="628" t="s">
        <v>107</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19010</v>
      </c>
      <c r="BH19" s="624"/>
      <c r="BI19" s="624"/>
      <c r="BJ19" s="624"/>
      <c r="BK19" s="624"/>
      <c r="BL19" s="624"/>
      <c r="BM19" s="624"/>
      <c r="BN19" s="625"/>
      <c r="BO19" s="626">
        <v>1.1000000000000001</v>
      </c>
      <c r="BP19" s="626"/>
      <c r="BQ19" s="626"/>
      <c r="BR19" s="626"/>
      <c r="BS19" s="632" t="s">
        <v>107</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107</v>
      </c>
      <c r="CS19" s="624"/>
      <c r="CT19" s="624"/>
      <c r="CU19" s="624"/>
      <c r="CV19" s="624"/>
      <c r="CW19" s="624"/>
      <c r="CX19" s="624"/>
      <c r="CY19" s="625"/>
      <c r="CZ19" s="626" t="s">
        <v>107</v>
      </c>
      <c r="DA19" s="626"/>
      <c r="DB19" s="626"/>
      <c r="DC19" s="626"/>
      <c r="DD19" s="632" t="s">
        <v>107</v>
      </c>
      <c r="DE19" s="624"/>
      <c r="DF19" s="624"/>
      <c r="DG19" s="624"/>
      <c r="DH19" s="624"/>
      <c r="DI19" s="624"/>
      <c r="DJ19" s="624"/>
      <c r="DK19" s="624"/>
      <c r="DL19" s="624"/>
      <c r="DM19" s="624"/>
      <c r="DN19" s="624"/>
      <c r="DO19" s="624"/>
      <c r="DP19" s="625"/>
      <c r="DQ19" s="632" t="s">
        <v>107</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4775901</v>
      </c>
      <c r="S20" s="624"/>
      <c r="T20" s="624"/>
      <c r="U20" s="624"/>
      <c r="V20" s="624"/>
      <c r="W20" s="624"/>
      <c r="X20" s="624"/>
      <c r="Y20" s="625"/>
      <c r="Z20" s="626">
        <v>51.9</v>
      </c>
      <c r="AA20" s="626"/>
      <c r="AB20" s="626"/>
      <c r="AC20" s="626"/>
      <c r="AD20" s="627">
        <v>4480182</v>
      </c>
      <c r="AE20" s="627"/>
      <c r="AF20" s="627"/>
      <c r="AG20" s="627"/>
      <c r="AH20" s="627"/>
      <c r="AI20" s="627"/>
      <c r="AJ20" s="627"/>
      <c r="AK20" s="627"/>
      <c r="AL20" s="628">
        <v>99.9</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19010</v>
      </c>
      <c r="BH20" s="624"/>
      <c r="BI20" s="624"/>
      <c r="BJ20" s="624"/>
      <c r="BK20" s="624"/>
      <c r="BL20" s="624"/>
      <c r="BM20" s="624"/>
      <c r="BN20" s="625"/>
      <c r="BO20" s="626">
        <v>1.1000000000000001</v>
      </c>
      <c r="BP20" s="626"/>
      <c r="BQ20" s="626"/>
      <c r="BR20" s="626"/>
      <c r="BS20" s="632" t="s">
        <v>107</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8165044</v>
      </c>
      <c r="CS20" s="624"/>
      <c r="CT20" s="624"/>
      <c r="CU20" s="624"/>
      <c r="CV20" s="624"/>
      <c r="CW20" s="624"/>
      <c r="CX20" s="624"/>
      <c r="CY20" s="625"/>
      <c r="CZ20" s="626">
        <v>100</v>
      </c>
      <c r="DA20" s="626"/>
      <c r="DB20" s="626"/>
      <c r="DC20" s="626"/>
      <c r="DD20" s="632">
        <v>2285753</v>
      </c>
      <c r="DE20" s="624"/>
      <c r="DF20" s="624"/>
      <c r="DG20" s="624"/>
      <c r="DH20" s="624"/>
      <c r="DI20" s="624"/>
      <c r="DJ20" s="624"/>
      <c r="DK20" s="624"/>
      <c r="DL20" s="624"/>
      <c r="DM20" s="624"/>
      <c r="DN20" s="624"/>
      <c r="DO20" s="624"/>
      <c r="DP20" s="625"/>
      <c r="DQ20" s="632">
        <v>4992708</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1713</v>
      </c>
      <c r="S21" s="624"/>
      <c r="T21" s="624"/>
      <c r="U21" s="624"/>
      <c r="V21" s="624"/>
      <c r="W21" s="624"/>
      <c r="X21" s="624"/>
      <c r="Y21" s="625"/>
      <c r="Z21" s="626">
        <v>0</v>
      </c>
      <c r="AA21" s="626"/>
      <c r="AB21" s="626"/>
      <c r="AC21" s="626"/>
      <c r="AD21" s="627">
        <v>1713</v>
      </c>
      <c r="AE21" s="627"/>
      <c r="AF21" s="627"/>
      <c r="AG21" s="627"/>
      <c r="AH21" s="627"/>
      <c r="AI21" s="627"/>
      <c r="AJ21" s="627"/>
      <c r="AK21" s="627"/>
      <c r="AL21" s="628">
        <v>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v>19010</v>
      </c>
      <c r="BH21" s="624"/>
      <c r="BI21" s="624"/>
      <c r="BJ21" s="624"/>
      <c r="BK21" s="624"/>
      <c r="BL21" s="624"/>
      <c r="BM21" s="624"/>
      <c r="BN21" s="625"/>
      <c r="BO21" s="626">
        <v>1.1000000000000001</v>
      </c>
      <c r="BP21" s="626"/>
      <c r="BQ21" s="626"/>
      <c r="BR21" s="626"/>
      <c r="BS21" s="632" t="s">
        <v>107</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122031</v>
      </c>
      <c r="S22" s="624"/>
      <c r="T22" s="624"/>
      <c r="U22" s="624"/>
      <c r="V22" s="624"/>
      <c r="W22" s="624"/>
      <c r="X22" s="624"/>
      <c r="Y22" s="625"/>
      <c r="Z22" s="626">
        <v>1.3</v>
      </c>
      <c r="AA22" s="626"/>
      <c r="AB22" s="626"/>
      <c r="AC22" s="626"/>
      <c r="AD22" s="627">
        <v>6</v>
      </c>
      <c r="AE22" s="627"/>
      <c r="AF22" s="627"/>
      <c r="AG22" s="627"/>
      <c r="AH22" s="627"/>
      <c r="AI22" s="627"/>
      <c r="AJ22" s="627"/>
      <c r="AK22" s="627"/>
      <c r="AL22" s="628">
        <v>0</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107</v>
      </c>
      <c r="BH22" s="624"/>
      <c r="BI22" s="624"/>
      <c r="BJ22" s="624"/>
      <c r="BK22" s="624"/>
      <c r="BL22" s="624"/>
      <c r="BM22" s="624"/>
      <c r="BN22" s="625"/>
      <c r="BO22" s="626" t="s">
        <v>107</v>
      </c>
      <c r="BP22" s="626"/>
      <c r="BQ22" s="626"/>
      <c r="BR22" s="626"/>
      <c r="BS22" s="632" t="s">
        <v>107</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114408</v>
      </c>
      <c r="S23" s="624"/>
      <c r="T23" s="624"/>
      <c r="U23" s="624"/>
      <c r="V23" s="624"/>
      <c r="W23" s="624"/>
      <c r="X23" s="624"/>
      <c r="Y23" s="625"/>
      <c r="Z23" s="626">
        <v>1.2</v>
      </c>
      <c r="AA23" s="626"/>
      <c r="AB23" s="626"/>
      <c r="AC23" s="626"/>
      <c r="AD23" s="627">
        <v>1787</v>
      </c>
      <c r="AE23" s="627"/>
      <c r="AF23" s="627"/>
      <c r="AG23" s="627"/>
      <c r="AH23" s="627"/>
      <c r="AI23" s="627"/>
      <c r="AJ23" s="627"/>
      <c r="AK23" s="627"/>
      <c r="AL23" s="628">
        <v>0</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107</v>
      </c>
      <c r="BH23" s="624"/>
      <c r="BI23" s="624"/>
      <c r="BJ23" s="624"/>
      <c r="BK23" s="624"/>
      <c r="BL23" s="624"/>
      <c r="BM23" s="624"/>
      <c r="BN23" s="625"/>
      <c r="BO23" s="626" t="s">
        <v>107</v>
      </c>
      <c r="BP23" s="626"/>
      <c r="BQ23" s="626"/>
      <c r="BR23" s="626"/>
      <c r="BS23" s="632" t="s">
        <v>107</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9095</v>
      </c>
      <c r="S24" s="624"/>
      <c r="T24" s="624"/>
      <c r="U24" s="624"/>
      <c r="V24" s="624"/>
      <c r="W24" s="624"/>
      <c r="X24" s="624"/>
      <c r="Y24" s="625"/>
      <c r="Z24" s="626">
        <v>0.1</v>
      </c>
      <c r="AA24" s="626"/>
      <c r="AB24" s="626"/>
      <c r="AC24" s="626"/>
      <c r="AD24" s="627" t="s">
        <v>107</v>
      </c>
      <c r="AE24" s="627"/>
      <c r="AF24" s="627"/>
      <c r="AG24" s="627"/>
      <c r="AH24" s="627"/>
      <c r="AI24" s="627"/>
      <c r="AJ24" s="627"/>
      <c r="AK24" s="627"/>
      <c r="AL24" s="628" t="s">
        <v>107</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107</v>
      </c>
      <c r="BH24" s="624"/>
      <c r="BI24" s="624"/>
      <c r="BJ24" s="624"/>
      <c r="BK24" s="624"/>
      <c r="BL24" s="624"/>
      <c r="BM24" s="624"/>
      <c r="BN24" s="625"/>
      <c r="BO24" s="626" t="s">
        <v>107</v>
      </c>
      <c r="BP24" s="626"/>
      <c r="BQ24" s="626"/>
      <c r="BR24" s="626"/>
      <c r="BS24" s="632" t="s">
        <v>107</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2589460</v>
      </c>
      <c r="CS24" s="613"/>
      <c r="CT24" s="613"/>
      <c r="CU24" s="613"/>
      <c r="CV24" s="613"/>
      <c r="CW24" s="613"/>
      <c r="CX24" s="613"/>
      <c r="CY24" s="614"/>
      <c r="CZ24" s="650">
        <v>31.7</v>
      </c>
      <c r="DA24" s="651"/>
      <c r="DB24" s="651"/>
      <c r="DC24" s="652"/>
      <c r="DD24" s="649">
        <v>1883615</v>
      </c>
      <c r="DE24" s="613"/>
      <c r="DF24" s="613"/>
      <c r="DG24" s="613"/>
      <c r="DH24" s="613"/>
      <c r="DI24" s="613"/>
      <c r="DJ24" s="613"/>
      <c r="DK24" s="614"/>
      <c r="DL24" s="649">
        <v>1862066</v>
      </c>
      <c r="DM24" s="613"/>
      <c r="DN24" s="613"/>
      <c r="DO24" s="613"/>
      <c r="DP24" s="613"/>
      <c r="DQ24" s="613"/>
      <c r="DR24" s="613"/>
      <c r="DS24" s="613"/>
      <c r="DT24" s="613"/>
      <c r="DU24" s="613"/>
      <c r="DV24" s="614"/>
      <c r="DW24" s="617">
        <v>39</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992807</v>
      </c>
      <c r="S25" s="624"/>
      <c r="T25" s="624"/>
      <c r="U25" s="624"/>
      <c r="V25" s="624"/>
      <c r="W25" s="624"/>
      <c r="X25" s="624"/>
      <c r="Y25" s="625"/>
      <c r="Z25" s="626">
        <v>10.8</v>
      </c>
      <c r="AA25" s="626"/>
      <c r="AB25" s="626"/>
      <c r="AC25" s="626"/>
      <c r="AD25" s="627" t="s">
        <v>107</v>
      </c>
      <c r="AE25" s="627"/>
      <c r="AF25" s="627"/>
      <c r="AG25" s="627"/>
      <c r="AH25" s="627"/>
      <c r="AI25" s="627"/>
      <c r="AJ25" s="627"/>
      <c r="AK25" s="627"/>
      <c r="AL25" s="628" t="s">
        <v>107</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107</v>
      </c>
      <c r="BH25" s="624"/>
      <c r="BI25" s="624"/>
      <c r="BJ25" s="624"/>
      <c r="BK25" s="624"/>
      <c r="BL25" s="624"/>
      <c r="BM25" s="624"/>
      <c r="BN25" s="625"/>
      <c r="BO25" s="626" t="s">
        <v>107</v>
      </c>
      <c r="BP25" s="626"/>
      <c r="BQ25" s="626"/>
      <c r="BR25" s="626"/>
      <c r="BS25" s="632" t="s">
        <v>107</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1316797</v>
      </c>
      <c r="CS25" s="655"/>
      <c r="CT25" s="655"/>
      <c r="CU25" s="655"/>
      <c r="CV25" s="655"/>
      <c r="CW25" s="655"/>
      <c r="CX25" s="655"/>
      <c r="CY25" s="656"/>
      <c r="CZ25" s="657">
        <v>16.100000000000001</v>
      </c>
      <c r="DA25" s="658"/>
      <c r="DB25" s="658"/>
      <c r="DC25" s="659"/>
      <c r="DD25" s="632">
        <v>1180981</v>
      </c>
      <c r="DE25" s="655"/>
      <c r="DF25" s="655"/>
      <c r="DG25" s="655"/>
      <c r="DH25" s="655"/>
      <c r="DI25" s="655"/>
      <c r="DJ25" s="655"/>
      <c r="DK25" s="656"/>
      <c r="DL25" s="632">
        <v>1167267</v>
      </c>
      <c r="DM25" s="655"/>
      <c r="DN25" s="655"/>
      <c r="DO25" s="655"/>
      <c r="DP25" s="655"/>
      <c r="DQ25" s="655"/>
      <c r="DR25" s="655"/>
      <c r="DS25" s="655"/>
      <c r="DT25" s="655"/>
      <c r="DU25" s="655"/>
      <c r="DV25" s="656"/>
      <c r="DW25" s="628">
        <v>24.4</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107</v>
      </c>
      <c r="S26" s="624"/>
      <c r="T26" s="624"/>
      <c r="U26" s="624"/>
      <c r="V26" s="624"/>
      <c r="W26" s="624"/>
      <c r="X26" s="624"/>
      <c r="Y26" s="625"/>
      <c r="Z26" s="626" t="s">
        <v>107</v>
      </c>
      <c r="AA26" s="626"/>
      <c r="AB26" s="626"/>
      <c r="AC26" s="626"/>
      <c r="AD26" s="627" t="s">
        <v>107</v>
      </c>
      <c r="AE26" s="627"/>
      <c r="AF26" s="627"/>
      <c r="AG26" s="627"/>
      <c r="AH26" s="627"/>
      <c r="AI26" s="627"/>
      <c r="AJ26" s="627"/>
      <c r="AK26" s="627"/>
      <c r="AL26" s="628" t="s">
        <v>107</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107</v>
      </c>
      <c r="BH26" s="624"/>
      <c r="BI26" s="624"/>
      <c r="BJ26" s="624"/>
      <c r="BK26" s="624"/>
      <c r="BL26" s="624"/>
      <c r="BM26" s="624"/>
      <c r="BN26" s="625"/>
      <c r="BO26" s="626" t="s">
        <v>107</v>
      </c>
      <c r="BP26" s="626"/>
      <c r="BQ26" s="626"/>
      <c r="BR26" s="626"/>
      <c r="BS26" s="632" t="s">
        <v>107</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724060</v>
      </c>
      <c r="CS26" s="624"/>
      <c r="CT26" s="624"/>
      <c r="CU26" s="624"/>
      <c r="CV26" s="624"/>
      <c r="CW26" s="624"/>
      <c r="CX26" s="624"/>
      <c r="CY26" s="625"/>
      <c r="CZ26" s="657">
        <v>8.9</v>
      </c>
      <c r="DA26" s="658"/>
      <c r="DB26" s="658"/>
      <c r="DC26" s="659"/>
      <c r="DD26" s="632">
        <v>598880</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685197</v>
      </c>
      <c r="S27" s="624"/>
      <c r="T27" s="624"/>
      <c r="U27" s="624"/>
      <c r="V27" s="624"/>
      <c r="W27" s="624"/>
      <c r="X27" s="624"/>
      <c r="Y27" s="625"/>
      <c r="Z27" s="626">
        <v>7.4</v>
      </c>
      <c r="AA27" s="626"/>
      <c r="AB27" s="626"/>
      <c r="AC27" s="626"/>
      <c r="AD27" s="627" t="s">
        <v>107</v>
      </c>
      <c r="AE27" s="627"/>
      <c r="AF27" s="627"/>
      <c r="AG27" s="627"/>
      <c r="AH27" s="627"/>
      <c r="AI27" s="627"/>
      <c r="AJ27" s="627"/>
      <c r="AK27" s="627"/>
      <c r="AL27" s="628" t="s">
        <v>107</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1662632</v>
      </c>
      <c r="BH27" s="624"/>
      <c r="BI27" s="624"/>
      <c r="BJ27" s="624"/>
      <c r="BK27" s="624"/>
      <c r="BL27" s="624"/>
      <c r="BM27" s="624"/>
      <c r="BN27" s="625"/>
      <c r="BO27" s="626">
        <v>100</v>
      </c>
      <c r="BP27" s="626"/>
      <c r="BQ27" s="626"/>
      <c r="BR27" s="626"/>
      <c r="BS27" s="632" t="s">
        <v>107</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808156</v>
      </c>
      <c r="CS27" s="655"/>
      <c r="CT27" s="655"/>
      <c r="CU27" s="655"/>
      <c r="CV27" s="655"/>
      <c r="CW27" s="655"/>
      <c r="CX27" s="655"/>
      <c r="CY27" s="656"/>
      <c r="CZ27" s="657">
        <v>9.9</v>
      </c>
      <c r="DA27" s="658"/>
      <c r="DB27" s="658"/>
      <c r="DC27" s="659"/>
      <c r="DD27" s="632">
        <v>245563</v>
      </c>
      <c r="DE27" s="655"/>
      <c r="DF27" s="655"/>
      <c r="DG27" s="655"/>
      <c r="DH27" s="655"/>
      <c r="DI27" s="655"/>
      <c r="DJ27" s="655"/>
      <c r="DK27" s="656"/>
      <c r="DL27" s="632">
        <v>237728</v>
      </c>
      <c r="DM27" s="655"/>
      <c r="DN27" s="655"/>
      <c r="DO27" s="655"/>
      <c r="DP27" s="655"/>
      <c r="DQ27" s="655"/>
      <c r="DR27" s="655"/>
      <c r="DS27" s="655"/>
      <c r="DT27" s="655"/>
      <c r="DU27" s="655"/>
      <c r="DV27" s="656"/>
      <c r="DW27" s="628">
        <v>5</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24207</v>
      </c>
      <c r="S28" s="624"/>
      <c r="T28" s="624"/>
      <c r="U28" s="624"/>
      <c r="V28" s="624"/>
      <c r="W28" s="624"/>
      <c r="X28" s="624"/>
      <c r="Y28" s="625"/>
      <c r="Z28" s="626">
        <v>0.3</v>
      </c>
      <c r="AA28" s="626"/>
      <c r="AB28" s="626"/>
      <c r="AC28" s="626"/>
      <c r="AD28" s="627" t="s">
        <v>107</v>
      </c>
      <c r="AE28" s="627"/>
      <c r="AF28" s="627"/>
      <c r="AG28" s="627"/>
      <c r="AH28" s="627"/>
      <c r="AI28" s="627"/>
      <c r="AJ28" s="627"/>
      <c r="AK28" s="627"/>
      <c r="AL28" s="628" t="s">
        <v>107</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464507</v>
      </c>
      <c r="CS28" s="624"/>
      <c r="CT28" s="624"/>
      <c r="CU28" s="624"/>
      <c r="CV28" s="624"/>
      <c r="CW28" s="624"/>
      <c r="CX28" s="624"/>
      <c r="CY28" s="625"/>
      <c r="CZ28" s="657">
        <v>5.7</v>
      </c>
      <c r="DA28" s="658"/>
      <c r="DB28" s="658"/>
      <c r="DC28" s="659"/>
      <c r="DD28" s="632">
        <v>457071</v>
      </c>
      <c r="DE28" s="624"/>
      <c r="DF28" s="624"/>
      <c r="DG28" s="624"/>
      <c r="DH28" s="624"/>
      <c r="DI28" s="624"/>
      <c r="DJ28" s="624"/>
      <c r="DK28" s="625"/>
      <c r="DL28" s="632">
        <v>457071</v>
      </c>
      <c r="DM28" s="624"/>
      <c r="DN28" s="624"/>
      <c r="DO28" s="624"/>
      <c r="DP28" s="624"/>
      <c r="DQ28" s="624"/>
      <c r="DR28" s="624"/>
      <c r="DS28" s="624"/>
      <c r="DT28" s="624"/>
      <c r="DU28" s="624"/>
      <c r="DV28" s="625"/>
      <c r="DW28" s="628">
        <v>9.6</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10449</v>
      </c>
      <c r="S29" s="624"/>
      <c r="T29" s="624"/>
      <c r="U29" s="624"/>
      <c r="V29" s="624"/>
      <c r="W29" s="624"/>
      <c r="X29" s="624"/>
      <c r="Y29" s="625"/>
      <c r="Z29" s="626">
        <v>0.1</v>
      </c>
      <c r="AA29" s="626"/>
      <c r="AB29" s="626"/>
      <c r="AC29" s="626"/>
      <c r="AD29" s="627" t="s">
        <v>107</v>
      </c>
      <c r="AE29" s="627"/>
      <c r="AF29" s="627"/>
      <c r="AG29" s="627"/>
      <c r="AH29" s="627"/>
      <c r="AI29" s="627"/>
      <c r="AJ29" s="627"/>
      <c r="AK29" s="627"/>
      <c r="AL29" s="628" t="s">
        <v>107</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464507</v>
      </c>
      <c r="CS29" s="655"/>
      <c r="CT29" s="655"/>
      <c r="CU29" s="655"/>
      <c r="CV29" s="655"/>
      <c r="CW29" s="655"/>
      <c r="CX29" s="655"/>
      <c r="CY29" s="656"/>
      <c r="CZ29" s="657">
        <v>5.7</v>
      </c>
      <c r="DA29" s="658"/>
      <c r="DB29" s="658"/>
      <c r="DC29" s="659"/>
      <c r="DD29" s="632">
        <v>457071</v>
      </c>
      <c r="DE29" s="655"/>
      <c r="DF29" s="655"/>
      <c r="DG29" s="655"/>
      <c r="DH29" s="655"/>
      <c r="DI29" s="655"/>
      <c r="DJ29" s="655"/>
      <c r="DK29" s="656"/>
      <c r="DL29" s="632">
        <v>457071</v>
      </c>
      <c r="DM29" s="655"/>
      <c r="DN29" s="655"/>
      <c r="DO29" s="655"/>
      <c r="DP29" s="655"/>
      <c r="DQ29" s="655"/>
      <c r="DR29" s="655"/>
      <c r="DS29" s="655"/>
      <c r="DT29" s="655"/>
      <c r="DU29" s="655"/>
      <c r="DV29" s="656"/>
      <c r="DW29" s="628">
        <v>9.6</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525436</v>
      </c>
      <c r="S30" s="624"/>
      <c r="T30" s="624"/>
      <c r="U30" s="624"/>
      <c r="V30" s="624"/>
      <c r="W30" s="624"/>
      <c r="X30" s="624"/>
      <c r="Y30" s="625"/>
      <c r="Z30" s="626">
        <v>5.7</v>
      </c>
      <c r="AA30" s="626"/>
      <c r="AB30" s="626"/>
      <c r="AC30" s="626"/>
      <c r="AD30" s="627" t="s">
        <v>107</v>
      </c>
      <c r="AE30" s="627"/>
      <c r="AF30" s="627"/>
      <c r="AG30" s="627"/>
      <c r="AH30" s="627"/>
      <c r="AI30" s="627"/>
      <c r="AJ30" s="627"/>
      <c r="AK30" s="627"/>
      <c r="AL30" s="628" t="s">
        <v>107</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97.4</v>
      </c>
      <c r="BH30" s="682"/>
      <c r="BI30" s="682"/>
      <c r="BJ30" s="682"/>
      <c r="BK30" s="682"/>
      <c r="BL30" s="682"/>
      <c r="BM30" s="618">
        <v>89</v>
      </c>
      <c r="BN30" s="682"/>
      <c r="BO30" s="682"/>
      <c r="BP30" s="682"/>
      <c r="BQ30" s="683"/>
      <c r="BR30" s="681">
        <v>97.9</v>
      </c>
      <c r="BS30" s="682"/>
      <c r="BT30" s="682"/>
      <c r="BU30" s="682"/>
      <c r="BV30" s="682"/>
      <c r="BW30" s="682"/>
      <c r="BX30" s="618">
        <v>89.9</v>
      </c>
      <c r="BY30" s="682"/>
      <c r="BZ30" s="682"/>
      <c r="CA30" s="682"/>
      <c r="CB30" s="683"/>
      <c r="CD30" s="686"/>
      <c r="CE30" s="687"/>
      <c r="CF30" s="637" t="s">
        <v>289</v>
      </c>
      <c r="CG30" s="638"/>
      <c r="CH30" s="638"/>
      <c r="CI30" s="638"/>
      <c r="CJ30" s="638"/>
      <c r="CK30" s="638"/>
      <c r="CL30" s="638"/>
      <c r="CM30" s="638"/>
      <c r="CN30" s="638"/>
      <c r="CO30" s="638"/>
      <c r="CP30" s="638"/>
      <c r="CQ30" s="639"/>
      <c r="CR30" s="623">
        <v>415284</v>
      </c>
      <c r="CS30" s="624"/>
      <c r="CT30" s="624"/>
      <c r="CU30" s="624"/>
      <c r="CV30" s="624"/>
      <c r="CW30" s="624"/>
      <c r="CX30" s="624"/>
      <c r="CY30" s="625"/>
      <c r="CZ30" s="657">
        <v>5.0999999999999996</v>
      </c>
      <c r="DA30" s="658"/>
      <c r="DB30" s="658"/>
      <c r="DC30" s="659"/>
      <c r="DD30" s="632">
        <v>407848</v>
      </c>
      <c r="DE30" s="624"/>
      <c r="DF30" s="624"/>
      <c r="DG30" s="624"/>
      <c r="DH30" s="624"/>
      <c r="DI30" s="624"/>
      <c r="DJ30" s="624"/>
      <c r="DK30" s="625"/>
      <c r="DL30" s="632">
        <v>407848</v>
      </c>
      <c r="DM30" s="624"/>
      <c r="DN30" s="624"/>
      <c r="DO30" s="624"/>
      <c r="DP30" s="624"/>
      <c r="DQ30" s="624"/>
      <c r="DR30" s="624"/>
      <c r="DS30" s="624"/>
      <c r="DT30" s="624"/>
      <c r="DU30" s="624"/>
      <c r="DV30" s="625"/>
      <c r="DW30" s="628">
        <v>8.5</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630865</v>
      </c>
      <c r="S31" s="624"/>
      <c r="T31" s="624"/>
      <c r="U31" s="624"/>
      <c r="V31" s="624"/>
      <c r="W31" s="624"/>
      <c r="X31" s="624"/>
      <c r="Y31" s="625"/>
      <c r="Z31" s="626">
        <v>6.9</v>
      </c>
      <c r="AA31" s="626"/>
      <c r="AB31" s="626"/>
      <c r="AC31" s="626"/>
      <c r="AD31" s="627" t="s">
        <v>107</v>
      </c>
      <c r="AE31" s="627"/>
      <c r="AF31" s="627"/>
      <c r="AG31" s="627"/>
      <c r="AH31" s="627"/>
      <c r="AI31" s="627"/>
      <c r="AJ31" s="627"/>
      <c r="AK31" s="627"/>
      <c r="AL31" s="628" t="s">
        <v>107</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98.2</v>
      </c>
      <c r="BH31" s="655"/>
      <c r="BI31" s="655"/>
      <c r="BJ31" s="655"/>
      <c r="BK31" s="655"/>
      <c r="BL31" s="655"/>
      <c r="BM31" s="629">
        <v>93.1</v>
      </c>
      <c r="BN31" s="679"/>
      <c r="BO31" s="679"/>
      <c r="BP31" s="679"/>
      <c r="BQ31" s="680"/>
      <c r="BR31" s="678">
        <v>97.7</v>
      </c>
      <c r="BS31" s="655"/>
      <c r="BT31" s="655"/>
      <c r="BU31" s="655"/>
      <c r="BV31" s="655"/>
      <c r="BW31" s="655"/>
      <c r="BX31" s="629">
        <v>92.5</v>
      </c>
      <c r="BY31" s="679"/>
      <c r="BZ31" s="679"/>
      <c r="CA31" s="679"/>
      <c r="CB31" s="680"/>
      <c r="CD31" s="686"/>
      <c r="CE31" s="687"/>
      <c r="CF31" s="637" t="s">
        <v>293</v>
      </c>
      <c r="CG31" s="638"/>
      <c r="CH31" s="638"/>
      <c r="CI31" s="638"/>
      <c r="CJ31" s="638"/>
      <c r="CK31" s="638"/>
      <c r="CL31" s="638"/>
      <c r="CM31" s="638"/>
      <c r="CN31" s="638"/>
      <c r="CO31" s="638"/>
      <c r="CP31" s="638"/>
      <c r="CQ31" s="639"/>
      <c r="CR31" s="623">
        <v>49223</v>
      </c>
      <c r="CS31" s="655"/>
      <c r="CT31" s="655"/>
      <c r="CU31" s="655"/>
      <c r="CV31" s="655"/>
      <c r="CW31" s="655"/>
      <c r="CX31" s="655"/>
      <c r="CY31" s="656"/>
      <c r="CZ31" s="657">
        <v>0.6</v>
      </c>
      <c r="DA31" s="658"/>
      <c r="DB31" s="658"/>
      <c r="DC31" s="659"/>
      <c r="DD31" s="632">
        <v>49223</v>
      </c>
      <c r="DE31" s="655"/>
      <c r="DF31" s="655"/>
      <c r="DG31" s="655"/>
      <c r="DH31" s="655"/>
      <c r="DI31" s="655"/>
      <c r="DJ31" s="655"/>
      <c r="DK31" s="656"/>
      <c r="DL31" s="632">
        <v>49223</v>
      </c>
      <c r="DM31" s="655"/>
      <c r="DN31" s="655"/>
      <c r="DO31" s="655"/>
      <c r="DP31" s="655"/>
      <c r="DQ31" s="655"/>
      <c r="DR31" s="655"/>
      <c r="DS31" s="655"/>
      <c r="DT31" s="655"/>
      <c r="DU31" s="655"/>
      <c r="DV31" s="656"/>
      <c r="DW31" s="628">
        <v>1</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252174</v>
      </c>
      <c r="S32" s="624"/>
      <c r="T32" s="624"/>
      <c r="U32" s="624"/>
      <c r="V32" s="624"/>
      <c r="W32" s="624"/>
      <c r="X32" s="624"/>
      <c r="Y32" s="625"/>
      <c r="Z32" s="626">
        <v>2.7</v>
      </c>
      <c r="AA32" s="626"/>
      <c r="AB32" s="626"/>
      <c r="AC32" s="626"/>
      <c r="AD32" s="627">
        <v>2124</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96.2</v>
      </c>
      <c r="BH32" s="691"/>
      <c r="BI32" s="691"/>
      <c r="BJ32" s="691"/>
      <c r="BK32" s="691"/>
      <c r="BL32" s="691"/>
      <c r="BM32" s="692">
        <v>83.9</v>
      </c>
      <c r="BN32" s="691"/>
      <c r="BO32" s="691"/>
      <c r="BP32" s="691"/>
      <c r="BQ32" s="693"/>
      <c r="BR32" s="690">
        <v>97.8</v>
      </c>
      <c r="BS32" s="691"/>
      <c r="BT32" s="691"/>
      <c r="BU32" s="691"/>
      <c r="BV32" s="691"/>
      <c r="BW32" s="691"/>
      <c r="BX32" s="692">
        <v>86.4</v>
      </c>
      <c r="BY32" s="691"/>
      <c r="BZ32" s="691"/>
      <c r="CA32" s="691"/>
      <c r="CB32" s="693"/>
      <c r="CD32" s="688"/>
      <c r="CE32" s="689"/>
      <c r="CF32" s="637" t="s">
        <v>296</v>
      </c>
      <c r="CG32" s="638"/>
      <c r="CH32" s="638"/>
      <c r="CI32" s="638"/>
      <c r="CJ32" s="638"/>
      <c r="CK32" s="638"/>
      <c r="CL32" s="638"/>
      <c r="CM32" s="638"/>
      <c r="CN32" s="638"/>
      <c r="CO32" s="638"/>
      <c r="CP32" s="638"/>
      <c r="CQ32" s="639"/>
      <c r="CR32" s="623" t="s">
        <v>107</v>
      </c>
      <c r="CS32" s="624"/>
      <c r="CT32" s="624"/>
      <c r="CU32" s="624"/>
      <c r="CV32" s="624"/>
      <c r="CW32" s="624"/>
      <c r="CX32" s="624"/>
      <c r="CY32" s="625"/>
      <c r="CZ32" s="657" t="s">
        <v>107</v>
      </c>
      <c r="DA32" s="658"/>
      <c r="DB32" s="658"/>
      <c r="DC32" s="659"/>
      <c r="DD32" s="632" t="s">
        <v>107</v>
      </c>
      <c r="DE32" s="624"/>
      <c r="DF32" s="624"/>
      <c r="DG32" s="624"/>
      <c r="DH32" s="624"/>
      <c r="DI32" s="624"/>
      <c r="DJ32" s="624"/>
      <c r="DK32" s="625"/>
      <c r="DL32" s="632" t="s">
        <v>107</v>
      </c>
      <c r="DM32" s="624"/>
      <c r="DN32" s="624"/>
      <c r="DO32" s="624"/>
      <c r="DP32" s="624"/>
      <c r="DQ32" s="624"/>
      <c r="DR32" s="624"/>
      <c r="DS32" s="624"/>
      <c r="DT32" s="624"/>
      <c r="DU32" s="624"/>
      <c r="DV32" s="625"/>
      <c r="DW32" s="628" t="s">
        <v>107</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1061876</v>
      </c>
      <c r="S33" s="624"/>
      <c r="T33" s="624"/>
      <c r="U33" s="624"/>
      <c r="V33" s="624"/>
      <c r="W33" s="624"/>
      <c r="X33" s="624"/>
      <c r="Y33" s="625"/>
      <c r="Z33" s="626">
        <v>11.5</v>
      </c>
      <c r="AA33" s="626"/>
      <c r="AB33" s="626"/>
      <c r="AC33" s="626"/>
      <c r="AD33" s="627" t="s">
        <v>107</v>
      </c>
      <c r="AE33" s="627"/>
      <c r="AF33" s="627"/>
      <c r="AG33" s="627"/>
      <c r="AH33" s="627"/>
      <c r="AI33" s="627"/>
      <c r="AJ33" s="627"/>
      <c r="AK33" s="627"/>
      <c r="AL33" s="628" t="s">
        <v>107</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3231502</v>
      </c>
      <c r="CS33" s="655"/>
      <c r="CT33" s="655"/>
      <c r="CU33" s="655"/>
      <c r="CV33" s="655"/>
      <c r="CW33" s="655"/>
      <c r="CX33" s="655"/>
      <c r="CY33" s="656"/>
      <c r="CZ33" s="657">
        <v>39.6</v>
      </c>
      <c r="DA33" s="658"/>
      <c r="DB33" s="658"/>
      <c r="DC33" s="659"/>
      <c r="DD33" s="632">
        <v>2561791</v>
      </c>
      <c r="DE33" s="655"/>
      <c r="DF33" s="655"/>
      <c r="DG33" s="655"/>
      <c r="DH33" s="655"/>
      <c r="DI33" s="655"/>
      <c r="DJ33" s="655"/>
      <c r="DK33" s="656"/>
      <c r="DL33" s="632">
        <v>1953263</v>
      </c>
      <c r="DM33" s="655"/>
      <c r="DN33" s="655"/>
      <c r="DO33" s="655"/>
      <c r="DP33" s="655"/>
      <c r="DQ33" s="655"/>
      <c r="DR33" s="655"/>
      <c r="DS33" s="655"/>
      <c r="DT33" s="655"/>
      <c r="DU33" s="655"/>
      <c r="DV33" s="656"/>
      <c r="DW33" s="628">
        <v>40.9</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107</v>
      </c>
      <c r="S34" s="624"/>
      <c r="T34" s="624"/>
      <c r="U34" s="624"/>
      <c r="V34" s="624"/>
      <c r="W34" s="624"/>
      <c r="X34" s="624"/>
      <c r="Y34" s="625"/>
      <c r="Z34" s="626" t="s">
        <v>107</v>
      </c>
      <c r="AA34" s="626"/>
      <c r="AB34" s="626"/>
      <c r="AC34" s="626"/>
      <c r="AD34" s="627" t="s">
        <v>107</v>
      </c>
      <c r="AE34" s="627"/>
      <c r="AF34" s="627"/>
      <c r="AG34" s="627"/>
      <c r="AH34" s="627"/>
      <c r="AI34" s="627"/>
      <c r="AJ34" s="627"/>
      <c r="AK34" s="627"/>
      <c r="AL34" s="628" t="s">
        <v>107</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952742</v>
      </c>
      <c r="CS34" s="624"/>
      <c r="CT34" s="624"/>
      <c r="CU34" s="624"/>
      <c r="CV34" s="624"/>
      <c r="CW34" s="624"/>
      <c r="CX34" s="624"/>
      <c r="CY34" s="625"/>
      <c r="CZ34" s="657">
        <v>11.7</v>
      </c>
      <c r="DA34" s="658"/>
      <c r="DB34" s="658"/>
      <c r="DC34" s="659"/>
      <c r="DD34" s="632">
        <v>658619</v>
      </c>
      <c r="DE34" s="624"/>
      <c r="DF34" s="624"/>
      <c r="DG34" s="624"/>
      <c r="DH34" s="624"/>
      <c r="DI34" s="624"/>
      <c r="DJ34" s="624"/>
      <c r="DK34" s="625"/>
      <c r="DL34" s="632">
        <v>484777</v>
      </c>
      <c r="DM34" s="624"/>
      <c r="DN34" s="624"/>
      <c r="DO34" s="624"/>
      <c r="DP34" s="624"/>
      <c r="DQ34" s="624"/>
      <c r="DR34" s="624"/>
      <c r="DS34" s="624"/>
      <c r="DT34" s="624"/>
      <c r="DU34" s="624"/>
      <c r="DV34" s="625"/>
      <c r="DW34" s="628">
        <v>10.199999999999999</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288576</v>
      </c>
      <c r="S35" s="624"/>
      <c r="T35" s="624"/>
      <c r="U35" s="624"/>
      <c r="V35" s="624"/>
      <c r="W35" s="624"/>
      <c r="X35" s="624"/>
      <c r="Y35" s="625"/>
      <c r="Z35" s="626">
        <v>3.1</v>
      </c>
      <c r="AA35" s="626"/>
      <c r="AB35" s="626"/>
      <c r="AC35" s="626"/>
      <c r="AD35" s="627" t="s">
        <v>107</v>
      </c>
      <c r="AE35" s="627"/>
      <c r="AF35" s="627"/>
      <c r="AG35" s="627"/>
      <c r="AH35" s="627"/>
      <c r="AI35" s="627"/>
      <c r="AJ35" s="627"/>
      <c r="AK35" s="627"/>
      <c r="AL35" s="628" t="s">
        <v>107</v>
      </c>
      <c r="AM35" s="629"/>
      <c r="AN35" s="629"/>
      <c r="AO35" s="630"/>
      <c r="AP35" s="186"/>
      <c r="AQ35" s="634" t="s">
        <v>304</v>
      </c>
      <c r="AR35" s="635"/>
      <c r="AS35" s="635"/>
      <c r="AT35" s="635"/>
      <c r="AU35" s="635"/>
      <c r="AV35" s="635"/>
      <c r="AW35" s="635"/>
      <c r="AX35" s="635"/>
      <c r="AY35" s="636"/>
      <c r="AZ35" s="612">
        <v>798258</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99152</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133440</v>
      </c>
      <c r="CS35" s="655"/>
      <c r="CT35" s="655"/>
      <c r="CU35" s="655"/>
      <c r="CV35" s="655"/>
      <c r="CW35" s="655"/>
      <c r="CX35" s="655"/>
      <c r="CY35" s="656"/>
      <c r="CZ35" s="657">
        <v>1.6</v>
      </c>
      <c r="DA35" s="658"/>
      <c r="DB35" s="658"/>
      <c r="DC35" s="659"/>
      <c r="DD35" s="632">
        <v>130093</v>
      </c>
      <c r="DE35" s="655"/>
      <c r="DF35" s="655"/>
      <c r="DG35" s="655"/>
      <c r="DH35" s="655"/>
      <c r="DI35" s="655"/>
      <c r="DJ35" s="655"/>
      <c r="DK35" s="656"/>
      <c r="DL35" s="632">
        <v>130093</v>
      </c>
      <c r="DM35" s="655"/>
      <c r="DN35" s="655"/>
      <c r="DO35" s="655"/>
      <c r="DP35" s="655"/>
      <c r="DQ35" s="655"/>
      <c r="DR35" s="655"/>
      <c r="DS35" s="655"/>
      <c r="DT35" s="655"/>
      <c r="DU35" s="655"/>
      <c r="DV35" s="656"/>
      <c r="DW35" s="628">
        <v>2.7</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9206159</v>
      </c>
      <c r="S36" s="696"/>
      <c r="T36" s="696"/>
      <c r="U36" s="696"/>
      <c r="V36" s="696"/>
      <c r="W36" s="696"/>
      <c r="X36" s="696"/>
      <c r="Y36" s="697"/>
      <c r="Z36" s="698">
        <v>100</v>
      </c>
      <c r="AA36" s="698"/>
      <c r="AB36" s="698"/>
      <c r="AC36" s="698"/>
      <c r="AD36" s="699">
        <v>4485812</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96409</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93764</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1135062</v>
      </c>
      <c r="CS36" s="624"/>
      <c r="CT36" s="624"/>
      <c r="CU36" s="624"/>
      <c r="CV36" s="624"/>
      <c r="CW36" s="624"/>
      <c r="CX36" s="624"/>
      <c r="CY36" s="625"/>
      <c r="CZ36" s="657">
        <v>13.9</v>
      </c>
      <c r="DA36" s="658"/>
      <c r="DB36" s="658"/>
      <c r="DC36" s="659"/>
      <c r="DD36" s="632">
        <v>953801</v>
      </c>
      <c r="DE36" s="624"/>
      <c r="DF36" s="624"/>
      <c r="DG36" s="624"/>
      <c r="DH36" s="624"/>
      <c r="DI36" s="624"/>
      <c r="DJ36" s="624"/>
      <c r="DK36" s="625"/>
      <c r="DL36" s="632">
        <v>799125</v>
      </c>
      <c r="DM36" s="624"/>
      <c r="DN36" s="624"/>
      <c r="DO36" s="624"/>
      <c r="DP36" s="624"/>
      <c r="DQ36" s="624"/>
      <c r="DR36" s="624"/>
      <c r="DS36" s="624"/>
      <c r="DT36" s="624"/>
      <c r="DU36" s="624"/>
      <c r="DV36" s="625"/>
      <c r="DW36" s="628">
        <v>16.7</v>
      </c>
      <c r="DX36" s="653"/>
      <c r="DY36" s="653"/>
      <c r="DZ36" s="653"/>
      <c r="EA36" s="653"/>
      <c r="EB36" s="653"/>
      <c r="EC36" s="654"/>
    </row>
    <row r="37" spans="2:133" ht="11.25" customHeight="1">
      <c r="AQ37" s="702" t="s">
        <v>311</v>
      </c>
      <c r="AR37" s="703"/>
      <c r="AS37" s="703"/>
      <c r="AT37" s="703"/>
      <c r="AU37" s="703"/>
      <c r="AV37" s="703"/>
      <c r="AW37" s="703"/>
      <c r="AX37" s="703"/>
      <c r="AY37" s="704"/>
      <c r="AZ37" s="623">
        <v>46901</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2489</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602309</v>
      </c>
      <c r="CS37" s="655"/>
      <c r="CT37" s="655"/>
      <c r="CU37" s="655"/>
      <c r="CV37" s="655"/>
      <c r="CW37" s="655"/>
      <c r="CX37" s="655"/>
      <c r="CY37" s="656"/>
      <c r="CZ37" s="657">
        <v>7.4</v>
      </c>
      <c r="DA37" s="658"/>
      <c r="DB37" s="658"/>
      <c r="DC37" s="659"/>
      <c r="DD37" s="632">
        <v>602309</v>
      </c>
      <c r="DE37" s="655"/>
      <c r="DF37" s="655"/>
      <c r="DG37" s="655"/>
      <c r="DH37" s="655"/>
      <c r="DI37" s="655"/>
      <c r="DJ37" s="655"/>
      <c r="DK37" s="656"/>
      <c r="DL37" s="632">
        <v>547261</v>
      </c>
      <c r="DM37" s="655"/>
      <c r="DN37" s="655"/>
      <c r="DO37" s="655"/>
      <c r="DP37" s="655"/>
      <c r="DQ37" s="655"/>
      <c r="DR37" s="655"/>
      <c r="DS37" s="655"/>
      <c r="DT37" s="655"/>
      <c r="DU37" s="655"/>
      <c r="DV37" s="656"/>
      <c r="DW37" s="628">
        <v>11.5</v>
      </c>
      <c r="DX37" s="653"/>
      <c r="DY37" s="653"/>
      <c r="DZ37" s="653"/>
      <c r="EA37" s="653"/>
      <c r="EB37" s="653"/>
      <c r="EC37" s="654"/>
    </row>
    <row r="38" spans="2:133" ht="11.25" customHeight="1">
      <c r="AQ38" s="702" t="s">
        <v>314</v>
      </c>
      <c r="AR38" s="703"/>
      <c r="AS38" s="703"/>
      <c r="AT38" s="703"/>
      <c r="AU38" s="703"/>
      <c r="AV38" s="703"/>
      <c r="AW38" s="703"/>
      <c r="AX38" s="703"/>
      <c r="AY38" s="704"/>
      <c r="AZ38" s="623" t="s">
        <v>107</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4338</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798258</v>
      </c>
      <c r="CS38" s="624"/>
      <c r="CT38" s="624"/>
      <c r="CU38" s="624"/>
      <c r="CV38" s="624"/>
      <c r="CW38" s="624"/>
      <c r="CX38" s="624"/>
      <c r="CY38" s="625"/>
      <c r="CZ38" s="657">
        <v>9.8000000000000007</v>
      </c>
      <c r="DA38" s="658"/>
      <c r="DB38" s="658"/>
      <c r="DC38" s="659"/>
      <c r="DD38" s="632">
        <v>669278</v>
      </c>
      <c r="DE38" s="624"/>
      <c r="DF38" s="624"/>
      <c r="DG38" s="624"/>
      <c r="DH38" s="624"/>
      <c r="DI38" s="624"/>
      <c r="DJ38" s="624"/>
      <c r="DK38" s="625"/>
      <c r="DL38" s="632">
        <v>539268</v>
      </c>
      <c r="DM38" s="624"/>
      <c r="DN38" s="624"/>
      <c r="DO38" s="624"/>
      <c r="DP38" s="624"/>
      <c r="DQ38" s="624"/>
      <c r="DR38" s="624"/>
      <c r="DS38" s="624"/>
      <c r="DT38" s="624"/>
      <c r="DU38" s="624"/>
      <c r="DV38" s="625"/>
      <c r="DW38" s="628">
        <v>11.3</v>
      </c>
      <c r="DX38" s="653"/>
      <c r="DY38" s="653"/>
      <c r="DZ38" s="653"/>
      <c r="EA38" s="653"/>
      <c r="EB38" s="653"/>
      <c r="EC38" s="654"/>
    </row>
    <row r="39" spans="2:133" ht="11.25" customHeight="1">
      <c r="AQ39" s="702" t="s">
        <v>317</v>
      </c>
      <c r="AR39" s="703"/>
      <c r="AS39" s="703"/>
      <c r="AT39" s="703"/>
      <c r="AU39" s="703"/>
      <c r="AV39" s="703"/>
      <c r="AW39" s="703"/>
      <c r="AX39" s="703"/>
      <c r="AY39" s="704"/>
      <c r="AZ39" s="623" t="s">
        <v>107</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97</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160000</v>
      </c>
      <c r="CS39" s="655"/>
      <c r="CT39" s="655"/>
      <c r="CU39" s="655"/>
      <c r="CV39" s="655"/>
      <c r="CW39" s="655"/>
      <c r="CX39" s="655"/>
      <c r="CY39" s="656"/>
      <c r="CZ39" s="657">
        <v>2</v>
      </c>
      <c r="DA39" s="658"/>
      <c r="DB39" s="658"/>
      <c r="DC39" s="659"/>
      <c r="DD39" s="632">
        <v>150000</v>
      </c>
      <c r="DE39" s="655"/>
      <c r="DF39" s="655"/>
      <c r="DG39" s="655"/>
      <c r="DH39" s="655"/>
      <c r="DI39" s="655"/>
      <c r="DJ39" s="655"/>
      <c r="DK39" s="656"/>
      <c r="DL39" s="632" t="s">
        <v>107</v>
      </c>
      <c r="DM39" s="655"/>
      <c r="DN39" s="655"/>
      <c r="DO39" s="655"/>
      <c r="DP39" s="655"/>
      <c r="DQ39" s="655"/>
      <c r="DR39" s="655"/>
      <c r="DS39" s="655"/>
      <c r="DT39" s="655"/>
      <c r="DU39" s="655"/>
      <c r="DV39" s="656"/>
      <c r="DW39" s="628" t="s">
        <v>107</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175006</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127</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52000</v>
      </c>
      <c r="CS40" s="624"/>
      <c r="CT40" s="624"/>
      <c r="CU40" s="624"/>
      <c r="CV40" s="624"/>
      <c r="CW40" s="624"/>
      <c r="CX40" s="624"/>
      <c r="CY40" s="625"/>
      <c r="CZ40" s="657">
        <v>0.6</v>
      </c>
      <c r="DA40" s="658"/>
      <c r="DB40" s="658"/>
      <c r="DC40" s="659"/>
      <c r="DD40" s="632" t="s">
        <v>107</v>
      </c>
      <c r="DE40" s="624"/>
      <c r="DF40" s="624"/>
      <c r="DG40" s="624"/>
      <c r="DH40" s="624"/>
      <c r="DI40" s="624"/>
      <c r="DJ40" s="624"/>
      <c r="DK40" s="625"/>
      <c r="DL40" s="632" t="s">
        <v>107</v>
      </c>
      <c r="DM40" s="624"/>
      <c r="DN40" s="624"/>
      <c r="DO40" s="624"/>
      <c r="DP40" s="624"/>
      <c r="DQ40" s="624"/>
      <c r="DR40" s="624"/>
      <c r="DS40" s="624"/>
      <c r="DT40" s="624"/>
      <c r="DU40" s="624"/>
      <c r="DV40" s="625"/>
      <c r="DW40" s="628" t="s">
        <v>107</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479942</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294</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2344082</v>
      </c>
      <c r="CS42" s="624"/>
      <c r="CT42" s="624"/>
      <c r="CU42" s="624"/>
      <c r="CV42" s="624"/>
      <c r="CW42" s="624"/>
      <c r="CX42" s="624"/>
      <c r="CY42" s="625"/>
      <c r="CZ42" s="657">
        <v>28.7</v>
      </c>
      <c r="DA42" s="706"/>
      <c r="DB42" s="706"/>
      <c r="DC42" s="707"/>
      <c r="DD42" s="632">
        <v>547302</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41344</v>
      </c>
      <c r="CS43" s="655"/>
      <c r="CT43" s="655"/>
      <c r="CU43" s="655"/>
      <c r="CV43" s="655"/>
      <c r="CW43" s="655"/>
      <c r="CX43" s="655"/>
      <c r="CY43" s="656"/>
      <c r="CZ43" s="657">
        <v>0.5</v>
      </c>
      <c r="DA43" s="658"/>
      <c r="DB43" s="658"/>
      <c r="DC43" s="659"/>
      <c r="DD43" s="632">
        <v>41344</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2285753</v>
      </c>
      <c r="CS44" s="624"/>
      <c r="CT44" s="624"/>
      <c r="CU44" s="624"/>
      <c r="CV44" s="624"/>
      <c r="CW44" s="624"/>
      <c r="CX44" s="624"/>
      <c r="CY44" s="625"/>
      <c r="CZ44" s="657">
        <v>28</v>
      </c>
      <c r="DA44" s="706"/>
      <c r="DB44" s="706"/>
      <c r="DC44" s="707"/>
      <c r="DD44" s="632">
        <v>545551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1074798</v>
      </c>
      <c r="CS45" s="655"/>
      <c r="CT45" s="655"/>
      <c r="CU45" s="655"/>
      <c r="CV45" s="655"/>
      <c r="CW45" s="655"/>
      <c r="CX45" s="655"/>
      <c r="CY45" s="656"/>
      <c r="CZ45" s="657">
        <v>13.2</v>
      </c>
      <c r="DA45" s="658"/>
      <c r="DB45" s="658"/>
      <c r="DC45" s="659"/>
      <c r="DD45" s="632">
        <v>59774</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1198661</v>
      </c>
      <c r="CS46" s="624"/>
      <c r="CT46" s="624"/>
      <c r="CU46" s="624"/>
      <c r="CV46" s="624"/>
      <c r="CW46" s="624"/>
      <c r="CX46" s="624"/>
      <c r="CY46" s="625"/>
      <c r="CZ46" s="657">
        <v>14.7</v>
      </c>
      <c r="DA46" s="706"/>
      <c r="DB46" s="706"/>
      <c r="DC46" s="707"/>
      <c r="DD46" s="632">
        <v>473483</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58329</v>
      </c>
      <c r="CS47" s="655"/>
      <c r="CT47" s="655"/>
      <c r="CU47" s="655"/>
      <c r="CV47" s="655"/>
      <c r="CW47" s="655"/>
      <c r="CX47" s="655"/>
      <c r="CY47" s="656"/>
      <c r="CZ47" s="657">
        <v>0.7</v>
      </c>
      <c r="DA47" s="658"/>
      <c r="DB47" s="658"/>
      <c r="DC47" s="659"/>
      <c r="DD47" s="632">
        <v>1751</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116</v>
      </c>
      <c r="CS48" s="624"/>
      <c r="CT48" s="624"/>
      <c r="CU48" s="624"/>
      <c r="CV48" s="624"/>
      <c r="CW48" s="624"/>
      <c r="CX48" s="624"/>
      <c r="CY48" s="625"/>
      <c r="CZ48" s="657" t="s">
        <v>116</v>
      </c>
      <c r="DA48" s="706"/>
      <c r="DB48" s="706"/>
      <c r="DC48" s="707"/>
      <c r="DD48" s="632" t="s">
        <v>116</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8165044</v>
      </c>
      <c r="CS49" s="691"/>
      <c r="CT49" s="691"/>
      <c r="CU49" s="691"/>
      <c r="CV49" s="691"/>
      <c r="CW49" s="691"/>
      <c r="CX49" s="691"/>
      <c r="CY49" s="718"/>
      <c r="CZ49" s="719">
        <v>100</v>
      </c>
      <c r="DA49" s="720"/>
      <c r="DB49" s="720"/>
      <c r="DC49" s="721"/>
      <c r="DD49" s="722">
        <v>4992708</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8744</v>
      </c>
      <c r="R7" s="753"/>
      <c r="S7" s="753"/>
      <c r="T7" s="753"/>
      <c r="U7" s="753"/>
      <c r="V7" s="753">
        <v>8165</v>
      </c>
      <c r="W7" s="753"/>
      <c r="X7" s="753"/>
      <c r="Y7" s="753"/>
      <c r="Z7" s="753"/>
      <c r="AA7" s="753">
        <v>579</v>
      </c>
      <c r="AB7" s="753"/>
      <c r="AC7" s="753"/>
      <c r="AD7" s="753"/>
      <c r="AE7" s="754"/>
      <c r="AF7" s="755">
        <v>447</v>
      </c>
      <c r="AG7" s="756"/>
      <c r="AH7" s="756"/>
      <c r="AI7" s="756"/>
      <c r="AJ7" s="757"/>
      <c r="AK7" s="792">
        <v>2</v>
      </c>
      <c r="AL7" s="793"/>
      <c r="AM7" s="793"/>
      <c r="AN7" s="793"/>
      <c r="AO7" s="793"/>
      <c r="AP7" s="793">
        <v>6014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548</v>
      </c>
      <c r="BT7" s="797"/>
      <c r="BU7" s="797"/>
      <c r="BV7" s="797"/>
      <c r="BW7" s="797"/>
      <c r="BX7" s="797"/>
      <c r="BY7" s="797"/>
      <c r="BZ7" s="797"/>
      <c r="CA7" s="797"/>
      <c r="CB7" s="797"/>
      <c r="CC7" s="797"/>
      <c r="CD7" s="797"/>
      <c r="CE7" s="797"/>
      <c r="CF7" s="797"/>
      <c r="CG7" s="798"/>
      <c r="CH7" s="789">
        <v>52</v>
      </c>
      <c r="CI7" s="790"/>
      <c r="CJ7" s="790"/>
      <c r="CK7" s="790"/>
      <c r="CL7" s="791"/>
      <c r="CM7" s="789">
        <v>10</v>
      </c>
      <c r="CN7" s="790"/>
      <c r="CO7" s="790"/>
      <c r="CP7" s="790"/>
      <c r="CQ7" s="791"/>
      <c r="CR7" s="789">
        <v>1</v>
      </c>
      <c r="CS7" s="790"/>
      <c r="CT7" s="790"/>
      <c r="CU7" s="790"/>
      <c r="CV7" s="791"/>
      <c r="CW7" s="789">
        <v>31</v>
      </c>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t="s">
        <v>361</v>
      </c>
      <c r="C8" s="774"/>
      <c r="D8" s="774"/>
      <c r="E8" s="774"/>
      <c r="F8" s="774"/>
      <c r="G8" s="774"/>
      <c r="H8" s="774"/>
      <c r="I8" s="774"/>
      <c r="J8" s="774"/>
      <c r="K8" s="774"/>
      <c r="L8" s="774"/>
      <c r="M8" s="774"/>
      <c r="N8" s="774"/>
      <c r="O8" s="774"/>
      <c r="P8" s="775"/>
      <c r="Q8" s="776">
        <v>10</v>
      </c>
      <c r="R8" s="777"/>
      <c r="S8" s="777"/>
      <c r="T8" s="777"/>
      <c r="U8" s="777"/>
      <c r="V8" s="777">
        <v>3</v>
      </c>
      <c r="W8" s="777"/>
      <c r="X8" s="777"/>
      <c r="Y8" s="777"/>
      <c r="Z8" s="777"/>
      <c r="AA8" s="777">
        <v>7</v>
      </c>
      <c r="AB8" s="777"/>
      <c r="AC8" s="777"/>
      <c r="AD8" s="777"/>
      <c r="AE8" s="778"/>
      <c r="AF8" s="779">
        <v>7</v>
      </c>
      <c r="AG8" s="780"/>
      <c r="AH8" s="780"/>
      <c r="AI8" s="780"/>
      <c r="AJ8" s="781"/>
      <c r="AK8" s="782">
        <v>0</v>
      </c>
      <c r="AL8" s="783"/>
      <c r="AM8" s="783"/>
      <c r="AN8" s="783"/>
      <c r="AO8" s="783"/>
      <c r="AP8" s="783">
        <v>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8754</v>
      </c>
      <c r="R23" s="812"/>
      <c r="S23" s="812"/>
      <c r="T23" s="812"/>
      <c r="U23" s="812"/>
      <c r="V23" s="812">
        <v>8168</v>
      </c>
      <c r="W23" s="812"/>
      <c r="X23" s="812"/>
      <c r="Y23" s="812"/>
      <c r="Z23" s="812"/>
      <c r="AA23" s="812">
        <v>586</v>
      </c>
      <c r="AB23" s="812"/>
      <c r="AC23" s="812"/>
      <c r="AD23" s="812"/>
      <c r="AE23" s="813"/>
      <c r="AF23" s="814">
        <v>454</v>
      </c>
      <c r="AG23" s="812"/>
      <c r="AH23" s="812"/>
      <c r="AI23" s="812"/>
      <c r="AJ23" s="815"/>
      <c r="AK23" s="816"/>
      <c r="AL23" s="817"/>
      <c r="AM23" s="817"/>
      <c r="AN23" s="817"/>
      <c r="AO23" s="817"/>
      <c r="AP23" s="812">
        <v>6014</v>
      </c>
      <c r="AQ23" s="812"/>
      <c r="AR23" s="812"/>
      <c r="AS23" s="812"/>
      <c r="AT23" s="812"/>
      <c r="AU23" s="818"/>
      <c r="AV23" s="818"/>
      <c r="AW23" s="818"/>
      <c r="AX23" s="818"/>
      <c r="AY23" s="819"/>
      <c r="AZ23" s="827" t="s">
        <v>365</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2401</v>
      </c>
      <c r="R28" s="841"/>
      <c r="S28" s="841"/>
      <c r="T28" s="841"/>
      <c r="U28" s="841"/>
      <c r="V28" s="841">
        <v>2302</v>
      </c>
      <c r="W28" s="841"/>
      <c r="X28" s="841"/>
      <c r="Y28" s="841"/>
      <c r="Z28" s="841"/>
      <c r="AA28" s="841">
        <v>99</v>
      </c>
      <c r="AB28" s="841"/>
      <c r="AC28" s="841"/>
      <c r="AD28" s="841"/>
      <c r="AE28" s="842"/>
      <c r="AF28" s="843">
        <v>99</v>
      </c>
      <c r="AG28" s="841"/>
      <c r="AH28" s="841"/>
      <c r="AI28" s="841"/>
      <c r="AJ28" s="844"/>
      <c r="AK28" s="845">
        <v>175</v>
      </c>
      <c r="AL28" s="836"/>
      <c r="AM28" s="836"/>
      <c r="AN28" s="836"/>
      <c r="AO28" s="836"/>
      <c r="AP28" s="836">
        <v>0</v>
      </c>
      <c r="AQ28" s="836"/>
      <c r="AR28" s="836"/>
      <c r="AS28" s="836"/>
      <c r="AT28" s="836"/>
      <c r="AU28" s="836">
        <v>0</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154</v>
      </c>
      <c r="R29" s="777"/>
      <c r="S29" s="777"/>
      <c r="T29" s="777"/>
      <c r="U29" s="777"/>
      <c r="V29" s="777">
        <v>153</v>
      </c>
      <c r="W29" s="777"/>
      <c r="X29" s="777"/>
      <c r="Y29" s="777"/>
      <c r="Z29" s="777"/>
      <c r="AA29" s="777">
        <v>1</v>
      </c>
      <c r="AB29" s="777"/>
      <c r="AC29" s="777"/>
      <c r="AD29" s="777"/>
      <c r="AE29" s="778"/>
      <c r="AF29" s="779">
        <v>1</v>
      </c>
      <c r="AG29" s="780"/>
      <c r="AH29" s="780"/>
      <c r="AI29" s="780"/>
      <c r="AJ29" s="781"/>
      <c r="AK29" s="848">
        <v>52</v>
      </c>
      <c r="AL29" s="849"/>
      <c r="AM29" s="849"/>
      <c r="AN29" s="849"/>
      <c r="AO29" s="849"/>
      <c r="AP29" s="849">
        <v>0</v>
      </c>
      <c r="AQ29" s="849"/>
      <c r="AR29" s="849"/>
      <c r="AS29" s="849"/>
      <c r="AT29" s="849"/>
      <c r="AU29" s="849">
        <v>0</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1662</v>
      </c>
      <c r="R30" s="777"/>
      <c r="S30" s="777"/>
      <c r="T30" s="777"/>
      <c r="U30" s="777"/>
      <c r="V30" s="777">
        <v>1609</v>
      </c>
      <c r="W30" s="777"/>
      <c r="X30" s="777"/>
      <c r="Y30" s="777"/>
      <c r="Z30" s="777"/>
      <c r="AA30" s="777">
        <v>53</v>
      </c>
      <c r="AB30" s="777"/>
      <c r="AC30" s="777"/>
      <c r="AD30" s="777"/>
      <c r="AE30" s="778"/>
      <c r="AF30" s="779">
        <v>53</v>
      </c>
      <c r="AG30" s="780"/>
      <c r="AH30" s="780"/>
      <c r="AI30" s="780"/>
      <c r="AJ30" s="781"/>
      <c r="AK30" s="848">
        <v>235</v>
      </c>
      <c r="AL30" s="849"/>
      <c r="AM30" s="849"/>
      <c r="AN30" s="849"/>
      <c r="AO30" s="849"/>
      <c r="AP30" s="849">
        <v>0</v>
      </c>
      <c r="AQ30" s="849"/>
      <c r="AR30" s="849"/>
      <c r="AS30" s="849"/>
      <c r="AT30" s="849"/>
      <c r="AU30" s="849">
        <v>0</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245</v>
      </c>
      <c r="R31" s="777"/>
      <c r="S31" s="777"/>
      <c r="T31" s="777"/>
      <c r="U31" s="777"/>
      <c r="V31" s="777">
        <v>195</v>
      </c>
      <c r="W31" s="777"/>
      <c r="X31" s="777"/>
      <c r="Y31" s="777"/>
      <c r="Z31" s="777"/>
      <c r="AA31" s="777">
        <v>50</v>
      </c>
      <c r="AB31" s="777"/>
      <c r="AC31" s="777"/>
      <c r="AD31" s="777"/>
      <c r="AE31" s="778"/>
      <c r="AF31" s="779">
        <v>635</v>
      </c>
      <c r="AG31" s="780"/>
      <c r="AH31" s="780"/>
      <c r="AI31" s="780"/>
      <c r="AJ31" s="781"/>
      <c r="AK31" s="848">
        <v>0</v>
      </c>
      <c r="AL31" s="849"/>
      <c r="AM31" s="849"/>
      <c r="AN31" s="849"/>
      <c r="AO31" s="849"/>
      <c r="AP31" s="849">
        <v>77</v>
      </c>
      <c r="AQ31" s="849"/>
      <c r="AR31" s="849"/>
      <c r="AS31" s="849"/>
      <c r="AT31" s="849"/>
      <c r="AU31" s="849">
        <v>0</v>
      </c>
      <c r="AV31" s="849"/>
      <c r="AW31" s="849"/>
      <c r="AX31" s="849"/>
      <c r="AY31" s="849"/>
      <c r="AZ31" s="850"/>
      <c r="BA31" s="850"/>
      <c r="BB31" s="850"/>
      <c r="BC31" s="850"/>
      <c r="BD31" s="850"/>
      <c r="BE31" s="846" t="s">
        <v>380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142</v>
      </c>
      <c r="R32" s="777"/>
      <c r="S32" s="777"/>
      <c r="T32" s="777"/>
      <c r="U32" s="777"/>
      <c r="V32" s="777">
        <v>131</v>
      </c>
      <c r="W32" s="777"/>
      <c r="X32" s="777"/>
      <c r="Y32" s="777"/>
      <c r="Z32" s="777"/>
      <c r="AA32" s="777">
        <v>11</v>
      </c>
      <c r="AB32" s="777"/>
      <c r="AC32" s="777"/>
      <c r="AD32" s="777"/>
      <c r="AE32" s="778"/>
      <c r="AF32" s="779">
        <v>5</v>
      </c>
      <c r="AG32" s="780"/>
      <c r="AH32" s="780"/>
      <c r="AI32" s="780"/>
      <c r="AJ32" s="781"/>
      <c r="AK32" s="848">
        <v>96</v>
      </c>
      <c r="AL32" s="849"/>
      <c r="AM32" s="849"/>
      <c r="AN32" s="849"/>
      <c r="AO32" s="849"/>
      <c r="AP32" s="849">
        <v>1199</v>
      </c>
      <c r="AQ32" s="849"/>
      <c r="AR32" s="849"/>
      <c r="AS32" s="849"/>
      <c r="AT32" s="849"/>
      <c r="AU32" s="849">
        <v>715</v>
      </c>
      <c r="AV32" s="849"/>
      <c r="AW32" s="849"/>
      <c r="AX32" s="849"/>
      <c r="AY32" s="849"/>
      <c r="AZ32" s="850"/>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383</v>
      </c>
      <c r="C33" s="774"/>
      <c r="D33" s="774"/>
      <c r="E33" s="774"/>
      <c r="F33" s="774"/>
      <c r="G33" s="774"/>
      <c r="H33" s="774"/>
      <c r="I33" s="774"/>
      <c r="J33" s="774"/>
      <c r="K33" s="774"/>
      <c r="L33" s="774"/>
      <c r="M33" s="774"/>
      <c r="N33" s="774"/>
      <c r="O33" s="774"/>
      <c r="P33" s="775"/>
      <c r="Q33" s="776">
        <v>49</v>
      </c>
      <c r="R33" s="777"/>
      <c r="S33" s="777"/>
      <c r="T33" s="777"/>
      <c r="U33" s="777"/>
      <c r="V33" s="777">
        <v>47</v>
      </c>
      <c r="W33" s="777"/>
      <c r="X33" s="777"/>
      <c r="Y33" s="777"/>
      <c r="Z33" s="777"/>
      <c r="AA33" s="777">
        <v>2</v>
      </c>
      <c r="AB33" s="777"/>
      <c r="AC33" s="777"/>
      <c r="AD33" s="777"/>
      <c r="AE33" s="778"/>
      <c r="AF33" s="779" t="s">
        <v>384</v>
      </c>
      <c r="AG33" s="780"/>
      <c r="AH33" s="780"/>
      <c r="AI33" s="780"/>
      <c r="AJ33" s="781"/>
      <c r="AK33" s="848">
        <v>47</v>
      </c>
      <c r="AL33" s="849"/>
      <c r="AM33" s="849"/>
      <c r="AN33" s="849"/>
      <c r="AO33" s="849"/>
      <c r="AP33" s="849">
        <v>112</v>
      </c>
      <c r="AQ33" s="849"/>
      <c r="AR33" s="849"/>
      <c r="AS33" s="849"/>
      <c r="AT33" s="849"/>
      <c r="AU33" s="849">
        <v>77</v>
      </c>
      <c r="AV33" s="849"/>
      <c r="AW33" s="849"/>
      <c r="AX33" s="849"/>
      <c r="AY33" s="849"/>
      <c r="AZ33" s="850"/>
      <c r="BA33" s="850"/>
      <c r="BB33" s="850"/>
      <c r="BC33" s="850"/>
      <c r="BD33" s="850"/>
      <c r="BE33" s="846" t="s">
        <v>382</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793</v>
      </c>
      <c r="AG63" s="860"/>
      <c r="AH63" s="860"/>
      <c r="AI63" s="860"/>
      <c r="AJ63" s="861"/>
      <c r="AK63" s="862"/>
      <c r="AL63" s="857"/>
      <c r="AM63" s="857"/>
      <c r="AN63" s="857"/>
      <c r="AO63" s="857"/>
      <c r="AP63" s="860">
        <v>1388</v>
      </c>
      <c r="AQ63" s="860"/>
      <c r="AR63" s="860"/>
      <c r="AS63" s="860"/>
      <c r="AT63" s="860"/>
      <c r="AU63" s="860">
        <v>792</v>
      </c>
      <c r="AV63" s="860"/>
      <c r="AW63" s="860"/>
      <c r="AX63" s="860"/>
      <c r="AY63" s="860"/>
      <c r="AZ63" s="864"/>
      <c r="BA63" s="864"/>
      <c r="BB63" s="864"/>
      <c r="BC63" s="864"/>
      <c r="BD63" s="864"/>
      <c r="BE63" s="865"/>
      <c r="BF63" s="865"/>
      <c r="BG63" s="865"/>
      <c r="BH63" s="865"/>
      <c r="BI63" s="866"/>
      <c r="BJ63" s="867" t="s">
        <v>107</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388</v>
      </c>
      <c r="B66" s="759"/>
      <c r="C66" s="759"/>
      <c r="D66" s="759"/>
      <c r="E66" s="759"/>
      <c r="F66" s="759"/>
      <c r="G66" s="759"/>
      <c r="H66" s="759"/>
      <c r="I66" s="759"/>
      <c r="J66" s="759"/>
      <c r="K66" s="759"/>
      <c r="L66" s="759"/>
      <c r="M66" s="759"/>
      <c r="N66" s="759"/>
      <c r="O66" s="759"/>
      <c r="P66" s="760"/>
      <c r="Q66" s="735" t="s">
        <v>389</v>
      </c>
      <c r="R66" s="736"/>
      <c r="S66" s="736"/>
      <c r="T66" s="736"/>
      <c r="U66" s="737"/>
      <c r="V66" s="735" t="s">
        <v>390</v>
      </c>
      <c r="W66" s="736"/>
      <c r="X66" s="736"/>
      <c r="Y66" s="736"/>
      <c r="Z66" s="737"/>
      <c r="AA66" s="735" t="s">
        <v>391</v>
      </c>
      <c r="AB66" s="736"/>
      <c r="AC66" s="736"/>
      <c r="AD66" s="736"/>
      <c r="AE66" s="737"/>
      <c r="AF66" s="870" t="s">
        <v>392</v>
      </c>
      <c r="AG66" s="831"/>
      <c r="AH66" s="831"/>
      <c r="AI66" s="831"/>
      <c r="AJ66" s="871"/>
      <c r="AK66" s="735" t="s">
        <v>393</v>
      </c>
      <c r="AL66" s="759"/>
      <c r="AM66" s="759"/>
      <c r="AN66" s="759"/>
      <c r="AO66" s="760"/>
      <c r="AP66" s="735" t="s">
        <v>394</v>
      </c>
      <c r="AQ66" s="736"/>
      <c r="AR66" s="736"/>
      <c r="AS66" s="736"/>
      <c r="AT66" s="737"/>
      <c r="AU66" s="735" t="s">
        <v>395</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544</v>
      </c>
      <c r="C68" s="888"/>
      <c r="D68" s="888"/>
      <c r="E68" s="888"/>
      <c r="F68" s="888"/>
      <c r="G68" s="888"/>
      <c r="H68" s="888"/>
      <c r="I68" s="888"/>
      <c r="J68" s="888"/>
      <c r="K68" s="888"/>
      <c r="L68" s="888"/>
      <c r="M68" s="888"/>
      <c r="N68" s="888"/>
      <c r="O68" s="888"/>
      <c r="P68" s="889"/>
      <c r="Q68" s="890">
        <v>1986</v>
      </c>
      <c r="R68" s="891"/>
      <c r="S68" s="891"/>
      <c r="T68" s="891"/>
      <c r="U68" s="892"/>
      <c r="V68" s="884">
        <v>1946</v>
      </c>
      <c r="W68" s="884"/>
      <c r="X68" s="884"/>
      <c r="Y68" s="884"/>
      <c r="Z68" s="884"/>
      <c r="AA68" s="884">
        <v>39</v>
      </c>
      <c r="AB68" s="884"/>
      <c r="AC68" s="884"/>
      <c r="AD68" s="884"/>
      <c r="AE68" s="884"/>
      <c r="AF68" s="884">
        <v>38</v>
      </c>
      <c r="AG68" s="884"/>
      <c r="AH68" s="884"/>
      <c r="AI68" s="884"/>
      <c r="AJ68" s="884"/>
      <c r="AK68" s="884">
        <v>0</v>
      </c>
      <c r="AL68" s="884"/>
      <c r="AM68" s="884"/>
      <c r="AN68" s="884"/>
      <c r="AO68" s="884"/>
      <c r="AP68" s="884">
        <v>185</v>
      </c>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3" t="s">
        <v>545</v>
      </c>
      <c r="C69" s="894"/>
      <c r="D69" s="894"/>
      <c r="E69" s="894"/>
      <c r="F69" s="894"/>
      <c r="G69" s="894"/>
      <c r="H69" s="894"/>
      <c r="I69" s="894"/>
      <c r="J69" s="894"/>
      <c r="K69" s="894"/>
      <c r="L69" s="894"/>
      <c r="M69" s="894"/>
      <c r="N69" s="894"/>
      <c r="O69" s="894"/>
      <c r="P69" s="895"/>
      <c r="Q69" s="896">
        <v>1049</v>
      </c>
      <c r="R69" s="849"/>
      <c r="S69" s="849"/>
      <c r="T69" s="849"/>
      <c r="U69" s="849"/>
      <c r="V69" s="849">
        <v>983</v>
      </c>
      <c r="W69" s="849"/>
      <c r="X69" s="849"/>
      <c r="Y69" s="849"/>
      <c r="Z69" s="849"/>
      <c r="AA69" s="849">
        <v>66</v>
      </c>
      <c r="AB69" s="849"/>
      <c r="AC69" s="849"/>
      <c r="AD69" s="849"/>
      <c r="AE69" s="849"/>
      <c r="AF69" s="849">
        <v>66</v>
      </c>
      <c r="AG69" s="849"/>
      <c r="AH69" s="849"/>
      <c r="AI69" s="849"/>
      <c r="AJ69" s="849"/>
      <c r="AK69" s="849">
        <v>0</v>
      </c>
      <c r="AL69" s="849"/>
      <c r="AM69" s="849"/>
      <c r="AN69" s="849"/>
      <c r="AO69" s="849"/>
      <c r="AP69" s="849">
        <v>634</v>
      </c>
      <c r="AQ69" s="849"/>
      <c r="AR69" s="849"/>
      <c r="AS69" s="849"/>
      <c r="AT69" s="849"/>
      <c r="AU69" s="849"/>
      <c r="AV69" s="849"/>
      <c r="AW69" s="849"/>
      <c r="AX69" s="849"/>
      <c r="AY69" s="849"/>
      <c r="AZ69" s="897"/>
      <c r="BA69" s="897"/>
      <c r="BB69" s="897"/>
      <c r="BC69" s="897"/>
      <c r="BD69" s="898"/>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3" t="s">
        <v>546</v>
      </c>
      <c r="C70" s="894"/>
      <c r="D70" s="894"/>
      <c r="E70" s="894"/>
      <c r="F70" s="894"/>
      <c r="G70" s="894"/>
      <c r="H70" s="894"/>
      <c r="I70" s="894"/>
      <c r="J70" s="894"/>
      <c r="K70" s="894"/>
      <c r="L70" s="894"/>
      <c r="M70" s="894"/>
      <c r="N70" s="894"/>
      <c r="O70" s="894"/>
      <c r="P70" s="895"/>
      <c r="Q70" s="896">
        <v>729</v>
      </c>
      <c r="R70" s="849"/>
      <c r="S70" s="849"/>
      <c r="T70" s="849"/>
      <c r="U70" s="849"/>
      <c r="V70" s="849">
        <v>688</v>
      </c>
      <c r="W70" s="849"/>
      <c r="X70" s="849"/>
      <c r="Y70" s="849"/>
      <c r="Z70" s="849"/>
      <c r="AA70" s="849">
        <v>41</v>
      </c>
      <c r="AB70" s="849"/>
      <c r="AC70" s="849"/>
      <c r="AD70" s="849"/>
      <c r="AE70" s="849"/>
      <c r="AF70" s="849">
        <v>41</v>
      </c>
      <c r="AG70" s="849"/>
      <c r="AH70" s="849"/>
      <c r="AI70" s="849"/>
      <c r="AJ70" s="849"/>
      <c r="AK70" s="849">
        <v>0</v>
      </c>
      <c r="AL70" s="849"/>
      <c r="AM70" s="849"/>
      <c r="AN70" s="849"/>
      <c r="AO70" s="849"/>
      <c r="AP70" s="849">
        <v>0</v>
      </c>
      <c r="AQ70" s="849"/>
      <c r="AR70" s="849"/>
      <c r="AS70" s="849"/>
      <c r="AT70" s="849"/>
      <c r="AU70" s="849"/>
      <c r="AV70" s="849"/>
      <c r="AW70" s="849"/>
      <c r="AX70" s="849"/>
      <c r="AY70" s="849"/>
      <c r="AZ70" s="897"/>
      <c r="BA70" s="897"/>
      <c r="BB70" s="897"/>
      <c r="BC70" s="897"/>
      <c r="BD70" s="898"/>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3" t="s">
        <v>547</v>
      </c>
      <c r="C71" s="894"/>
      <c r="D71" s="894"/>
      <c r="E71" s="894"/>
      <c r="F71" s="894"/>
      <c r="G71" s="894"/>
      <c r="H71" s="894"/>
      <c r="I71" s="894"/>
      <c r="J71" s="894"/>
      <c r="K71" s="894"/>
      <c r="L71" s="894"/>
      <c r="M71" s="894"/>
      <c r="N71" s="894"/>
      <c r="O71" s="894"/>
      <c r="P71" s="895"/>
      <c r="Q71" s="896">
        <v>250943</v>
      </c>
      <c r="R71" s="849"/>
      <c r="S71" s="849"/>
      <c r="T71" s="849"/>
      <c r="U71" s="849"/>
      <c r="V71" s="849">
        <v>239378</v>
      </c>
      <c r="W71" s="849"/>
      <c r="X71" s="849"/>
      <c r="Y71" s="849"/>
      <c r="Z71" s="849"/>
      <c r="AA71" s="849">
        <v>11565</v>
      </c>
      <c r="AB71" s="849"/>
      <c r="AC71" s="849"/>
      <c r="AD71" s="849"/>
      <c r="AE71" s="849"/>
      <c r="AF71" s="849">
        <v>11565</v>
      </c>
      <c r="AG71" s="849"/>
      <c r="AH71" s="849"/>
      <c r="AI71" s="849"/>
      <c r="AJ71" s="849"/>
      <c r="AK71" s="849">
        <v>726</v>
      </c>
      <c r="AL71" s="849"/>
      <c r="AM71" s="849"/>
      <c r="AN71" s="849"/>
      <c r="AO71" s="849"/>
      <c r="AP71" s="849">
        <v>0</v>
      </c>
      <c r="AQ71" s="849"/>
      <c r="AR71" s="849"/>
      <c r="AS71" s="849"/>
      <c r="AT71" s="849"/>
      <c r="AU71" s="849"/>
      <c r="AV71" s="849"/>
      <c r="AW71" s="849"/>
      <c r="AX71" s="849"/>
      <c r="AY71" s="849"/>
      <c r="AZ71" s="897"/>
      <c r="BA71" s="897"/>
      <c r="BB71" s="897"/>
      <c r="BC71" s="897"/>
      <c r="BD71" s="898"/>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3" t="s">
        <v>549</v>
      </c>
      <c r="C72" s="894"/>
      <c r="D72" s="894"/>
      <c r="E72" s="894"/>
      <c r="F72" s="894"/>
      <c r="G72" s="894"/>
      <c r="H72" s="894"/>
      <c r="I72" s="894"/>
      <c r="J72" s="894"/>
      <c r="K72" s="894"/>
      <c r="L72" s="894"/>
      <c r="M72" s="894"/>
      <c r="N72" s="894"/>
      <c r="O72" s="894"/>
      <c r="P72" s="895"/>
      <c r="Q72" s="896">
        <v>10258</v>
      </c>
      <c r="R72" s="849"/>
      <c r="S72" s="849"/>
      <c r="T72" s="849"/>
      <c r="U72" s="849"/>
      <c r="V72" s="849">
        <v>8973</v>
      </c>
      <c r="W72" s="849"/>
      <c r="X72" s="849"/>
      <c r="Y72" s="849"/>
      <c r="Z72" s="849"/>
      <c r="AA72" s="849">
        <v>1285</v>
      </c>
      <c r="AB72" s="849"/>
      <c r="AC72" s="849"/>
      <c r="AD72" s="849"/>
      <c r="AE72" s="849"/>
      <c r="AF72" s="849">
        <v>0</v>
      </c>
      <c r="AG72" s="849"/>
      <c r="AH72" s="849"/>
      <c r="AI72" s="849"/>
      <c r="AJ72" s="849"/>
      <c r="AK72" s="849">
        <v>16</v>
      </c>
      <c r="AL72" s="849"/>
      <c r="AM72" s="849"/>
      <c r="AN72" s="849"/>
      <c r="AO72" s="849"/>
      <c r="AP72" s="849">
        <v>0</v>
      </c>
      <c r="AQ72" s="849"/>
      <c r="AR72" s="849"/>
      <c r="AS72" s="849"/>
      <c r="AT72" s="849"/>
      <c r="AU72" s="849"/>
      <c r="AV72" s="849"/>
      <c r="AW72" s="849"/>
      <c r="AX72" s="849"/>
      <c r="AY72" s="849"/>
      <c r="AZ72" s="897"/>
      <c r="BA72" s="897"/>
      <c r="BB72" s="897"/>
      <c r="BC72" s="897"/>
      <c r="BD72" s="898"/>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3" t="s">
        <v>550</v>
      </c>
      <c r="C73" s="894"/>
      <c r="D73" s="894"/>
      <c r="E73" s="894"/>
      <c r="F73" s="894"/>
      <c r="G73" s="894"/>
      <c r="H73" s="894"/>
      <c r="I73" s="894"/>
      <c r="J73" s="894"/>
      <c r="K73" s="894"/>
      <c r="L73" s="894"/>
      <c r="M73" s="894"/>
      <c r="N73" s="894"/>
      <c r="O73" s="894"/>
      <c r="P73" s="895"/>
      <c r="Q73" s="896">
        <v>1171</v>
      </c>
      <c r="R73" s="849"/>
      <c r="S73" s="849"/>
      <c r="T73" s="849"/>
      <c r="U73" s="849"/>
      <c r="V73" s="849">
        <v>1170</v>
      </c>
      <c r="W73" s="849"/>
      <c r="X73" s="849"/>
      <c r="Y73" s="849"/>
      <c r="Z73" s="849"/>
      <c r="AA73" s="849">
        <v>1</v>
      </c>
      <c r="AB73" s="849"/>
      <c r="AC73" s="849"/>
      <c r="AD73" s="849"/>
      <c r="AE73" s="849"/>
      <c r="AF73" s="849">
        <v>0</v>
      </c>
      <c r="AG73" s="849"/>
      <c r="AH73" s="849"/>
      <c r="AI73" s="849"/>
      <c r="AJ73" s="849"/>
      <c r="AK73" s="849">
        <v>0</v>
      </c>
      <c r="AL73" s="849"/>
      <c r="AM73" s="849"/>
      <c r="AN73" s="849"/>
      <c r="AO73" s="849"/>
      <c r="AP73" s="849">
        <v>0</v>
      </c>
      <c r="AQ73" s="849"/>
      <c r="AR73" s="849"/>
      <c r="AS73" s="849"/>
      <c r="AT73" s="849"/>
      <c r="AU73" s="849"/>
      <c r="AV73" s="849"/>
      <c r="AW73" s="849"/>
      <c r="AX73" s="849"/>
      <c r="AY73" s="849"/>
      <c r="AZ73" s="897"/>
      <c r="BA73" s="897"/>
      <c r="BB73" s="897"/>
      <c r="BC73" s="897"/>
      <c r="BD73" s="898"/>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3" t="s">
        <v>551</v>
      </c>
      <c r="C74" s="894"/>
      <c r="D74" s="894"/>
      <c r="E74" s="894"/>
      <c r="F74" s="894"/>
      <c r="G74" s="894"/>
      <c r="H74" s="894"/>
      <c r="I74" s="894"/>
      <c r="J74" s="894"/>
      <c r="K74" s="894"/>
      <c r="L74" s="894"/>
      <c r="M74" s="894"/>
      <c r="N74" s="894"/>
      <c r="O74" s="894"/>
      <c r="P74" s="895"/>
      <c r="Q74" s="896">
        <v>1</v>
      </c>
      <c r="R74" s="849"/>
      <c r="S74" s="849"/>
      <c r="T74" s="849"/>
      <c r="U74" s="849"/>
      <c r="V74" s="849">
        <v>0</v>
      </c>
      <c r="W74" s="849"/>
      <c r="X74" s="849"/>
      <c r="Y74" s="849"/>
      <c r="Z74" s="849"/>
      <c r="AA74" s="849">
        <v>1</v>
      </c>
      <c r="AB74" s="849"/>
      <c r="AC74" s="849"/>
      <c r="AD74" s="849"/>
      <c r="AE74" s="849"/>
      <c r="AF74" s="849">
        <v>0</v>
      </c>
      <c r="AG74" s="849"/>
      <c r="AH74" s="849"/>
      <c r="AI74" s="849"/>
      <c r="AJ74" s="849"/>
      <c r="AK74" s="849">
        <v>0</v>
      </c>
      <c r="AL74" s="849"/>
      <c r="AM74" s="849"/>
      <c r="AN74" s="849"/>
      <c r="AO74" s="849"/>
      <c r="AP74" s="849">
        <v>0</v>
      </c>
      <c r="AQ74" s="849"/>
      <c r="AR74" s="849"/>
      <c r="AS74" s="849"/>
      <c r="AT74" s="849"/>
      <c r="AU74" s="849"/>
      <c r="AV74" s="849"/>
      <c r="AW74" s="849"/>
      <c r="AX74" s="849"/>
      <c r="AY74" s="849"/>
      <c r="AZ74" s="897"/>
      <c r="BA74" s="897"/>
      <c r="BB74" s="897"/>
      <c r="BC74" s="897"/>
      <c r="BD74" s="898"/>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3" t="s">
        <v>552</v>
      </c>
      <c r="C75" s="894"/>
      <c r="D75" s="894"/>
      <c r="E75" s="894"/>
      <c r="F75" s="894"/>
      <c r="G75" s="894"/>
      <c r="H75" s="894"/>
      <c r="I75" s="894"/>
      <c r="J75" s="894"/>
      <c r="K75" s="894"/>
      <c r="L75" s="894"/>
      <c r="M75" s="894"/>
      <c r="N75" s="894"/>
      <c r="O75" s="894"/>
      <c r="P75" s="895"/>
      <c r="Q75" s="899">
        <v>47</v>
      </c>
      <c r="R75" s="900"/>
      <c r="S75" s="900"/>
      <c r="T75" s="900"/>
      <c r="U75" s="848"/>
      <c r="V75" s="901">
        <v>34</v>
      </c>
      <c r="W75" s="900"/>
      <c r="X75" s="900"/>
      <c r="Y75" s="900"/>
      <c r="Z75" s="848"/>
      <c r="AA75" s="901">
        <v>13</v>
      </c>
      <c r="AB75" s="900"/>
      <c r="AC75" s="900"/>
      <c r="AD75" s="900"/>
      <c r="AE75" s="848"/>
      <c r="AF75" s="901">
        <v>0</v>
      </c>
      <c r="AG75" s="900"/>
      <c r="AH75" s="900"/>
      <c r="AI75" s="900"/>
      <c r="AJ75" s="848"/>
      <c r="AK75" s="901">
        <v>0</v>
      </c>
      <c r="AL75" s="900"/>
      <c r="AM75" s="900"/>
      <c r="AN75" s="900"/>
      <c r="AO75" s="848"/>
      <c r="AP75" s="901">
        <v>0</v>
      </c>
      <c r="AQ75" s="900"/>
      <c r="AR75" s="900"/>
      <c r="AS75" s="900"/>
      <c r="AT75" s="848"/>
      <c r="AU75" s="901"/>
      <c r="AV75" s="900"/>
      <c r="AW75" s="900"/>
      <c r="AX75" s="900"/>
      <c r="AY75" s="848"/>
      <c r="AZ75" s="897"/>
      <c r="BA75" s="897"/>
      <c r="BB75" s="897"/>
      <c r="BC75" s="897"/>
      <c r="BD75" s="898"/>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3" t="s">
        <v>553</v>
      </c>
      <c r="C76" s="894"/>
      <c r="D76" s="894"/>
      <c r="E76" s="894"/>
      <c r="F76" s="894"/>
      <c r="G76" s="894"/>
      <c r="H76" s="894"/>
      <c r="I76" s="894"/>
      <c r="J76" s="894"/>
      <c r="K76" s="894"/>
      <c r="L76" s="894"/>
      <c r="M76" s="894"/>
      <c r="N76" s="894"/>
      <c r="O76" s="894"/>
      <c r="P76" s="895"/>
      <c r="Q76" s="899">
        <v>28</v>
      </c>
      <c r="R76" s="900"/>
      <c r="S76" s="900"/>
      <c r="T76" s="900"/>
      <c r="U76" s="848"/>
      <c r="V76" s="901">
        <v>22</v>
      </c>
      <c r="W76" s="900"/>
      <c r="X76" s="900"/>
      <c r="Y76" s="900"/>
      <c r="Z76" s="848"/>
      <c r="AA76" s="901">
        <v>6</v>
      </c>
      <c r="AB76" s="900"/>
      <c r="AC76" s="900"/>
      <c r="AD76" s="900"/>
      <c r="AE76" s="848"/>
      <c r="AF76" s="901">
        <v>0</v>
      </c>
      <c r="AG76" s="900"/>
      <c r="AH76" s="900"/>
      <c r="AI76" s="900"/>
      <c r="AJ76" s="848"/>
      <c r="AK76" s="901">
        <v>12</v>
      </c>
      <c r="AL76" s="900"/>
      <c r="AM76" s="900"/>
      <c r="AN76" s="900"/>
      <c r="AO76" s="848"/>
      <c r="AP76" s="901">
        <v>0</v>
      </c>
      <c r="AQ76" s="900"/>
      <c r="AR76" s="900"/>
      <c r="AS76" s="900"/>
      <c r="AT76" s="848"/>
      <c r="AU76" s="901"/>
      <c r="AV76" s="900"/>
      <c r="AW76" s="900"/>
      <c r="AX76" s="900"/>
      <c r="AY76" s="848"/>
      <c r="AZ76" s="897"/>
      <c r="BA76" s="897"/>
      <c r="BB76" s="897"/>
      <c r="BC76" s="897"/>
      <c r="BD76" s="898"/>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3"/>
      <c r="C77" s="894"/>
      <c r="D77" s="894"/>
      <c r="E77" s="894"/>
      <c r="F77" s="894"/>
      <c r="G77" s="894"/>
      <c r="H77" s="894"/>
      <c r="I77" s="894"/>
      <c r="J77" s="894"/>
      <c r="K77" s="894"/>
      <c r="L77" s="894"/>
      <c r="M77" s="894"/>
      <c r="N77" s="894"/>
      <c r="O77" s="894"/>
      <c r="P77" s="895"/>
      <c r="Q77" s="899"/>
      <c r="R77" s="900"/>
      <c r="S77" s="900"/>
      <c r="T77" s="900"/>
      <c r="U77" s="848"/>
      <c r="V77" s="901"/>
      <c r="W77" s="900"/>
      <c r="X77" s="900"/>
      <c r="Y77" s="900"/>
      <c r="Z77" s="848"/>
      <c r="AA77" s="901"/>
      <c r="AB77" s="900"/>
      <c r="AC77" s="900"/>
      <c r="AD77" s="900"/>
      <c r="AE77" s="848"/>
      <c r="AF77" s="901"/>
      <c r="AG77" s="900"/>
      <c r="AH77" s="900"/>
      <c r="AI77" s="900"/>
      <c r="AJ77" s="848"/>
      <c r="AK77" s="901"/>
      <c r="AL77" s="900"/>
      <c r="AM77" s="900"/>
      <c r="AN77" s="900"/>
      <c r="AO77" s="848"/>
      <c r="AP77" s="901"/>
      <c r="AQ77" s="900"/>
      <c r="AR77" s="900"/>
      <c r="AS77" s="900"/>
      <c r="AT77" s="848"/>
      <c r="AU77" s="901"/>
      <c r="AV77" s="900"/>
      <c r="AW77" s="900"/>
      <c r="AX77" s="900"/>
      <c r="AY77" s="848"/>
      <c r="AZ77" s="897"/>
      <c r="BA77" s="897"/>
      <c r="BB77" s="897"/>
      <c r="BC77" s="897"/>
      <c r="BD77" s="898"/>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3"/>
      <c r="C78" s="894"/>
      <c r="D78" s="894"/>
      <c r="E78" s="894"/>
      <c r="F78" s="894"/>
      <c r="G78" s="894"/>
      <c r="H78" s="894"/>
      <c r="I78" s="894"/>
      <c r="J78" s="894"/>
      <c r="K78" s="894"/>
      <c r="L78" s="894"/>
      <c r="M78" s="894"/>
      <c r="N78" s="894"/>
      <c r="O78" s="894"/>
      <c r="P78" s="895"/>
      <c r="Q78" s="896"/>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7"/>
      <c r="BA78" s="897"/>
      <c r="BB78" s="897"/>
      <c r="BC78" s="897"/>
      <c r="BD78" s="898"/>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3"/>
      <c r="C79" s="894"/>
      <c r="D79" s="894"/>
      <c r="E79" s="894"/>
      <c r="F79" s="894"/>
      <c r="G79" s="894"/>
      <c r="H79" s="894"/>
      <c r="I79" s="894"/>
      <c r="J79" s="894"/>
      <c r="K79" s="894"/>
      <c r="L79" s="894"/>
      <c r="M79" s="894"/>
      <c r="N79" s="894"/>
      <c r="O79" s="894"/>
      <c r="P79" s="895"/>
      <c r="Q79" s="896"/>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7"/>
      <c r="BA79" s="897"/>
      <c r="BB79" s="897"/>
      <c r="BC79" s="897"/>
      <c r="BD79" s="898"/>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3"/>
      <c r="C80" s="894"/>
      <c r="D80" s="894"/>
      <c r="E80" s="894"/>
      <c r="F80" s="894"/>
      <c r="G80" s="894"/>
      <c r="H80" s="894"/>
      <c r="I80" s="894"/>
      <c r="J80" s="894"/>
      <c r="K80" s="894"/>
      <c r="L80" s="894"/>
      <c r="M80" s="894"/>
      <c r="N80" s="894"/>
      <c r="O80" s="894"/>
      <c r="P80" s="895"/>
      <c r="Q80" s="896"/>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7"/>
      <c r="BA80" s="897"/>
      <c r="BB80" s="897"/>
      <c r="BC80" s="897"/>
      <c r="BD80" s="898"/>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3"/>
      <c r="C81" s="894"/>
      <c r="D81" s="894"/>
      <c r="E81" s="894"/>
      <c r="F81" s="894"/>
      <c r="G81" s="894"/>
      <c r="H81" s="894"/>
      <c r="I81" s="894"/>
      <c r="J81" s="894"/>
      <c r="K81" s="894"/>
      <c r="L81" s="894"/>
      <c r="M81" s="894"/>
      <c r="N81" s="894"/>
      <c r="O81" s="894"/>
      <c r="P81" s="895"/>
      <c r="Q81" s="896"/>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7"/>
      <c r="BA81" s="897"/>
      <c r="BB81" s="897"/>
      <c r="BC81" s="897"/>
      <c r="BD81" s="898"/>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3"/>
      <c r="C82" s="894"/>
      <c r="D82" s="894"/>
      <c r="E82" s="894"/>
      <c r="F82" s="894"/>
      <c r="G82" s="894"/>
      <c r="H82" s="894"/>
      <c r="I82" s="894"/>
      <c r="J82" s="894"/>
      <c r="K82" s="894"/>
      <c r="L82" s="894"/>
      <c r="M82" s="894"/>
      <c r="N82" s="894"/>
      <c r="O82" s="894"/>
      <c r="P82" s="895"/>
      <c r="Q82" s="896"/>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7"/>
      <c r="BA82" s="897"/>
      <c r="BB82" s="897"/>
      <c r="BC82" s="897"/>
      <c r="BD82" s="898"/>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3"/>
      <c r="C83" s="894"/>
      <c r="D83" s="894"/>
      <c r="E83" s="894"/>
      <c r="F83" s="894"/>
      <c r="G83" s="894"/>
      <c r="H83" s="894"/>
      <c r="I83" s="894"/>
      <c r="J83" s="894"/>
      <c r="K83" s="894"/>
      <c r="L83" s="894"/>
      <c r="M83" s="894"/>
      <c r="N83" s="894"/>
      <c r="O83" s="894"/>
      <c r="P83" s="895"/>
      <c r="Q83" s="896"/>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7"/>
      <c r="BA83" s="897"/>
      <c r="BB83" s="897"/>
      <c r="BC83" s="897"/>
      <c r="BD83" s="898"/>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3"/>
      <c r="C84" s="894"/>
      <c r="D84" s="894"/>
      <c r="E84" s="894"/>
      <c r="F84" s="894"/>
      <c r="G84" s="894"/>
      <c r="H84" s="894"/>
      <c r="I84" s="894"/>
      <c r="J84" s="894"/>
      <c r="K84" s="894"/>
      <c r="L84" s="894"/>
      <c r="M84" s="894"/>
      <c r="N84" s="894"/>
      <c r="O84" s="894"/>
      <c r="P84" s="895"/>
      <c r="Q84" s="896"/>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7"/>
      <c r="BA84" s="897"/>
      <c r="BB84" s="897"/>
      <c r="BC84" s="897"/>
      <c r="BD84" s="898"/>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3"/>
      <c r="C85" s="894"/>
      <c r="D85" s="894"/>
      <c r="E85" s="894"/>
      <c r="F85" s="894"/>
      <c r="G85" s="894"/>
      <c r="H85" s="894"/>
      <c r="I85" s="894"/>
      <c r="J85" s="894"/>
      <c r="K85" s="894"/>
      <c r="L85" s="894"/>
      <c r="M85" s="894"/>
      <c r="N85" s="894"/>
      <c r="O85" s="894"/>
      <c r="P85" s="895"/>
      <c r="Q85" s="896"/>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7"/>
      <c r="BA85" s="897"/>
      <c r="BB85" s="897"/>
      <c r="BC85" s="897"/>
      <c r="BD85" s="898"/>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3"/>
      <c r="C86" s="894"/>
      <c r="D86" s="894"/>
      <c r="E86" s="894"/>
      <c r="F86" s="894"/>
      <c r="G86" s="894"/>
      <c r="H86" s="894"/>
      <c r="I86" s="894"/>
      <c r="J86" s="894"/>
      <c r="K86" s="894"/>
      <c r="L86" s="894"/>
      <c r="M86" s="894"/>
      <c r="N86" s="894"/>
      <c r="O86" s="894"/>
      <c r="P86" s="895"/>
      <c r="Q86" s="896"/>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7"/>
      <c r="BA86" s="897"/>
      <c r="BB86" s="897"/>
      <c r="BC86" s="897"/>
      <c r="BD86" s="898"/>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396</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11710</v>
      </c>
      <c r="AG88" s="860"/>
      <c r="AH88" s="860"/>
      <c r="AI88" s="860"/>
      <c r="AJ88" s="860"/>
      <c r="AK88" s="857"/>
      <c r="AL88" s="857"/>
      <c r="AM88" s="857"/>
      <c r="AN88" s="857"/>
      <c r="AO88" s="857"/>
      <c r="AP88" s="860">
        <v>819</v>
      </c>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397</v>
      </c>
      <c r="BS102" s="809"/>
      <c r="BT102" s="809"/>
      <c r="BU102" s="809"/>
      <c r="BV102" s="809"/>
      <c r="BW102" s="809"/>
      <c r="BX102" s="809"/>
      <c r="BY102" s="809"/>
      <c r="BZ102" s="809"/>
      <c r="CA102" s="809"/>
      <c r="CB102" s="809"/>
      <c r="CC102" s="809"/>
      <c r="CD102" s="809"/>
      <c r="CE102" s="809"/>
      <c r="CF102" s="809"/>
      <c r="CG102" s="810"/>
      <c r="CH102" s="909"/>
      <c r="CI102" s="910"/>
      <c r="CJ102" s="910"/>
      <c r="CK102" s="910"/>
      <c r="CL102" s="911"/>
      <c r="CM102" s="909"/>
      <c r="CN102" s="910"/>
      <c r="CO102" s="910"/>
      <c r="CP102" s="910"/>
      <c r="CQ102" s="911"/>
      <c r="CR102" s="912"/>
      <c r="CS102" s="868"/>
      <c r="CT102" s="868"/>
      <c r="CU102" s="868"/>
      <c r="CV102" s="913"/>
      <c r="CW102" s="912"/>
      <c r="CX102" s="868"/>
      <c r="CY102" s="868"/>
      <c r="CZ102" s="868"/>
      <c r="DA102" s="913"/>
      <c r="DB102" s="912"/>
      <c r="DC102" s="868"/>
      <c r="DD102" s="868"/>
      <c r="DE102" s="868"/>
      <c r="DF102" s="913"/>
      <c r="DG102" s="912"/>
      <c r="DH102" s="868"/>
      <c r="DI102" s="868"/>
      <c r="DJ102" s="868"/>
      <c r="DK102" s="913"/>
      <c r="DL102" s="912"/>
      <c r="DM102" s="868"/>
      <c r="DN102" s="868"/>
      <c r="DO102" s="868"/>
      <c r="DP102" s="913"/>
      <c r="DQ102" s="912"/>
      <c r="DR102" s="868"/>
      <c r="DS102" s="868"/>
      <c r="DT102" s="868"/>
      <c r="DU102" s="913"/>
      <c r="DV102" s="938"/>
      <c r="DW102" s="939"/>
      <c r="DX102" s="939"/>
      <c r="DY102" s="939"/>
      <c r="DZ102" s="940"/>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1" t="s">
        <v>398</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2" t="s">
        <v>399</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3" t="s">
        <v>402</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403</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197" customFormat="1" ht="26.25" customHeight="1">
      <c r="A109" s="936" t="s">
        <v>404</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405</v>
      </c>
      <c r="AB109" s="915"/>
      <c r="AC109" s="915"/>
      <c r="AD109" s="915"/>
      <c r="AE109" s="916"/>
      <c r="AF109" s="914" t="s">
        <v>283</v>
      </c>
      <c r="AG109" s="915"/>
      <c r="AH109" s="915"/>
      <c r="AI109" s="915"/>
      <c r="AJ109" s="916"/>
      <c r="AK109" s="914" t="s">
        <v>282</v>
      </c>
      <c r="AL109" s="915"/>
      <c r="AM109" s="915"/>
      <c r="AN109" s="915"/>
      <c r="AO109" s="916"/>
      <c r="AP109" s="914" t="s">
        <v>406</v>
      </c>
      <c r="AQ109" s="915"/>
      <c r="AR109" s="915"/>
      <c r="AS109" s="915"/>
      <c r="AT109" s="917"/>
      <c r="AU109" s="936" t="s">
        <v>404</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405</v>
      </c>
      <c r="BR109" s="915"/>
      <c r="BS109" s="915"/>
      <c r="BT109" s="915"/>
      <c r="BU109" s="916"/>
      <c r="BV109" s="914" t="s">
        <v>283</v>
      </c>
      <c r="BW109" s="915"/>
      <c r="BX109" s="915"/>
      <c r="BY109" s="915"/>
      <c r="BZ109" s="916"/>
      <c r="CA109" s="914" t="s">
        <v>282</v>
      </c>
      <c r="CB109" s="915"/>
      <c r="CC109" s="915"/>
      <c r="CD109" s="915"/>
      <c r="CE109" s="916"/>
      <c r="CF109" s="937" t="s">
        <v>406</v>
      </c>
      <c r="CG109" s="937"/>
      <c r="CH109" s="937"/>
      <c r="CI109" s="937"/>
      <c r="CJ109" s="937"/>
      <c r="CK109" s="914" t="s">
        <v>407</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405</v>
      </c>
      <c r="DH109" s="915"/>
      <c r="DI109" s="915"/>
      <c r="DJ109" s="915"/>
      <c r="DK109" s="916"/>
      <c r="DL109" s="914" t="s">
        <v>283</v>
      </c>
      <c r="DM109" s="915"/>
      <c r="DN109" s="915"/>
      <c r="DO109" s="915"/>
      <c r="DP109" s="916"/>
      <c r="DQ109" s="914" t="s">
        <v>282</v>
      </c>
      <c r="DR109" s="915"/>
      <c r="DS109" s="915"/>
      <c r="DT109" s="915"/>
      <c r="DU109" s="916"/>
      <c r="DV109" s="914" t="s">
        <v>406</v>
      </c>
      <c r="DW109" s="915"/>
      <c r="DX109" s="915"/>
      <c r="DY109" s="915"/>
      <c r="DZ109" s="917"/>
    </row>
    <row r="110" spans="1:131" s="197" customFormat="1" ht="26.25" customHeight="1">
      <c r="A110" s="918" t="s">
        <v>408</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506776</v>
      </c>
      <c r="AB110" s="922"/>
      <c r="AC110" s="922"/>
      <c r="AD110" s="922"/>
      <c r="AE110" s="923"/>
      <c r="AF110" s="924">
        <v>487095</v>
      </c>
      <c r="AG110" s="922"/>
      <c r="AH110" s="922"/>
      <c r="AI110" s="922"/>
      <c r="AJ110" s="923"/>
      <c r="AK110" s="924">
        <v>464507</v>
      </c>
      <c r="AL110" s="922"/>
      <c r="AM110" s="922"/>
      <c r="AN110" s="922"/>
      <c r="AO110" s="923"/>
      <c r="AP110" s="925">
        <v>11.2</v>
      </c>
      <c r="AQ110" s="926"/>
      <c r="AR110" s="926"/>
      <c r="AS110" s="926"/>
      <c r="AT110" s="927"/>
      <c r="AU110" s="928" t="s">
        <v>60</v>
      </c>
      <c r="AV110" s="929"/>
      <c r="AW110" s="929"/>
      <c r="AX110" s="929"/>
      <c r="AY110" s="930"/>
      <c r="AZ110" s="972" t="s">
        <v>409</v>
      </c>
      <c r="BA110" s="919"/>
      <c r="BB110" s="919"/>
      <c r="BC110" s="919"/>
      <c r="BD110" s="919"/>
      <c r="BE110" s="919"/>
      <c r="BF110" s="919"/>
      <c r="BG110" s="919"/>
      <c r="BH110" s="919"/>
      <c r="BI110" s="919"/>
      <c r="BJ110" s="919"/>
      <c r="BK110" s="919"/>
      <c r="BL110" s="919"/>
      <c r="BM110" s="919"/>
      <c r="BN110" s="919"/>
      <c r="BO110" s="919"/>
      <c r="BP110" s="920"/>
      <c r="BQ110" s="958">
        <v>4944182</v>
      </c>
      <c r="BR110" s="959"/>
      <c r="BS110" s="959"/>
      <c r="BT110" s="959"/>
      <c r="BU110" s="959"/>
      <c r="BV110" s="959">
        <v>5367427</v>
      </c>
      <c r="BW110" s="959"/>
      <c r="BX110" s="959"/>
      <c r="BY110" s="959"/>
      <c r="BZ110" s="959"/>
      <c r="CA110" s="959">
        <v>6014019</v>
      </c>
      <c r="CB110" s="959"/>
      <c r="CC110" s="959"/>
      <c r="CD110" s="959"/>
      <c r="CE110" s="959"/>
      <c r="CF110" s="973">
        <v>145.5</v>
      </c>
      <c r="CG110" s="974"/>
      <c r="CH110" s="974"/>
      <c r="CI110" s="974"/>
      <c r="CJ110" s="974"/>
      <c r="CK110" s="975" t="s">
        <v>410</v>
      </c>
      <c r="CL110" s="976"/>
      <c r="CM110" s="955" t="s">
        <v>411</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412</v>
      </c>
      <c r="DH110" s="959"/>
      <c r="DI110" s="959"/>
      <c r="DJ110" s="959"/>
      <c r="DK110" s="959"/>
      <c r="DL110" s="959" t="s">
        <v>412</v>
      </c>
      <c r="DM110" s="959"/>
      <c r="DN110" s="959"/>
      <c r="DO110" s="959"/>
      <c r="DP110" s="959"/>
      <c r="DQ110" s="959" t="s">
        <v>412</v>
      </c>
      <c r="DR110" s="959"/>
      <c r="DS110" s="959"/>
      <c r="DT110" s="959"/>
      <c r="DU110" s="959"/>
      <c r="DV110" s="960" t="s">
        <v>412</v>
      </c>
      <c r="DW110" s="960"/>
      <c r="DX110" s="960"/>
      <c r="DY110" s="960"/>
      <c r="DZ110" s="961"/>
    </row>
    <row r="111" spans="1:131" s="197" customFormat="1" ht="26.25" customHeight="1">
      <c r="A111" s="962" t="s">
        <v>413</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414</v>
      </c>
      <c r="AB111" s="966"/>
      <c r="AC111" s="966"/>
      <c r="AD111" s="966"/>
      <c r="AE111" s="967"/>
      <c r="AF111" s="968" t="s">
        <v>414</v>
      </c>
      <c r="AG111" s="966"/>
      <c r="AH111" s="966"/>
      <c r="AI111" s="966"/>
      <c r="AJ111" s="967"/>
      <c r="AK111" s="968" t="s">
        <v>414</v>
      </c>
      <c r="AL111" s="966"/>
      <c r="AM111" s="966"/>
      <c r="AN111" s="966"/>
      <c r="AO111" s="967"/>
      <c r="AP111" s="969" t="s">
        <v>414</v>
      </c>
      <c r="AQ111" s="970"/>
      <c r="AR111" s="970"/>
      <c r="AS111" s="970"/>
      <c r="AT111" s="971"/>
      <c r="AU111" s="931"/>
      <c r="AV111" s="932"/>
      <c r="AW111" s="932"/>
      <c r="AX111" s="932"/>
      <c r="AY111" s="933"/>
      <c r="AZ111" s="981" t="s">
        <v>415</v>
      </c>
      <c r="BA111" s="982"/>
      <c r="BB111" s="982"/>
      <c r="BC111" s="982"/>
      <c r="BD111" s="982"/>
      <c r="BE111" s="982"/>
      <c r="BF111" s="982"/>
      <c r="BG111" s="982"/>
      <c r="BH111" s="982"/>
      <c r="BI111" s="982"/>
      <c r="BJ111" s="982"/>
      <c r="BK111" s="982"/>
      <c r="BL111" s="982"/>
      <c r="BM111" s="982"/>
      <c r="BN111" s="982"/>
      <c r="BO111" s="982"/>
      <c r="BP111" s="983"/>
      <c r="BQ111" s="951">
        <v>218629</v>
      </c>
      <c r="BR111" s="952"/>
      <c r="BS111" s="952"/>
      <c r="BT111" s="952"/>
      <c r="BU111" s="952"/>
      <c r="BV111" s="952">
        <v>126815</v>
      </c>
      <c r="BW111" s="952"/>
      <c r="BX111" s="952"/>
      <c r="BY111" s="952"/>
      <c r="BZ111" s="952"/>
      <c r="CA111" s="952">
        <v>91072</v>
      </c>
      <c r="CB111" s="952"/>
      <c r="CC111" s="952"/>
      <c r="CD111" s="952"/>
      <c r="CE111" s="952"/>
      <c r="CF111" s="946">
        <v>2.2000000000000002</v>
      </c>
      <c r="CG111" s="947"/>
      <c r="CH111" s="947"/>
      <c r="CI111" s="947"/>
      <c r="CJ111" s="947"/>
      <c r="CK111" s="977"/>
      <c r="CL111" s="978"/>
      <c r="CM111" s="948" t="s">
        <v>416</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412</v>
      </c>
      <c r="DH111" s="952"/>
      <c r="DI111" s="952"/>
      <c r="DJ111" s="952"/>
      <c r="DK111" s="952"/>
      <c r="DL111" s="952" t="s">
        <v>412</v>
      </c>
      <c r="DM111" s="952"/>
      <c r="DN111" s="952"/>
      <c r="DO111" s="952"/>
      <c r="DP111" s="952"/>
      <c r="DQ111" s="952" t="s">
        <v>412</v>
      </c>
      <c r="DR111" s="952"/>
      <c r="DS111" s="952"/>
      <c r="DT111" s="952"/>
      <c r="DU111" s="952"/>
      <c r="DV111" s="953" t="s">
        <v>412</v>
      </c>
      <c r="DW111" s="953"/>
      <c r="DX111" s="953"/>
      <c r="DY111" s="953"/>
      <c r="DZ111" s="954"/>
    </row>
    <row r="112" spans="1:131" s="197" customFormat="1" ht="26.25" customHeight="1">
      <c r="A112" s="984" t="s">
        <v>417</v>
      </c>
      <c r="B112" s="985"/>
      <c r="C112" s="982" t="s">
        <v>418</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107</v>
      </c>
      <c r="AB112" s="991"/>
      <c r="AC112" s="991"/>
      <c r="AD112" s="991"/>
      <c r="AE112" s="992"/>
      <c r="AF112" s="993" t="s">
        <v>107</v>
      </c>
      <c r="AG112" s="991"/>
      <c r="AH112" s="991"/>
      <c r="AI112" s="991"/>
      <c r="AJ112" s="992"/>
      <c r="AK112" s="993" t="s">
        <v>107</v>
      </c>
      <c r="AL112" s="991"/>
      <c r="AM112" s="991"/>
      <c r="AN112" s="991"/>
      <c r="AO112" s="992"/>
      <c r="AP112" s="994" t="s">
        <v>107</v>
      </c>
      <c r="AQ112" s="995"/>
      <c r="AR112" s="995"/>
      <c r="AS112" s="995"/>
      <c r="AT112" s="996"/>
      <c r="AU112" s="931"/>
      <c r="AV112" s="932"/>
      <c r="AW112" s="932"/>
      <c r="AX112" s="932"/>
      <c r="AY112" s="933"/>
      <c r="AZ112" s="981" t="s">
        <v>419</v>
      </c>
      <c r="BA112" s="982"/>
      <c r="BB112" s="982"/>
      <c r="BC112" s="982"/>
      <c r="BD112" s="982"/>
      <c r="BE112" s="982"/>
      <c r="BF112" s="982"/>
      <c r="BG112" s="982"/>
      <c r="BH112" s="982"/>
      <c r="BI112" s="982"/>
      <c r="BJ112" s="982"/>
      <c r="BK112" s="982"/>
      <c r="BL112" s="982"/>
      <c r="BM112" s="982"/>
      <c r="BN112" s="982"/>
      <c r="BO112" s="982"/>
      <c r="BP112" s="983"/>
      <c r="BQ112" s="951">
        <v>1464299</v>
      </c>
      <c r="BR112" s="952"/>
      <c r="BS112" s="952"/>
      <c r="BT112" s="952"/>
      <c r="BU112" s="952"/>
      <c r="BV112" s="952">
        <v>1330943</v>
      </c>
      <c r="BW112" s="952"/>
      <c r="BX112" s="952"/>
      <c r="BY112" s="952"/>
      <c r="BZ112" s="952"/>
      <c r="CA112" s="952">
        <v>1227907</v>
      </c>
      <c r="CB112" s="952"/>
      <c r="CC112" s="952"/>
      <c r="CD112" s="952"/>
      <c r="CE112" s="952"/>
      <c r="CF112" s="946">
        <v>29.7</v>
      </c>
      <c r="CG112" s="947"/>
      <c r="CH112" s="947"/>
      <c r="CI112" s="947"/>
      <c r="CJ112" s="947"/>
      <c r="CK112" s="977"/>
      <c r="CL112" s="978"/>
      <c r="CM112" s="948" t="s">
        <v>420</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v>30268</v>
      </c>
      <c r="DH112" s="952"/>
      <c r="DI112" s="952"/>
      <c r="DJ112" s="952"/>
      <c r="DK112" s="952"/>
      <c r="DL112" s="952">
        <v>15412</v>
      </c>
      <c r="DM112" s="952"/>
      <c r="DN112" s="952"/>
      <c r="DO112" s="952"/>
      <c r="DP112" s="952"/>
      <c r="DQ112" s="952">
        <v>5181</v>
      </c>
      <c r="DR112" s="952"/>
      <c r="DS112" s="952"/>
      <c r="DT112" s="952"/>
      <c r="DU112" s="952"/>
      <c r="DV112" s="953">
        <v>0.1</v>
      </c>
      <c r="DW112" s="953"/>
      <c r="DX112" s="953"/>
      <c r="DY112" s="953"/>
      <c r="DZ112" s="954"/>
    </row>
    <row r="113" spans="1:130" s="197" customFormat="1" ht="26.25" customHeight="1">
      <c r="A113" s="986"/>
      <c r="B113" s="987"/>
      <c r="C113" s="982" t="s">
        <v>421</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134125</v>
      </c>
      <c r="AB113" s="966"/>
      <c r="AC113" s="966"/>
      <c r="AD113" s="966"/>
      <c r="AE113" s="967"/>
      <c r="AF113" s="968">
        <v>129883</v>
      </c>
      <c r="AG113" s="966"/>
      <c r="AH113" s="966"/>
      <c r="AI113" s="966"/>
      <c r="AJ113" s="967"/>
      <c r="AK113" s="968">
        <v>133896</v>
      </c>
      <c r="AL113" s="966"/>
      <c r="AM113" s="966"/>
      <c r="AN113" s="966"/>
      <c r="AO113" s="967"/>
      <c r="AP113" s="969">
        <v>3.2</v>
      </c>
      <c r="AQ113" s="970"/>
      <c r="AR113" s="970"/>
      <c r="AS113" s="970"/>
      <c r="AT113" s="971"/>
      <c r="AU113" s="931"/>
      <c r="AV113" s="932"/>
      <c r="AW113" s="932"/>
      <c r="AX113" s="932"/>
      <c r="AY113" s="933"/>
      <c r="AZ113" s="981" t="s">
        <v>422</v>
      </c>
      <c r="BA113" s="982"/>
      <c r="BB113" s="982"/>
      <c r="BC113" s="982"/>
      <c r="BD113" s="982"/>
      <c r="BE113" s="982"/>
      <c r="BF113" s="982"/>
      <c r="BG113" s="982"/>
      <c r="BH113" s="982"/>
      <c r="BI113" s="982"/>
      <c r="BJ113" s="982"/>
      <c r="BK113" s="982"/>
      <c r="BL113" s="982"/>
      <c r="BM113" s="982"/>
      <c r="BN113" s="982"/>
      <c r="BO113" s="982"/>
      <c r="BP113" s="983"/>
      <c r="BQ113" s="951">
        <v>500087</v>
      </c>
      <c r="BR113" s="952"/>
      <c r="BS113" s="952"/>
      <c r="BT113" s="952"/>
      <c r="BU113" s="952"/>
      <c r="BV113" s="952">
        <v>388781</v>
      </c>
      <c r="BW113" s="952"/>
      <c r="BX113" s="952"/>
      <c r="BY113" s="952"/>
      <c r="BZ113" s="952"/>
      <c r="CA113" s="952">
        <v>284115</v>
      </c>
      <c r="CB113" s="952"/>
      <c r="CC113" s="952"/>
      <c r="CD113" s="952"/>
      <c r="CE113" s="952"/>
      <c r="CF113" s="946">
        <v>6.9</v>
      </c>
      <c r="CG113" s="947"/>
      <c r="CH113" s="947"/>
      <c r="CI113" s="947"/>
      <c r="CJ113" s="947"/>
      <c r="CK113" s="977"/>
      <c r="CL113" s="978"/>
      <c r="CM113" s="948" t="s">
        <v>423</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v>47796</v>
      </c>
      <c r="DH113" s="991"/>
      <c r="DI113" s="991"/>
      <c r="DJ113" s="991"/>
      <c r="DK113" s="992"/>
      <c r="DL113" s="993" t="s">
        <v>107</v>
      </c>
      <c r="DM113" s="991"/>
      <c r="DN113" s="991"/>
      <c r="DO113" s="991"/>
      <c r="DP113" s="992"/>
      <c r="DQ113" s="993" t="s">
        <v>107</v>
      </c>
      <c r="DR113" s="991"/>
      <c r="DS113" s="991"/>
      <c r="DT113" s="991"/>
      <c r="DU113" s="992"/>
      <c r="DV113" s="994" t="s">
        <v>107</v>
      </c>
      <c r="DW113" s="995"/>
      <c r="DX113" s="995"/>
      <c r="DY113" s="995"/>
      <c r="DZ113" s="996"/>
    </row>
    <row r="114" spans="1:130" s="197" customFormat="1" ht="26.25" customHeight="1">
      <c r="A114" s="986"/>
      <c r="B114" s="987"/>
      <c r="C114" s="982" t="s">
        <v>424</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202065</v>
      </c>
      <c r="AB114" s="991"/>
      <c r="AC114" s="991"/>
      <c r="AD114" s="991"/>
      <c r="AE114" s="992"/>
      <c r="AF114" s="993">
        <v>201027</v>
      </c>
      <c r="AG114" s="991"/>
      <c r="AH114" s="991"/>
      <c r="AI114" s="991"/>
      <c r="AJ114" s="992"/>
      <c r="AK114" s="993">
        <v>199753</v>
      </c>
      <c r="AL114" s="991"/>
      <c r="AM114" s="991"/>
      <c r="AN114" s="991"/>
      <c r="AO114" s="992"/>
      <c r="AP114" s="994">
        <v>4.8</v>
      </c>
      <c r="AQ114" s="995"/>
      <c r="AR114" s="995"/>
      <c r="AS114" s="995"/>
      <c r="AT114" s="996"/>
      <c r="AU114" s="931"/>
      <c r="AV114" s="932"/>
      <c r="AW114" s="932"/>
      <c r="AX114" s="932"/>
      <c r="AY114" s="933"/>
      <c r="AZ114" s="981" t="s">
        <v>425</v>
      </c>
      <c r="BA114" s="982"/>
      <c r="BB114" s="982"/>
      <c r="BC114" s="982"/>
      <c r="BD114" s="982"/>
      <c r="BE114" s="982"/>
      <c r="BF114" s="982"/>
      <c r="BG114" s="982"/>
      <c r="BH114" s="982"/>
      <c r="BI114" s="982"/>
      <c r="BJ114" s="982"/>
      <c r="BK114" s="982"/>
      <c r="BL114" s="982"/>
      <c r="BM114" s="982"/>
      <c r="BN114" s="982"/>
      <c r="BO114" s="982"/>
      <c r="BP114" s="983"/>
      <c r="BQ114" s="951">
        <v>1682237</v>
      </c>
      <c r="BR114" s="952"/>
      <c r="BS114" s="952"/>
      <c r="BT114" s="952"/>
      <c r="BU114" s="952"/>
      <c r="BV114" s="952">
        <v>1578466</v>
      </c>
      <c r="BW114" s="952"/>
      <c r="BX114" s="952"/>
      <c r="BY114" s="952"/>
      <c r="BZ114" s="952"/>
      <c r="CA114" s="952">
        <v>1464065</v>
      </c>
      <c r="CB114" s="952"/>
      <c r="CC114" s="952"/>
      <c r="CD114" s="952"/>
      <c r="CE114" s="952"/>
      <c r="CF114" s="946">
        <v>35.4</v>
      </c>
      <c r="CG114" s="947"/>
      <c r="CH114" s="947"/>
      <c r="CI114" s="947"/>
      <c r="CJ114" s="947"/>
      <c r="CK114" s="977"/>
      <c r="CL114" s="978"/>
      <c r="CM114" s="948" t="s">
        <v>426</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107</v>
      </c>
      <c r="DH114" s="991"/>
      <c r="DI114" s="991"/>
      <c r="DJ114" s="991"/>
      <c r="DK114" s="992"/>
      <c r="DL114" s="993" t="s">
        <v>107</v>
      </c>
      <c r="DM114" s="991"/>
      <c r="DN114" s="991"/>
      <c r="DO114" s="991"/>
      <c r="DP114" s="992"/>
      <c r="DQ114" s="993" t="s">
        <v>107</v>
      </c>
      <c r="DR114" s="991"/>
      <c r="DS114" s="991"/>
      <c r="DT114" s="991"/>
      <c r="DU114" s="992"/>
      <c r="DV114" s="994" t="s">
        <v>107</v>
      </c>
      <c r="DW114" s="995"/>
      <c r="DX114" s="995"/>
      <c r="DY114" s="995"/>
      <c r="DZ114" s="996"/>
    </row>
    <row r="115" spans="1:130" s="197" customFormat="1" ht="26.25" customHeight="1">
      <c r="A115" s="986"/>
      <c r="B115" s="987"/>
      <c r="C115" s="982" t="s">
        <v>427</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123520</v>
      </c>
      <c r="AB115" s="966"/>
      <c r="AC115" s="966"/>
      <c r="AD115" s="966"/>
      <c r="AE115" s="967"/>
      <c r="AF115" s="968">
        <v>96495</v>
      </c>
      <c r="AG115" s="966"/>
      <c r="AH115" s="966"/>
      <c r="AI115" s="966"/>
      <c r="AJ115" s="967"/>
      <c r="AK115" s="968">
        <v>38083</v>
      </c>
      <c r="AL115" s="966"/>
      <c r="AM115" s="966"/>
      <c r="AN115" s="966"/>
      <c r="AO115" s="967"/>
      <c r="AP115" s="969">
        <v>0.9</v>
      </c>
      <c r="AQ115" s="970"/>
      <c r="AR115" s="970"/>
      <c r="AS115" s="970"/>
      <c r="AT115" s="971"/>
      <c r="AU115" s="931"/>
      <c r="AV115" s="932"/>
      <c r="AW115" s="932"/>
      <c r="AX115" s="932"/>
      <c r="AY115" s="933"/>
      <c r="AZ115" s="981" t="s">
        <v>428</v>
      </c>
      <c r="BA115" s="982"/>
      <c r="BB115" s="982"/>
      <c r="BC115" s="982"/>
      <c r="BD115" s="982"/>
      <c r="BE115" s="982"/>
      <c r="BF115" s="982"/>
      <c r="BG115" s="982"/>
      <c r="BH115" s="982"/>
      <c r="BI115" s="982"/>
      <c r="BJ115" s="982"/>
      <c r="BK115" s="982"/>
      <c r="BL115" s="982"/>
      <c r="BM115" s="982"/>
      <c r="BN115" s="982"/>
      <c r="BO115" s="982"/>
      <c r="BP115" s="983"/>
      <c r="BQ115" s="951" t="s">
        <v>107</v>
      </c>
      <c r="BR115" s="952"/>
      <c r="BS115" s="952"/>
      <c r="BT115" s="952"/>
      <c r="BU115" s="952"/>
      <c r="BV115" s="952" t="s">
        <v>107</v>
      </c>
      <c r="BW115" s="952"/>
      <c r="BX115" s="952"/>
      <c r="BY115" s="952"/>
      <c r="BZ115" s="952"/>
      <c r="CA115" s="952" t="s">
        <v>107</v>
      </c>
      <c r="CB115" s="952"/>
      <c r="CC115" s="952"/>
      <c r="CD115" s="952"/>
      <c r="CE115" s="952"/>
      <c r="CF115" s="946" t="s">
        <v>107</v>
      </c>
      <c r="CG115" s="947"/>
      <c r="CH115" s="947"/>
      <c r="CI115" s="947"/>
      <c r="CJ115" s="947"/>
      <c r="CK115" s="977"/>
      <c r="CL115" s="978"/>
      <c r="CM115" s="981" t="s">
        <v>429</v>
      </c>
      <c r="CN115" s="1005"/>
      <c r="CO115" s="1005"/>
      <c r="CP115" s="1005"/>
      <c r="CQ115" s="1005"/>
      <c r="CR115" s="1005"/>
      <c r="CS115" s="1005"/>
      <c r="CT115" s="1005"/>
      <c r="CU115" s="1005"/>
      <c r="CV115" s="1005"/>
      <c r="CW115" s="1005"/>
      <c r="CX115" s="1005"/>
      <c r="CY115" s="1005"/>
      <c r="CZ115" s="1005"/>
      <c r="DA115" s="1005"/>
      <c r="DB115" s="1005"/>
      <c r="DC115" s="1005"/>
      <c r="DD115" s="1005"/>
      <c r="DE115" s="1005"/>
      <c r="DF115" s="983"/>
      <c r="DG115" s="990" t="s">
        <v>107</v>
      </c>
      <c r="DH115" s="991"/>
      <c r="DI115" s="991"/>
      <c r="DJ115" s="991"/>
      <c r="DK115" s="992"/>
      <c r="DL115" s="993" t="s">
        <v>107</v>
      </c>
      <c r="DM115" s="991"/>
      <c r="DN115" s="991"/>
      <c r="DO115" s="991"/>
      <c r="DP115" s="992"/>
      <c r="DQ115" s="993" t="s">
        <v>107</v>
      </c>
      <c r="DR115" s="991"/>
      <c r="DS115" s="991"/>
      <c r="DT115" s="991"/>
      <c r="DU115" s="992"/>
      <c r="DV115" s="994" t="s">
        <v>107</v>
      </c>
      <c r="DW115" s="995"/>
      <c r="DX115" s="995"/>
      <c r="DY115" s="995"/>
      <c r="DZ115" s="996"/>
    </row>
    <row r="116" spans="1:130" s="197" customFormat="1" ht="26.25" customHeight="1">
      <c r="A116" s="988"/>
      <c r="B116" s="989"/>
      <c r="C116" s="1003" t="s">
        <v>430</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0" t="s">
        <v>107</v>
      </c>
      <c r="AB116" s="991"/>
      <c r="AC116" s="991"/>
      <c r="AD116" s="991"/>
      <c r="AE116" s="992"/>
      <c r="AF116" s="993" t="s">
        <v>107</v>
      </c>
      <c r="AG116" s="991"/>
      <c r="AH116" s="991"/>
      <c r="AI116" s="991"/>
      <c r="AJ116" s="992"/>
      <c r="AK116" s="993" t="s">
        <v>107</v>
      </c>
      <c r="AL116" s="991"/>
      <c r="AM116" s="991"/>
      <c r="AN116" s="991"/>
      <c r="AO116" s="992"/>
      <c r="AP116" s="994" t="s">
        <v>107</v>
      </c>
      <c r="AQ116" s="995"/>
      <c r="AR116" s="995"/>
      <c r="AS116" s="995"/>
      <c r="AT116" s="996"/>
      <c r="AU116" s="931"/>
      <c r="AV116" s="932"/>
      <c r="AW116" s="932"/>
      <c r="AX116" s="932"/>
      <c r="AY116" s="933"/>
      <c r="AZ116" s="981" t="s">
        <v>431</v>
      </c>
      <c r="BA116" s="982"/>
      <c r="BB116" s="982"/>
      <c r="BC116" s="982"/>
      <c r="BD116" s="982"/>
      <c r="BE116" s="982"/>
      <c r="BF116" s="982"/>
      <c r="BG116" s="982"/>
      <c r="BH116" s="982"/>
      <c r="BI116" s="982"/>
      <c r="BJ116" s="982"/>
      <c r="BK116" s="982"/>
      <c r="BL116" s="982"/>
      <c r="BM116" s="982"/>
      <c r="BN116" s="982"/>
      <c r="BO116" s="982"/>
      <c r="BP116" s="983"/>
      <c r="BQ116" s="951" t="s">
        <v>107</v>
      </c>
      <c r="BR116" s="952"/>
      <c r="BS116" s="952"/>
      <c r="BT116" s="952"/>
      <c r="BU116" s="952"/>
      <c r="BV116" s="952" t="s">
        <v>107</v>
      </c>
      <c r="BW116" s="952"/>
      <c r="BX116" s="952"/>
      <c r="BY116" s="952"/>
      <c r="BZ116" s="952"/>
      <c r="CA116" s="952" t="s">
        <v>107</v>
      </c>
      <c r="CB116" s="952"/>
      <c r="CC116" s="952"/>
      <c r="CD116" s="952"/>
      <c r="CE116" s="952"/>
      <c r="CF116" s="946" t="s">
        <v>107</v>
      </c>
      <c r="CG116" s="947"/>
      <c r="CH116" s="947"/>
      <c r="CI116" s="947"/>
      <c r="CJ116" s="947"/>
      <c r="CK116" s="977"/>
      <c r="CL116" s="978"/>
      <c r="CM116" s="948" t="s">
        <v>432</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133482</v>
      </c>
      <c r="DH116" s="991"/>
      <c r="DI116" s="991"/>
      <c r="DJ116" s="991"/>
      <c r="DK116" s="992"/>
      <c r="DL116" s="993">
        <v>109687</v>
      </c>
      <c r="DM116" s="991"/>
      <c r="DN116" s="991"/>
      <c r="DO116" s="991"/>
      <c r="DP116" s="992"/>
      <c r="DQ116" s="993">
        <v>85891</v>
      </c>
      <c r="DR116" s="991"/>
      <c r="DS116" s="991"/>
      <c r="DT116" s="991"/>
      <c r="DU116" s="992"/>
      <c r="DV116" s="994">
        <v>2.1</v>
      </c>
      <c r="DW116" s="995"/>
      <c r="DX116" s="995"/>
      <c r="DY116" s="995"/>
      <c r="DZ116" s="996"/>
    </row>
    <row r="117" spans="1:130" s="197" customFormat="1" ht="26.25" customHeight="1">
      <c r="A117" s="936" t="s">
        <v>166</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25" t="s">
        <v>433</v>
      </c>
      <c r="Z117" s="916"/>
      <c r="AA117" s="1028">
        <v>966486</v>
      </c>
      <c r="AB117" s="998"/>
      <c r="AC117" s="998"/>
      <c r="AD117" s="998"/>
      <c r="AE117" s="999"/>
      <c r="AF117" s="997">
        <v>914500</v>
      </c>
      <c r="AG117" s="998"/>
      <c r="AH117" s="998"/>
      <c r="AI117" s="998"/>
      <c r="AJ117" s="999"/>
      <c r="AK117" s="997">
        <v>836239</v>
      </c>
      <c r="AL117" s="998"/>
      <c r="AM117" s="998"/>
      <c r="AN117" s="998"/>
      <c r="AO117" s="999"/>
      <c r="AP117" s="1000"/>
      <c r="AQ117" s="1001"/>
      <c r="AR117" s="1001"/>
      <c r="AS117" s="1001"/>
      <c r="AT117" s="1002"/>
      <c r="AU117" s="931"/>
      <c r="AV117" s="932"/>
      <c r="AW117" s="932"/>
      <c r="AX117" s="932"/>
      <c r="AY117" s="933"/>
      <c r="AZ117" s="1027" t="s">
        <v>434</v>
      </c>
      <c r="BA117" s="1003"/>
      <c r="BB117" s="1003"/>
      <c r="BC117" s="1003"/>
      <c r="BD117" s="1003"/>
      <c r="BE117" s="1003"/>
      <c r="BF117" s="1003"/>
      <c r="BG117" s="1003"/>
      <c r="BH117" s="1003"/>
      <c r="BI117" s="1003"/>
      <c r="BJ117" s="1003"/>
      <c r="BK117" s="1003"/>
      <c r="BL117" s="1003"/>
      <c r="BM117" s="1003"/>
      <c r="BN117" s="1003"/>
      <c r="BO117" s="1003"/>
      <c r="BP117" s="1004"/>
      <c r="BQ117" s="1017" t="s">
        <v>107</v>
      </c>
      <c r="BR117" s="1018"/>
      <c r="BS117" s="1018"/>
      <c r="BT117" s="1018"/>
      <c r="BU117" s="1018"/>
      <c r="BV117" s="1018" t="s">
        <v>107</v>
      </c>
      <c r="BW117" s="1018"/>
      <c r="BX117" s="1018"/>
      <c r="BY117" s="1018"/>
      <c r="BZ117" s="1018"/>
      <c r="CA117" s="1018" t="s">
        <v>107</v>
      </c>
      <c r="CB117" s="1018"/>
      <c r="CC117" s="1018"/>
      <c r="CD117" s="1018"/>
      <c r="CE117" s="1018"/>
      <c r="CF117" s="946" t="s">
        <v>107</v>
      </c>
      <c r="CG117" s="947"/>
      <c r="CH117" s="947"/>
      <c r="CI117" s="947"/>
      <c r="CJ117" s="947"/>
      <c r="CK117" s="977"/>
      <c r="CL117" s="978"/>
      <c r="CM117" s="948" t="s">
        <v>435</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107</v>
      </c>
      <c r="DH117" s="991"/>
      <c r="DI117" s="991"/>
      <c r="DJ117" s="991"/>
      <c r="DK117" s="992"/>
      <c r="DL117" s="993" t="s">
        <v>107</v>
      </c>
      <c r="DM117" s="991"/>
      <c r="DN117" s="991"/>
      <c r="DO117" s="991"/>
      <c r="DP117" s="992"/>
      <c r="DQ117" s="993" t="s">
        <v>107</v>
      </c>
      <c r="DR117" s="991"/>
      <c r="DS117" s="991"/>
      <c r="DT117" s="991"/>
      <c r="DU117" s="992"/>
      <c r="DV117" s="994" t="s">
        <v>107</v>
      </c>
      <c r="DW117" s="995"/>
      <c r="DX117" s="995"/>
      <c r="DY117" s="995"/>
      <c r="DZ117" s="996"/>
    </row>
    <row r="118" spans="1:130" s="197" customFormat="1" ht="26.25" customHeight="1">
      <c r="A118" s="936" t="s">
        <v>407</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405</v>
      </c>
      <c r="AB118" s="915"/>
      <c r="AC118" s="915"/>
      <c r="AD118" s="915"/>
      <c r="AE118" s="916"/>
      <c r="AF118" s="914" t="s">
        <v>283</v>
      </c>
      <c r="AG118" s="915"/>
      <c r="AH118" s="915"/>
      <c r="AI118" s="915"/>
      <c r="AJ118" s="916"/>
      <c r="AK118" s="914" t="s">
        <v>282</v>
      </c>
      <c r="AL118" s="915"/>
      <c r="AM118" s="915"/>
      <c r="AN118" s="915"/>
      <c r="AO118" s="916"/>
      <c r="AP118" s="1022" t="s">
        <v>406</v>
      </c>
      <c r="AQ118" s="1023"/>
      <c r="AR118" s="1023"/>
      <c r="AS118" s="1023"/>
      <c r="AT118" s="1024"/>
      <c r="AU118" s="934"/>
      <c r="AV118" s="935"/>
      <c r="AW118" s="935"/>
      <c r="AX118" s="935"/>
      <c r="AY118" s="935"/>
      <c r="AZ118" s="228" t="s">
        <v>166</v>
      </c>
      <c r="BA118" s="228"/>
      <c r="BB118" s="228"/>
      <c r="BC118" s="228"/>
      <c r="BD118" s="228"/>
      <c r="BE118" s="228"/>
      <c r="BF118" s="228"/>
      <c r="BG118" s="228"/>
      <c r="BH118" s="228"/>
      <c r="BI118" s="228"/>
      <c r="BJ118" s="228"/>
      <c r="BK118" s="228"/>
      <c r="BL118" s="228"/>
      <c r="BM118" s="228"/>
      <c r="BN118" s="228"/>
      <c r="BO118" s="1025" t="s">
        <v>436</v>
      </c>
      <c r="BP118" s="1026"/>
      <c r="BQ118" s="1017">
        <v>8809434</v>
      </c>
      <c r="BR118" s="1018"/>
      <c r="BS118" s="1018"/>
      <c r="BT118" s="1018"/>
      <c r="BU118" s="1018"/>
      <c r="BV118" s="1018">
        <v>8792432</v>
      </c>
      <c r="BW118" s="1018"/>
      <c r="BX118" s="1018"/>
      <c r="BY118" s="1018"/>
      <c r="BZ118" s="1018"/>
      <c r="CA118" s="1018">
        <v>9081178</v>
      </c>
      <c r="CB118" s="1018"/>
      <c r="CC118" s="1018"/>
      <c r="CD118" s="1018"/>
      <c r="CE118" s="1018"/>
      <c r="CF118" s="1019"/>
      <c r="CG118" s="1020"/>
      <c r="CH118" s="1020"/>
      <c r="CI118" s="1020"/>
      <c r="CJ118" s="1021"/>
      <c r="CK118" s="977"/>
      <c r="CL118" s="978"/>
      <c r="CM118" s="948" t="s">
        <v>437</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107</v>
      </c>
      <c r="DH118" s="991"/>
      <c r="DI118" s="991"/>
      <c r="DJ118" s="991"/>
      <c r="DK118" s="992"/>
      <c r="DL118" s="993" t="s">
        <v>107</v>
      </c>
      <c r="DM118" s="991"/>
      <c r="DN118" s="991"/>
      <c r="DO118" s="991"/>
      <c r="DP118" s="992"/>
      <c r="DQ118" s="993" t="s">
        <v>107</v>
      </c>
      <c r="DR118" s="991"/>
      <c r="DS118" s="991"/>
      <c r="DT118" s="991"/>
      <c r="DU118" s="992"/>
      <c r="DV118" s="994" t="s">
        <v>107</v>
      </c>
      <c r="DW118" s="995"/>
      <c r="DX118" s="995"/>
      <c r="DY118" s="995"/>
      <c r="DZ118" s="996"/>
    </row>
    <row r="119" spans="1:130" s="197" customFormat="1" ht="26.25" customHeight="1">
      <c r="A119" s="1006" t="s">
        <v>410</v>
      </c>
      <c r="B119" s="976"/>
      <c r="C119" s="955" t="s">
        <v>411</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1" t="s">
        <v>107</v>
      </c>
      <c r="AB119" s="922"/>
      <c r="AC119" s="922"/>
      <c r="AD119" s="922"/>
      <c r="AE119" s="923"/>
      <c r="AF119" s="924" t="s">
        <v>107</v>
      </c>
      <c r="AG119" s="922"/>
      <c r="AH119" s="922"/>
      <c r="AI119" s="922"/>
      <c r="AJ119" s="923"/>
      <c r="AK119" s="924" t="s">
        <v>107</v>
      </c>
      <c r="AL119" s="922"/>
      <c r="AM119" s="922"/>
      <c r="AN119" s="922"/>
      <c r="AO119" s="923"/>
      <c r="AP119" s="925" t="s">
        <v>107</v>
      </c>
      <c r="AQ119" s="926"/>
      <c r="AR119" s="926"/>
      <c r="AS119" s="926"/>
      <c r="AT119" s="927"/>
      <c r="AU119" s="1009" t="s">
        <v>438</v>
      </c>
      <c r="AV119" s="1010"/>
      <c r="AW119" s="1010"/>
      <c r="AX119" s="1010"/>
      <c r="AY119" s="1011"/>
      <c r="AZ119" s="972" t="s">
        <v>439</v>
      </c>
      <c r="BA119" s="919"/>
      <c r="BB119" s="919"/>
      <c r="BC119" s="919"/>
      <c r="BD119" s="919"/>
      <c r="BE119" s="919"/>
      <c r="BF119" s="919"/>
      <c r="BG119" s="919"/>
      <c r="BH119" s="919"/>
      <c r="BI119" s="919"/>
      <c r="BJ119" s="919"/>
      <c r="BK119" s="919"/>
      <c r="BL119" s="919"/>
      <c r="BM119" s="919"/>
      <c r="BN119" s="919"/>
      <c r="BO119" s="919"/>
      <c r="BP119" s="920"/>
      <c r="BQ119" s="958">
        <v>2979166</v>
      </c>
      <c r="BR119" s="959"/>
      <c r="BS119" s="959"/>
      <c r="BT119" s="959"/>
      <c r="BU119" s="959"/>
      <c r="BV119" s="959">
        <v>2821263</v>
      </c>
      <c r="BW119" s="959"/>
      <c r="BX119" s="959"/>
      <c r="BY119" s="959"/>
      <c r="BZ119" s="959"/>
      <c r="CA119" s="959">
        <v>2912701</v>
      </c>
      <c r="CB119" s="959"/>
      <c r="CC119" s="959"/>
      <c r="CD119" s="959"/>
      <c r="CE119" s="959"/>
      <c r="CF119" s="973">
        <v>70.5</v>
      </c>
      <c r="CG119" s="974"/>
      <c r="CH119" s="974"/>
      <c r="CI119" s="974"/>
      <c r="CJ119" s="974"/>
      <c r="CK119" s="979"/>
      <c r="CL119" s="980"/>
      <c r="CM119" s="1036" t="s">
        <v>440</v>
      </c>
      <c r="CN119" s="1037"/>
      <c r="CO119" s="1037"/>
      <c r="CP119" s="1037"/>
      <c r="CQ119" s="1037"/>
      <c r="CR119" s="1037"/>
      <c r="CS119" s="1037"/>
      <c r="CT119" s="1037"/>
      <c r="CU119" s="1037"/>
      <c r="CV119" s="1037"/>
      <c r="CW119" s="1037"/>
      <c r="CX119" s="1037"/>
      <c r="CY119" s="1037"/>
      <c r="CZ119" s="1037"/>
      <c r="DA119" s="1037"/>
      <c r="DB119" s="1037"/>
      <c r="DC119" s="1037"/>
      <c r="DD119" s="1037"/>
      <c r="DE119" s="1037"/>
      <c r="DF119" s="1038"/>
      <c r="DG119" s="1029">
        <v>7083</v>
      </c>
      <c r="DH119" s="1030"/>
      <c r="DI119" s="1030"/>
      <c r="DJ119" s="1030"/>
      <c r="DK119" s="1031"/>
      <c r="DL119" s="1032">
        <v>1716</v>
      </c>
      <c r="DM119" s="1030"/>
      <c r="DN119" s="1030"/>
      <c r="DO119" s="1030"/>
      <c r="DP119" s="1031"/>
      <c r="DQ119" s="1032" t="s">
        <v>107</v>
      </c>
      <c r="DR119" s="1030"/>
      <c r="DS119" s="1030"/>
      <c r="DT119" s="1030"/>
      <c r="DU119" s="1031"/>
      <c r="DV119" s="1033" t="s">
        <v>107</v>
      </c>
      <c r="DW119" s="1034"/>
      <c r="DX119" s="1034"/>
      <c r="DY119" s="1034"/>
      <c r="DZ119" s="1035"/>
    </row>
    <row r="120" spans="1:130" s="197" customFormat="1" ht="26.25" customHeight="1">
      <c r="A120" s="1007"/>
      <c r="B120" s="978"/>
      <c r="C120" s="948" t="s">
        <v>416</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107</v>
      </c>
      <c r="AB120" s="991"/>
      <c r="AC120" s="991"/>
      <c r="AD120" s="991"/>
      <c r="AE120" s="992"/>
      <c r="AF120" s="993" t="s">
        <v>107</v>
      </c>
      <c r="AG120" s="991"/>
      <c r="AH120" s="991"/>
      <c r="AI120" s="991"/>
      <c r="AJ120" s="992"/>
      <c r="AK120" s="993" t="s">
        <v>107</v>
      </c>
      <c r="AL120" s="991"/>
      <c r="AM120" s="991"/>
      <c r="AN120" s="991"/>
      <c r="AO120" s="992"/>
      <c r="AP120" s="994" t="s">
        <v>107</v>
      </c>
      <c r="AQ120" s="995"/>
      <c r="AR120" s="995"/>
      <c r="AS120" s="995"/>
      <c r="AT120" s="996"/>
      <c r="AU120" s="1012"/>
      <c r="AV120" s="1013"/>
      <c r="AW120" s="1013"/>
      <c r="AX120" s="1013"/>
      <c r="AY120" s="1014"/>
      <c r="AZ120" s="981" t="s">
        <v>441</v>
      </c>
      <c r="BA120" s="982"/>
      <c r="BB120" s="982"/>
      <c r="BC120" s="982"/>
      <c r="BD120" s="982"/>
      <c r="BE120" s="982"/>
      <c r="BF120" s="982"/>
      <c r="BG120" s="982"/>
      <c r="BH120" s="982"/>
      <c r="BI120" s="982"/>
      <c r="BJ120" s="982"/>
      <c r="BK120" s="982"/>
      <c r="BL120" s="982"/>
      <c r="BM120" s="982"/>
      <c r="BN120" s="982"/>
      <c r="BO120" s="982"/>
      <c r="BP120" s="983"/>
      <c r="BQ120" s="951">
        <v>134363</v>
      </c>
      <c r="BR120" s="952"/>
      <c r="BS120" s="952"/>
      <c r="BT120" s="952"/>
      <c r="BU120" s="952"/>
      <c r="BV120" s="952">
        <v>131964</v>
      </c>
      <c r="BW120" s="952"/>
      <c r="BX120" s="952"/>
      <c r="BY120" s="952"/>
      <c r="BZ120" s="952"/>
      <c r="CA120" s="952">
        <v>123407</v>
      </c>
      <c r="CB120" s="952"/>
      <c r="CC120" s="952"/>
      <c r="CD120" s="952"/>
      <c r="CE120" s="952"/>
      <c r="CF120" s="946">
        <v>3</v>
      </c>
      <c r="CG120" s="947"/>
      <c r="CH120" s="947"/>
      <c r="CI120" s="947"/>
      <c r="CJ120" s="947"/>
      <c r="CK120" s="1045" t="s">
        <v>442</v>
      </c>
      <c r="CL120" s="1046"/>
      <c r="CM120" s="1046"/>
      <c r="CN120" s="1046"/>
      <c r="CO120" s="1047"/>
      <c r="CP120" s="1053" t="s">
        <v>443</v>
      </c>
      <c r="CQ120" s="1054"/>
      <c r="CR120" s="1054"/>
      <c r="CS120" s="1054"/>
      <c r="CT120" s="1054"/>
      <c r="CU120" s="1054"/>
      <c r="CV120" s="1054"/>
      <c r="CW120" s="1054"/>
      <c r="CX120" s="1054"/>
      <c r="CY120" s="1054"/>
      <c r="CZ120" s="1054"/>
      <c r="DA120" s="1054"/>
      <c r="DB120" s="1054"/>
      <c r="DC120" s="1054"/>
      <c r="DD120" s="1054"/>
      <c r="DE120" s="1054"/>
      <c r="DF120" s="1055"/>
      <c r="DG120" s="958">
        <v>1307543</v>
      </c>
      <c r="DH120" s="959"/>
      <c r="DI120" s="959"/>
      <c r="DJ120" s="959"/>
      <c r="DK120" s="959"/>
      <c r="DL120" s="959">
        <v>1215062</v>
      </c>
      <c r="DM120" s="959"/>
      <c r="DN120" s="959"/>
      <c r="DO120" s="959"/>
      <c r="DP120" s="959"/>
      <c r="DQ120" s="959">
        <v>1151352</v>
      </c>
      <c r="DR120" s="959"/>
      <c r="DS120" s="959"/>
      <c r="DT120" s="959"/>
      <c r="DU120" s="959"/>
      <c r="DV120" s="960">
        <v>27.9</v>
      </c>
      <c r="DW120" s="960"/>
      <c r="DX120" s="960"/>
      <c r="DY120" s="960"/>
      <c r="DZ120" s="961"/>
    </row>
    <row r="121" spans="1:130" s="197" customFormat="1" ht="26.25" customHeight="1">
      <c r="A121" s="1007"/>
      <c r="B121" s="978"/>
      <c r="C121" s="1042" t="s">
        <v>444</v>
      </c>
      <c r="D121" s="1043"/>
      <c r="E121" s="1043"/>
      <c r="F121" s="1043"/>
      <c r="G121" s="1043"/>
      <c r="H121" s="1043"/>
      <c r="I121" s="1043"/>
      <c r="J121" s="1043"/>
      <c r="K121" s="1043"/>
      <c r="L121" s="1043"/>
      <c r="M121" s="1043"/>
      <c r="N121" s="1043"/>
      <c r="O121" s="1043"/>
      <c r="P121" s="1043"/>
      <c r="Q121" s="1043"/>
      <c r="R121" s="1043"/>
      <c r="S121" s="1043"/>
      <c r="T121" s="1043"/>
      <c r="U121" s="1043"/>
      <c r="V121" s="1043"/>
      <c r="W121" s="1043"/>
      <c r="X121" s="1043"/>
      <c r="Y121" s="1043"/>
      <c r="Z121" s="1044"/>
      <c r="AA121" s="990">
        <v>72307</v>
      </c>
      <c r="AB121" s="991"/>
      <c r="AC121" s="991"/>
      <c r="AD121" s="991"/>
      <c r="AE121" s="992"/>
      <c r="AF121" s="993">
        <v>66234</v>
      </c>
      <c r="AG121" s="991"/>
      <c r="AH121" s="991"/>
      <c r="AI121" s="991"/>
      <c r="AJ121" s="992"/>
      <c r="AK121" s="993">
        <v>11786</v>
      </c>
      <c r="AL121" s="991"/>
      <c r="AM121" s="991"/>
      <c r="AN121" s="991"/>
      <c r="AO121" s="992"/>
      <c r="AP121" s="994">
        <v>0.3</v>
      </c>
      <c r="AQ121" s="995"/>
      <c r="AR121" s="995"/>
      <c r="AS121" s="995"/>
      <c r="AT121" s="996"/>
      <c r="AU121" s="1012"/>
      <c r="AV121" s="1013"/>
      <c r="AW121" s="1013"/>
      <c r="AX121" s="1013"/>
      <c r="AY121" s="1014"/>
      <c r="AZ121" s="1027" t="s">
        <v>445</v>
      </c>
      <c r="BA121" s="1003"/>
      <c r="BB121" s="1003"/>
      <c r="BC121" s="1003"/>
      <c r="BD121" s="1003"/>
      <c r="BE121" s="1003"/>
      <c r="BF121" s="1003"/>
      <c r="BG121" s="1003"/>
      <c r="BH121" s="1003"/>
      <c r="BI121" s="1003"/>
      <c r="BJ121" s="1003"/>
      <c r="BK121" s="1003"/>
      <c r="BL121" s="1003"/>
      <c r="BM121" s="1003"/>
      <c r="BN121" s="1003"/>
      <c r="BO121" s="1003"/>
      <c r="BP121" s="1004"/>
      <c r="BQ121" s="1017">
        <v>5062140</v>
      </c>
      <c r="BR121" s="1018"/>
      <c r="BS121" s="1018"/>
      <c r="BT121" s="1018"/>
      <c r="BU121" s="1018"/>
      <c r="BV121" s="1018">
        <v>5456993</v>
      </c>
      <c r="BW121" s="1018"/>
      <c r="BX121" s="1018"/>
      <c r="BY121" s="1018"/>
      <c r="BZ121" s="1018"/>
      <c r="CA121" s="1018">
        <v>5736329</v>
      </c>
      <c r="CB121" s="1018"/>
      <c r="CC121" s="1018"/>
      <c r="CD121" s="1018"/>
      <c r="CE121" s="1018"/>
      <c r="CF121" s="1056">
        <v>138.80000000000001</v>
      </c>
      <c r="CG121" s="1057"/>
      <c r="CH121" s="1057"/>
      <c r="CI121" s="1057"/>
      <c r="CJ121" s="1057"/>
      <c r="CK121" s="1048"/>
      <c r="CL121" s="1049"/>
      <c r="CM121" s="1049"/>
      <c r="CN121" s="1049"/>
      <c r="CO121" s="1050"/>
      <c r="CP121" s="1039" t="s">
        <v>446</v>
      </c>
      <c r="CQ121" s="1040"/>
      <c r="CR121" s="1040"/>
      <c r="CS121" s="1040"/>
      <c r="CT121" s="1040"/>
      <c r="CU121" s="1040"/>
      <c r="CV121" s="1040"/>
      <c r="CW121" s="1040"/>
      <c r="CX121" s="1040"/>
      <c r="CY121" s="1040"/>
      <c r="CZ121" s="1040"/>
      <c r="DA121" s="1040"/>
      <c r="DB121" s="1040"/>
      <c r="DC121" s="1040"/>
      <c r="DD121" s="1040"/>
      <c r="DE121" s="1040"/>
      <c r="DF121" s="1041"/>
      <c r="DG121" s="951">
        <v>156756</v>
      </c>
      <c r="DH121" s="952"/>
      <c r="DI121" s="952"/>
      <c r="DJ121" s="952"/>
      <c r="DK121" s="952"/>
      <c r="DL121" s="952">
        <v>115881</v>
      </c>
      <c r="DM121" s="952"/>
      <c r="DN121" s="952"/>
      <c r="DO121" s="952"/>
      <c r="DP121" s="952"/>
      <c r="DQ121" s="952">
        <v>76555</v>
      </c>
      <c r="DR121" s="952"/>
      <c r="DS121" s="952"/>
      <c r="DT121" s="952"/>
      <c r="DU121" s="952"/>
      <c r="DV121" s="953">
        <v>1.9</v>
      </c>
      <c r="DW121" s="953"/>
      <c r="DX121" s="953"/>
      <c r="DY121" s="953"/>
      <c r="DZ121" s="954"/>
    </row>
    <row r="122" spans="1:130" s="197" customFormat="1" ht="26.25" customHeight="1">
      <c r="A122" s="1007"/>
      <c r="B122" s="978"/>
      <c r="C122" s="948" t="s">
        <v>426</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107</v>
      </c>
      <c r="AB122" s="991"/>
      <c r="AC122" s="991"/>
      <c r="AD122" s="991"/>
      <c r="AE122" s="992"/>
      <c r="AF122" s="993" t="s">
        <v>107</v>
      </c>
      <c r="AG122" s="991"/>
      <c r="AH122" s="991"/>
      <c r="AI122" s="991"/>
      <c r="AJ122" s="992"/>
      <c r="AK122" s="993" t="s">
        <v>107</v>
      </c>
      <c r="AL122" s="991"/>
      <c r="AM122" s="991"/>
      <c r="AN122" s="991"/>
      <c r="AO122" s="992"/>
      <c r="AP122" s="994" t="s">
        <v>107</v>
      </c>
      <c r="AQ122" s="995"/>
      <c r="AR122" s="995"/>
      <c r="AS122" s="995"/>
      <c r="AT122" s="996"/>
      <c r="AU122" s="1015"/>
      <c r="AV122" s="1016"/>
      <c r="AW122" s="1016"/>
      <c r="AX122" s="1016"/>
      <c r="AY122" s="1016"/>
      <c r="AZ122" s="228" t="s">
        <v>166</v>
      </c>
      <c r="BA122" s="228"/>
      <c r="BB122" s="228"/>
      <c r="BC122" s="228"/>
      <c r="BD122" s="228"/>
      <c r="BE122" s="228"/>
      <c r="BF122" s="228"/>
      <c r="BG122" s="228"/>
      <c r="BH122" s="228"/>
      <c r="BI122" s="228"/>
      <c r="BJ122" s="228"/>
      <c r="BK122" s="228"/>
      <c r="BL122" s="228"/>
      <c r="BM122" s="228"/>
      <c r="BN122" s="228"/>
      <c r="BO122" s="1025" t="s">
        <v>447</v>
      </c>
      <c r="BP122" s="1026"/>
      <c r="BQ122" s="1066">
        <v>8175669</v>
      </c>
      <c r="BR122" s="1067"/>
      <c r="BS122" s="1067"/>
      <c r="BT122" s="1067"/>
      <c r="BU122" s="1067"/>
      <c r="BV122" s="1067">
        <v>8410220</v>
      </c>
      <c r="BW122" s="1067"/>
      <c r="BX122" s="1067"/>
      <c r="BY122" s="1067"/>
      <c r="BZ122" s="1067"/>
      <c r="CA122" s="1067">
        <v>8772437</v>
      </c>
      <c r="CB122" s="1067"/>
      <c r="CC122" s="1067"/>
      <c r="CD122" s="1067"/>
      <c r="CE122" s="1067"/>
      <c r="CF122" s="1019"/>
      <c r="CG122" s="1020"/>
      <c r="CH122" s="1020"/>
      <c r="CI122" s="1020"/>
      <c r="CJ122" s="1021"/>
      <c r="CK122" s="1048"/>
      <c r="CL122" s="1049"/>
      <c r="CM122" s="1049"/>
      <c r="CN122" s="1049"/>
      <c r="CO122" s="1050"/>
      <c r="CP122" s="1039" t="s">
        <v>448</v>
      </c>
      <c r="CQ122" s="1040"/>
      <c r="CR122" s="1040"/>
      <c r="CS122" s="1040"/>
      <c r="CT122" s="1040"/>
      <c r="CU122" s="1040"/>
      <c r="CV122" s="1040"/>
      <c r="CW122" s="1040"/>
      <c r="CX122" s="1040"/>
      <c r="CY122" s="1040"/>
      <c r="CZ122" s="1040"/>
      <c r="DA122" s="1040"/>
      <c r="DB122" s="1040"/>
      <c r="DC122" s="1040"/>
      <c r="DD122" s="1040"/>
      <c r="DE122" s="1040"/>
      <c r="DF122" s="1041"/>
      <c r="DG122" s="951" t="s">
        <v>107</v>
      </c>
      <c r="DH122" s="952"/>
      <c r="DI122" s="952"/>
      <c r="DJ122" s="952"/>
      <c r="DK122" s="952"/>
      <c r="DL122" s="952" t="s">
        <v>107</v>
      </c>
      <c r="DM122" s="952"/>
      <c r="DN122" s="952"/>
      <c r="DO122" s="952"/>
      <c r="DP122" s="952"/>
      <c r="DQ122" s="952" t="s">
        <v>107</v>
      </c>
      <c r="DR122" s="952"/>
      <c r="DS122" s="952"/>
      <c r="DT122" s="952"/>
      <c r="DU122" s="952"/>
      <c r="DV122" s="953" t="s">
        <v>107</v>
      </c>
      <c r="DW122" s="953"/>
      <c r="DX122" s="953"/>
      <c r="DY122" s="953"/>
      <c r="DZ122" s="954"/>
    </row>
    <row r="123" spans="1:130" s="197" customFormat="1" ht="26.25" customHeight="1" thickBot="1">
      <c r="A123" s="1007"/>
      <c r="B123" s="978"/>
      <c r="C123" s="948" t="s">
        <v>432</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41166</v>
      </c>
      <c r="AB123" s="991"/>
      <c r="AC123" s="991"/>
      <c r="AD123" s="991"/>
      <c r="AE123" s="992"/>
      <c r="AF123" s="993">
        <v>24781</v>
      </c>
      <c r="AG123" s="991"/>
      <c r="AH123" s="991"/>
      <c r="AI123" s="991"/>
      <c r="AJ123" s="992"/>
      <c r="AK123" s="993">
        <v>24553</v>
      </c>
      <c r="AL123" s="991"/>
      <c r="AM123" s="991"/>
      <c r="AN123" s="991"/>
      <c r="AO123" s="992"/>
      <c r="AP123" s="994">
        <v>0.6</v>
      </c>
      <c r="AQ123" s="995"/>
      <c r="AR123" s="995"/>
      <c r="AS123" s="995"/>
      <c r="AT123" s="996"/>
      <c r="AU123" s="1063" t="s">
        <v>449</v>
      </c>
      <c r="AV123" s="1064"/>
      <c r="AW123" s="1064"/>
      <c r="AX123" s="1064"/>
      <c r="AY123" s="1064"/>
      <c r="AZ123" s="1064"/>
      <c r="BA123" s="1064"/>
      <c r="BB123" s="1064"/>
      <c r="BC123" s="1064"/>
      <c r="BD123" s="1064"/>
      <c r="BE123" s="1064"/>
      <c r="BF123" s="1064"/>
      <c r="BG123" s="1064"/>
      <c r="BH123" s="1064"/>
      <c r="BI123" s="1064"/>
      <c r="BJ123" s="1064"/>
      <c r="BK123" s="1064"/>
      <c r="BL123" s="1064"/>
      <c r="BM123" s="1064"/>
      <c r="BN123" s="1064"/>
      <c r="BO123" s="1064"/>
      <c r="BP123" s="1065"/>
      <c r="BQ123" s="1058">
        <v>15.6</v>
      </c>
      <c r="BR123" s="1059"/>
      <c r="BS123" s="1059"/>
      <c r="BT123" s="1059"/>
      <c r="BU123" s="1059"/>
      <c r="BV123" s="1059">
        <v>9.5</v>
      </c>
      <c r="BW123" s="1059"/>
      <c r="BX123" s="1059"/>
      <c r="BY123" s="1059"/>
      <c r="BZ123" s="1059"/>
      <c r="CA123" s="1059">
        <v>7.4</v>
      </c>
      <c r="CB123" s="1059"/>
      <c r="CC123" s="1059"/>
      <c r="CD123" s="1059"/>
      <c r="CE123" s="1059"/>
      <c r="CF123" s="1060"/>
      <c r="CG123" s="1061"/>
      <c r="CH123" s="1061"/>
      <c r="CI123" s="1061"/>
      <c r="CJ123" s="1062"/>
      <c r="CK123" s="1048"/>
      <c r="CL123" s="1049"/>
      <c r="CM123" s="1049"/>
      <c r="CN123" s="1049"/>
      <c r="CO123" s="1050"/>
      <c r="CP123" s="1039" t="s">
        <v>450</v>
      </c>
      <c r="CQ123" s="1040"/>
      <c r="CR123" s="1040"/>
      <c r="CS123" s="1040"/>
      <c r="CT123" s="1040"/>
      <c r="CU123" s="1040"/>
      <c r="CV123" s="1040"/>
      <c r="CW123" s="1040"/>
      <c r="CX123" s="1040"/>
      <c r="CY123" s="1040"/>
      <c r="CZ123" s="1040"/>
      <c r="DA123" s="1040"/>
      <c r="DB123" s="1040"/>
      <c r="DC123" s="1040"/>
      <c r="DD123" s="1040"/>
      <c r="DE123" s="1040"/>
      <c r="DF123" s="1041"/>
      <c r="DG123" s="990" t="s">
        <v>451</v>
      </c>
      <c r="DH123" s="991"/>
      <c r="DI123" s="991"/>
      <c r="DJ123" s="991"/>
      <c r="DK123" s="992"/>
      <c r="DL123" s="993" t="s">
        <v>451</v>
      </c>
      <c r="DM123" s="991"/>
      <c r="DN123" s="991"/>
      <c r="DO123" s="991"/>
      <c r="DP123" s="992"/>
      <c r="DQ123" s="993" t="s">
        <v>451</v>
      </c>
      <c r="DR123" s="991"/>
      <c r="DS123" s="991"/>
      <c r="DT123" s="991"/>
      <c r="DU123" s="992"/>
      <c r="DV123" s="994" t="s">
        <v>451</v>
      </c>
      <c r="DW123" s="995"/>
      <c r="DX123" s="995"/>
      <c r="DY123" s="995"/>
      <c r="DZ123" s="996"/>
    </row>
    <row r="124" spans="1:130" s="197" customFormat="1" ht="26.25" customHeight="1">
      <c r="A124" s="1007"/>
      <c r="B124" s="978"/>
      <c r="C124" s="948" t="s">
        <v>435</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451</v>
      </c>
      <c r="AB124" s="991"/>
      <c r="AC124" s="991"/>
      <c r="AD124" s="991"/>
      <c r="AE124" s="992"/>
      <c r="AF124" s="993" t="s">
        <v>451</v>
      </c>
      <c r="AG124" s="991"/>
      <c r="AH124" s="991"/>
      <c r="AI124" s="991"/>
      <c r="AJ124" s="992"/>
      <c r="AK124" s="993" t="s">
        <v>451</v>
      </c>
      <c r="AL124" s="991"/>
      <c r="AM124" s="991"/>
      <c r="AN124" s="991"/>
      <c r="AO124" s="992"/>
      <c r="AP124" s="994" t="s">
        <v>451</v>
      </c>
      <c r="AQ124" s="995"/>
      <c r="AR124" s="995"/>
      <c r="AS124" s="995"/>
      <c r="AT124" s="99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1"/>
      <c r="CL124" s="1051"/>
      <c r="CM124" s="1051"/>
      <c r="CN124" s="1051"/>
      <c r="CO124" s="1052"/>
      <c r="CP124" s="1039" t="s">
        <v>452</v>
      </c>
      <c r="CQ124" s="1040"/>
      <c r="CR124" s="1040"/>
      <c r="CS124" s="1040"/>
      <c r="CT124" s="1040"/>
      <c r="CU124" s="1040"/>
      <c r="CV124" s="1040"/>
      <c r="CW124" s="1040"/>
      <c r="CX124" s="1040"/>
      <c r="CY124" s="1040"/>
      <c r="CZ124" s="1040"/>
      <c r="DA124" s="1040"/>
      <c r="DB124" s="1040"/>
      <c r="DC124" s="1040"/>
      <c r="DD124" s="1040"/>
      <c r="DE124" s="1040"/>
      <c r="DF124" s="1041"/>
      <c r="DG124" s="1029" t="s">
        <v>451</v>
      </c>
      <c r="DH124" s="1030"/>
      <c r="DI124" s="1030"/>
      <c r="DJ124" s="1030"/>
      <c r="DK124" s="1031"/>
      <c r="DL124" s="1032" t="s">
        <v>451</v>
      </c>
      <c r="DM124" s="1030"/>
      <c r="DN124" s="1030"/>
      <c r="DO124" s="1030"/>
      <c r="DP124" s="1031"/>
      <c r="DQ124" s="1032" t="s">
        <v>451</v>
      </c>
      <c r="DR124" s="1030"/>
      <c r="DS124" s="1030"/>
      <c r="DT124" s="1030"/>
      <c r="DU124" s="1031"/>
      <c r="DV124" s="1033" t="s">
        <v>451</v>
      </c>
      <c r="DW124" s="1034"/>
      <c r="DX124" s="1034"/>
      <c r="DY124" s="1034"/>
      <c r="DZ124" s="1035"/>
    </row>
    <row r="125" spans="1:130" s="197" customFormat="1" ht="26.25" customHeight="1" thickBot="1">
      <c r="A125" s="1007"/>
      <c r="B125" s="978"/>
      <c r="C125" s="948" t="s">
        <v>437</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451</v>
      </c>
      <c r="AB125" s="991"/>
      <c r="AC125" s="991"/>
      <c r="AD125" s="991"/>
      <c r="AE125" s="992"/>
      <c r="AF125" s="993" t="s">
        <v>451</v>
      </c>
      <c r="AG125" s="991"/>
      <c r="AH125" s="991"/>
      <c r="AI125" s="991"/>
      <c r="AJ125" s="992"/>
      <c r="AK125" s="993" t="s">
        <v>451</v>
      </c>
      <c r="AL125" s="991"/>
      <c r="AM125" s="991"/>
      <c r="AN125" s="991"/>
      <c r="AO125" s="992"/>
      <c r="AP125" s="994" t="s">
        <v>451</v>
      </c>
      <c r="AQ125" s="995"/>
      <c r="AR125" s="995"/>
      <c r="AS125" s="995"/>
      <c r="AT125" s="99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6" t="s">
        <v>453</v>
      </c>
      <c r="CL125" s="1046"/>
      <c r="CM125" s="1046"/>
      <c r="CN125" s="1046"/>
      <c r="CO125" s="1047"/>
      <c r="CP125" s="972" t="s">
        <v>454</v>
      </c>
      <c r="CQ125" s="919"/>
      <c r="CR125" s="919"/>
      <c r="CS125" s="919"/>
      <c r="CT125" s="919"/>
      <c r="CU125" s="919"/>
      <c r="CV125" s="919"/>
      <c r="CW125" s="919"/>
      <c r="CX125" s="919"/>
      <c r="CY125" s="919"/>
      <c r="CZ125" s="919"/>
      <c r="DA125" s="919"/>
      <c r="DB125" s="919"/>
      <c r="DC125" s="919"/>
      <c r="DD125" s="919"/>
      <c r="DE125" s="919"/>
      <c r="DF125" s="920"/>
      <c r="DG125" s="958" t="s">
        <v>451</v>
      </c>
      <c r="DH125" s="959"/>
      <c r="DI125" s="959"/>
      <c r="DJ125" s="959"/>
      <c r="DK125" s="959"/>
      <c r="DL125" s="959" t="s">
        <v>451</v>
      </c>
      <c r="DM125" s="959"/>
      <c r="DN125" s="959"/>
      <c r="DO125" s="959"/>
      <c r="DP125" s="959"/>
      <c r="DQ125" s="959" t="s">
        <v>451</v>
      </c>
      <c r="DR125" s="959"/>
      <c r="DS125" s="959"/>
      <c r="DT125" s="959"/>
      <c r="DU125" s="959"/>
      <c r="DV125" s="960" t="s">
        <v>451</v>
      </c>
      <c r="DW125" s="960"/>
      <c r="DX125" s="960"/>
      <c r="DY125" s="960"/>
      <c r="DZ125" s="961"/>
    </row>
    <row r="126" spans="1:130" s="197" customFormat="1" ht="26.25" customHeight="1">
      <c r="A126" s="1007"/>
      <c r="B126" s="978"/>
      <c r="C126" s="948" t="s">
        <v>440</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10047</v>
      </c>
      <c r="AB126" s="991"/>
      <c r="AC126" s="991"/>
      <c r="AD126" s="991"/>
      <c r="AE126" s="992"/>
      <c r="AF126" s="993">
        <v>5480</v>
      </c>
      <c r="AG126" s="991"/>
      <c r="AH126" s="991"/>
      <c r="AI126" s="991"/>
      <c r="AJ126" s="992"/>
      <c r="AK126" s="993">
        <v>1744</v>
      </c>
      <c r="AL126" s="991"/>
      <c r="AM126" s="991"/>
      <c r="AN126" s="991"/>
      <c r="AO126" s="992"/>
      <c r="AP126" s="994">
        <v>0</v>
      </c>
      <c r="AQ126" s="995"/>
      <c r="AR126" s="995"/>
      <c r="AS126" s="995"/>
      <c r="AT126" s="996"/>
      <c r="AU126" s="233"/>
      <c r="AV126" s="233"/>
      <c r="AW126" s="233"/>
      <c r="AX126" s="1068" t="s">
        <v>455</v>
      </c>
      <c r="AY126" s="1069"/>
      <c r="AZ126" s="1069"/>
      <c r="BA126" s="1069"/>
      <c r="BB126" s="1069"/>
      <c r="BC126" s="1069"/>
      <c r="BD126" s="1069"/>
      <c r="BE126" s="1070"/>
      <c r="BF126" s="1084" t="s">
        <v>456</v>
      </c>
      <c r="BG126" s="1069"/>
      <c r="BH126" s="1069"/>
      <c r="BI126" s="1069"/>
      <c r="BJ126" s="1069"/>
      <c r="BK126" s="1069"/>
      <c r="BL126" s="1070"/>
      <c r="BM126" s="1084" t="s">
        <v>457</v>
      </c>
      <c r="BN126" s="1069"/>
      <c r="BO126" s="1069"/>
      <c r="BP126" s="1069"/>
      <c r="BQ126" s="1069"/>
      <c r="BR126" s="1069"/>
      <c r="BS126" s="1070"/>
      <c r="BT126" s="1084" t="s">
        <v>458</v>
      </c>
      <c r="BU126" s="1069"/>
      <c r="BV126" s="1069"/>
      <c r="BW126" s="1069"/>
      <c r="BX126" s="1069"/>
      <c r="BY126" s="1069"/>
      <c r="BZ126" s="1085"/>
      <c r="CA126" s="233"/>
      <c r="CB126" s="233"/>
      <c r="CC126" s="233"/>
      <c r="CD126" s="234"/>
      <c r="CE126" s="234"/>
      <c r="CF126" s="234"/>
      <c r="CG126" s="231"/>
      <c r="CH126" s="231"/>
      <c r="CI126" s="231"/>
      <c r="CJ126" s="232"/>
      <c r="CK126" s="1049"/>
      <c r="CL126" s="1049"/>
      <c r="CM126" s="1049"/>
      <c r="CN126" s="1049"/>
      <c r="CO126" s="1050"/>
      <c r="CP126" s="981" t="s">
        <v>459</v>
      </c>
      <c r="CQ126" s="982"/>
      <c r="CR126" s="982"/>
      <c r="CS126" s="982"/>
      <c r="CT126" s="982"/>
      <c r="CU126" s="982"/>
      <c r="CV126" s="982"/>
      <c r="CW126" s="982"/>
      <c r="CX126" s="982"/>
      <c r="CY126" s="982"/>
      <c r="CZ126" s="982"/>
      <c r="DA126" s="982"/>
      <c r="DB126" s="982"/>
      <c r="DC126" s="982"/>
      <c r="DD126" s="982"/>
      <c r="DE126" s="982"/>
      <c r="DF126" s="983"/>
      <c r="DG126" s="951" t="s">
        <v>451</v>
      </c>
      <c r="DH126" s="952"/>
      <c r="DI126" s="952"/>
      <c r="DJ126" s="952"/>
      <c r="DK126" s="952"/>
      <c r="DL126" s="952" t="s">
        <v>451</v>
      </c>
      <c r="DM126" s="952"/>
      <c r="DN126" s="952"/>
      <c r="DO126" s="952"/>
      <c r="DP126" s="952"/>
      <c r="DQ126" s="952" t="s">
        <v>451</v>
      </c>
      <c r="DR126" s="952"/>
      <c r="DS126" s="952"/>
      <c r="DT126" s="952"/>
      <c r="DU126" s="952"/>
      <c r="DV126" s="953" t="s">
        <v>451</v>
      </c>
      <c r="DW126" s="953"/>
      <c r="DX126" s="953"/>
      <c r="DY126" s="953"/>
      <c r="DZ126" s="954"/>
    </row>
    <row r="127" spans="1:130" s="197" customFormat="1" ht="26.25" customHeight="1" thickBot="1">
      <c r="A127" s="1008"/>
      <c r="B127" s="980"/>
      <c r="C127" s="1036" t="s">
        <v>460</v>
      </c>
      <c r="D127" s="1037"/>
      <c r="E127" s="1037"/>
      <c r="F127" s="1037"/>
      <c r="G127" s="1037"/>
      <c r="H127" s="1037"/>
      <c r="I127" s="1037"/>
      <c r="J127" s="1037"/>
      <c r="K127" s="1037"/>
      <c r="L127" s="1037"/>
      <c r="M127" s="1037"/>
      <c r="N127" s="1037"/>
      <c r="O127" s="1037"/>
      <c r="P127" s="1037"/>
      <c r="Q127" s="1037"/>
      <c r="R127" s="1037"/>
      <c r="S127" s="1037"/>
      <c r="T127" s="1037"/>
      <c r="U127" s="1037"/>
      <c r="V127" s="1037"/>
      <c r="W127" s="1037"/>
      <c r="X127" s="1037"/>
      <c r="Y127" s="1037"/>
      <c r="Z127" s="1038"/>
      <c r="AA127" s="990" t="s">
        <v>451</v>
      </c>
      <c r="AB127" s="991"/>
      <c r="AC127" s="991"/>
      <c r="AD127" s="991"/>
      <c r="AE127" s="992"/>
      <c r="AF127" s="993" t="s">
        <v>451</v>
      </c>
      <c r="AG127" s="991"/>
      <c r="AH127" s="991"/>
      <c r="AI127" s="991"/>
      <c r="AJ127" s="992"/>
      <c r="AK127" s="993" t="s">
        <v>451</v>
      </c>
      <c r="AL127" s="991"/>
      <c r="AM127" s="991"/>
      <c r="AN127" s="991"/>
      <c r="AO127" s="992"/>
      <c r="AP127" s="994" t="s">
        <v>451</v>
      </c>
      <c r="AQ127" s="995"/>
      <c r="AR127" s="995"/>
      <c r="AS127" s="995"/>
      <c r="AT127" s="996"/>
      <c r="AU127" s="233"/>
      <c r="AV127" s="233"/>
      <c r="AW127" s="233"/>
      <c r="AX127" s="918" t="s">
        <v>461</v>
      </c>
      <c r="AY127" s="919"/>
      <c r="AZ127" s="919"/>
      <c r="BA127" s="919"/>
      <c r="BB127" s="919"/>
      <c r="BC127" s="919"/>
      <c r="BD127" s="919"/>
      <c r="BE127" s="920"/>
      <c r="BF127" s="1073" t="s">
        <v>451</v>
      </c>
      <c r="BG127" s="1074"/>
      <c r="BH127" s="1074"/>
      <c r="BI127" s="1074"/>
      <c r="BJ127" s="1074"/>
      <c r="BK127" s="1074"/>
      <c r="BL127" s="1083"/>
      <c r="BM127" s="1073">
        <v>15</v>
      </c>
      <c r="BN127" s="1074"/>
      <c r="BO127" s="1074"/>
      <c r="BP127" s="1074"/>
      <c r="BQ127" s="1074"/>
      <c r="BR127" s="1074"/>
      <c r="BS127" s="1083"/>
      <c r="BT127" s="1073">
        <v>20</v>
      </c>
      <c r="BU127" s="1074"/>
      <c r="BV127" s="1074"/>
      <c r="BW127" s="1074"/>
      <c r="BX127" s="1074"/>
      <c r="BY127" s="1074"/>
      <c r="BZ127" s="1075"/>
      <c r="CA127" s="234"/>
      <c r="CB127" s="234"/>
      <c r="CC127" s="234"/>
      <c r="CD127" s="234"/>
      <c r="CE127" s="234"/>
      <c r="CF127" s="234"/>
      <c r="CG127" s="231"/>
      <c r="CH127" s="231"/>
      <c r="CI127" s="231"/>
      <c r="CJ127" s="232"/>
      <c r="CK127" s="1071"/>
      <c r="CL127" s="1071"/>
      <c r="CM127" s="1071"/>
      <c r="CN127" s="1071"/>
      <c r="CO127" s="1072"/>
      <c r="CP127" s="1076" t="s">
        <v>462</v>
      </c>
      <c r="CQ127" s="1077"/>
      <c r="CR127" s="1077"/>
      <c r="CS127" s="1077"/>
      <c r="CT127" s="1077"/>
      <c r="CU127" s="1077"/>
      <c r="CV127" s="1077"/>
      <c r="CW127" s="1077"/>
      <c r="CX127" s="1077"/>
      <c r="CY127" s="1077"/>
      <c r="CZ127" s="1077"/>
      <c r="DA127" s="1077"/>
      <c r="DB127" s="1077"/>
      <c r="DC127" s="1077"/>
      <c r="DD127" s="1077"/>
      <c r="DE127" s="1077"/>
      <c r="DF127" s="1078"/>
      <c r="DG127" s="1079" t="s">
        <v>463</v>
      </c>
      <c r="DH127" s="1080"/>
      <c r="DI127" s="1080"/>
      <c r="DJ127" s="1080"/>
      <c r="DK127" s="1080"/>
      <c r="DL127" s="1080" t="s">
        <v>464</v>
      </c>
      <c r="DM127" s="1080"/>
      <c r="DN127" s="1080"/>
      <c r="DO127" s="1080"/>
      <c r="DP127" s="1080"/>
      <c r="DQ127" s="1080" t="s">
        <v>464</v>
      </c>
      <c r="DR127" s="1080"/>
      <c r="DS127" s="1080"/>
      <c r="DT127" s="1080"/>
      <c r="DU127" s="1080"/>
      <c r="DV127" s="1081" t="s">
        <v>464</v>
      </c>
      <c r="DW127" s="1081"/>
      <c r="DX127" s="1081"/>
      <c r="DY127" s="1081"/>
      <c r="DZ127" s="1082"/>
    </row>
    <row r="128" spans="1:130" s="197" customFormat="1" ht="26.25" customHeight="1">
      <c r="A128" s="1103" t="s">
        <v>465</v>
      </c>
      <c r="B128" s="1104"/>
      <c r="C128" s="1104"/>
      <c r="D128" s="1104"/>
      <c r="E128" s="1104"/>
      <c r="F128" s="1104"/>
      <c r="G128" s="1104"/>
      <c r="H128" s="1104"/>
      <c r="I128" s="1104"/>
      <c r="J128" s="1104"/>
      <c r="K128" s="1104"/>
      <c r="L128" s="1104"/>
      <c r="M128" s="1104"/>
      <c r="N128" s="1104"/>
      <c r="O128" s="1104"/>
      <c r="P128" s="1104"/>
      <c r="Q128" s="1104"/>
      <c r="R128" s="1104"/>
      <c r="S128" s="1104"/>
      <c r="T128" s="1104"/>
      <c r="U128" s="1104"/>
      <c r="V128" s="1104"/>
      <c r="W128" s="1105" t="s">
        <v>466</v>
      </c>
      <c r="X128" s="1105"/>
      <c r="Y128" s="1105"/>
      <c r="Z128" s="1106"/>
      <c r="AA128" s="1121">
        <v>4145</v>
      </c>
      <c r="AB128" s="1122"/>
      <c r="AC128" s="1122"/>
      <c r="AD128" s="1122"/>
      <c r="AE128" s="1123"/>
      <c r="AF128" s="1124">
        <v>5740</v>
      </c>
      <c r="AG128" s="1122"/>
      <c r="AH128" s="1122"/>
      <c r="AI128" s="1122"/>
      <c r="AJ128" s="1123"/>
      <c r="AK128" s="1124">
        <v>7436</v>
      </c>
      <c r="AL128" s="1122"/>
      <c r="AM128" s="1122"/>
      <c r="AN128" s="1122"/>
      <c r="AO128" s="1123"/>
      <c r="AP128" s="1125"/>
      <c r="AQ128" s="1126"/>
      <c r="AR128" s="1126"/>
      <c r="AS128" s="1126"/>
      <c r="AT128" s="1127"/>
      <c r="AU128" s="235"/>
      <c r="AV128" s="235"/>
      <c r="AW128" s="235"/>
      <c r="AX128" s="1086" t="s">
        <v>467</v>
      </c>
      <c r="AY128" s="982"/>
      <c r="AZ128" s="982"/>
      <c r="BA128" s="982"/>
      <c r="BB128" s="982"/>
      <c r="BC128" s="982"/>
      <c r="BD128" s="982"/>
      <c r="BE128" s="983"/>
      <c r="BF128" s="1098" t="s">
        <v>451</v>
      </c>
      <c r="BG128" s="1099"/>
      <c r="BH128" s="1099"/>
      <c r="BI128" s="1099"/>
      <c r="BJ128" s="1099"/>
      <c r="BK128" s="1099"/>
      <c r="BL128" s="1100"/>
      <c r="BM128" s="1098">
        <v>20</v>
      </c>
      <c r="BN128" s="1099"/>
      <c r="BO128" s="1099"/>
      <c r="BP128" s="1099"/>
      <c r="BQ128" s="1099"/>
      <c r="BR128" s="1099"/>
      <c r="BS128" s="1100"/>
      <c r="BT128" s="1098">
        <v>30</v>
      </c>
      <c r="BU128" s="1101"/>
      <c r="BV128" s="1101"/>
      <c r="BW128" s="1101"/>
      <c r="BX128" s="1101"/>
      <c r="BY128" s="1101"/>
      <c r="BZ128" s="1102"/>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2" t="s">
        <v>89</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2" t="s">
        <v>468</v>
      </c>
      <c r="X129" s="1093"/>
      <c r="Y129" s="1093"/>
      <c r="Z129" s="1094"/>
      <c r="AA129" s="990">
        <v>4668162</v>
      </c>
      <c r="AB129" s="991"/>
      <c r="AC129" s="991"/>
      <c r="AD129" s="991"/>
      <c r="AE129" s="992"/>
      <c r="AF129" s="993">
        <v>4625407</v>
      </c>
      <c r="AG129" s="991"/>
      <c r="AH129" s="991"/>
      <c r="AI129" s="991"/>
      <c r="AJ129" s="992"/>
      <c r="AK129" s="993">
        <v>4737783</v>
      </c>
      <c r="AL129" s="991"/>
      <c r="AM129" s="991"/>
      <c r="AN129" s="991"/>
      <c r="AO129" s="992"/>
      <c r="AP129" s="1095"/>
      <c r="AQ129" s="1096"/>
      <c r="AR129" s="1096"/>
      <c r="AS129" s="1096"/>
      <c r="AT129" s="1097"/>
      <c r="AU129" s="235"/>
      <c r="AV129" s="235"/>
      <c r="AW129" s="235"/>
      <c r="AX129" s="1086" t="s">
        <v>469</v>
      </c>
      <c r="AY129" s="982"/>
      <c r="AZ129" s="982"/>
      <c r="BA129" s="982"/>
      <c r="BB129" s="982"/>
      <c r="BC129" s="982"/>
      <c r="BD129" s="982"/>
      <c r="BE129" s="983"/>
      <c r="BF129" s="1087">
        <v>7</v>
      </c>
      <c r="BG129" s="1088"/>
      <c r="BH129" s="1088"/>
      <c r="BI129" s="1088"/>
      <c r="BJ129" s="1088"/>
      <c r="BK129" s="1088"/>
      <c r="BL129" s="1089"/>
      <c r="BM129" s="1087">
        <v>25</v>
      </c>
      <c r="BN129" s="1088"/>
      <c r="BO129" s="1088"/>
      <c r="BP129" s="1088"/>
      <c r="BQ129" s="1088"/>
      <c r="BR129" s="1088"/>
      <c r="BS129" s="1089"/>
      <c r="BT129" s="1087">
        <v>35</v>
      </c>
      <c r="BU129" s="1090"/>
      <c r="BV129" s="1090"/>
      <c r="BW129" s="1090"/>
      <c r="BX129" s="1090"/>
      <c r="BY129" s="1090"/>
      <c r="BZ129" s="1091"/>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2" t="s">
        <v>470</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2" t="s">
        <v>471</v>
      </c>
      <c r="X130" s="1093"/>
      <c r="Y130" s="1093"/>
      <c r="Z130" s="1094"/>
      <c r="AA130" s="990">
        <v>615625</v>
      </c>
      <c r="AB130" s="991"/>
      <c r="AC130" s="991"/>
      <c r="AD130" s="991"/>
      <c r="AE130" s="992"/>
      <c r="AF130" s="993">
        <v>624045</v>
      </c>
      <c r="AG130" s="991"/>
      <c r="AH130" s="991"/>
      <c r="AI130" s="991"/>
      <c r="AJ130" s="992"/>
      <c r="AK130" s="993">
        <v>604268</v>
      </c>
      <c r="AL130" s="991"/>
      <c r="AM130" s="991"/>
      <c r="AN130" s="991"/>
      <c r="AO130" s="992"/>
      <c r="AP130" s="1095"/>
      <c r="AQ130" s="1096"/>
      <c r="AR130" s="1096"/>
      <c r="AS130" s="1096"/>
      <c r="AT130" s="1097"/>
      <c r="AU130" s="235"/>
      <c r="AV130" s="235"/>
      <c r="AW130" s="235"/>
      <c r="AX130" s="1145" t="s">
        <v>472</v>
      </c>
      <c r="AY130" s="1077"/>
      <c r="AZ130" s="1077"/>
      <c r="BA130" s="1077"/>
      <c r="BB130" s="1077"/>
      <c r="BC130" s="1077"/>
      <c r="BD130" s="1077"/>
      <c r="BE130" s="1078"/>
      <c r="BF130" s="1107">
        <v>7.4</v>
      </c>
      <c r="BG130" s="1108"/>
      <c r="BH130" s="1108"/>
      <c r="BI130" s="1108"/>
      <c r="BJ130" s="1108"/>
      <c r="BK130" s="1108"/>
      <c r="BL130" s="1109"/>
      <c r="BM130" s="1107">
        <v>350</v>
      </c>
      <c r="BN130" s="1108"/>
      <c r="BO130" s="1108"/>
      <c r="BP130" s="1108"/>
      <c r="BQ130" s="1108"/>
      <c r="BR130" s="1108"/>
      <c r="BS130" s="1109"/>
      <c r="BT130" s="1110"/>
      <c r="BU130" s="1111"/>
      <c r="BV130" s="1111"/>
      <c r="BW130" s="1111"/>
      <c r="BX130" s="1111"/>
      <c r="BY130" s="1111"/>
      <c r="BZ130" s="1112"/>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3"/>
      <c r="B131" s="1114"/>
      <c r="C131" s="1114"/>
      <c r="D131" s="1114"/>
      <c r="E131" s="1114"/>
      <c r="F131" s="1114"/>
      <c r="G131" s="1114"/>
      <c r="H131" s="1114"/>
      <c r="I131" s="1114"/>
      <c r="J131" s="1114"/>
      <c r="K131" s="1114"/>
      <c r="L131" s="1114"/>
      <c r="M131" s="1114"/>
      <c r="N131" s="1114"/>
      <c r="O131" s="1114"/>
      <c r="P131" s="1114"/>
      <c r="Q131" s="1114"/>
      <c r="R131" s="1114"/>
      <c r="S131" s="1114"/>
      <c r="T131" s="1114"/>
      <c r="U131" s="1114"/>
      <c r="V131" s="1114"/>
      <c r="W131" s="1115" t="s">
        <v>473</v>
      </c>
      <c r="X131" s="1116"/>
      <c r="Y131" s="1116"/>
      <c r="Z131" s="1117"/>
      <c r="AA131" s="1029">
        <v>4052537</v>
      </c>
      <c r="AB131" s="1030"/>
      <c r="AC131" s="1030"/>
      <c r="AD131" s="1030"/>
      <c r="AE131" s="1031"/>
      <c r="AF131" s="1032">
        <v>4001362</v>
      </c>
      <c r="AG131" s="1030"/>
      <c r="AH131" s="1030"/>
      <c r="AI131" s="1030"/>
      <c r="AJ131" s="1031"/>
      <c r="AK131" s="1032">
        <v>4133515</v>
      </c>
      <c r="AL131" s="1030"/>
      <c r="AM131" s="1030"/>
      <c r="AN131" s="1030"/>
      <c r="AO131" s="1031"/>
      <c r="AP131" s="1118"/>
      <c r="AQ131" s="1119"/>
      <c r="AR131" s="1119"/>
      <c r="AS131" s="1119"/>
      <c r="AT131" s="1120"/>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9" t="s">
        <v>474</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475</v>
      </c>
      <c r="W132" s="1133"/>
      <c r="X132" s="1133"/>
      <c r="Y132" s="1133"/>
      <c r="Z132" s="1134"/>
      <c r="AA132" s="1135">
        <v>8.5555295359999999</v>
      </c>
      <c r="AB132" s="1136"/>
      <c r="AC132" s="1136"/>
      <c r="AD132" s="1136"/>
      <c r="AE132" s="1137"/>
      <c r="AF132" s="1138">
        <v>7.115452189</v>
      </c>
      <c r="AG132" s="1136"/>
      <c r="AH132" s="1136"/>
      <c r="AI132" s="1136"/>
      <c r="AJ132" s="1137"/>
      <c r="AK132" s="1138">
        <v>5.4320596390000002</v>
      </c>
      <c r="AL132" s="1136"/>
      <c r="AM132" s="1136"/>
      <c r="AN132" s="1136"/>
      <c r="AO132" s="1137"/>
      <c r="AP132" s="1019"/>
      <c r="AQ132" s="1020"/>
      <c r="AR132" s="1020"/>
      <c r="AS132" s="1020"/>
      <c r="AT132" s="1139"/>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40" t="s">
        <v>476</v>
      </c>
      <c r="W133" s="1140"/>
      <c r="X133" s="1140"/>
      <c r="Y133" s="1140"/>
      <c r="Z133" s="1141"/>
      <c r="AA133" s="1142">
        <v>9.6999999999999993</v>
      </c>
      <c r="AB133" s="1143"/>
      <c r="AC133" s="1143"/>
      <c r="AD133" s="1143"/>
      <c r="AE133" s="1144"/>
      <c r="AF133" s="1142">
        <v>8.5</v>
      </c>
      <c r="AG133" s="1143"/>
      <c r="AH133" s="1143"/>
      <c r="AI133" s="1143"/>
      <c r="AJ133" s="1144"/>
      <c r="AK133" s="1142">
        <v>7</v>
      </c>
      <c r="AL133" s="1143"/>
      <c r="AM133" s="1143"/>
      <c r="AN133" s="1143"/>
      <c r="AO133" s="1144"/>
      <c r="AP133" s="1060"/>
      <c r="AQ133" s="1061"/>
      <c r="AR133" s="1061"/>
      <c r="AS133" s="1061"/>
      <c r="AT133" s="1128"/>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477</v>
      </c>
      <c r="B5" s="246"/>
      <c r="C5" s="246"/>
      <c r="D5" s="246"/>
      <c r="E5" s="246"/>
      <c r="F5" s="246"/>
      <c r="G5" s="246"/>
      <c r="H5" s="246"/>
      <c r="I5" s="246"/>
      <c r="J5" s="246"/>
      <c r="K5" s="246"/>
      <c r="L5" s="246"/>
      <c r="M5" s="246"/>
      <c r="N5" s="246"/>
      <c r="O5" s="247"/>
    </row>
    <row r="6" spans="1:16">
      <c r="A6" s="248"/>
      <c r="B6" s="244"/>
      <c r="C6" s="244"/>
      <c r="D6" s="244"/>
      <c r="E6" s="244"/>
      <c r="F6" s="244"/>
      <c r="G6" s="249" t="s">
        <v>478</v>
      </c>
      <c r="H6" s="249"/>
      <c r="I6" s="249"/>
      <c r="J6" s="249"/>
      <c r="K6" s="244"/>
      <c r="L6" s="244"/>
      <c r="M6" s="244"/>
      <c r="N6" s="244"/>
    </row>
    <row r="7" spans="1:16">
      <c r="A7" s="248"/>
      <c r="B7" s="244"/>
      <c r="C7" s="244"/>
      <c r="D7" s="244"/>
      <c r="E7" s="244"/>
      <c r="F7" s="244"/>
      <c r="G7" s="251"/>
      <c r="H7" s="252"/>
      <c r="I7" s="252"/>
      <c r="J7" s="253"/>
      <c r="K7" s="1149" t="s">
        <v>479</v>
      </c>
      <c r="L7" s="254"/>
      <c r="M7" s="255" t="s">
        <v>480</v>
      </c>
      <c r="N7" s="256"/>
    </row>
    <row r="8" spans="1:16">
      <c r="A8" s="248"/>
      <c r="B8" s="244"/>
      <c r="C8" s="244"/>
      <c r="D8" s="244"/>
      <c r="E8" s="244"/>
      <c r="F8" s="244"/>
      <c r="G8" s="257"/>
      <c r="H8" s="258"/>
      <c r="I8" s="258"/>
      <c r="J8" s="259"/>
      <c r="K8" s="1150"/>
      <c r="L8" s="260" t="s">
        <v>481</v>
      </c>
      <c r="M8" s="261" t="s">
        <v>482</v>
      </c>
      <c r="N8" s="262" t="s">
        <v>483</v>
      </c>
    </row>
    <row r="9" spans="1:16">
      <c r="A9" s="248"/>
      <c r="B9" s="244"/>
      <c r="C9" s="244"/>
      <c r="D9" s="244"/>
      <c r="E9" s="244"/>
      <c r="F9" s="244"/>
      <c r="G9" s="1151" t="s">
        <v>484</v>
      </c>
      <c r="H9" s="1152"/>
      <c r="I9" s="1152"/>
      <c r="J9" s="1153"/>
      <c r="K9" s="263">
        <v>1316797</v>
      </c>
      <c r="L9" s="264">
        <v>81159</v>
      </c>
      <c r="M9" s="265">
        <v>77257</v>
      </c>
      <c r="N9" s="266">
        <v>5.0999999999999996</v>
      </c>
    </row>
    <row r="10" spans="1:16">
      <c r="A10" s="248"/>
      <c r="B10" s="244"/>
      <c r="C10" s="244"/>
      <c r="D10" s="244"/>
      <c r="E10" s="244"/>
      <c r="F10" s="244"/>
      <c r="G10" s="1151" t="s">
        <v>485</v>
      </c>
      <c r="H10" s="1152"/>
      <c r="I10" s="1152"/>
      <c r="J10" s="1153"/>
      <c r="K10" s="267">
        <v>34692</v>
      </c>
      <c r="L10" s="268">
        <v>2138</v>
      </c>
      <c r="M10" s="269">
        <v>7577</v>
      </c>
      <c r="N10" s="270">
        <v>-71.8</v>
      </c>
    </row>
    <row r="11" spans="1:16" ht="13.5" customHeight="1">
      <c r="A11" s="248"/>
      <c r="B11" s="244"/>
      <c r="C11" s="244"/>
      <c r="D11" s="244"/>
      <c r="E11" s="244"/>
      <c r="F11" s="244"/>
      <c r="G11" s="1151" t="s">
        <v>486</v>
      </c>
      <c r="H11" s="1152"/>
      <c r="I11" s="1152"/>
      <c r="J11" s="1153"/>
      <c r="K11" s="267">
        <v>247956</v>
      </c>
      <c r="L11" s="268">
        <v>15282</v>
      </c>
      <c r="M11" s="269">
        <v>12059</v>
      </c>
      <c r="N11" s="270">
        <v>26.7</v>
      </c>
    </row>
    <row r="12" spans="1:16" ht="13.5" customHeight="1">
      <c r="A12" s="248"/>
      <c r="B12" s="244"/>
      <c r="C12" s="244"/>
      <c r="D12" s="244"/>
      <c r="E12" s="244"/>
      <c r="F12" s="244"/>
      <c r="G12" s="1151" t="s">
        <v>487</v>
      </c>
      <c r="H12" s="1152"/>
      <c r="I12" s="1152"/>
      <c r="J12" s="1153"/>
      <c r="K12" s="267" t="s">
        <v>488</v>
      </c>
      <c r="L12" s="268" t="s">
        <v>488</v>
      </c>
      <c r="M12" s="269">
        <v>890</v>
      </c>
      <c r="N12" s="270" t="s">
        <v>488</v>
      </c>
    </row>
    <row r="13" spans="1:16" ht="13.5" customHeight="1">
      <c r="A13" s="248"/>
      <c r="B13" s="244"/>
      <c r="C13" s="244"/>
      <c r="D13" s="244"/>
      <c r="E13" s="244"/>
      <c r="F13" s="244"/>
      <c r="G13" s="1151" t="s">
        <v>489</v>
      </c>
      <c r="H13" s="1152"/>
      <c r="I13" s="1152"/>
      <c r="J13" s="1153"/>
      <c r="K13" s="267" t="s">
        <v>488</v>
      </c>
      <c r="L13" s="268" t="s">
        <v>488</v>
      </c>
      <c r="M13" s="269">
        <v>0</v>
      </c>
      <c r="N13" s="270" t="s">
        <v>488</v>
      </c>
    </row>
    <row r="14" spans="1:16" ht="13.5" customHeight="1">
      <c r="A14" s="248"/>
      <c r="B14" s="244"/>
      <c r="C14" s="244"/>
      <c r="D14" s="244"/>
      <c r="E14" s="244"/>
      <c r="F14" s="244"/>
      <c r="G14" s="1151" t="s">
        <v>490</v>
      </c>
      <c r="H14" s="1152"/>
      <c r="I14" s="1152"/>
      <c r="J14" s="1153"/>
      <c r="K14" s="267">
        <v>81126</v>
      </c>
      <c r="L14" s="268">
        <v>5000</v>
      </c>
      <c r="M14" s="269">
        <v>4205</v>
      </c>
      <c r="N14" s="270">
        <v>18.899999999999999</v>
      </c>
    </row>
    <row r="15" spans="1:16" ht="13.5" customHeight="1">
      <c r="A15" s="248"/>
      <c r="B15" s="244"/>
      <c r="C15" s="244"/>
      <c r="D15" s="244"/>
      <c r="E15" s="244"/>
      <c r="F15" s="244"/>
      <c r="G15" s="1151" t="s">
        <v>491</v>
      </c>
      <c r="H15" s="1152"/>
      <c r="I15" s="1152"/>
      <c r="J15" s="1153"/>
      <c r="K15" s="267">
        <v>41344</v>
      </c>
      <c r="L15" s="268">
        <v>2548</v>
      </c>
      <c r="M15" s="269">
        <v>1846</v>
      </c>
      <c r="N15" s="270">
        <v>38</v>
      </c>
    </row>
    <row r="16" spans="1:16">
      <c r="A16" s="248"/>
      <c r="B16" s="244"/>
      <c r="C16" s="244"/>
      <c r="D16" s="244"/>
      <c r="E16" s="244"/>
      <c r="F16" s="244"/>
      <c r="G16" s="1154" t="s">
        <v>492</v>
      </c>
      <c r="H16" s="1155"/>
      <c r="I16" s="1155"/>
      <c r="J16" s="1156"/>
      <c r="K16" s="268">
        <v>-157127</v>
      </c>
      <c r="L16" s="268">
        <v>-9684</v>
      </c>
      <c r="M16" s="269">
        <v>-8513</v>
      </c>
      <c r="N16" s="270">
        <v>13.8</v>
      </c>
    </row>
    <row r="17" spans="1:16">
      <c r="A17" s="248"/>
      <c r="B17" s="244"/>
      <c r="C17" s="244"/>
      <c r="D17" s="244"/>
      <c r="E17" s="244"/>
      <c r="F17" s="244"/>
      <c r="G17" s="1154" t="s">
        <v>166</v>
      </c>
      <c r="H17" s="1155"/>
      <c r="I17" s="1155"/>
      <c r="J17" s="1156"/>
      <c r="K17" s="268">
        <v>1564788</v>
      </c>
      <c r="L17" s="268">
        <v>96443</v>
      </c>
      <c r="M17" s="269">
        <v>95320</v>
      </c>
      <c r="N17" s="270">
        <v>1.2</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493</v>
      </c>
      <c r="H19" s="244"/>
      <c r="I19" s="244"/>
      <c r="J19" s="244"/>
      <c r="K19" s="244"/>
      <c r="L19" s="244"/>
      <c r="M19" s="244"/>
      <c r="N19" s="244"/>
    </row>
    <row r="20" spans="1:16">
      <c r="A20" s="248"/>
      <c r="B20" s="244"/>
      <c r="C20" s="244"/>
      <c r="D20" s="244"/>
      <c r="E20" s="244"/>
      <c r="F20" s="244"/>
      <c r="G20" s="272"/>
      <c r="H20" s="273"/>
      <c r="I20" s="273"/>
      <c r="J20" s="274"/>
      <c r="K20" s="275" t="s">
        <v>494</v>
      </c>
      <c r="L20" s="276" t="s">
        <v>495</v>
      </c>
      <c r="M20" s="277" t="s">
        <v>496</v>
      </c>
      <c r="N20" s="278"/>
    </row>
    <row r="21" spans="1:16" s="284" customFormat="1">
      <c r="A21" s="279"/>
      <c r="B21" s="249"/>
      <c r="C21" s="249"/>
      <c r="D21" s="249"/>
      <c r="E21" s="249"/>
      <c r="F21" s="249"/>
      <c r="G21" s="1146" t="s">
        <v>497</v>
      </c>
      <c r="H21" s="1147"/>
      <c r="I21" s="1147"/>
      <c r="J21" s="1148"/>
      <c r="K21" s="280">
        <v>7.58</v>
      </c>
      <c r="L21" s="281">
        <v>8.93</v>
      </c>
      <c r="M21" s="282">
        <v>-1.35</v>
      </c>
      <c r="N21" s="249"/>
      <c r="O21" s="283"/>
      <c r="P21" s="279"/>
    </row>
    <row r="22" spans="1:16" s="284" customFormat="1">
      <c r="A22" s="279"/>
      <c r="B22" s="249"/>
      <c r="C22" s="249"/>
      <c r="D22" s="249"/>
      <c r="E22" s="249"/>
      <c r="F22" s="249"/>
      <c r="G22" s="1146" t="s">
        <v>498</v>
      </c>
      <c r="H22" s="1147"/>
      <c r="I22" s="1147"/>
      <c r="J22" s="1148"/>
      <c r="K22" s="285">
        <v>101.1</v>
      </c>
      <c r="L22" s="286">
        <v>96.9</v>
      </c>
      <c r="M22" s="287">
        <v>4.2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501</v>
      </c>
      <c r="H29" s="249"/>
      <c r="I29" s="249"/>
      <c r="J29" s="249"/>
      <c r="K29" s="244"/>
      <c r="L29" s="244"/>
      <c r="M29" s="244"/>
      <c r="N29" s="244"/>
      <c r="O29" s="293"/>
    </row>
    <row r="30" spans="1:16">
      <c r="A30" s="248"/>
      <c r="B30" s="244"/>
      <c r="C30" s="244"/>
      <c r="D30" s="244"/>
      <c r="E30" s="244"/>
      <c r="F30" s="244"/>
      <c r="G30" s="251"/>
      <c r="H30" s="252"/>
      <c r="I30" s="252"/>
      <c r="J30" s="253"/>
      <c r="K30" s="1149" t="s">
        <v>479</v>
      </c>
      <c r="L30" s="254"/>
      <c r="M30" s="255" t="s">
        <v>480</v>
      </c>
      <c r="N30" s="256"/>
    </row>
    <row r="31" spans="1:16">
      <c r="A31" s="248"/>
      <c r="B31" s="244"/>
      <c r="C31" s="244"/>
      <c r="D31" s="244"/>
      <c r="E31" s="244"/>
      <c r="F31" s="244"/>
      <c r="G31" s="257"/>
      <c r="H31" s="258"/>
      <c r="I31" s="258"/>
      <c r="J31" s="259"/>
      <c r="K31" s="1150"/>
      <c r="L31" s="260" t="s">
        <v>481</v>
      </c>
      <c r="M31" s="261" t="s">
        <v>482</v>
      </c>
      <c r="N31" s="262" t="s">
        <v>483</v>
      </c>
    </row>
    <row r="32" spans="1:16" ht="27" customHeight="1">
      <c r="A32" s="248"/>
      <c r="B32" s="244"/>
      <c r="C32" s="244"/>
      <c r="D32" s="244"/>
      <c r="E32" s="244"/>
      <c r="F32" s="244"/>
      <c r="G32" s="1162" t="s">
        <v>502</v>
      </c>
      <c r="H32" s="1163"/>
      <c r="I32" s="1163"/>
      <c r="J32" s="1164"/>
      <c r="K32" s="294">
        <v>464507</v>
      </c>
      <c r="L32" s="294">
        <v>28629</v>
      </c>
      <c r="M32" s="295">
        <v>49286</v>
      </c>
      <c r="N32" s="296">
        <v>-41.9</v>
      </c>
    </row>
    <row r="33" spans="1:16" ht="13.5" customHeight="1">
      <c r="A33" s="248"/>
      <c r="B33" s="244"/>
      <c r="C33" s="244"/>
      <c r="D33" s="244"/>
      <c r="E33" s="244"/>
      <c r="F33" s="244"/>
      <c r="G33" s="1162" t="s">
        <v>503</v>
      </c>
      <c r="H33" s="1163"/>
      <c r="I33" s="1163"/>
      <c r="J33" s="1164"/>
      <c r="K33" s="294" t="s">
        <v>488</v>
      </c>
      <c r="L33" s="294" t="s">
        <v>488</v>
      </c>
      <c r="M33" s="295" t="s">
        <v>488</v>
      </c>
      <c r="N33" s="296" t="s">
        <v>488</v>
      </c>
    </row>
    <row r="34" spans="1:16" ht="27" customHeight="1">
      <c r="A34" s="248"/>
      <c r="B34" s="244"/>
      <c r="C34" s="244"/>
      <c r="D34" s="244"/>
      <c r="E34" s="244"/>
      <c r="F34" s="244"/>
      <c r="G34" s="1162" t="s">
        <v>504</v>
      </c>
      <c r="H34" s="1163"/>
      <c r="I34" s="1163"/>
      <c r="J34" s="1164"/>
      <c r="K34" s="294" t="s">
        <v>488</v>
      </c>
      <c r="L34" s="294" t="s">
        <v>488</v>
      </c>
      <c r="M34" s="295">
        <v>6</v>
      </c>
      <c r="N34" s="296" t="s">
        <v>488</v>
      </c>
    </row>
    <row r="35" spans="1:16" ht="27" customHeight="1">
      <c r="A35" s="248"/>
      <c r="B35" s="244"/>
      <c r="C35" s="244"/>
      <c r="D35" s="244"/>
      <c r="E35" s="244"/>
      <c r="F35" s="244"/>
      <c r="G35" s="1162" t="s">
        <v>505</v>
      </c>
      <c r="H35" s="1163"/>
      <c r="I35" s="1163"/>
      <c r="J35" s="1164"/>
      <c r="K35" s="294">
        <v>133896</v>
      </c>
      <c r="L35" s="294">
        <v>8252</v>
      </c>
      <c r="M35" s="295">
        <v>18395</v>
      </c>
      <c r="N35" s="296">
        <v>-55.1</v>
      </c>
    </row>
    <row r="36" spans="1:16" ht="27" customHeight="1">
      <c r="A36" s="248"/>
      <c r="B36" s="244"/>
      <c r="C36" s="244"/>
      <c r="D36" s="244"/>
      <c r="E36" s="244"/>
      <c r="F36" s="244"/>
      <c r="G36" s="1162" t="s">
        <v>506</v>
      </c>
      <c r="H36" s="1163"/>
      <c r="I36" s="1163"/>
      <c r="J36" s="1164"/>
      <c r="K36" s="294">
        <v>199753</v>
      </c>
      <c r="L36" s="294">
        <v>12311</v>
      </c>
      <c r="M36" s="295">
        <v>4784</v>
      </c>
      <c r="N36" s="296">
        <v>157.30000000000001</v>
      </c>
    </row>
    <row r="37" spans="1:16" ht="13.5" customHeight="1">
      <c r="A37" s="248"/>
      <c r="B37" s="244"/>
      <c r="C37" s="244"/>
      <c r="D37" s="244"/>
      <c r="E37" s="244"/>
      <c r="F37" s="244"/>
      <c r="G37" s="1162" t="s">
        <v>507</v>
      </c>
      <c r="H37" s="1163"/>
      <c r="I37" s="1163"/>
      <c r="J37" s="1164"/>
      <c r="K37" s="294">
        <v>38083</v>
      </c>
      <c r="L37" s="294">
        <v>2347</v>
      </c>
      <c r="M37" s="295">
        <v>901</v>
      </c>
      <c r="N37" s="296">
        <v>160.5</v>
      </c>
    </row>
    <row r="38" spans="1:16" ht="27" customHeight="1">
      <c r="A38" s="248"/>
      <c r="B38" s="244"/>
      <c r="C38" s="244"/>
      <c r="D38" s="244"/>
      <c r="E38" s="244"/>
      <c r="F38" s="244"/>
      <c r="G38" s="1165" t="s">
        <v>508</v>
      </c>
      <c r="H38" s="1166"/>
      <c r="I38" s="1166"/>
      <c r="J38" s="1167"/>
      <c r="K38" s="297" t="s">
        <v>488</v>
      </c>
      <c r="L38" s="297" t="s">
        <v>488</v>
      </c>
      <c r="M38" s="298">
        <v>6</v>
      </c>
      <c r="N38" s="299" t="s">
        <v>488</v>
      </c>
      <c r="O38" s="293"/>
    </row>
    <row r="39" spans="1:16">
      <c r="A39" s="248"/>
      <c r="B39" s="244"/>
      <c r="C39" s="244"/>
      <c r="D39" s="244"/>
      <c r="E39" s="244"/>
      <c r="F39" s="244"/>
      <c r="G39" s="1165" t="s">
        <v>509</v>
      </c>
      <c r="H39" s="1166"/>
      <c r="I39" s="1166"/>
      <c r="J39" s="1167"/>
      <c r="K39" s="300">
        <v>-7436</v>
      </c>
      <c r="L39" s="300">
        <v>-458</v>
      </c>
      <c r="M39" s="301">
        <v>-3045</v>
      </c>
      <c r="N39" s="302">
        <v>-85</v>
      </c>
      <c r="O39" s="293"/>
    </row>
    <row r="40" spans="1:16" ht="27" customHeight="1">
      <c r="A40" s="248"/>
      <c r="B40" s="244"/>
      <c r="C40" s="244"/>
      <c r="D40" s="244"/>
      <c r="E40" s="244"/>
      <c r="F40" s="244"/>
      <c r="G40" s="1162" t="s">
        <v>510</v>
      </c>
      <c r="H40" s="1163"/>
      <c r="I40" s="1163"/>
      <c r="J40" s="1164"/>
      <c r="K40" s="300">
        <v>-604268</v>
      </c>
      <c r="L40" s="300">
        <v>-37243</v>
      </c>
      <c r="M40" s="301">
        <v>-49958</v>
      </c>
      <c r="N40" s="302">
        <v>-25.5</v>
      </c>
      <c r="O40" s="293"/>
    </row>
    <row r="41" spans="1:16">
      <c r="A41" s="248"/>
      <c r="B41" s="244"/>
      <c r="C41" s="244"/>
      <c r="D41" s="244"/>
      <c r="E41" s="244"/>
      <c r="F41" s="244"/>
      <c r="G41" s="1168" t="s">
        <v>277</v>
      </c>
      <c r="H41" s="1169"/>
      <c r="I41" s="1169"/>
      <c r="J41" s="1170"/>
      <c r="K41" s="294">
        <v>224535</v>
      </c>
      <c r="L41" s="300">
        <v>13839</v>
      </c>
      <c r="M41" s="301">
        <v>20376</v>
      </c>
      <c r="N41" s="302">
        <v>-32.1</v>
      </c>
      <c r="O41" s="293"/>
    </row>
    <row r="42" spans="1:16">
      <c r="A42" s="248"/>
      <c r="B42" s="244"/>
      <c r="C42" s="244"/>
      <c r="D42" s="244"/>
      <c r="E42" s="244"/>
      <c r="F42" s="244"/>
      <c r="G42" s="303" t="s">
        <v>511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512</v>
      </c>
      <c r="B47" s="244"/>
      <c r="C47" s="244"/>
      <c r="D47" s="244"/>
      <c r="E47" s="244"/>
      <c r="F47" s="244"/>
      <c r="G47" s="244"/>
      <c r="H47" s="244"/>
      <c r="I47" s="244"/>
      <c r="J47" s="244"/>
      <c r="K47" s="244"/>
      <c r="L47" s="244"/>
      <c r="M47" s="244"/>
      <c r="N47" s="244"/>
    </row>
    <row r="48" spans="1:16">
      <c r="A48" s="248"/>
      <c r="B48" s="244"/>
      <c r="C48" s="244"/>
      <c r="D48" s="244"/>
      <c r="E48" s="244"/>
      <c r="F48" s="244"/>
      <c r="G48" s="308" t="s">
        <v>513</v>
      </c>
      <c r="H48" s="308"/>
      <c r="I48" s="308"/>
      <c r="J48" s="308"/>
      <c r="K48" s="308"/>
      <c r="L48" s="308"/>
      <c r="M48" s="309"/>
      <c r="N48" s="308"/>
    </row>
    <row r="49" spans="1:14" ht="13.5" customHeight="1">
      <c r="A49" s="248"/>
      <c r="B49" s="244"/>
      <c r="C49" s="244"/>
      <c r="D49" s="244"/>
      <c r="E49" s="244"/>
      <c r="F49" s="244"/>
      <c r="G49" s="310"/>
      <c r="H49" s="311"/>
      <c r="I49" s="1157" t="s">
        <v>479</v>
      </c>
      <c r="J49" s="1159" t="s">
        <v>514</v>
      </c>
      <c r="K49" s="1160"/>
      <c r="L49" s="1160"/>
      <c r="M49" s="1160"/>
      <c r="N49" s="1161"/>
    </row>
    <row r="50" spans="1:14">
      <c r="A50" s="248"/>
      <c r="B50" s="244"/>
      <c r="C50" s="244"/>
      <c r="D50" s="244"/>
      <c r="E50" s="244"/>
      <c r="F50" s="244"/>
      <c r="G50" s="312"/>
      <c r="H50" s="313"/>
      <c r="I50" s="1158"/>
      <c r="J50" s="314" t="s">
        <v>515</v>
      </c>
      <c r="K50" s="315" t="s">
        <v>516</v>
      </c>
      <c r="L50" s="316" t="s">
        <v>517</v>
      </c>
      <c r="M50" s="317" t="s">
        <v>518</v>
      </c>
      <c r="N50" s="318" t="s">
        <v>519</v>
      </c>
    </row>
    <row r="51" spans="1:14">
      <c r="A51" s="248"/>
      <c r="B51" s="244"/>
      <c r="C51" s="244"/>
      <c r="D51" s="244"/>
      <c r="E51" s="244"/>
      <c r="F51" s="244"/>
      <c r="G51" s="310" t="s">
        <v>520</v>
      </c>
      <c r="H51" s="311"/>
      <c r="I51" s="319">
        <v>881672</v>
      </c>
      <c r="J51" s="320">
        <v>51233</v>
      </c>
      <c r="K51" s="321">
        <v>-29</v>
      </c>
      <c r="L51" s="322">
        <v>59829</v>
      </c>
      <c r="M51" s="323">
        <v>-16.7</v>
      </c>
      <c r="N51" s="324">
        <v>-12.3</v>
      </c>
    </row>
    <row r="52" spans="1:14">
      <c r="A52" s="248"/>
      <c r="B52" s="244"/>
      <c r="C52" s="244"/>
      <c r="D52" s="244"/>
      <c r="E52" s="244"/>
      <c r="F52" s="244"/>
      <c r="G52" s="325"/>
      <c r="H52" s="326" t="s">
        <v>521</v>
      </c>
      <c r="I52" s="327">
        <v>342904</v>
      </c>
      <c r="J52" s="328">
        <v>19926</v>
      </c>
      <c r="K52" s="329">
        <v>-23.4</v>
      </c>
      <c r="L52" s="330">
        <v>33669</v>
      </c>
      <c r="M52" s="331">
        <v>-3.9</v>
      </c>
      <c r="N52" s="332">
        <v>-19.5</v>
      </c>
    </row>
    <row r="53" spans="1:14">
      <c r="A53" s="248"/>
      <c r="B53" s="244"/>
      <c r="C53" s="244"/>
      <c r="D53" s="244"/>
      <c r="E53" s="244"/>
      <c r="F53" s="244"/>
      <c r="G53" s="310" t="s">
        <v>522</v>
      </c>
      <c r="H53" s="311"/>
      <c r="I53" s="319">
        <v>546262</v>
      </c>
      <c r="J53" s="320">
        <v>32173</v>
      </c>
      <c r="K53" s="321">
        <v>-37.200000000000003</v>
      </c>
      <c r="L53" s="322">
        <v>70582</v>
      </c>
      <c r="M53" s="323">
        <v>18</v>
      </c>
      <c r="N53" s="324">
        <v>-55.2</v>
      </c>
    </row>
    <row r="54" spans="1:14">
      <c r="A54" s="248"/>
      <c r="B54" s="244"/>
      <c r="C54" s="244"/>
      <c r="D54" s="244"/>
      <c r="E54" s="244"/>
      <c r="F54" s="244"/>
      <c r="G54" s="325"/>
      <c r="H54" s="326" t="s">
        <v>521</v>
      </c>
      <c r="I54" s="327">
        <v>380166</v>
      </c>
      <c r="J54" s="328">
        <v>22390</v>
      </c>
      <c r="K54" s="329">
        <v>12.4</v>
      </c>
      <c r="L54" s="330">
        <v>36117</v>
      </c>
      <c r="M54" s="331">
        <v>7.3</v>
      </c>
      <c r="N54" s="332">
        <v>5.0999999999999996</v>
      </c>
    </row>
    <row r="55" spans="1:14">
      <c r="A55" s="248"/>
      <c r="B55" s="244"/>
      <c r="C55" s="244"/>
      <c r="D55" s="244"/>
      <c r="E55" s="244"/>
      <c r="F55" s="244"/>
      <c r="G55" s="310" t="s">
        <v>523</v>
      </c>
      <c r="H55" s="311"/>
      <c r="I55" s="319">
        <v>1743186</v>
      </c>
      <c r="J55" s="320">
        <v>103465</v>
      </c>
      <c r="K55" s="321">
        <v>221.6</v>
      </c>
      <c r="L55" s="322">
        <v>81990</v>
      </c>
      <c r="M55" s="323">
        <v>16.2</v>
      </c>
      <c r="N55" s="324">
        <v>205.4</v>
      </c>
    </row>
    <row r="56" spans="1:14">
      <c r="A56" s="248"/>
      <c r="B56" s="244"/>
      <c r="C56" s="244"/>
      <c r="D56" s="244"/>
      <c r="E56" s="244"/>
      <c r="F56" s="244"/>
      <c r="G56" s="325"/>
      <c r="H56" s="326" t="s">
        <v>521</v>
      </c>
      <c r="I56" s="327">
        <v>689703</v>
      </c>
      <c r="J56" s="328">
        <v>40937</v>
      </c>
      <c r="K56" s="329">
        <v>82.8</v>
      </c>
      <c r="L56" s="330">
        <v>34482</v>
      </c>
      <c r="M56" s="331">
        <v>-4.5</v>
      </c>
      <c r="N56" s="332">
        <v>87.3</v>
      </c>
    </row>
    <row r="57" spans="1:14">
      <c r="A57" s="248"/>
      <c r="B57" s="244"/>
      <c r="C57" s="244"/>
      <c r="D57" s="244"/>
      <c r="E57" s="244"/>
      <c r="F57" s="244"/>
      <c r="G57" s="310" t="s">
        <v>524</v>
      </c>
      <c r="H57" s="311"/>
      <c r="I57" s="319">
        <v>2177566</v>
      </c>
      <c r="J57" s="320">
        <v>131353</v>
      </c>
      <c r="K57" s="321">
        <v>27</v>
      </c>
      <c r="L57" s="322">
        <v>87551</v>
      </c>
      <c r="M57" s="323">
        <v>6.8</v>
      </c>
      <c r="N57" s="324">
        <v>20.2</v>
      </c>
    </row>
    <row r="58" spans="1:14">
      <c r="A58" s="248"/>
      <c r="B58" s="244"/>
      <c r="C58" s="244"/>
      <c r="D58" s="244"/>
      <c r="E58" s="244"/>
      <c r="F58" s="244"/>
      <c r="G58" s="325"/>
      <c r="H58" s="326" t="s">
        <v>521</v>
      </c>
      <c r="I58" s="327">
        <v>1441958</v>
      </c>
      <c r="J58" s="328">
        <v>86980</v>
      </c>
      <c r="K58" s="329">
        <v>112.5</v>
      </c>
      <c r="L58" s="330">
        <v>43994</v>
      </c>
      <c r="M58" s="331">
        <v>27.6</v>
      </c>
      <c r="N58" s="332">
        <v>84.9</v>
      </c>
    </row>
    <row r="59" spans="1:14">
      <c r="A59" s="248"/>
      <c r="B59" s="244"/>
      <c r="C59" s="244"/>
      <c r="D59" s="244"/>
      <c r="E59" s="244"/>
      <c r="F59" s="244"/>
      <c r="G59" s="310" t="s">
        <v>525</v>
      </c>
      <c r="H59" s="311"/>
      <c r="I59" s="319">
        <v>2285753</v>
      </c>
      <c r="J59" s="320">
        <v>140878</v>
      </c>
      <c r="K59" s="321">
        <v>7.3</v>
      </c>
      <c r="L59" s="322">
        <v>77577</v>
      </c>
      <c r="M59" s="323">
        <v>-11.4</v>
      </c>
      <c r="N59" s="324">
        <v>18.7</v>
      </c>
    </row>
    <row r="60" spans="1:14">
      <c r="A60" s="248"/>
      <c r="B60" s="244"/>
      <c r="C60" s="244"/>
      <c r="D60" s="244"/>
      <c r="E60" s="244"/>
      <c r="F60" s="244"/>
      <c r="G60" s="325"/>
      <c r="H60" s="326" t="s">
        <v>521</v>
      </c>
      <c r="I60" s="333">
        <v>1198661</v>
      </c>
      <c r="J60" s="328">
        <v>73877</v>
      </c>
      <c r="K60" s="329">
        <v>-15.1</v>
      </c>
      <c r="L60" s="330">
        <v>40870</v>
      </c>
      <c r="M60" s="331">
        <v>-7.1</v>
      </c>
      <c r="N60" s="332">
        <v>-8</v>
      </c>
    </row>
    <row r="61" spans="1:14">
      <c r="A61" s="248"/>
      <c r="B61" s="244"/>
      <c r="C61" s="244"/>
      <c r="D61" s="244"/>
      <c r="E61" s="244"/>
      <c r="F61" s="244"/>
      <c r="G61" s="310" t="s">
        <v>526</v>
      </c>
      <c r="H61" s="334"/>
      <c r="I61" s="335">
        <v>1526888</v>
      </c>
      <c r="J61" s="336">
        <v>91820</v>
      </c>
      <c r="K61" s="337">
        <v>37.9</v>
      </c>
      <c r="L61" s="338">
        <v>75506</v>
      </c>
      <c r="M61" s="339">
        <v>2.6</v>
      </c>
      <c r="N61" s="324">
        <v>35.299999999999997</v>
      </c>
    </row>
    <row r="62" spans="1:14">
      <c r="A62" s="248"/>
      <c r="B62" s="244"/>
      <c r="C62" s="244"/>
      <c r="D62" s="244"/>
      <c r="E62" s="244"/>
      <c r="F62" s="244"/>
      <c r="G62" s="325"/>
      <c r="H62" s="326" t="s">
        <v>521</v>
      </c>
      <c r="I62" s="327">
        <v>810678</v>
      </c>
      <c r="J62" s="328">
        <v>48822</v>
      </c>
      <c r="K62" s="329">
        <v>33.799999999999997</v>
      </c>
      <c r="L62" s="330">
        <v>37826</v>
      </c>
      <c r="M62" s="331">
        <v>3.9</v>
      </c>
      <c r="N62" s="332">
        <v>29.9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71" t="s">
        <v>3</v>
      </c>
      <c r="D47" s="1171"/>
      <c r="E47" s="1172"/>
      <c r="F47" s="11">
        <v>11.07</v>
      </c>
      <c r="G47" s="12">
        <v>17.77</v>
      </c>
      <c r="H47" s="12">
        <v>21.62</v>
      </c>
      <c r="I47" s="12">
        <v>23.77</v>
      </c>
      <c r="J47" s="13">
        <v>26.37</v>
      </c>
    </row>
    <row r="48" spans="2:10" ht="57.75" customHeight="1">
      <c r="B48" s="14"/>
      <c r="C48" s="1173" t="s">
        <v>4</v>
      </c>
      <c r="D48" s="1173"/>
      <c r="E48" s="1174"/>
      <c r="F48" s="15">
        <v>10.88</v>
      </c>
      <c r="G48" s="16">
        <v>10.02</v>
      </c>
      <c r="H48" s="16">
        <v>10.07</v>
      </c>
      <c r="I48" s="16">
        <v>6.19</v>
      </c>
      <c r="J48" s="17">
        <v>9.58</v>
      </c>
    </row>
    <row r="49" spans="2:10" ht="57.75" customHeight="1" thickBot="1">
      <c r="B49" s="18"/>
      <c r="C49" s="1175" t="s">
        <v>5</v>
      </c>
      <c r="D49" s="1175"/>
      <c r="E49" s="1176"/>
      <c r="F49" s="19">
        <v>7.8</v>
      </c>
      <c r="G49" s="20">
        <v>5.54</v>
      </c>
      <c r="H49" s="20">
        <v>4.41</v>
      </c>
      <c r="I49" s="20" t="s">
        <v>533</v>
      </c>
      <c r="J49" s="21">
        <v>6.71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2017-03-31T07:24:32Z</cp:lastPrinted>
  <dcterms:created xsi:type="dcterms:W3CDTF">2017-02-15T16:18:01Z</dcterms:created>
  <dcterms:modified xsi:type="dcterms:W3CDTF">2017-05-23T05:24:46Z</dcterms:modified>
  <cp:category/>
</cp:coreProperties>
</file>