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6" i="9" l="1"/>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AM36" i="9"/>
  <c r="C36" i="9"/>
  <c r="AM35" i="9"/>
  <c r="C34" i="9"/>
  <c r="C35" i="9" s="1"/>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AM34" i="9"/>
  <c r="BW34" i="9" s="1"/>
  <c r="BW35" i="9" s="1"/>
  <c r="BW36" i="9" s="1"/>
  <c r="BW37" i="9" s="1"/>
  <c r="BW38" i="9" s="1"/>
  <c r="BW39" i="9" s="1"/>
  <c r="BW40" i="9" s="1"/>
  <c r="BW41" i="9" s="1"/>
  <c r="BW42" i="9" s="1"/>
  <c r="BW43" i="9" s="1"/>
  <c r="BE34" i="9"/>
  <c r="BE35" i="9" s="1"/>
  <c r="BE36" i="9" s="1"/>
  <c r="CO34" i="9" l="1"/>
  <c r="CO35" i="9" s="1"/>
  <c r="CO36" i="9" s="1"/>
</calcChain>
</file>

<file path=xl/sharedStrings.xml><?xml version="1.0" encoding="utf-8"?>
<sst xmlns="http://schemas.openxmlformats.org/spreadsheetml/2006/main" count="1032" uniqueCount="570">
  <si>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</si>
  <si>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</si>
  <si>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</si>
  <si>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</si>
  <si>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</si>
  <si>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</si>
  <si>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</si>
  <si>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</si>
  <si>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</si>
  <si>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</si>
  <si>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</si>
  <si>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</si>
  <si>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</si>
  <si>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</si>
  <si>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</si>
  <si>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</si>
  <si>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</si>
  <si>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</si>
  <si>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</si>
  <si>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</si>
  <si>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</si>
  <si>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</si>
  <si>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</si>
  <si>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</si>
  <si>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</si>
  <si>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</si>
  <si>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</si>
  <si>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</si>
  <si>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</si>
  <si>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</si>
  <si>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</si>
  <si>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</si>
  <si>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</si>
  <si>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</si>
  <si>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</si>
  <si>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</si>
  <si>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</si>
  <si>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</si>
  <si>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</si>
  <si>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</si>
  <si>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</si>
  <si>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</si>
  <si>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</si>
  <si>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</si>
  <si>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</si>
  <si>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</si>
  <si>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</si>
  <si>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</si>
  <si>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</si>
  <si>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</si>
  <si>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</si>
  <si>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</si>
  <si>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</si>
  <si>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</si>
  <si>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</si>
  <si>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</si>
  <si>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</si>
  <si>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</si>
  <si>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</si>
  <si>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</si>
  <si>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</si>
  <si>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</si>
  <si>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</si>
  <si>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</si>
  <si>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</si>
  <si>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</si>
  <si>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</si>
  <si>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</si>
  <si>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</si>
  <si>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</si>
  <si>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</si>
  <si>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</si>
  <si>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</si>
  <si>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</si>
  <si>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</si>
  <si>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</si>
  <si>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</si>
  <si>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</si>
  <si>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</si>
  <si>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</si>
  <si>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</si>
  <si>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棚倉町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</si>
  <si>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</si>
  <si>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</si>
  <si>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</si>
  <si>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</si>
  <si>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</si>
  <si>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</si>
  <si>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</si>
  <si>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</si>
  <si>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</si>
  <si>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</si>
  <si>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</si>
  <si>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</si>
  <si>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</si>
  <si>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</si>
  <si>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</si>
  <si>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</si>
  <si>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</si>
  <si>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</si>
  <si>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</si>
  <si>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</si>
  <si>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</si>
  <si>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</si>
  <si>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</si>
  <si>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</si>
  <si>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</si>
  <si>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</si>
  <si>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</si>
  <si>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</si>
  <si>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</si>
  <si>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</si>
  <si>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</si>
  <si>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</si>
  <si>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</si>
  <si>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</si>
  <si>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</si>
  <si>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</si>
  <si>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</si>
  <si>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</si>
  <si>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</si>
  <si>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</si>
  <si>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</si>
  <si>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</si>
  <si>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</si>
  <si>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</si>
  <si>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</si>
  <si>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</si>
  <si>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</si>
  <si>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</si>
  <si>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</si>
  <si>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</si>
  <si>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</si>
  <si>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</si>
  <si>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-1.1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</si>
  <si>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</si>
  <si>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</si>
  <si>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</si>
  <si>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</si>
  <si>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</si>
  <si>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</si>
  <si>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</si>
  <si>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</si>
  <si>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</si>
  <si>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</si>
  <si>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</si>
  <si>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</si>
  <si>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</si>
  <si>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</si>
  <si>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</si>
  <si>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</si>
  <si>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</si>
  <si>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</si>
  <si>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</si>
  <si>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</si>
  <si>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</si>
  <si>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</si>
  <si>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</si>
  <si>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</si>
  <si>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</si>
  <si>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</si>
  <si>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</si>
  <si>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</si>
  <si>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</si>
  <si>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</si>
  <si>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</si>
  <si>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</si>
  <si>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</si>
  <si>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</si>
  <si>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</si>
  <si>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</si>
  <si>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</si>
  <si>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</si>
  <si>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</si>
  <si>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</si>
  <si>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</si>
  <si>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</si>
  <si>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</si>
  <si>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</si>
  <si>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</si>
  <si>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</si>
  <si>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</si>
  <si>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</si>
  <si>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</si>
  <si>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</si>
  <si>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</si>
  <si>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</si>
  <si>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</si>
  <si>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</si>
  <si>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</si>
  <si>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</si>
  <si>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</si>
  <si>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</si>
  <si>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福島県棚倉町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</si>
  <si>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</si>
  <si>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</si>
  <si>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</si>
  <si>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</si>
  <si>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</si>
  <si>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</si>
  <si>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</si>
  <si>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</si>
  <si>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</si>
  <si>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</si>
  <si>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</si>
  <si>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</si>
  <si>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</si>
  <si>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</si>
  <si>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</si>
  <si>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</si>
  <si>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</si>
  <si>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</si>
  <si>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</si>
  <si>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</si>
  <si>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</si>
  <si>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</si>
  <si>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</si>
  <si>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</si>
  <si>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</si>
  <si>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</si>
  <si>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</si>
  <si>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</si>
  <si>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</si>
  <si>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</si>
  <si>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</si>
  <si>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</si>
  <si>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</si>
  <si>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</si>
  <si>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</si>
  <si>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</si>
  <si>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</si>
  <si>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</si>
  <si>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</si>
  <si>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</si>
  <si>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</si>
  <si>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</si>
  <si>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</si>
  <si>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</si>
  <si>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</si>
  <si>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</si>
  <si>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</si>
  <si>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</si>
  <si>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</si>
  <si>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</si>
  <si>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</si>
  <si>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</si>
  <si>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</si>
  <si>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</si>
  <si>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</si>
  <si>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</si>
  <si>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</si>
  <si>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</si>
  <si>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</si>
  <si>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</si>
  <si>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</si>
  <si>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</si>
  <si>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</si>
  <si>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</si>
  <si>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</si>
  <si>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</si>
  <si>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</si>
  <si>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</si>
  <si>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</si>
  <si>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</si>
  <si>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</si>
  <si>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</si>
  <si>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</si>
  <si>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</si>
  <si>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</si>
  <si>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</si>
  <si>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</si>
  <si>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</si>
  <si>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</si>
  <si>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</si>
  <si>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</si>
  <si>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</si>
  <si>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</si>
  <si>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</si>
  <si>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</si>
  <si>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</si>
  <si>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</si>
  <si>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</si>
  <si>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</si>
  <si>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</si>
  <si>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</si>
  <si>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</si>
  <si>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</si>
  <si>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</si>
  <si>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</si>
  <si>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</si>
  <si>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</si>
  <si>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</si>
  <si>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</si>
  <si>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</si>
  <si>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</si>
  <si>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</si>
  <si>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</si>
  <si>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</si>
  <si>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</si>
  <si>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</si>
  <si>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</si>
  <si>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</si>
  <si>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</si>
  <si>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</si>
  <si>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</si>
  <si>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</si>
  <si>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</si>
  <si>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</si>
  <si>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</si>
  <si>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</si>
  <si>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</si>
  <si>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</si>
  <si>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</si>
  <si>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</si>
  <si>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</si>
  <si>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簡易水道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</si>
  <si>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</si>
  <si>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</si>
  <si>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</si>
  <si>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</si>
  <si>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</si>
  <si>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</si>
  <si>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</si>
  <si>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</si>
  <si>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</si>
  <si>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</si>
  <si>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</si>
  <si>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</si>
  <si>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</si>
  <si>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</si>
  <si>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</si>
  <si>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</si>
  <si>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</si>
  <si>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</si>
  <si>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</si>
  <si>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</si>
  <si>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</si>
  <si>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</si>
  <si>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</si>
  <si>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</si>
  <si>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</si>
  <si>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福島県棚倉町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</si>
  <si>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</si>
  <si>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</si>
  <si>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</si>
  <si>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</si>
  <si>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</si>
  <si>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</si>
  <si>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</si>
  <si>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</si>
  <si>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</si>
  <si>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</si>
  <si>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</si>
  <si>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</si>
  <si>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</si>
  <si>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</si>
  <si>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</si>
  <si>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</si>
  <si>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</si>
  <si>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</si>
  <si>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</si>
  <si>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</si>
  <si>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霊園整備事業特別会計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</si>
  <si>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</si>
  <si>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</si>
  <si>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</si>
  <si>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</si>
  <si>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</si>
  <si>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</si>
  <si>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</si>
  <si>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</si>
  <si>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</si>
  <si>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</si>
  <si>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</si>
  <si>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</si>
  <si>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</si>
  <si>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</si>
  <si>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</si>
  <si>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</si>
  <si>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</si>
  <si>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</si>
  <si>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簡易水道事業特別会計</t>
    <phoneticPr fontId="5"/>
  </si>
  <si>
    <t>法非適用企業</t>
    <phoneticPr fontId="5"/>
  </si>
  <si>
    <t>公共下水道事業特別会計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</si>
  <si>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</si>
  <si>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</si>
  <si>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</si>
  <si>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</si>
  <si>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</si>
  <si>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</si>
  <si>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</si>
  <si>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</si>
  <si>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</si>
  <si>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</si>
  <si>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</si>
  <si>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</si>
  <si>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</si>
  <si>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</si>
  <si>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</si>
  <si>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</si>
  <si>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</si>
  <si>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</si>
  <si>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</si>
  <si>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</si>
  <si>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</si>
  <si>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</si>
  <si>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</si>
  <si>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</si>
  <si>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</si>
  <si>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</si>
  <si>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</si>
  <si>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</si>
  <si>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</si>
  <si>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</si>
  <si>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</si>
  <si>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</si>
  <si>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</si>
  <si>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</si>
  <si>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</si>
  <si>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</si>
  <si>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</si>
  <si>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</si>
  <si>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</si>
  <si>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</si>
  <si>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</si>
  <si>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</si>
  <si>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</si>
  <si>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</si>
  <si>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</si>
  <si>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</si>
  <si>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</si>
  <si>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</si>
  <si>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</si>
  <si>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</si>
  <si>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</si>
  <si>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</si>
  <si>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</si>
  <si>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</si>
  <si>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</si>
  <si>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</si>
  <si>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農業集落排水事業特別会計</t>
    <phoneticPr fontId="5"/>
  </si>
  <si>
    <t>将来負担比率（(Ｅ)－(Ｆ)）／（(Ｃ)－(Ｄ)）×１００</t>
    <rPh sb="0" eb="2">
      <t>ショウライ</t>
    </rPh>
    <rPh sb="2" eb="4">
      <t>フタン</t>
    </rPh>
    <rPh sb="4" eb="6">
      <t>ヒリツ</t>
    </rPh>
    <phoneticPr fontId="5"/>
  </si>
  <si>
    <t>簡易水道事業特別会計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</si>
  <si>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</si>
  <si>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</si>
  <si>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</si>
  <si>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</si>
  <si>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</si>
  <si>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</si>
  <si>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</si>
  <si>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</si>
  <si>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</si>
  <si>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</si>
  <si>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</si>
  <si>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</si>
  <si>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</si>
  <si>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</si>
  <si>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</si>
  <si>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</si>
  <si>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</si>
  <si>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</si>
  <si>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</si>
  <si>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</si>
  <si>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</si>
  <si>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</si>
  <si>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</si>
  <si>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</si>
  <si>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</si>
  <si>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</si>
  <si>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</si>
  <si>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</si>
  <si>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</si>
  <si>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</si>
  <si>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</si>
  <si>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</si>
  <si>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</si>
  <si>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</si>
  <si>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</si>
  <si>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</si>
  <si>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</si>
  <si>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</si>
  <si>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</si>
  <si>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</si>
  <si>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</si>
  <si>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</si>
  <si>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</si>
  <si>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</si>
  <si>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</si>
  <si>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</si>
  <si>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</si>
  <si>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</si>
  <si>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</si>
  <si>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</si>
  <si>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</si>
  <si>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</si>
  <si>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</si>
  <si>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</si>
  <si>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</si>
  <si>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</si>
  <si>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</si>
  <si>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</si>
  <si>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</si>
  <si>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</si>
  <si>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</si>
  <si>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</si>
  <si>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</si>
  <si>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</si>
  <si>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</si>
  <si>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</si>
  <si>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</si>
  <si>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</si>
  <si>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</si>
  <si>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</si>
  <si>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</si>
  <si>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</si>
  <si>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</si>
  <si>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</si>
  <si>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</si>
  <si>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</si>
  <si>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</si>
  <si>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</si>
  <si>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</si>
  <si>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</si>
  <si>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</si>
  <si>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</si>
  <si>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2.18</t>
  </si>
  <si>
    <t>▲ 5.69</t>
  </si>
  <si>
    <t>▲ 2.15</t>
  </si>
  <si>
    <t>上水道事業会計</t>
  </si>
  <si>
    <t>一般会計</t>
  </si>
  <si>
    <t>国民健康保険特別会計</t>
  </si>
  <si>
    <t>介護保険特別会計</t>
  </si>
  <si>
    <t>公共下水道事業特別会計</t>
  </si>
  <si>
    <t>後期高齢者医療特別会計</t>
  </si>
  <si>
    <t>農業集落排水事業特別会計</t>
  </si>
  <si>
    <t>簡易水道事業特別会計</t>
  </si>
  <si>
    <t>その他会計（赤字）</t>
  </si>
  <si>
    <t>その他会計（黒字）</t>
  </si>
  <si>
    <t>棚倉町活性化協会</t>
    <rPh sb="0" eb="3">
      <t>タナグラマチ</t>
    </rPh>
    <rPh sb="3" eb="6">
      <t>カッセイカ</t>
    </rPh>
    <rPh sb="6" eb="8">
      <t>キョウカイ</t>
    </rPh>
    <phoneticPr fontId="2"/>
  </si>
  <si>
    <t>ルネサンス棚倉</t>
    <rPh sb="5" eb="7">
      <t>タナグラ</t>
    </rPh>
    <phoneticPr fontId="2"/>
  </si>
  <si>
    <t>まち工房たなぐら</t>
    <rPh sb="2" eb="4">
      <t>コウボウ</t>
    </rPh>
    <phoneticPr fontId="2"/>
  </si>
  <si>
    <t>○</t>
    <phoneticPr fontId="2"/>
  </si>
  <si>
    <t>-</t>
    <phoneticPr fontId="2"/>
  </si>
  <si>
    <t>-</t>
    <phoneticPr fontId="2"/>
  </si>
  <si>
    <t>-</t>
    <phoneticPr fontId="2"/>
  </si>
  <si>
    <t>東白衛生組合</t>
    <rPh sb="0" eb="1">
      <t>ヒガシ</t>
    </rPh>
    <rPh sb="1" eb="2">
      <t>シロ</t>
    </rPh>
    <rPh sb="2" eb="4">
      <t>エイセイ</t>
    </rPh>
    <rPh sb="4" eb="6">
      <t>クミアイ</t>
    </rPh>
    <phoneticPr fontId="2"/>
  </si>
  <si>
    <t>白河地方広域市町村圏整備組合一般会計</t>
    <rPh sb="0" eb="2">
      <t>シラカワ</t>
    </rPh>
    <rPh sb="2" eb="4">
      <t>チホウ</t>
    </rPh>
    <rPh sb="4" eb="6">
      <t>コウイキ</t>
    </rPh>
    <rPh sb="6" eb="9">
      <t>シチョウソン</t>
    </rPh>
    <rPh sb="9" eb="10">
      <t>ケン</t>
    </rPh>
    <rPh sb="10" eb="12">
      <t>セイビ</t>
    </rPh>
    <rPh sb="12" eb="14">
      <t>クミアイ</t>
    </rPh>
    <rPh sb="14" eb="16">
      <t>イッパン</t>
    </rPh>
    <rPh sb="16" eb="18">
      <t>カイケイ</t>
    </rPh>
    <phoneticPr fontId="2"/>
  </si>
  <si>
    <t>白河地方広域市町村圏整備組合水道用水供給企業会計</t>
    <rPh sb="0" eb="2">
      <t>シラカワ</t>
    </rPh>
    <rPh sb="2" eb="4">
      <t>チホウ</t>
    </rPh>
    <rPh sb="4" eb="6">
      <t>コウイキ</t>
    </rPh>
    <rPh sb="6" eb="9">
      <t>シチョウソン</t>
    </rPh>
    <rPh sb="9" eb="10">
      <t>ケン</t>
    </rPh>
    <rPh sb="10" eb="12">
      <t>セイビ</t>
    </rPh>
    <rPh sb="12" eb="14">
      <t>クミアイ</t>
    </rPh>
    <rPh sb="14" eb="16">
      <t>スイドウ</t>
    </rPh>
    <rPh sb="16" eb="18">
      <t>ヨウスイ</t>
    </rPh>
    <rPh sb="18" eb="20">
      <t>キョウキュウ</t>
    </rPh>
    <rPh sb="20" eb="22">
      <t>キギョウ</t>
    </rPh>
    <rPh sb="22" eb="24">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</si>
  <si>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</si>
  <si>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</si>
  <si>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</si>
  <si>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</si>
  <si>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</si>
  <si>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</si>
  <si>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2"/>
  </si>
  <si>
    <t>法適用企業</t>
    <rPh sb="0" eb="1">
      <t>ホウ</t>
    </rPh>
    <rPh sb="1" eb="3">
      <t>テキヨウ</t>
    </rPh>
    <rPh sb="3" eb="5">
      <t>キギョウ</t>
    </rPh>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</si>
  <si>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</si>
  <si>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</si>
  <si>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</si>
  <si>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</si>
  <si>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</si>
  <si>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</si>
  <si>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　実質公債費比率については地方債の借入を重点選別主義を徹底した上で計画的に実行しているため平成21年以降減少していたものの、東日本大震災以降の施設の改修等のために借入した地方債の元金償還が始まったことにより平成27年度においては0.5％上昇に転じた。将来負担比率については地方債の残高が増加しているものの、充当可能基金残高等も増加しているため減少している。
　今後も各種財政指標に注視しながら、事業の必要性、緊急性、費用対効果等の観点から重点選別主義を徹底した事業選択を行い、計画的に事業を行い、財政健全化を図っていく。</t>
    <rPh sb="1" eb="3">
      <t>ジッシツ</t>
    </rPh>
    <rPh sb="3" eb="6">
      <t>コウサイヒ</t>
    </rPh>
    <rPh sb="6" eb="8">
      <t>ヒリツ</t>
    </rPh>
    <rPh sb="13" eb="16">
      <t>チホウサイ</t>
    </rPh>
    <rPh sb="17" eb="19">
      <t>カリイレ</t>
    </rPh>
    <rPh sb="20" eb="22">
      <t>ジュウテン</t>
    </rPh>
    <rPh sb="22" eb="24">
      <t>センベツ</t>
    </rPh>
    <rPh sb="24" eb="26">
      <t>シュギ</t>
    </rPh>
    <rPh sb="27" eb="29">
      <t>テッテイ</t>
    </rPh>
    <rPh sb="31" eb="32">
      <t>ウエ</t>
    </rPh>
    <rPh sb="33" eb="36">
      <t>ケイカクテキ</t>
    </rPh>
    <rPh sb="37" eb="39">
      <t>ジッコウ</t>
    </rPh>
    <rPh sb="45" eb="47">
      <t>ヘイセイ</t>
    </rPh>
    <rPh sb="49" eb="52">
      <t>ネンイコウ</t>
    </rPh>
    <rPh sb="52" eb="54">
      <t>ゲンショウ</t>
    </rPh>
    <rPh sb="62" eb="63">
      <t>ヒガシ</t>
    </rPh>
    <rPh sb="63" eb="65">
      <t>ニホン</t>
    </rPh>
    <rPh sb="65" eb="68">
      <t>ダイシンサイ</t>
    </rPh>
    <rPh sb="68" eb="70">
      <t>イコウ</t>
    </rPh>
    <rPh sb="71" eb="73">
      <t>シセツ</t>
    </rPh>
    <rPh sb="74" eb="76">
      <t>カイシュウ</t>
    </rPh>
    <rPh sb="76" eb="77">
      <t>トウ</t>
    </rPh>
    <rPh sb="81" eb="83">
      <t>カリイレ</t>
    </rPh>
    <rPh sb="85" eb="88">
      <t>チホウサイ</t>
    </rPh>
    <rPh sb="89" eb="91">
      <t>ガンキン</t>
    </rPh>
    <rPh sb="91" eb="93">
      <t>ショウカン</t>
    </rPh>
    <rPh sb="94" eb="95">
      <t>ハジ</t>
    </rPh>
    <rPh sb="103" eb="105">
      <t>ヘイセイ</t>
    </rPh>
    <rPh sb="107" eb="108">
      <t>ネン</t>
    </rPh>
    <rPh sb="108" eb="109">
      <t>ド</t>
    </rPh>
    <rPh sb="118" eb="120">
      <t>ジョウショウ</t>
    </rPh>
    <rPh sb="121" eb="122">
      <t>テン</t>
    </rPh>
    <rPh sb="125" eb="127">
      <t>ショウライ</t>
    </rPh>
    <rPh sb="127" eb="129">
      <t>フタン</t>
    </rPh>
    <rPh sb="129" eb="131">
      <t>ヒリツ</t>
    </rPh>
    <rPh sb="136" eb="139">
      <t>チホウサイ</t>
    </rPh>
    <rPh sb="140" eb="142">
      <t>ザンダカ</t>
    </rPh>
    <rPh sb="143" eb="145">
      <t>ゾウカ</t>
    </rPh>
    <rPh sb="153" eb="155">
      <t>ジュウトウ</t>
    </rPh>
    <rPh sb="155" eb="157">
      <t>カノウ</t>
    </rPh>
    <rPh sb="157" eb="159">
      <t>キキン</t>
    </rPh>
    <rPh sb="159" eb="161">
      <t>ザンダカ</t>
    </rPh>
    <rPh sb="161" eb="162">
      <t>トウ</t>
    </rPh>
    <rPh sb="163" eb="165">
      <t>ゾウカ</t>
    </rPh>
    <rPh sb="171" eb="173">
      <t>ゲンショウ</t>
    </rPh>
    <rPh sb="180" eb="182">
      <t>コンゴ</t>
    </rPh>
    <rPh sb="183" eb="185">
      <t>カクシュ</t>
    </rPh>
    <rPh sb="185" eb="187">
      <t>ザイセイ</t>
    </rPh>
    <rPh sb="187" eb="189">
      <t>シヒョウ</t>
    </rPh>
    <rPh sb="190" eb="192">
      <t>チュウシ</t>
    </rPh>
    <rPh sb="197" eb="199">
      <t>ジギョウ</t>
    </rPh>
    <rPh sb="200" eb="203">
      <t>ヒツヨウセイ</t>
    </rPh>
    <rPh sb="204" eb="207">
      <t>キンキュウセイ</t>
    </rPh>
    <rPh sb="208" eb="213">
      <t>ヒヨウタイコウカ</t>
    </rPh>
    <rPh sb="213" eb="214">
      <t>トウ</t>
    </rPh>
    <rPh sb="215" eb="217">
      <t>カンテン</t>
    </rPh>
    <rPh sb="219" eb="221">
      <t>ジュウテン</t>
    </rPh>
    <rPh sb="221" eb="223">
      <t>センベツ</t>
    </rPh>
    <rPh sb="223" eb="225">
      <t>シュギ</t>
    </rPh>
    <rPh sb="226" eb="228">
      <t>テッテイ</t>
    </rPh>
    <rPh sb="230" eb="232">
      <t>ジギョウ</t>
    </rPh>
    <rPh sb="232" eb="234">
      <t>センタク</t>
    </rPh>
    <rPh sb="235" eb="236">
      <t>オコナ</t>
    </rPh>
    <rPh sb="238" eb="241">
      <t>ケイカクテキ</t>
    </rPh>
    <rPh sb="242" eb="244">
      <t>ジギョウ</t>
    </rPh>
    <rPh sb="245" eb="246">
      <t>オコナ</t>
    </rPh>
    <rPh sb="248" eb="250">
      <t>ザイセイ</t>
    </rPh>
    <rPh sb="250" eb="253">
      <t>ケンゼンカ</t>
    </rPh>
    <rPh sb="254" eb="255">
      <t>ハカ</t>
    </rPh>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</si>
  <si>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</si>
  <si>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</si>
  <si>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</si>
  <si>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</si>
  <si>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　充当可能基金等の増によって将来負担比率は前年に比べ下がっているものの、類似団体平均を上回っているほか、有形固定資産減価償却率も類似団体平均を下回っているため、今後の施設改修、整備については、将来負担比率、減価償却率、公債費比率、公共施設総合管理計画等を勘案して実施していく。　　
　　　　　　　　　　　　　　　　　　　　　　　　　　　　　　　　　　　　　　　　　　　　　　　　　　　　　</t>
    <rPh sb="1" eb="3">
      <t>ジュウトウ</t>
    </rPh>
    <rPh sb="3" eb="5">
      <t>カノウ</t>
    </rPh>
    <rPh sb="5" eb="7">
      <t>キキン</t>
    </rPh>
    <rPh sb="7" eb="8">
      <t>トウ</t>
    </rPh>
    <rPh sb="9" eb="10">
      <t>ゾウ</t>
    </rPh>
    <rPh sb="14" eb="16">
      <t>ショウライ</t>
    </rPh>
    <rPh sb="16" eb="18">
      <t>フタン</t>
    </rPh>
    <rPh sb="18" eb="20">
      <t>ヒリツ</t>
    </rPh>
    <rPh sb="21" eb="23">
      <t>ゼンネン</t>
    </rPh>
    <rPh sb="24" eb="25">
      <t>クラ</t>
    </rPh>
    <rPh sb="26" eb="27">
      <t>サ</t>
    </rPh>
    <rPh sb="36" eb="38">
      <t>ルイジ</t>
    </rPh>
    <rPh sb="38" eb="40">
      <t>ダンタイ</t>
    </rPh>
    <rPh sb="40" eb="42">
      <t>ヘイキン</t>
    </rPh>
    <rPh sb="43" eb="45">
      <t>ウワマワ</t>
    </rPh>
    <rPh sb="52" eb="54">
      <t>ユウケイ</t>
    </rPh>
    <rPh sb="54" eb="56">
      <t>コテイ</t>
    </rPh>
    <rPh sb="56" eb="58">
      <t>シサン</t>
    </rPh>
    <rPh sb="58" eb="60">
      <t>ゲンカ</t>
    </rPh>
    <rPh sb="60" eb="62">
      <t>ショウキャク</t>
    </rPh>
    <rPh sb="62" eb="63">
      <t>リツ</t>
    </rPh>
    <rPh sb="64" eb="66">
      <t>ルイジ</t>
    </rPh>
    <rPh sb="66" eb="68">
      <t>ダンタイ</t>
    </rPh>
    <rPh sb="68" eb="70">
      <t>ヘイキン</t>
    </rPh>
    <rPh sb="71" eb="73">
      <t>シタマワ</t>
    </rPh>
    <rPh sb="80" eb="82">
      <t>コンゴ</t>
    </rPh>
    <rPh sb="83" eb="85">
      <t>シセツ</t>
    </rPh>
    <rPh sb="85" eb="87">
      <t>カイシュウ</t>
    </rPh>
    <rPh sb="88" eb="90">
      <t>セイビ</t>
    </rPh>
    <rPh sb="96" eb="98">
      <t>ショウライ</t>
    </rPh>
    <rPh sb="98" eb="100">
      <t>フタン</t>
    </rPh>
    <rPh sb="100" eb="102">
      <t>ヒリツ</t>
    </rPh>
    <rPh sb="103" eb="105">
      <t>ゲンカ</t>
    </rPh>
    <rPh sb="105" eb="107">
      <t>ショウキャク</t>
    </rPh>
    <rPh sb="107" eb="108">
      <t>リツ</t>
    </rPh>
    <rPh sb="109" eb="112">
      <t>コウサイヒ</t>
    </rPh>
    <rPh sb="112" eb="114">
      <t>ヒリツ</t>
    </rPh>
    <rPh sb="115" eb="117">
      <t>コウキョウ</t>
    </rPh>
    <rPh sb="117" eb="119">
      <t>シセツ</t>
    </rPh>
    <rPh sb="119" eb="121">
      <t>ソウゴウ</t>
    </rPh>
    <rPh sb="121" eb="123">
      <t>カンリ</t>
    </rPh>
    <rPh sb="123" eb="125">
      <t>ケイカク</t>
    </rPh>
    <rPh sb="125" eb="126">
      <t>トウ</t>
    </rPh>
    <rPh sb="127" eb="129">
      <t>カンアン</t>
    </rPh>
    <rPh sb="131" eb="133">
      <t>ジッシ</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</si>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</sst>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59829</c:v>
                </c:pt>
                <c:pt idx="1">
                  <c:v>70582</c:v>
                </c:pt>
                <c:pt idx="2">
                  <c:v>81990</c:v>
                </c:pt>
                <c:pt idx="3">
                  <c:v>87551</c:v>
                </c:pt>
                <c:pt idx="4">
                  <c:v>106092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57658</c:v>
                </c:pt>
                <c:pt idx="1">
                  <c:v>170700</c:v>
                </c:pt>
                <c:pt idx="2">
                  <c:v>153075</c:v>
                </c:pt>
                <c:pt idx="3">
                  <c:v>85111</c:v>
                </c:pt>
                <c:pt idx="4">
                  <c:v>66248</c:v>
                </c:pt>
              </c:numCache>
            </c:numRef>
          </c:val>
          <c:smooth val="0"/>
        </c:ser>
        <c:dLbls>
          <c:showLegendKey val="0"/>
          <c:showVal val="0"/>
          <c:showCatName val="0"/>
          <c:showSerName val="0"/>
          <c:showPercent val="0"/>
          <c:showBubbleSize val="0"/>
        </c:dLbls>
        <c:marker val="1"/>
        <c:smooth val="0"/>
        <c:axId val="102884864"/>
        <c:axId val="103220352"/>
      </c:lineChart>
      <c:catAx>
        <c:axId val="1028848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3220352"/>
        <c:crosses val="autoZero"/>
        <c:auto val="1"/>
        <c:lblAlgn val="ctr"/>
        <c:lblOffset val="100"/>
        <c:tickLblSkip val="1"/>
        <c:tickMarkSkip val="1"/>
        <c:noMultiLvlLbl val="0"/>
      </c:catAx>
      <c:valAx>
        <c:axId val="103220352"/>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8848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2.6</c:v>
                </c:pt>
                <c:pt idx="1">
                  <c:v>2.72</c:v>
                </c:pt>
                <c:pt idx="2">
                  <c:v>5.61</c:v>
                </c:pt>
                <c:pt idx="3">
                  <c:v>7.14</c:v>
                </c:pt>
                <c:pt idx="4">
                  <c:v>9.4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29.74</c:v>
                </c:pt>
                <c:pt idx="1">
                  <c:v>28.15</c:v>
                </c:pt>
                <c:pt idx="2">
                  <c:v>33.44</c:v>
                </c:pt>
                <c:pt idx="3">
                  <c:v>27.73</c:v>
                </c:pt>
                <c:pt idx="4">
                  <c:v>25.28</c:v>
                </c:pt>
              </c:numCache>
            </c:numRef>
          </c:val>
        </c:ser>
        <c:dLbls>
          <c:showLegendKey val="0"/>
          <c:showVal val="0"/>
          <c:showCatName val="0"/>
          <c:showSerName val="0"/>
          <c:showPercent val="0"/>
          <c:showBubbleSize val="0"/>
        </c:dLbls>
        <c:gapWidth val="250"/>
        <c:overlap val="100"/>
        <c:axId val="125225984"/>
        <c:axId val="1252322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2.25</c:v>
                </c:pt>
                <c:pt idx="1">
                  <c:v>-2.1800000000000002</c:v>
                </c:pt>
                <c:pt idx="2">
                  <c:v>6.74</c:v>
                </c:pt>
                <c:pt idx="3">
                  <c:v>-5.69</c:v>
                </c:pt>
                <c:pt idx="4">
                  <c:v>-2.15</c:v>
                </c:pt>
              </c:numCache>
            </c:numRef>
          </c:val>
          <c:smooth val="0"/>
        </c:ser>
        <c:dLbls>
          <c:showLegendKey val="0"/>
          <c:showVal val="0"/>
          <c:showCatName val="0"/>
          <c:showSerName val="0"/>
          <c:showPercent val="0"/>
          <c:showBubbleSize val="0"/>
        </c:dLbls>
        <c:marker val="1"/>
        <c:smooth val="0"/>
        <c:axId val="125225984"/>
        <c:axId val="125232256"/>
      </c:lineChart>
      <c:catAx>
        <c:axId val="125225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5232256"/>
        <c:crosses val="autoZero"/>
        <c:auto val="1"/>
        <c:lblAlgn val="ctr"/>
        <c:lblOffset val="100"/>
        <c:tickLblSkip val="1"/>
        <c:tickMarkSkip val="1"/>
        <c:noMultiLvlLbl val="0"/>
      </c:catAx>
      <c:valAx>
        <c:axId val="1252322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225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1.41</c:v>
                </c:pt>
                <c:pt idx="2">
                  <c:v>#N/A</c:v>
                </c:pt>
                <c:pt idx="3">
                  <c:v>1.41</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0.02</c:v>
                </c:pt>
                <c:pt idx="2">
                  <c:v>#N/A</c:v>
                </c:pt>
                <c:pt idx="3">
                  <c:v>0.01</c:v>
                </c:pt>
                <c:pt idx="4">
                  <c:v>#N/A</c:v>
                </c:pt>
                <c:pt idx="5">
                  <c:v>0.03</c:v>
                </c:pt>
                <c:pt idx="6">
                  <c:v>#N/A</c:v>
                </c:pt>
                <c:pt idx="7">
                  <c:v>0</c:v>
                </c:pt>
                <c:pt idx="8">
                  <c:v>#N/A</c:v>
                </c:pt>
                <c:pt idx="9">
                  <c:v>0</c:v>
                </c:pt>
              </c:numCache>
            </c:numRef>
          </c:val>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0.03</c:v>
                </c:pt>
                <c:pt idx="4">
                  <c:v>#N/A</c:v>
                </c:pt>
                <c:pt idx="5">
                  <c:v>0.02</c:v>
                </c:pt>
                <c:pt idx="6">
                  <c:v>#N/A</c:v>
                </c:pt>
                <c:pt idx="7">
                  <c:v>0.02</c:v>
                </c:pt>
                <c:pt idx="8">
                  <c:v>#N/A</c:v>
                </c:pt>
                <c:pt idx="9">
                  <c:v>0.03</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0.02</c:v>
                </c:pt>
                <c:pt idx="8">
                  <c:v>#N/A</c:v>
                </c:pt>
                <c:pt idx="9">
                  <c:v>0.03</c:v>
                </c:pt>
              </c:numCache>
            </c:numRef>
          </c:val>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0.02</c:v>
                </c:pt>
                <c:pt idx="2">
                  <c:v>#N/A</c:v>
                </c:pt>
                <c:pt idx="3">
                  <c:v>0.03</c:v>
                </c:pt>
                <c:pt idx="4">
                  <c:v>#N/A</c:v>
                </c:pt>
                <c:pt idx="5">
                  <c:v>0.06</c:v>
                </c:pt>
                <c:pt idx="6">
                  <c:v>#N/A</c:v>
                </c:pt>
                <c:pt idx="7">
                  <c:v>0.7</c:v>
                </c:pt>
                <c:pt idx="8">
                  <c:v>#N/A</c:v>
                </c:pt>
                <c:pt idx="9">
                  <c:v>0.04</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0.44</c:v>
                </c:pt>
                <c:pt idx="2">
                  <c:v>#N/A</c:v>
                </c:pt>
                <c:pt idx="3">
                  <c:v>0.79</c:v>
                </c:pt>
                <c:pt idx="4">
                  <c:v>#N/A</c:v>
                </c:pt>
                <c:pt idx="5">
                  <c:v>0.67</c:v>
                </c:pt>
                <c:pt idx="6">
                  <c:v>#N/A</c:v>
                </c:pt>
                <c:pt idx="7">
                  <c:v>1.01</c:v>
                </c:pt>
                <c:pt idx="8">
                  <c:v>#N/A</c:v>
                </c:pt>
                <c:pt idx="9">
                  <c:v>1.05</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3.04</c:v>
                </c:pt>
                <c:pt idx="2">
                  <c:v>#N/A</c:v>
                </c:pt>
                <c:pt idx="3">
                  <c:v>2.72</c:v>
                </c:pt>
                <c:pt idx="4">
                  <c:v>#N/A</c:v>
                </c:pt>
                <c:pt idx="5">
                  <c:v>2.91</c:v>
                </c:pt>
                <c:pt idx="6">
                  <c:v>#N/A</c:v>
                </c:pt>
                <c:pt idx="7">
                  <c:v>3.41</c:v>
                </c:pt>
                <c:pt idx="8">
                  <c:v>#N/A</c:v>
                </c:pt>
                <c:pt idx="9">
                  <c:v>2.63</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2.58</c:v>
                </c:pt>
                <c:pt idx="2">
                  <c:v>#N/A</c:v>
                </c:pt>
                <c:pt idx="3">
                  <c:v>2.71</c:v>
                </c:pt>
                <c:pt idx="4">
                  <c:v>#N/A</c:v>
                </c:pt>
                <c:pt idx="5">
                  <c:v>5.61</c:v>
                </c:pt>
                <c:pt idx="6">
                  <c:v>#N/A</c:v>
                </c:pt>
                <c:pt idx="7">
                  <c:v>7.13</c:v>
                </c:pt>
                <c:pt idx="8">
                  <c:v>#N/A</c:v>
                </c:pt>
                <c:pt idx="9">
                  <c:v>9.39</c:v>
                </c:pt>
              </c:numCache>
            </c:numRef>
          </c:val>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10.029999999999999</c:v>
                </c:pt>
                <c:pt idx="2">
                  <c:v>#N/A</c:v>
                </c:pt>
                <c:pt idx="3">
                  <c:v>10.3</c:v>
                </c:pt>
                <c:pt idx="4">
                  <c:v>#N/A</c:v>
                </c:pt>
                <c:pt idx="5">
                  <c:v>9.61</c:v>
                </c:pt>
                <c:pt idx="6">
                  <c:v>#N/A</c:v>
                </c:pt>
                <c:pt idx="7">
                  <c:v>10.220000000000001</c:v>
                </c:pt>
                <c:pt idx="8">
                  <c:v>#N/A</c:v>
                </c:pt>
                <c:pt idx="9">
                  <c:v>9.9</c:v>
                </c:pt>
              </c:numCache>
            </c:numRef>
          </c:val>
        </c:ser>
        <c:dLbls>
          <c:showLegendKey val="0"/>
          <c:showVal val="0"/>
          <c:showCatName val="0"/>
          <c:showSerName val="0"/>
          <c:showPercent val="0"/>
          <c:showBubbleSize val="0"/>
        </c:dLbls>
        <c:gapWidth val="150"/>
        <c:overlap val="100"/>
        <c:axId val="125330176"/>
        <c:axId val="125331712"/>
      </c:barChart>
      <c:catAx>
        <c:axId val="125330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331712"/>
        <c:crosses val="autoZero"/>
        <c:auto val="1"/>
        <c:lblAlgn val="ctr"/>
        <c:lblOffset val="100"/>
        <c:tickLblSkip val="1"/>
        <c:tickMarkSkip val="1"/>
        <c:noMultiLvlLbl val="0"/>
      </c:catAx>
      <c:valAx>
        <c:axId val="125331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3301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368</c:v>
                </c:pt>
                <c:pt idx="5">
                  <c:v>388</c:v>
                </c:pt>
                <c:pt idx="8">
                  <c:v>418</c:v>
                </c:pt>
                <c:pt idx="11">
                  <c:v>512</c:v>
                </c:pt>
                <c:pt idx="14">
                  <c:v>579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64</c:v>
                </c:pt>
                <c:pt idx="3">
                  <c:v>65</c:v>
                </c:pt>
                <c:pt idx="6">
                  <c:v>65</c:v>
                </c:pt>
                <c:pt idx="9">
                  <c:v>64</c:v>
                </c:pt>
                <c:pt idx="12">
                  <c:v>64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54</c:v>
                </c:pt>
                <c:pt idx="3">
                  <c:v>30</c:v>
                </c:pt>
                <c:pt idx="6">
                  <c:v>13</c:v>
                </c:pt>
                <c:pt idx="9">
                  <c:v>7</c:v>
                </c:pt>
                <c:pt idx="12">
                  <c:v>64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234</c:v>
                </c:pt>
                <c:pt idx="3">
                  <c:v>232</c:v>
                </c:pt>
                <c:pt idx="6">
                  <c:v>237</c:v>
                </c:pt>
                <c:pt idx="9">
                  <c:v>225</c:v>
                </c:pt>
                <c:pt idx="12">
                  <c:v>216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398</c:v>
                </c:pt>
                <c:pt idx="3">
                  <c:v>397</c:v>
                </c:pt>
                <c:pt idx="6">
                  <c:v>419</c:v>
                </c:pt>
                <c:pt idx="9">
                  <c:v>437</c:v>
                </c:pt>
                <c:pt idx="12">
                  <c:v>630</c:v>
                </c:pt>
              </c:numCache>
            </c:numRef>
          </c:val>
        </c:ser>
        <c:dLbls>
          <c:showLegendKey val="0"/>
          <c:showVal val="0"/>
          <c:showCatName val="0"/>
          <c:showSerName val="0"/>
          <c:showPercent val="0"/>
          <c:showBubbleSize val="0"/>
        </c:dLbls>
        <c:gapWidth val="100"/>
        <c:overlap val="100"/>
        <c:axId val="99664640"/>
        <c:axId val="996665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382</c:v>
                </c:pt>
                <c:pt idx="2">
                  <c:v>#N/A</c:v>
                </c:pt>
                <c:pt idx="3">
                  <c:v>#N/A</c:v>
                </c:pt>
                <c:pt idx="4">
                  <c:v>336</c:v>
                </c:pt>
                <c:pt idx="5">
                  <c:v>#N/A</c:v>
                </c:pt>
                <c:pt idx="6">
                  <c:v>#N/A</c:v>
                </c:pt>
                <c:pt idx="7">
                  <c:v>316</c:v>
                </c:pt>
                <c:pt idx="8">
                  <c:v>#N/A</c:v>
                </c:pt>
                <c:pt idx="9">
                  <c:v>#N/A</c:v>
                </c:pt>
                <c:pt idx="10">
                  <c:v>221</c:v>
                </c:pt>
                <c:pt idx="11">
                  <c:v>#N/A</c:v>
                </c:pt>
                <c:pt idx="12">
                  <c:v>#N/A</c:v>
                </c:pt>
                <c:pt idx="13">
                  <c:v>395</c:v>
                </c:pt>
                <c:pt idx="14">
                  <c:v>#N/A</c:v>
                </c:pt>
              </c:numCache>
            </c:numRef>
          </c:val>
          <c:smooth val="0"/>
        </c:ser>
        <c:dLbls>
          <c:showLegendKey val="0"/>
          <c:showVal val="0"/>
          <c:showCatName val="0"/>
          <c:showSerName val="0"/>
          <c:showPercent val="0"/>
          <c:showBubbleSize val="0"/>
        </c:dLbls>
        <c:marker val="1"/>
        <c:smooth val="0"/>
        <c:axId val="99664640"/>
        <c:axId val="99666560"/>
      </c:lineChart>
      <c:catAx>
        <c:axId val="99664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9666560"/>
        <c:crosses val="autoZero"/>
        <c:auto val="1"/>
        <c:lblAlgn val="ctr"/>
        <c:lblOffset val="100"/>
        <c:tickLblSkip val="1"/>
        <c:tickMarkSkip val="1"/>
        <c:noMultiLvlLbl val="0"/>
      </c:catAx>
      <c:valAx>
        <c:axId val="99666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664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5833</c:v>
                </c:pt>
                <c:pt idx="5">
                  <c:v>6556</c:v>
                </c:pt>
                <c:pt idx="8">
                  <c:v>6483</c:v>
                </c:pt>
                <c:pt idx="11">
                  <c:v>6683</c:v>
                </c:pt>
                <c:pt idx="14">
                  <c:v>6691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31</c:v>
                </c:pt>
                <c:pt idx="5">
                  <c:v>20</c:v>
                </c:pt>
                <c:pt idx="8">
                  <c:v>22</c:v>
                </c:pt>
                <c:pt idx="11">
                  <c:v>16</c:v>
                </c:pt>
                <c:pt idx="14">
                  <c:v>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2222</c:v>
                </c:pt>
                <c:pt idx="5">
                  <c:v>1861</c:v>
                </c:pt>
                <c:pt idx="8">
                  <c:v>2398</c:v>
                </c:pt>
                <c:pt idx="11">
                  <c:v>2467</c:v>
                </c:pt>
                <c:pt idx="14">
                  <c:v>2647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110</c:v>
                </c:pt>
                <c:pt idx="3">
                  <c:v>105</c:v>
                </c:pt>
                <c:pt idx="6">
                  <c:v>56</c:v>
                </c:pt>
                <c:pt idx="9">
                  <c:v>48</c:v>
                </c:pt>
                <c:pt idx="12">
                  <c:v>68</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1226</c:v>
                </c:pt>
                <c:pt idx="3">
                  <c:v>1233</c:v>
                </c:pt>
                <c:pt idx="6">
                  <c:v>1249</c:v>
                </c:pt>
                <c:pt idx="9">
                  <c:v>1167</c:v>
                </c:pt>
                <c:pt idx="12">
                  <c:v>1079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47</c:v>
                </c:pt>
                <c:pt idx="3">
                  <c:v>56</c:v>
                </c:pt>
                <c:pt idx="6">
                  <c:v>53</c:v>
                </c:pt>
                <c:pt idx="9">
                  <c:v>50</c:v>
                </c:pt>
                <c:pt idx="12">
                  <c:v>49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3201</c:v>
                </c:pt>
                <c:pt idx="3">
                  <c:v>3000</c:v>
                </c:pt>
                <c:pt idx="6">
                  <c:v>2697</c:v>
                </c:pt>
                <c:pt idx="9">
                  <c:v>2531</c:v>
                </c:pt>
                <c:pt idx="12">
                  <c:v>2372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839</c:v>
                </c:pt>
                <c:pt idx="3">
                  <c:v>764</c:v>
                </c:pt>
                <c:pt idx="6">
                  <c:v>489</c:v>
                </c:pt>
                <c:pt idx="9">
                  <c:v>425</c:v>
                </c:pt>
                <c:pt idx="12">
                  <c:v>357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4784</c:v>
                </c:pt>
                <c:pt idx="3">
                  <c:v>6199</c:v>
                </c:pt>
                <c:pt idx="6">
                  <c:v>6954</c:v>
                </c:pt>
                <c:pt idx="9">
                  <c:v>7159</c:v>
                </c:pt>
                <c:pt idx="12">
                  <c:v>7159</c:v>
                </c:pt>
              </c:numCache>
            </c:numRef>
          </c:val>
        </c:ser>
        <c:dLbls>
          <c:showLegendKey val="0"/>
          <c:showVal val="0"/>
          <c:showCatName val="0"/>
          <c:showSerName val="0"/>
          <c:showPercent val="0"/>
          <c:showBubbleSize val="0"/>
        </c:dLbls>
        <c:gapWidth val="100"/>
        <c:overlap val="100"/>
        <c:axId val="103109376"/>
        <c:axId val="1031112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2122</c:v>
                </c:pt>
                <c:pt idx="2">
                  <c:v>#N/A</c:v>
                </c:pt>
                <c:pt idx="3">
                  <c:v>#N/A</c:v>
                </c:pt>
                <c:pt idx="4">
                  <c:v>2920</c:v>
                </c:pt>
                <c:pt idx="5">
                  <c:v>#N/A</c:v>
                </c:pt>
                <c:pt idx="6">
                  <c:v>#N/A</c:v>
                </c:pt>
                <c:pt idx="7">
                  <c:v>2593</c:v>
                </c:pt>
                <c:pt idx="8">
                  <c:v>#N/A</c:v>
                </c:pt>
                <c:pt idx="9">
                  <c:v>#N/A</c:v>
                </c:pt>
                <c:pt idx="10">
                  <c:v>2214</c:v>
                </c:pt>
                <c:pt idx="11">
                  <c:v>#N/A</c:v>
                </c:pt>
                <c:pt idx="12">
                  <c:v>#N/A</c:v>
                </c:pt>
                <c:pt idx="13">
                  <c:v>1738</c:v>
                </c:pt>
                <c:pt idx="14">
                  <c:v>#N/A</c:v>
                </c:pt>
              </c:numCache>
            </c:numRef>
          </c:val>
          <c:smooth val="0"/>
        </c:ser>
        <c:dLbls>
          <c:showLegendKey val="0"/>
          <c:showVal val="0"/>
          <c:showCatName val="0"/>
          <c:showSerName val="0"/>
          <c:showPercent val="0"/>
          <c:showBubbleSize val="0"/>
        </c:dLbls>
        <c:marker val="1"/>
        <c:smooth val="0"/>
        <c:axId val="103109376"/>
        <c:axId val="103111296"/>
      </c:lineChart>
      <c:catAx>
        <c:axId val="103109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3111296"/>
        <c:crosses val="autoZero"/>
        <c:auto val="1"/>
        <c:lblAlgn val="ctr"/>
        <c:lblOffset val="100"/>
        <c:tickLblSkip val="1"/>
        <c:tickMarkSkip val="1"/>
        <c:noMultiLvlLbl val="0"/>
      </c:catAx>
      <c:valAx>
        <c:axId val="103111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109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pt idx="4">
                  <c:v>30.1</c:v>
                </c:pt>
              </c:numCache>
            </c:numRef>
          </c:xVal>
          <c:yVal>
            <c:numRef>
              <c:f>公会計指標分析・財政指標組合せ分析表!$K$51:$O$51</c:f>
              <c:numCache>
                <c:formatCode>#,##0.0;"▲ "#,##0.0</c:formatCode>
                <c:ptCount val="5"/>
                <c:pt idx="4">
                  <c:v>47.7</c:v>
                </c:pt>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pt idx="4">
                  <c:v>47.1</c:v>
                </c:pt>
              </c:numCache>
            </c:numRef>
          </c:xVal>
          <c:yVal>
            <c:numRef>
              <c:f>公会計指標分析・財政指標組合せ分析表!$K$55:$O$55</c:f>
              <c:numCache>
                <c:formatCode>#,##0.0;"▲ "#,##0.0</c:formatCode>
                <c:ptCount val="5"/>
                <c:pt idx="4">
                  <c:v>20.2</c:v>
                </c:pt>
              </c:numCache>
            </c:numRef>
          </c:yVal>
          <c:smooth val="0"/>
        </c:ser>
        <c:dLbls>
          <c:showLegendKey val="0"/>
          <c:showVal val="0"/>
          <c:showCatName val="0"/>
          <c:showSerName val="0"/>
          <c:showPercent val="0"/>
          <c:showBubbleSize val="0"/>
        </c:dLbls>
        <c:axId val="125862272"/>
        <c:axId val="125864192"/>
      </c:scatterChart>
      <c:valAx>
        <c:axId val="125862272"/>
        <c:scaling>
          <c:orientation val="minMax"/>
          <c:max val="49"/>
          <c:min val="2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864192"/>
        <c:crosses val="autoZero"/>
        <c:crossBetween val="midCat"/>
      </c:valAx>
      <c:valAx>
        <c:axId val="125864192"/>
        <c:scaling>
          <c:orientation val="minMax"/>
          <c:max val="53"/>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8622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14.8</c:v>
                </c:pt>
                <c:pt idx="1">
                  <c:v>11.5</c:v>
                </c:pt>
                <c:pt idx="2">
                  <c:v>9.6999999999999993</c:v>
                </c:pt>
                <c:pt idx="3">
                  <c:v>8.1999999999999993</c:v>
                </c:pt>
                <c:pt idx="4">
                  <c:v>8.6999999999999993</c:v>
                </c:pt>
              </c:numCache>
            </c:numRef>
          </c:xVal>
          <c:yVal>
            <c:numRef>
              <c:f>公会計指標分析・財政指標組合せ分析表!$K$73:$O$73</c:f>
              <c:numCache>
                <c:formatCode>#,##0.0;"▲ "#,##0.0</c:formatCode>
                <c:ptCount val="5"/>
                <c:pt idx="0">
                  <c:v>59.8</c:v>
                </c:pt>
                <c:pt idx="1">
                  <c:v>82.4</c:v>
                </c:pt>
                <c:pt idx="2">
                  <c:v>74</c:v>
                </c:pt>
                <c:pt idx="3">
                  <c:v>62.7</c:v>
                </c:pt>
                <c:pt idx="4">
                  <c:v>47.7</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12.6</c:v>
                </c:pt>
                <c:pt idx="1">
                  <c:v>11.5</c:v>
                </c:pt>
                <c:pt idx="2">
                  <c:v>10.6</c:v>
                </c:pt>
                <c:pt idx="3">
                  <c:v>9.8000000000000007</c:v>
                </c:pt>
                <c:pt idx="4">
                  <c:v>9.3000000000000007</c:v>
                </c:pt>
              </c:numCache>
            </c:numRef>
          </c:xVal>
          <c:yVal>
            <c:numRef>
              <c:f>公会計指標分析・財政指標組合せ分析表!$K$77:$O$77</c:f>
              <c:numCache>
                <c:formatCode>#,##0.0;"▲ "#,##0.0</c:formatCode>
                <c:ptCount val="5"/>
                <c:pt idx="0">
                  <c:v>60.8</c:v>
                </c:pt>
                <c:pt idx="1">
                  <c:v>49.3</c:v>
                </c:pt>
                <c:pt idx="2">
                  <c:v>44.3</c:v>
                </c:pt>
                <c:pt idx="3">
                  <c:v>40.299999999999997</c:v>
                </c:pt>
                <c:pt idx="4">
                  <c:v>20.2</c:v>
                </c:pt>
              </c:numCache>
            </c:numRef>
          </c:yVal>
          <c:smooth val="0"/>
        </c:ser>
        <c:dLbls>
          <c:showLegendKey val="0"/>
          <c:showVal val="0"/>
          <c:showCatName val="0"/>
          <c:showSerName val="0"/>
          <c:showPercent val="0"/>
          <c:showBubbleSize val="0"/>
        </c:dLbls>
        <c:axId val="126426496"/>
        <c:axId val="126449152"/>
      </c:scatterChart>
      <c:valAx>
        <c:axId val="126426496"/>
        <c:scaling>
          <c:orientation val="minMax"/>
          <c:max val="15.4"/>
          <c:min val="7.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449152"/>
        <c:crosses val="autoZero"/>
        <c:crossBetween val="midCat"/>
      </c:valAx>
      <c:valAx>
        <c:axId val="126449152"/>
        <c:scaling>
          <c:orientation val="minMax"/>
          <c:max val="93"/>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42649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21</a:t>
          </a:r>
          <a:r>
            <a:rPr kumimoji="1" lang="ja-JP" altLang="ja-JP" sz="1100" baseline="0">
              <a:solidFill>
                <a:schemeClr val="dk1"/>
              </a:solidFill>
              <a:effectLst/>
              <a:latin typeface="+mn-lt"/>
              <a:ea typeface="+mn-ea"/>
              <a:cs typeface="+mn-cs"/>
            </a:rPr>
            <a:t>年度をピークに元利償還金等が減少に転じ</a:t>
          </a:r>
          <a:r>
            <a:rPr kumimoji="1" lang="ja-JP" altLang="en-US" sz="1100" baseline="0">
              <a:solidFill>
                <a:schemeClr val="dk1"/>
              </a:solidFill>
              <a:effectLst/>
              <a:latin typeface="+mn-lt"/>
              <a:ea typeface="+mn-ea"/>
              <a:cs typeface="+mn-cs"/>
            </a:rPr>
            <a:t>たが</a:t>
          </a:r>
          <a:r>
            <a:rPr kumimoji="1" lang="ja-JP" altLang="ja-JP" sz="1100" baseline="0">
              <a:solidFill>
                <a:schemeClr val="dk1"/>
              </a:solidFill>
              <a:effectLst/>
              <a:latin typeface="+mn-lt"/>
              <a:ea typeface="+mn-ea"/>
              <a:cs typeface="+mn-cs"/>
            </a:rPr>
            <a:t>、臨時財政対策債等の増により算入公債費比等は増加していたため、実質公債費比率の分子は近年下降傾向であった。</a:t>
          </a:r>
          <a:endParaRPr lang="ja-JP" altLang="ja-JP" sz="1400">
            <a:effectLst/>
          </a:endParaRPr>
        </a:p>
        <a:p>
          <a:r>
            <a:rPr kumimoji="1" lang="ja-JP" altLang="ja-JP" sz="1100" baseline="0">
              <a:solidFill>
                <a:schemeClr val="dk1"/>
              </a:solidFill>
              <a:effectLst/>
              <a:latin typeface="+mn-lt"/>
              <a:ea typeface="+mn-ea"/>
              <a:cs typeface="+mn-cs"/>
            </a:rPr>
            <a:t>　しかし、平成</a:t>
          </a:r>
          <a:r>
            <a:rPr kumimoji="1" lang="en-US" altLang="ja-JP" sz="1100" baseline="0">
              <a:solidFill>
                <a:schemeClr val="dk1"/>
              </a:solidFill>
              <a:effectLst/>
              <a:latin typeface="+mn-lt"/>
              <a:ea typeface="+mn-ea"/>
              <a:cs typeface="+mn-cs"/>
            </a:rPr>
            <a:t>24</a:t>
          </a:r>
          <a:r>
            <a:rPr kumimoji="1" lang="ja-JP" altLang="ja-JP" sz="1100" baseline="0">
              <a:solidFill>
                <a:schemeClr val="dk1"/>
              </a:solidFill>
              <a:effectLst/>
              <a:latin typeface="+mn-lt"/>
              <a:ea typeface="+mn-ea"/>
              <a:cs typeface="+mn-cs"/>
            </a:rPr>
            <a:t>・</a:t>
          </a:r>
          <a:r>
            <a:rPr kumimoji="1" lang="en-US" altLang="ja-JP" sz="1100" baseline="0">
              <a:solidFill>
                <a:schemeClr val="dk1"/>
              </a:solidFill>
              <a:effectLst/>
              <a:latin typeface="+mn-lt"/>
              <a:ea typeface="+mn-ea"/>
              <a:cs typeface="+mn-cs"/>
            </a:rPr>
            <a:t>25</a:t>
          </a:r>
          <a:r>
            <a:rPr kumimoji="1" lang="ja-JP" altLang="ja-JP" sz="1100" baseline="0">
              <a:solidFill>
                <a:schemeClr val="dk1"/>
              </a:solidFill>
              <a:effectLst/>
              <a:latin typeface="+mn-lt"/>
              <a:ea typeface="+mn-ea"/>
              <a:cs typeface="+mn-cs"/>
            </a:rPr>
            <a:t>年度に起債した高額の町債（主に緊急防災・減災事業債や辺地対策事業債）の元金償還開始</a:t>
          </a:r>
          <a:r>
            <a:rPr kumimoji="1" lang="ja-JP" altLang="en-US" sz="1100" baseline="0">
              <a:solidFill>
                <a:schemeClr val="dk1"/>
              </a:solidFill>
              <a:effectLst/>
              <a:latin typeface="+mn-lt"/>
              <a:ea typeface="+mn-ea"/>
              <a:cs typeface="+mn-cs"/>
            </a:rPr>
            <a:t>により</a:t>
          </a:r>
          <a:r>
            <a:rPr kumimoji="1" lang="ja-JP" altLang="ja-JP" sz="1100" baseline="0">
              <a:solidFill>
                <a:schemeClr val="dk1"/>
              </a:solidFill>
              <a:effectLst/>
              <a:latin typeface="+mn-lt"/>
              <a:ea typeface="+mn-ea"/>
              <a:cs typeface="+mn-cs"/>
            </a:rPr>
            <a:t>、元利償還金が大きく上昇に、引き続き計画的な事業実施と起債に依存することのない財政運営に努めたい。</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高比率の町債の繰上償還等を実施し、町債残高の縮減を図ってきたが、平成</a:t>
          </a:r>
          <a:r>
            <a:rPr kumimoji="1" lang="en-US" altLang="ja-JP" sz="1100" baseline="0">
              <a:solidFill>
                <a:schemeClr val="dk1"/>
              </a:solidFill>
              <a:effectLst/>
              <a:latin typeface="+mn-lt"/>
              <a:ea typeface="+mn-ea"/>
              <a:cs typeface="+mn-cs"/>
            </a:rPr>
            <a:t>24</a:t>
          </a:r>
          <a:r>
            <a:rPr kumimoji="1" lang="ja-JP" altLang="ja-JP" sz="1100" baseline="0">
              <a:solidFill>
                <a:schemeClr val="dk1"/>
              </a:solidFill>
              <a:effectLst/>
              <a:latin typeface="+mn-lt"/>
              <a:ea typeface="+mn-ea"/>
              <a:cs typeface="+mn-cs"/>
            </a:rPr>
            <a:t>・</a:t>
          </a:r>
          <a:r>
            <a:rPr kumimoji="1" lang="en-US" altLang="ja-JP" sz="1100" baseline="0">
              <a:solidFill>
                <a:schemeClr val="dk1"/>
              </a:solidFill>
              <a:effectLst/>
              <a:latin typeface="+mn-lt"/>
              <a:ea typeface="+mn-ea"/>
              <a:cs typeface="+mn-cs"/>
            </a:rPr>
            <a:t>25</a:t>
          </a:r>
          <a:r>
            <a:rPr kumimoji="1" lang="ja-JP" altLang="ja-JP" sz="1100" baseline="0">
              <a:solidFill>
                <a:schemeClr val="dk1"/>
              </a:solidFill>
              <a:effectLst/>
              <a:latin typeface="+mn-lt"/>
              <a:ea typeface="+mn-ea"/>
              <a:cs typeface="+mn-cs"/>
            </a:rPr>
            <a:t>年度に高額の起債（臨時財政対策債、辺地対策事業債や緊急防災・減災事業債）をし、町債残高が大幅に増加した</a:t>
          </a:r>
          <a:r>
            <a:rPr kumimoji="1" lang="ja-JP" altLang="en-US" sz="1100" baseline="0">
              <a:solidFill>
                <a:schemeClr val="dk1"/>
              </a:solidFill>
              <a:effectLst/>
              <a:latin typeface="+mn-lt"/>
              <a:ea typeface="+mn-ea"/>
              <a:cs typeface="+mn-cs"/>
            </a:rPr>
            <a:t>。しかし、充当可能基金も増加しているため</a:t>
          </a:r>
          <a:r>
            <a:rPr kumimoji="1" lang="ja-JP" altLang="ja-JP" sz="1100" baseline="0">
              <a:solidFill>
                <a:schemeClr val="dk1"/>
              </a:solidFill>
              <a:effectLst/>
              <a:latin typeface="+mn-lt"/>
              <a:ea typeface="+mn-ea"/>
              <a:cs typeface="+mn-cs"/>
            </a:rPr>
            <a:t>将来負担比率の分子</a:t>
          </a:r>
          <a:r>
            <a:rPr kumimoji="1" lang="ja-JP" altLang="en-US" sz="1100" baseline="0">
              <a:solidFill>
                <a:schemeClr val="dk1"/>
              </a:solidFill>
              <a:effectLst/>
              <a:latin typeface="+mn-lt"/>
              <a:ea typeface="+mn-ea"/>
              <a:cs typeface="+mn-cs"/>
            </a:rPr>
            <a:t>は下降</a:t>
          </a:r>
          <a:r>
            <a:rPr kumimoji="1" lang="ja-JP" altLang="ja-JP" sz="1100" baseline="0">
              <a:solidFill>
                <a:schemeClr val="dk1"/>
              </a:solidFill>
              <a:effectLst/>
              <a:latin typeface="+mn-lt"/>
              <a:ea typeface="+mn-ea"/>
              <a:cs typeface="+mn-cs"/>
            </a:rPr>
            <a:t>に転じた。</a:t>
          </a:r>
          <a:endParaRPr lang="ja-JP" altLang="ja-JP" sz="1400">
            <a:effectLst/>
          </a:endParaRPr>
        </a:p>
        <a:p>
          <a:r>
            <a:rPr kumimoji="1" lang="ja-JP" altLang="ja-JP" sz="1100" baseline="0">
              <a:solidFill>
                <a:schemeClr val="dk1"/>
              </a:solidFill>
              <a:effectLst/>
              <a:latin typeface="+mn-lt"/>
              <a:ea typeface="+mn-ea"/>
              <a:cs typeface="+mn-cs"/>
            </a:rPr>
            <a:t>　第</a:t>
          </a:r>
          <a:r>
            <a:rPr kumimoji="1" lang="en-US" altLang="ja-JP" sz="1100" baseline="0">
              <a:solidFill>
                <a:schemeClr val="dk1"/>
              </a:solidFill>
              <a:effectLst/>
              <a:latin typeface="+mn-lt"/>
              <a:ea typeface="+mn-ea"/>
              <a:cs typeface="+mn-cs"/>
            </a:rPr>
            <a:t>6</a:t>
          </a:r>
          <a:r>
            <a:rPr kumimoji="1" lang="ja-JP" altLang="ja-JP" sz="1100" baseline="0">
              <a:solidFill>
                <a:schemeClr val="dk1"/>
              </a:solidFill>
              <a:effectLst/>
              <a:latin typeface="+mn-lt"/>
              <a:ea typeface="+mn-ea"/>
              <a:cs typeface="+mn-cs"/>
            </a:rPr>
            <a:t>次棚倉町振興計画の目標達成に向けて、今後も住民ニーズを的確に把握したうえで、必要性、緊急性、費用対効果等の観点から、これまで以上に厳格かつ徹底した事業選択を行い、計画的な事業実施をもって財政健全化を図りたい。</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福島県棚倉町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14,665
14,584
159.93
7,606,830
7,130,857
396,666
4,219,650
7,159,468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47.7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0" name="角丸四角形 19"/>
        <xdr:cNvSpPr/>
      </xdr:nvSpPr>
      <xdr:spPr>
        <a:xfrm>
          <a:off x="10693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3" name="正方形/長方形 22"/>
        <xdr:cNvSpPr/>
      </xdr:nvSpPr>
      <xdr:spPr>
        <a:xfrm>
          <a:off x="10953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7" name="直線コネクタ 26"/>
        <xdr:cNvCxnSpPr/>
      </xdr:nvCxnSpPr>
      <xdr:spPr>
        <a:xfrm>
          <a:off x="10874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28" name="直線コネクタ 27"/>
        <xdr:cNvCxnSpPr/>
      </xdr:nvCxnSpPr>
      <xdr:spPr>
        <a:xfrm>
          <a:off x="10795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29" name="直線コネクタ 28"/>
        <xdr:cNvCxnSpPr/>
      </xdr:nvCxnSpPr>
      <xdr:spPr>
        <a:xfrm flipV="1">
          <a:off x="10874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0" name="直線コネクタ 29"/>
        <xdr:cNvCxnSpPr/>
      </xdr:nvCxnSpPr>
      <xdr:spPr>
        <a:xfrm>
          <a:off x="10795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4" name="テキスト ボックス 33"/>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382692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[ 30.1</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5" name="正方形/長方形 44"/>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7" name="テキスト ボックス 46"/>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aseline="0">
              <a:latin typeface="ＭＳ Ｐゴシック"/>
            </a:rPr>
            <a:t> </a:t>
          </a:r>
          <a:r>
            <a:rPr kumimoji="1" lang="ja-JP" altLang="en-US" sz="1100" baseline="0">
              <a:latin typeface="ＭＳ Ｐゴシック"/>
            </a:rPr>
            <a:t>東日本大震災以降に町有施設の大規模改修、整備等を行ったこと等により、類似団体平均を</a:t>
          </a:r>
          <a:r>
            <a:rPr kumimoji="1" lang="en-US" altLang="ja-JP" sz="1100" baseline="0">
              <a:latin typeface="ＭＳ Ｐゴシック"/>
            </a:rPr>
            <a:t>17.1</a:t>
          </a:r>
          <a:r>
            <a:rPr kumimoji="1" lang="ja-JP" altLang="en-US" sz="1100" baseline="0">
              <a:latin typeface="ＭＳ Ｐゴシック"/>
            </a:rPr>
            <a:t>％下回った。今後、固定資産の改修や整備については各種指標や公共施設総合管理計画を勘案して実行していく。</a:t>
          </a:r>
          <a:endParaRPr kumimoji="1" lang="en-US" altLang="ja-JP" sz="1100" baseline="0">
            <a:latin typeface="ＭＳ Ｐゴシック"/>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58991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58053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5467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53735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0355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49417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4603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45099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60960</xdr:rowOff>
    </xdr:from>
    <xdr:to>
      <xdr:col>3</xdr:col>
      <xdr:colOff>1170940</xdr:colOff>
      <xdr:row>34</xdr:row>
      <xdr:rowOff>65532</xdr:rowOff>
    </xdr:to>
    <xdr:cxnSp macro="">
      <xdr:nvCxnSpPr>
        <xdr:cNvPr id="62" name="直線コネクタ 61"/>
        <xdr:cNvCxnSpPr/>
      </xdr:nvCxnSpPr>
      <xdr:spPr>
        <a:xfrm flipV="1">
          <a:off x="4760595" y="4690110"/>
          <a:ext cx="127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69359</xdr:rowOff>
    </xdr:from>
    <xdr:ext cx="405111" cy="259045"/>
    <xdr:sp macro="" textlink="">
      <xdr:nvSpPr>
        <xdr:cNvPr id="63" name="有形固定資産減価償却率最小値テキスト"/>
        <xdr:cNvSpPr txBox="1"/>
      </xdr:nvSpPr>
      <xdr:spPr>
        <a:xfrm>
          <a:off x="4813300" y="5898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3</xdr:col>
      <xdr:colOff>1082675</xdr:colOff>
      <xdr:row>34</xdr:row>
      <xdr:rowOff>65532</xdr:rowOff>
    </xdr:from>
    <xdr:to>
      <xdr:col>3</xdr:col>
      <xdr:colOff>1260475</xdr:colOff>
      <xdr:row>34</xdr:row>
      <xdr:rowOff>65532</xdr:rowOff>
    </xdr:to>
    <xdr:cxnSp macro="">
      <xdr:nvCxnSpPr>
        <xdr:cNvPr id="64" name="直線コネクタ 63"/>
        <xdr:cNvCxnSpPr/>
      </xdr:nvCxnSpPr>
      <xdr:spPr>
        <a:xfrm>
          <a:off x="4673600" y="589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7637</xdr:rowOff>
    </xdr:from>
    <xdr:ext cx="405111" cy="259045"/>
    <xdr:sp macro="" textlink="">
      <xdr:nvSpPr>
        <xdr:cNvPr id="65" name="有形固定資産減価償却率最大値テキスト"/>
        <xdr:cNvSpPr txBox="1"/>
      </xdr:nvSpPr>
      <xdr:spPr>
        <a:xfrm>
          <a:off x="4813300" y="446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58.0</a:t>
          </a:r>
          <a:endParaRPr kumimoji="1" lang="ja-JP" altLang="en-US" sz="1000" b="1">
            <a:latin typeface="ＭＳ Ｐゴシック"/>
          </a:endParaRPr>
        </a:p>
      </xdr:txBody>
    </xdr:sp>
    <xdr:clientData/>
  </xdr:oneCellAnchor>
  <xdr:twoCellAnchor>
    <xdr:from>
      <xdr:col>3</xdr:col>
      <xdr:colOff>1082675</xdr:colOff>
      <xdr:row>27</xdr:row>
      <xdr:rowOff>60960</xdr:rowOff>
    </xdr:from>
    <xdr:to>
      <xdr:col>3</xdr:col>
      <xdr:colOff>1260475</xdr:colOff>
      <xdr:row>27</xdr:row>
      <xdr:rowOff>60960</xdr:rowOff>
    </xdr:to>
    <xdr:cxnSp macro="">
      <xdr:nvCxnSpPr>
        <xdr:cNvPr id="66" name="直線コネクタ 65"/>
        <xdr:cNvCxnSpPr/>
      </xdr:nvCxnSpPr>
      <xdr:spPr>
        <a:xfrm>
          <a:off x="4673600" y="4690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160799</xdr:rowOff>
    </xdr:from>
    <xdr:ext cx="405111" cy="259045"/>
    <xdr:sp macro="" textlink="">
      <xdr:nvSpPr>
        <xdr:cNvPr id="67" name="有形固定資産減価償却率平均値テキスト"/>
        <xdr:cNvSpPr txBox="1"/>
      </xdr:nvSpPr>
      <xdr:spPr>
        <a:xfrm>
          <a:off x="4813300" y="49613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137922</xdr:rowOff>
    </xdr:from>
    <xdr:to>
      <xdr:col>3</xdr:col>
      <xdr:colOff>1222375</xdr:colOff>
      <xdr:row>30</xdr:row>
      <xdr:rowOff>68072</xdr:rowOff>
    </xdr:to>
    <xdr:sp macro="" textlink="">
      <xdr:nvSpPr>
        <xdr:cNvPr id="68" name="フローチャート : 判断 67"/>
        <xdr:cNvSpPr/>
      </xdr:nvSpPr>
      <xdr:spPr>
        <a:xfrm>
          <a:off x="4711700" y="51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69" name="テキスト ボックス 68"/>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0" name="テキスト ボックス 69"/>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1" name="テキスト ボックス 70"/>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2" name="テキスト ボックス 71"/>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3" name="テキスト ボックス 72"/>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34</xdr:row>
      <xdr:rowOff>14732</xdr:rowOff>
    </xdr:from>
    <xdr:to>
      <xdr:col>3</xdr:col>
      <xdr:colOff>1222375</xdr:colOff>
      <xdr:row>34</xdr:row>
      <xdr:rowOff>116332</xdr:rowOff>
    </xdr:to>
    <xdr:sp macro="" textlink="">
      <xdr:nvSpPr>
        <xdr:cNvPr id="74" name="円/楕円 73"/>
        <xdr:cNvSpPr/>
      </xdr:nvSpPr>
      <xdr:spPr>
        <a:xfrm>
          <a:off x="4711700" y="584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33</xdr:row>
      <xdr:rowOff>101109</xdr:rowOff>
    </xdr:from>
    <xdr:ext cx="405111" cy="259045"/>
    <xdr:sp macro="" textlink="">
      <xdr:nvSpPr>
        <xdr:cNvPr id="75" name="有形固定資産減価償却率該当値テキスト"/>
        <xdr:cNvSpPr txBox="1"/>
      </xdr:nvSpPr>
      <xdr:spPr>
        <a:xfrm>
          <a:off x="4813300" y="5758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6" name="正方形/長方形 75"/>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7" name="正方形/長方形 76"/>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78" name="正方形/長方形 77"/>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79" name="正方形/長方形 78"/>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0" name="正方形/長方形 79"/>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1" name="正方形/長方形 80"/>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2" name="正方形/長方形 81"/>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4" name="正方形/長方形 83"/>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86" name="テキスト ボックス 85"/>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福島県棚倉町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14,665
14,584
159.93
7,606,830
7,130,857
396,666
4,219,650
7,159,468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47.7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144780</xdr:rowOff>
    </xdr:from>
    <xdr:to>
      <xdr:col>6</xdr:col>
      <xdr:colOff>510540</xdr:colOff>
      <xdr:row>41</xdr:row>
      <xdr:rowOff>49530</xdr:rowOff>
    </xdr:to>
    <xdr:cxnSp macro="">
      <xdr:nvCxnSpPr>
        <xdr:cNvPr id="57" name="直線コネクタ 56"/>
        <xdr:cNvCxnSpPr/>
      </xdr:nvCxnSpPr>
      <xdr:spPr>
        <a:xfrm flipV="1">
          <a:off x="4634865" y="580263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53357</xdr:rowOff>
    </xdr:from>
    <xdr:ext cx="405111" cy="259045"/>
    <xdr:sp macro="" textlink="">
      <xdr:nvSpPr>
        <xdr:cNvPr id="58" name="【道路】&#10;有形固定資産減価償却率最小値テキスト"/>
        <xdr:cNvSpPr txBox="1"/>
      </xdr:nvSpPr>
      <xdr:spPr>
        <a:xfrm>
          <a:off x="4724400" y="708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a:t>
          </a:r>
          <a:endParaRPr kumimoji="1" lang="ja-JP" altLang="en-US" sz="1000" b="1">
            <a:latin typeface="ＭＳ Ｐゴシック"/>
          </a:endParaRPr>
        </a:p>
      </xdr:txBody>
    </xdr:sp>
    <xdr:clientData/>
  </xdr:oneCellAnchor>
  <xdr:twoCellAnchor>
    <xdr:from>
      <xdr:col>6</xdr:col>
      <xdr:colOff>422275</xdr:colOff>
      <xdr:row>41</xdr:row>
      <xdr:rowOff>49530</xdr:rowOff>
    </xdr:from>
    <xdr:to>
      <xdr:col>6</xdr:col>
      <xdr:colOff>600075</xdr:colOff>
      <xdr:row>41</xdr:row>
      <xdr:rowOff>49530</xdr:rowOff>
    </xdr:to>
    <xdr:cxnSp macro="">
      <xdr:nvCxnSpPr>
        <xdr:cNvPr id="59" name="直線コネクタ 58"/>
        <xdr:cNvCxnSpPr/>
      </xdr:nvCxnSpPr>
      <xdr:spPr>
        <a:xfrm>
          <a:off x="4546600" y="707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91457</xdr:rowOff>
    </xdr:from>
    <xdr:ext cx="405111" cy="259045"/>
    <xdr:sp macro="" textlink="">
      <xdr:nvSpPr>
        <xdr:cNvPr id="60" name="【道路】&#10;有形固定資産減価償却率最大値テキスト"/>
        <xdr:cNvSpPr txBox="1"/>
      </xdr:nvSpPr>
      <xdr:spPr>
        <a:xfrm>
          <a:off x="47244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6</xdr:col>
      <xdr:colOff>422275</xdr:colOff>
      <xdr:row>33</xdr:row>
      <xdr:rowOff>144780</xdr:rowOff>
    </xdr:from>
    <xdr:to>
      <xdr:col>6</xdr:col>
      <xdr:colOff>600075</xdr:colOff>
      <xdr:row>33</xdr:row>
      <xdr:rowOff>144780</xdr:rowOff>
    </xdr:to>
    <xdr:cxnSp macro="">
      <xdr:nvCxnSpPr>
        <xdr:cNvPr id="61" name="直線コネクタ 60"/>
        <xdr:cNvCxnSpPr/>
      </xdr:nvCxnSpPr>
      <xdr:spPr>
        <a:xfrm>
          <a:off x="4546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133367</xdr:rowOff>
    </xdr:from>
    <xdr:ext cx="405111" cy="259045"/>
    <xdr:sp macro="" textlink="">
      <xdr:nvSpPr>
        <xdr:cNvPr id="62" name="【道路】&#10;有形固定資産減価償却率平均値テキスト"/>
        <xdr:cNvSpPr txBox="1"/>
      </xdr:nvSpPr>
      <xdr:spPr>
        <a:xfrm>
          <a:off x="47244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154940</xdr:rowOff>
    </xdr:from>
    <xdr:to>
      <xdr:col>6</xdr:col>
      <xdr:colOff>561975</xdr:colOff>
      <xdr:row>38</xdr:row>
      <xdr:rowOff>85090</xdr:rowOff>
    </xdr:to>
    <xdr:sp macro="" textlink="">
      <xdr:nvSpPr>
        <xdr:cNvPr id="63" name="フローチャート : 判断 62"/>
        <xdr:cNvSpPr/>
      </xdr:nvSpPr>
      <xdr:spPr>
        <a:xfrm>
          <a:off x="4584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78740</xdr:rowOff>
    </xdr:from>
    <xdr:to>
      <xdr:col>6</xdr:col>
      <xdr:colOff>561975</xdr:colOff>
      <xdr:row>36</xdr:row>
      <xdr:rowOff>8890</xdr:rowOff>
    </xdr:to>
    <xdr:sp macro="" textlink="">
      <xdr:nvSpPr>
        <xdr:cNvPr id="69" name="円/楕円 68"/>
        <xdr:cNvSpPr/>
      </xdr:nvSpPr>
      <xdr:spPr>
        <a:xfrm>
          <a:off x="45847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34</xdr:row>
      <xdr:rowOff>101617</xdr:rowOff>
    </xdr:from>
    <xdr:ext cx="405111" cy="259045"/>
    <xdr:sp macro="" textlink="">
      <xdr:nvSpPr>
        <xdr:cNvPr id="70" name="【道路】&#10;有形固定資産減価償却率該当値テキスト"/>
        <xdr:cNvSpPr txBox="1"/>
      </xdr:nvSpPr>
      <xdr:spPr>
        <a:xfrm>
          <a:off x="4724400"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2" name="直線コネクタ 8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162577</xdr:rowOff>
    </xdr:from>
    <xdr:ext cx="531299" cy="259045"/>
    <xdr:sp macro="" textlink="">
      <xdr:nvSpPr>
        <xdr:cNvPr id="83" name="テキスト ボックス 82"/>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4" name="直線コネクタ 8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5" name="テキスト ボックス 8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6" name="直線コネクタ 8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7" name="テキスト ボックス 86"/>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8" name="直線コネクタ 8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9" name="テキスト ボックス 88"/>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0" name="直線コネクタ 8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1" name="テキスト ボックス 9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2"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124801</xdr:rowOff>
    </xdr:from>
    <xdr:to>
      <xdr:col>15</xdr:col>
      <xdr:colOff>180340</xdr:colOff>
      <xdr:row>40</xdr:row>
      <xdr:rowOff>100615</xdr:rowOff>
    </xdr:to>
    <xdr:cxnSp macro="">
      <xdr:nvCxnSpPr>
        <xdr:cNvPr id="93" name="直線コネクタ 92"/>
        <xdr:cNvCxnSpPr/>
      </xdr:nvCxnSpPr>
      <xdr:spPr>
        <a:xfrm flipV="1">
          <a:off x="10476865" y="5782651"/>
          <a:ext cx="0" cy="117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104442</xdr:rowOff>
    </xdr:from>
    <xdr:ext cx="534377" cy="259045"/>
    <xdr:sp macro="" textlink="">
      <xdr:nvSpPr>
        <xdr:cNvPr id="94" name="【道路】&#10;一人当たり延長最小値テキスト"/>
        <xdr:cNvSpPr txBox="1"/>
      </xdr:nvSpPr>
      <xdr:spPr>
        <a:xfrm>
          <a:off x="10566400" y="696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14.466</a:t>
          </a:r>
          <a:endParaRPr kumimoji="1" lang="ja-JP" altLang="en-US" sz="1000" b="1">
            <a:latin typeface="ＭＳ Ｐゴシック"/>
          </a:endParaRPr>
        </a:p>
      </xdr:txBody>
    </xdr:sp>
    <xdr:clientData/>
  </xdr:oneCellAnchor>
  <xdr:twoCellAnchor>
    <xdr:from>
      <xdr:col>15</xdr:col>
      <xdr:colOff>92075</xdr:colOff>
      <xdr:row>40</xdr:row>
      <xdr:rowOff>100615</xdr:rowOff>
    </xdr:from>
    <xdr:to>
      <xdr:col>15</xdr:col>
      <xdr:colOff>269875</xdr:colOff>
      <xdr:row>40</xdr:row>
      <xdr:rowOff>100615</xdr:rowOff>
    </xdr:to>
    <xdr:cxnSp macro="">
      <xdr:nvCxnSpPr>
        <xdr:cNvPr id="95" name="直線コネクタ 94"/>
        <xdr:cNvCxnSpPr/>
      </xdr:nvCxnSpPr>
      <xdr:spPr>
        <a:xfrm>
          <a:off x="10388600" y="695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71478</xdr:rowOff>
    </xdr:from>
    <xdr:ext cx="534377" cy="259045"/>
    <xdr:sp macro="" textlink="">
      <xdr:nvSpPr>
        <xdr:cNvPr id="96" name="【道路】&#10;一人当たり延長最大値テキスト"/>
        <xdr:cNvSpPr txBox="1"/>
      </xdr:nvSpPr>
      <xdr:spPr>
        <a:xfrm>
          <a:off x="10566400" y="555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40.187</a:t>
          </a:r>
          <a:endParaRPr kumimoji="1" lang="ja-JP" altLang="en-US" sz="1000" b="1">
            <a:latin typeface="ＭＳ Ｐゴシック"/>
          </a:endParaRPr>
        </a:p>
      </xdr:txBody>
    </xdr:sp>
    <xdr:clientData/>
  </xdr:oneCellAnchor>
  <xdr:twoCellAnchor>
    <xdr:from>
      <xdr:col>15</xdr:col>
      <xdr:colOff>92075</xdr:colOff>
      <xdr:row>33</xdr:row>
      <xdr:rowOff>124801</xdr:rowOff>
    </xdr:from>
    <xdr:to>
      <xdr:col>15</xdr:col>
      <xdr:colOff>269875</xdr:colOff>
      <xdr:row>33</xdr:row>
      <xdr:rowOff>124801</xdr:rowOff>
    </xdr:to>
    <xdr:cxnSp macro="">
      <xdr:nvCxnSpPr>
        <xdr:cNvPr id="97" name="直線コネクタ 96"/>
        <xdr:cNvCxnSpPr/>
      </xdr:nvCxnSpPr>
      <xdr:spPr>
        <a:xfrm>
          <a:off x="10388600" y="578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35</xdr:row>
      <xdr:rowOff>157273</xdr:rowOff>
    </xdr:from>
    <xdr:ext cx="534377" cy="259045"/>
    <xdr:sp macro="" textlink="">
      <xdr:nvSpPr>
        <xdr:cNvPr id="98" name="【道路】&#10;一人当たり延長平均値テキスト"/>
        <xdr:cNvSpPr txBox="1"/>
      </xdr:nvSpPr>
      <xdr:spPr>
        <a:xfrm>
          <a:off x="10566400" y="6158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27.616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134396</xdr:rowOff>
    </xdr:from>
    <xdr:to>
      <xdr:col>15</xdr:col>
      <xdr:colOff>231775</xdr:colOff>
      <xdr:row>37</xdr:row>
      <xdr:rowOff>64546</xdr:rowOff>
    </xdr:to>
    <xdr:sp macro="" textlink="">
      <xdr:nvSpPr>
        <xdr:cNvPr id="99" name="フローチャート : 判断 98"/>
        <xdr:cNvSpPr/>
      </xdr:nvSpPr>
      <xdr:spPr>
        <a:xfrm>
          <a:off x="10426700" y="630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83739</xdr:rowOff>
    </xdr:from>
    <xdr:to>
      <xdr:col>15</xdr:col>
      <xdr:colOff>231775</xdr:colOff>
      <xdr:row>38</xdr:row>
      <xdr:rowOff>13889</xdr:rowOff>
    </xdr:to>
    <xdr:sp macro="" textlink="">
      <xdr:nvSpPr>
        <xdr:cNvPr id="105" name="円/楕円 104"/>
        <xdr:cNvSpPr/>
      </xdr:nvSpPr>
      <xdr:spPr>
        <a:xfrm>
          <a:off x="10426700" y="64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37</xdr:row>
      <xdr:rowOff>62166</xdr:rowOff>
    </xdr:from>
    <xdr:ext cx="534377" cy="259045"/>
    <xdr:sp macro="" textlink="">
      <xdr:nvSpPr>
        <xdr:cNvPr id="106" name="【道路】&#10;一人当たり延長該当値テキスト"/>
        <xdr:cNvSpPr txBox="1"/>
      </xdr:nvSpPr>
      <xdr:spPr>
        <a:xfrm>
          <a:off x="10566400" y="640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24.974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7" name="正方形/長方形 106"/>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8" name="正方形/長方形 10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9" name="正方形/長方形 10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0" name="正方形/長方形 10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1" name="正方形/長方形 11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2" name="正方形/長方形 11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3" name="正方形/長方形 11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4" name="正方形/長方形 113"/>
        <xdr:cNvSpPr/>
      </xdr:nvSpPr>
      <xdr:spPr>
        <a:xfrm>
          <a:off x="762000" y="914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46</xdr:row>
      <xdr:rowOff>114300</xdr:rowOff>
    </xdr:from>
    <xdr:to>
      <xdr:col>16</xdr:col>
      <xdr:colOff>307975</xdr:colOff>
      <xdr:row>50</xdr:row>
      <xdr:rowOff>63500</xdr:rowOff>
    </xdr:to>
    <xdr:sp macro="" textlink="">
      <xdr:nvSpPr>
        <xdr:cNvPr id="115" name="正方形/長方形 114"/>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16" name="正方形/長方形 11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17" name="正方形/長方形 11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18" name="正方形/長方形 11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19" name="正方形/長方形 11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20" name="正方形/長方形 11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21" name="正方形/長方形 12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127,225</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22" name="正方形/長方形 121"/>
        <xdr:cNvSpPr/>
      </xdr:nvSpPr>
      <xdr:spPr>
        <a:xfrm>
          <a:off x="6604000" y="914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68</xdr:row>
      <xdr:rowOff>152400</xdr:rowOff>
    </xdr:from>
    <xdr:to>
      <xdr:col>7</xdr:col>
      <xdr:colOff>638175</xdr:colOff>
      <xdr:row>72</xdr:row>
      <xdr:rowOff>101600</xdr:rowOff>
    </xdr:to>
    <xdr:sp macro="" textlink="">
      <xdr:nvSpPr>
        <xdr:cNvPr id="123" name="正方形/長方形 122"/>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4" name="正方形/長方形 1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25" name="正方形/長方形 1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26" name="正方形/長方形 1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27" name="正方形/長方形 1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28" name="正方形/長方形 1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29" name="正方形/長方形 1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30" name="正方形/長方形 129"/>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1" name="テキスト ボックス 1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2" name="直線コネクタ 1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33" name="テキスト ボックス 1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34" name="直線コネクタ 13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35" name="テキスト ボックス 13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36" name="直線コネクタ 13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37" name="テキスト ボックス 13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38" name="直線コネクタ 13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39" name="テキスト ボックス 13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40" name="直線コネクタ 13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141" name="テキスト ボックス 140"/>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2" name="直線コネクタ 14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43" name="テキスト ボックス 14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144"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3811</xdr:rowOff>
    </xdr:from>
    <xdr:to>
      <xdr:col>6</xdr:col>
      <xdr:colOff>510540</xdr:colOff>
      <xdr:row>85</xdr:row>
      <xdr:rowOff>163830</xdr:rowOff>
    </xdr:to>
    <xdr:cxnSp macro="">
      <xdr:nvCxnSpPr>
        <xdr:cNvPr id="145" name="直線コネクタ 144"/>
        <xdr:cNvCxnSpPr/>
      </xdr:nvCxnSpPr>
      <xdr:spPr>
        <a:xfrm flipV="1">
          <a:off x="4634865" y="13376911"/>
          <a:ext cx="0" cy="1360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167657</xdr:rowOff>
    </xdr:from>
    <xdr:ext cx="405111" cy="259045"/>
    <xdr:sp macro="" textlink="">
      <xdr:nvSpPr>
        <xdr:cNvPr id="146" name="【公営住宅】&#10;有形固定資産減価償却率最小値テキスト"/>
        <xdr:cNvSpPr txBox="1"/>
      </xdr:nvSpPr>
      <xdr:spPr>
        <a:xfrm>
          <a:off x="47244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6</xdr:col>
      <xdr:colOff>422275</xdr:colOff>
      <xdr:row>85</xdr:row>
      <xdr:rowOff>163830</xdr:rowOff>
    </xdr:from>
    <xdr:to>
      <xdr:col>6</xdr:col>
      <xdr:colOff>600075</xdr:colOff>
      <xdr:row>85</xdr:row>
      <xdr:rowOff>163830</xdr:rowOff>
    </xdr:to>
    <xdr:cxnSp macro="">
      <xdr:nvCxnSpPr>
        <xdr:cNvPr id="147" name="直線コネクタ 146"/>
        <xdr:cNvCxnSpPr/>
      </xdr:nvCxnSpPr>
      <xdr:spPr>
        <a:xfrm>
          <a:off x="4546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121938</xdr:rowOff>
    </xdr:from>
    <xdr:ext cx="405111" cy="259045"/>
    <xdr:sp macro="" textlink="">
      <xdr:nvSpPr>
        <xdr:cNvPr id="148" name="【公営住宅】&#10;有形固定資産減価償却率最大値テキスト"/>
        <xdr:cNvSpPr txBox="1"/>
      </xdr:nvSpPr>
      <xdr:spPr>
        <a:xfrm>
          <a:off x="47244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a:t>
          </a:r>
          <a:endParaRPr kumimoji="1" lang="ja-JP" altLang="en-US" sz="1000" b="1">
            <a:latin typeface="ＭＳ Ｐゴシック"/>
          </a:endParaRPr>
        </a:p>
      </xdr:txBody>
    </xdr:sp>
    <xdr:clientData/>
  </xdr:oneCellAnchor>
  <xdr:twoCellAnchor>
    <xdr:from>
      <xdr:col>6</xdr:col>
      <xdr:colOff>422275</xdr:colOff>
      <xdr:row>78</xdr:row>
      <xdr:rowOff>3811</xdr:rowOff>
    </xdr:from>
    <xdr:to>
      <xdr:col>6</xdr:col>
      <xdr:colOff>600075</xdr:colOff>
      <xdr:row>78</xdr:row>
      <xdr:rowOff>3811</xdr:rowOff>
    </xdr:to>
    <xdr:cxnSp macro="">
      <xdr:nvCxnSpPr>
        <xdr:cNvPr id="149" name="直線コネクタ 148"/>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147338</xdr:rowOff>
    </xdr:from>
    <xdr:ext cx="405111" cy="259045"/>
    <xdr:sp macro="" textlink="">
      <xdr:nvSpPr>
        <xdr:cNvPr id="150" name="【公営住宅】&#10;有形固定資産減価償却率平均値テキスト"/>
        <xdr:cNvSpPr txBox="1"/>
      </xdr:nvSpPr>
      <xdr:spPr>
        <a:xfrm>
          <a:off x="4724400" y="13863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124461</xdr:rowOff>
    </xdr:from>
    <xdr:to>
      <xdr:col>6</xdr:col>
      <xdr:colOff>561975</xdr:colOff>
      <xdr:row>82</xdr:row>
      <xdr:rowOff>54611</xdr:rowOff>
    </xdr:to>
    <xdr:sp macro="" textlink="">
      <xdr:nvSpPr>
        <xdr:cNvPr id="151" name="フローチャート : 判断 150"/>
        <xdr:cNvSpPr/>
      </xdr:nvSpPr>
      <xdr:spPr>
        <a:xfrm>
          <a:off x="4584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152" name="テキスト ボックス 1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53" name="テキスト ボックス 1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54" name="テキスト ボックス 1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55" name="テキスト ボックス 1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56" name="テキスト ボックス 1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85</xdr:row>
      <xdr:rowOff>113030</xdr:rowOff>
    </xdr:from>
    <xdr:to>
      <xdr:col>6</xdr:col>
      <xdr:colOff>561975</xdr:colOff>
      <xdr:row>86</xdr:row>
      <xdr:rowOff>43180</xdr:rowOff>
    </xdr:to>
    <xdr:sp macro="" textlink="">
      <xdr:nvSpPr>
        <xdr:cNvPr id="157" name="円/楕円 156"/>
        <xdr:cNvSpPr/>
      </xdr:nvSpPr>
      <xdr:spPr>
        <a:xfrm>
          <a:off x="4584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85</xdr:row>
      <xdr:rowOff>27957</xdr:rowOff>
    </xdr:from>
    <xdr:ext cx="405111" cy="259045"/>
    <xdr:sp macro="" textlink="">
      <xdr:nvSpPr>
        <xdr:cNvPr id="158" name="【公営住宅】&#10;有形固定資産減価償却率該当値テキスト"/>
        <xdr:cNvSpPr txBox="1"/>
      </xdr:nvSpPr>
      <xdr:spPr>
        <a:xfrm>
          <a:off x="4724400" y="1460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159" name="正方形/長方形 158"/>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0" name="正方形/長方形 15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61" name="正方形/長方形 16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62" name="正方形/長方形 16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63" name="正方形/長方形 16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64" name="正方形/長方形 16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65" name="正方形/長方形 16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0.849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166" name="正方形/長方形 165"/>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67" name="テキスト ボックス 16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68" name="直線コネクタ 16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169" name="直線コネクタ 16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170" name="テキスト ボックス 16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171" name="直線コネクタ 17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172" name="テキスト ボックス 17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173" name="直線コネクタ 17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174" name="テキスト ボックス 17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175" name="直線コネクタ 17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176" name="テキスト ボックス 17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177" name="直線コネクタ 17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178" name="テキスト ボックス 17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79" name="直線コネクタ 17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0" name="テキスト ボックス 17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181"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127000</xdr:rowOff>
    </xdr:from>
    <xdr:to>
      <xdr:col>15</xdr:col>
      <xdr:colOff>180340</xdr:colOff>
      <xdr:row>85</xdr:row>
      <xdr:rowOff>49530</xdr:rowOff>
    </xdr:to>
    <xdr:cxnSp macro="">
      <xdr:nvCxnSpPr>
        <xdr:cNvPr id="182" name="直線コネクタ 181"/>
        <xdr:cNvCxnSpPr/>
      </xdr:nvCxnSpPr>
      <xdr:spPr>
        <a:xfrm flipV="1">
          <a:off x="10476865" y="1332865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53357</xdr:rowOff>
    </xdr:from>
    <xdr:ext cx="469744" cy="259045"/>
    <xdr:sp macro="" textlink="">
      <xdr:nvSpPr>
        <xdr:cNvPr id="183" name="【公営住宅】&#10;一人当たり面積最小値テキスト"/>
        <xdr:cNvSpPr txBox="1"/>
      </xdr:nvSpPr>
      <xdr:spPr>
        <a:xfrm>
          <a:off x="10566400"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0.186</a:t>
          </a:r>
          <a:endParaRPr kumimoji="1" lang="ja-JP" altLang="en-US" sz="1000" b="1">
            <a:latin typeface="ＭＳ Ｐゴシック"/>
          </a:endParaRPr>
        </a:p>
      </xdr:txBody>
    </xdr:sp>
    <xdr:clientData/>
  </xdr:oneCellAnchor>
  <xdr:twoCellAnchor>
    <xdr:from>
      <xdr:col>15</xdr:col>
      <xdr:colOff>92075</xdr:colOff>
      <xdr:row>85</xdr:row>
      <xdr:rowOff>49530</xdr:rowOff>
    </xdr:from>
    <xdr:to>
      <xdr:col>15</xdr:col>
      <xdr:colOff>269875</xdr:colOff>
      <xdr:row>85</xdr:row>
      <xdr:rowOff>49530</xdr:rowOff>
    </xdr:to>
    <xdr:cxnSp macro="">
      <xdr:nvCxnSpPr>
        <xdr:cNvPr id="184" name="直線コネクタ 183"/>
        <xdr:cNvCxnSpPr/>
      </xdr:nvCxnSpPr>
      <xdr:spPr>
        <a:xfrm>
          <a:off x="10388600" y="1462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73677</xdr:rowOff>
    </xdr:from>
    <xdr:ext cx="469744" cy="259045"/>
    <xdr:sp macro="" textlink="">
      <xdr:nvSpPr>
        <xdr:cNvPr id="185" name="【公営住宅】&#10;一人当たり面積最大値テキスト"/>
        <xdr:cNvSpPr txBox="1"/>
      </xdr:nvSpPr>
      <xdr:spPr>
        <a:xfrm>
          <a:off x="10566400" y="1310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a:t>
          </a:r>
          <a:endParaRPr kumimoji="1" lang="ja-JP" altLang="en-US" sz="1000" b="1">
            <a:latin typeface="ＭＳ Ｐゴシック"/>
          </a:endParaRPr>
        </a:p>
      </xdr:txBody>
    </xdr:sp>
    <xdr:clientData/>
  </xdr:oneCellAnchor>
  <xdr:twoCellAnchor>
    <xdr:from>
      <xdr:col>15</xdr:col>
      <xdr:colOff>92075</xdr:colOff>
      <xdr:row>77</xdr:row>
      <xdr:rowOff>127000</xdr:rowOff>
    </xdr:from>
    <xdr:to>
      <xdr:col>15</xdr:col>
      <xdr:colOff>269875</xdr:colOff>
      <xdr:row>77</xdr:row>
      <xdr:rowOff>127000</xdr:rowOff>
    </xdr:to>
    <xdr:cxnSp macro="">
      <xdr:nvCxnSpPr>
        <xdr:cNvPr id="186" name="直線コネクタ 185"/>
        <xdr:cNvCxnSpPr/>
      </xdr:nvCxnSpPr>
      <xdr:spPr>
        <a:xfrm>
          <a:off x="10388600" y="1332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26688</xdr:rowOff>
    </xdr:from>
    <xdr:ext cx="469744" cy="259045"/>
    <xdr:sp macro="" textlink="">
      <xdr:nvSpPr>
        <xdr:cNvPr id="187" name="【公営住宅】&#10;一人当たり面積平均値テキスト"/>
        <xdr:cNvSpPr txBox="1"/>
      </xdr:nvSpPr>
      <xdr:spPr>
        <a:xfrm>
          <a:off x="10566400" y="13914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0.687</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48261</xdr:rowOff>
    </xdr:from>
    <xdr:to>
      <xdr:col>15</xdr:col>
      <xdr:colOff>231775</xdr:colOff>
      <xdr:row>81</xdr:row>
      <xdr:rowOff>149861</xdr:rowOff>
    </xdr:to>
    <xdr:sp macro="" textlink="">
      <xdr:nvSpPr>
        <xdr:cNvPr id="188" name="フローチャート : 判断 187"/>
        <xdr:cNvSpPr/>
      </xdr:nvSpPr>
      <xdr:spPr>
        <a:xfrm>
          <a:off x="10426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189" name="テキスト ボックス 18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90" name="テキスト ボックス 18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191" name="テキスト ボックス 19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192" name="テキスト ボックス 19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193" name="テキスト ボックス 19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80</xdr:row>
      <xdr:rowOff>104139</xdr:rowOff>
    </xdr:from>
    <xdr:to>
      <xdr:col>15</xdr:col>
      <xdr:colOff>231775</xdr:colOff>
      <xdr:row>81</xdr:row>
      <xdr:rowOff>34289</xdr:rowOff>
    </xdr:to>
    <xdr:sp macro="" textlink="">
      <xdr:nvSpPr>
        <xdr:cNvPr id="194" name="円/楕円 193"/>
        <xdr:cNvSpPr/>
      </xdr:nvSpPr>
      <xdr:spPr>
        <a:xfrm>
          <a:off x="10426700" y="1382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79</xdr:row>
      <xdr:rowOff>127016</xdr:rowOff>
    </xdr:from>
    <xdr:ext cx="469744" cy="259045"/>
    <xdr:sp macro="" textlink="">
      <xdr:nvSpPr>
        <xdr:cNvPr id="195" name="【公営住宅】&#10;一人当たり面積該当値テキスト"/>
        <xdr:cNvSpPr txBox="1"/>
      </xdr:nvSpPr>
      <xdr:spPr>
        <a:xfrm>
          <a:off x="10566400" y="1367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0.778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196" name="正方形/長方形 195"/>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197" name="正方形/長方形 196"/>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198" name="正方形/長方形 197"/>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199" name="正方形/長方形 198"/>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00" name="正方形/長方形 199"/>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01" name="正方形/長方形 200"/>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02" name="正方形/長方形 201"/>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03" name="正方形/長方形 202"/>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04" name="正方形/長方形 203"/>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05" name="正方形/長方形 204"/>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06" name="正方形/長方形 205"/>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07" name="正方形/長方形 206"/>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08" name="正方形/長方形 207"/>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09" name="正方形/長方形 20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10" name="正方形/長方形 20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11" name="正方形/長方形 21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12" name="正方形/長方形 21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13" name="正方形/長方形 21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14" name="正方形/長方形 21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15" name="正方形/長方形 214"/>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16" name="テキスト ボックス 21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17" name="直線コネクタ 21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18" name="テキスト ボックス 21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19" name="直線コネクタ 218"/>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20" name="テキスト ボックス 219"/>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21" name="直線コネクタ 220"/>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22" name="テキスト ボックス 221"/>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23" name="直線コネクタ 222"/>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24" name="テキスト ボックス 223"/>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25" name="直線コネクタ 224"/>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226" name="テキスト ボックス 225"/>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27" name="直線コネクタ 22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28" name="テキスト ボックス 22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29"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144780</xdr:rowOff>
    </xdr:from>
    <xdr:to>
      <xdr:col>23</xdr:col>
      <xdr:colOff>516889</xdr:colOff>
      <xdr:row>41</xdr:row>
      <xdr:rowOff>112776</xdr:rowOff>
    </xdr:to>
    <xdr:cxnSp macro="">
      <xdr:nvCxnSpPr>
        <xdr:cNvPr id="230" name="直線コネクタ 229"/>
        <xdr:cNvCxnSpPr/>
      </xdr:nvCxnSpPr>
      <xdr:spPr>
        <a:xfrm flipV="1">
          <a:off x="16318864" y="5802630"/>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116603</xdr:rowOff>
    </xdr:from>
    <xdr:ext cx="405111" cy="259045"/>
    <xdr:sp macro="" textlink="">
      <xdr:nvSpPr>
        <xdr:cNvPr id="231" name="【認定こども園・幼稚園・保育所】&#10;有形固定資産減価償却率最小値テキスト"/>
        <xdr:cNvSpPr txBox="1"/>
      </xdr:nvSpPr>
      <xdr:spPr>
        <a:xfrm>
          <a:off x="16408400" y="714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23</xdr:col>
      <xdr:colOff>428625</xdr:colOff>
      <xdr:row>41</xdr:row>
      <xdr:rowOff>112776</xdr:rowOff>
    </xdr:from>
    <xdr:to>
      <xdr:col>23</xdr:col>
      <xdr:colOff>606425</xdr:colOff>
      <xdr:row>41</xdr:row>
      <xdr:rowOff>112776</xdr:rowOff>
    </xdr:to>
    <xdr:cxnSp macro="">
      <xdr:nvCxnSpPr>
        <xdr:cNvPr id="232" name="直線コネクタ 231"/>
        <xdr:cNvCxnSpPr/>
      </xdr:nvCxnSpPr>
      <xdr:spPr>
        <a:xfrm>
          <a:off x="16230600" y="714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91457</xdr:rowOff>
    </xdr:from>
    <xdr:ext cx="405111" cy="259045"/>
    <xdr:sp macro="" textlink="">
      <xdr:nvSpPr>
        <xdr:cNvPr id="233" name="【認定こども園・幼稚園・保育所】&#10;有形固定資産減価償却率最大値テキスト"/>
        <xdr:cNvSpPr txBox="1"/>
      </xdr:nvSpPr>
      <xdr:spPr>
        <a:xfrm>
          <a:off x="164084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79.5</a:t>
          </a:r>
          <a:endParaRPr kumimoji="1" lang="ja-JP" altLang="en-US" sz="1000" b="1">
            <a:latin typeface="ＭＳ Ｐゴシック"/>
          </a:endParaRPr>
        </a:p>
      </xdr:txBody>
    </xdr:sp>
    <xdr:clientData/>
  </xdr:oneCellAnchor>
  <xdr:twoCellAnchor>
    <xdr:from>
      <xdr:col>23</xdr:col>
      <xdr:colOff>428625</xdr:colOff>
      <xdr:row>33</xdr:row>
      <xdr:rowOff>144780</xdr:rowOff>
    </xdr:from>
    <xdr:to>
      <xdr:col>23</xdr:col>
      <xdr:colOff>606425</xdr:colOff>
      <xdr:row>33</xdr:row>
      <xdr:rowOff>144780</xdr:rowOff>
    </xdr:to>
    <xdr:cxnSp macro="">
      <xdr:nvCxnSpPr>
        <xdr:cNvPr id="234" name="直線コネクタ 233"/>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144289</xdr:rowOff>
    </xdr:from>
    <xdr:ext cx="405111" cy="259045"/>
    <xdr:sp macro="" textlink="">
      <xdr:nvSpPr>
        <xdr:cNvPr id="235" name="【認定こども園・幼稚園・保育所】&#10;有形固定資産減価償却率平均値テキスト"/>
        <xdr:cNvSpPr txBox="1"/>
      </xdr:nvSpPr>
      <xdr:spPr>
        <a:xfrm>
          <a:off x="16408400" y="6145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121412</xdr:rowOff>
    </xdr:from>
    <xdr:to>
      <xdr:col>23</xdr:col>
      <xdr:colOff>568325</xdr:colOff>
      <xdr:row>37</xdr:row>
      <xdr:rowOff>51562</xdr:rowOff>
    </xdr:to>
    <xdr:sp macro="" textlink="">
      <xdr:nvSpPr>
        <xdr:cNvPr id="236" name="フローチャート : 判断 235"/>
        <xdr:cNvSpPr/>
      </xdr:nvSpPr>
      <xdr:spPr>
        <a:xfrm>
          <a:off x="16268700" y="629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37" name="テキスト ボックス 23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38" name="テキスト ボックス 23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39" name="テキスト ボックス 23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40" name="テキスト ボックス 23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41" name="テキスト ボックス 24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41</xdr:row>
      <xdr:rowOff>61976</xdr:rowOff>
    </xdr:from>
    <xdr:to>
      <xdr:col>23</xdr:col>
      <xdr:colOff>568325</xdr:colOff>
      <xdr:row>41</xdr:row>
      <xdr:rowOff>163576</xdr:rowOff>
    </xdr:to>
    <xdr:sp macro="" textlink="">
      <xdr:nvSpPr>
        <xdr:cNvPr id="242" name="円/楕円 241"/>
        <xdr:cNvSpPr/>
      </xdr:nvSpPr>
      <xdr:spPr>
        <a:xfrm>
          <a:off x="16268700" y="709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40</xdr:row>
      <xdr:rowOff>148353</xdr:rowOff>
    </xdr:from>
    <xdr:ext cx="405111" cy="259045"/>
    <xdr:sp macro="" textlink="">
      <xdr:nvSpPr>
        <xdr:cNvPr id="243" name="【認定こども園・幼稚園・保育所】&#10;有形固定資産減価償却率該当値テキスト"/>
        <xdr:cNvSpPr txBox="1"/>
      </xdr:nvSpPr>
      <xdr:spPr>
        <a:xfrm>
          <a:off x="16408400" y="700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244" name="正方形/長方形 243"/>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45" name="正方形/長方形 2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46" name="正方形/長方形 2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47" name="正方形/長方形 2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48" name="正方形/長方形 2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49" name="正方形/長方形 2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50" name="正方形/長方形 2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251" name="正方形/長方形 250"/>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52" name="テキスト ボックス 2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53" name="直線コネクタ 2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254" name="テキスト ボックス 253"/>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41</xdr:row>
      <xdr:rowOff>133350</xdr:rowOff>
    </xdr:from>
    <xdr:to>
      <xdr:col>33</xdr:col>
      <xdr:colOff>314325</xdr:colOff>
      <xdr:row>41</xdr:row>
      <xdr:rowOff>133350</xdr:rowOff>
    </xdr:to>
    <xdr:cxnSp macro="">
      <xdr:nvCxnSpPr>
        <xdr:cNvPr id="255" name="直線コネクタ 25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256" name="テキスト ボックス 25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257" name="直線コネクタ 25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258" name="テキスト ボックス 25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259" name="直線コネクタ 25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260" name="テキスト ボックス 25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261" name="直線コネクタ 26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262" name="テキスト ボックス 26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63" name="直線コネクタ 2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264" name="テキスト ボックス 26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265"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35</xdr:row>
      <xdr:rowOff>19050</xdr:rowOff>
    </xdr:from>
    <xdr:to>
      <xdr:col>32</xdr:col>
      <xdr:colOff>186689</xdr:colOff>
      <xdr:row>40</xdr:row>
      <xdr:rowOff>89916</xdr:rowOff>
    </xdr:to>
    <xdr:cxnSp macro="">
      <xdr:nvCxnSpPr>
        <xdr:cNvPr id="266" name="直線コネクタ 265"/>
        <xdr:cNvCxnSpPr/>
      </xdr:nvCxnSpPr>
      <xdr:spPr>
        <a:xfrm flipV="1">
          <a:off x="22160864" y="6019800"/>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93743</xdr:rowOff>
    </xdr:from>
    <xdr:ext cx="469744" cy="259045"/>
    <xdr:sp macro="" textlink="">
      <xdr:nvSpPr>
        <xdr:cNvPr id="267" name="【認定こども園・幼稚園・保育所】&#10;一人当たり面積最小値テキスト"/>
        <xdr:cNvSpPr txBox="1"/>
      </xdr:nvSpPr>
      <xdr:spPr>
        <a:xfrm>
          <a:off x="22250400"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0.147</a:t>
          </a:r>
          <a:endParaRPr kumimoji="1" lang="ja-JP" altLang="en-US" sz="1000" b="1">
            <a:latin typeface="ＭＳ Ｐゴシック"/>
          </a:endParaRPr>
        </a:p>
      </xdr:txBody>
    </xdr:sp>
    <xdr:clientData/>
  </xdr:oneCellAnchor>
  <xdr:twoCellAnchor>
    <xdr:from>
      <xdr:col>32</xdr:col>
      <xdr:colOff>98425</xdr:colOff>
      <xdr:row>40</xdr:row>
      <xdr:rowOff>89916</xdr:rowOff>
    </xdr:from>
    <xdr:to>
      <xdr:col>32</xdr:col>
      <xdr:colOff>276225</xdr:colOff>
      <xdr:row>40</xdr:row>
      <xdr:rowOff>89916</xdr:rowOff>
    </xdr:to>
    <xdr:cxnSp macro="">
      <xdr:nvCxnSpPr>
        <xdr:cNvPr id="268" name="直線コネクタ 267"/>
        <xdr:cNvCxnSpPr/>
      </xdr:nvCxnSpPr>
      <xdr:spPr>
        <a:xfrm>
          <a:off x="22072600" y="694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137177</xdr:rowOff>
    </xdr:from>
    <xdr:ext cx="469744" cy="259045"/>
    <xdr:sp macro="" textlink="">
      <xdr:nvSpPr>
        <xdr:cNvPr id="269" name="【認定こども園・幼稚園・保育所】&#10;一人当たり面積最大値テキスト"/>
        <xdr:cNvSpPr txBox="1"/>
      </xdr:nvSpPr>
      <xdr:spPr>
        <a:xfrm>
          <a:off x="22250400" y="579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0.350</a:t>
          </a:r>
          <a:endParaRPr kumimoji="1" lang="ja-JP" altLang="en-US" sz="1000" b="1">
            <a:latin typeface="ＭＳ Ｐゴシック"/>
          </a:endParaRPr>
        </a:p>
      </xdr:txBody>
    </xdr:sp>
    <xdr:clientData/>
  </xdr:oneCellAnchor>
  <xdr:twoCellAnchor>
    <xdr:from>
      <xdr:col>32</xdr:col>
      <xdr:colOff>98425</xdr:colOff>
      <xdr:row>35</xdr:row>
      <xdr:rowOff>19050</xdr:rowOff>
    </xdr:from>
    <xdr:to>
      <xdr:col>32</xdr:col>
      <xdr:colOff>276225</xdr:colOff>
      <xdr:row>35</xdr:row>
      <xdr:rowOff>19050</xdr:rowOff>
    </xdr:to>
    <xdr:cxnSp macro="">
      <xdr:nvCxnSpPr>
        <xdr:cNvPr id="270" name="直線コネクタ 269"/>
        <xdr:cNvCxnSpPr/>
      </xdr:nvCxnSpPr>
      <xdr:spPr>
        <a:xfrm>
          <a:off x="22072600" y="60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151147</xdr:rowOff>
    </xdr:from>
    <xdr:ext cx="469744" cy="259045"/>
    <xdr:sp macro="" textlink="">
      <xdr:nvSpPr>
        <xdr:cNvPr id="271" name="【認定こども園・幼稚園・保育所】&#10;一人当たり面積平均値テキスト"/>
        <xdr:cNvSpPr txBox="1"/>
      </xdr:nvSpPr>
      <xdr:spPr>
        <a:xfrm>
          <a:off x="222504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0.240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128270</xdr:rowOff>
    </xdr:from>
    <xdr:to>
      <xdr:col>32</xdr:col>
      <xdr:colOff>238125</xdr:colOff>
      <xdr:row>38</xdr:row>
      <xdr:rowOff>58420</xdr:rowOff>
    </xdr:to>
    <xdr:sp macro="" textlink="">
      <xdr:nvSpPr>
        <xdr:cNvPr id="272" name="フローチャート : 判断 271"/>
        <xdr:cNvSpPr/>
      </xdr:nvSpPr>
      <xdr:spPr>
        <a:xfrm>
          <a:off x="22110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273" name="テキスト ボックス 2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74" name="テキスト ボックス 2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75" name="テキスト ボックス 2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76" name="テキスト ボックス 2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77" name="テキスト ボックス 2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50546</xdr:rowOff>
    </xdr:from>
    <xdr:to>
      <xdr:col>32</xdr:col>
      <xdr:colOff>238125</xdr:colOff>
      <xdr:row>39</xdr:row>
      <xdr:rowOff>152146</xdr:rowOff>
    </xdr:to>
    <xdr:sp macro="" textlink="">
      <xdr:nvSpPr>
        <xdr:cNvPr id="278" name="円/楕円 277"/>
        <xdr:cNvSpPr/>
      </xdr:nvSpPr>
      <xdr:spPr>
        <a:xfrm>
          <a:off x="221107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39</xdr:row>
      <xdr:rowOff>28973</xdr:rowOff>
    </xdr:from>
    <xdr:ext cx="469744" cy="259045"/>
    <xdr:sp macro="" textlink="">
      <xdr:nvSpPr>
        <xdr:cNvPr id="279" name="【認定こども園・幼稚園・保育所】&#10;一人当たり面積該当値テキスト"/>
        <xdr:cNvSpPr txBox="1"/>
      </xdr:nvSpPr>
      <xdr:spPr>
        <a:xfrm>
          <a:off x="22250400" y="671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0.182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280" name="正方形/長方形 279"/>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81" name="正方形/長方形 28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82" name="正方形/長方形 28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83" name="正方形/長方形 28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84" name="正方形/長方形 28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85" name="正方形/長方形 28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86" name="正方形/長方形 28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287" name="正方形/長方形 286"/>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88" name="テキスト ボックス 28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289" name="直線コネクタ 28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0</xdr:rowOff>
    </xdr:from>
    <xdr:to>
      <xdr:col>24</xdr:col>
      <xdr:colOff>644525</xdr:colOff>
      <xdr:row>64</xdr:row>
      <xdr:rowOff>0</xdr:rowOff>
    </xdr:to>
    <xdr:cxnSp macro="">
      <xdr:nvCxnSpPr>
        <xdr:cNvPr id="290" name="直線コネクタ 28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29227</xdr:rowOff>
    </xdr:from>
    <xdr:ext cx="338939" cy="259045"/>
    <xdr:sp macro="" textlink="">
      <xdr:nvSpPr>
        <xdr:cNvPr id="291" name="テキスト ボックス 290"/>
        <xdr:cNvSpPr txBox="1"/>
      </xdr:nvSpPr>
      <xdr:spPr>
        <a:xfrm>
          <a:off x="12107061" y="1083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292" name="直線コネクタ 29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293" name="テキスト ボックス 29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294" name="直線コネクタ 29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295" name="テキスト ボックス 29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296" name="直線コネクタ 29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297" name="テキスト ボックス 29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298" name="直線コネクタ 29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299" name="テキスト ボックス 29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00"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36576</xdr:rowOff>
    </xdr:from>
    <xdr:to>
      <xdr:col>23</xdr:col>
      <xdr:colOff>516889</xdr:colOff>
      <xdr:row>62</xdr:row>
      <xdr:rowOff>41148</xdr:rowOff>
    </xdr:to>
    <xdr:cxnSp macro="">
      <xdr:nvCxnSpPr>
        <xdr:cNvPr id="301" name="直線コネクタ 300"/>
        <xdr:cNvCxnSpPr/>
      </xdr:nvCxnSpPr>
      <xdr:spPr>
        <a:xfrm flipV="1">
          <a:off x="16318864" y="9466326"/>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44975</xdr:rowOff>
    </xdr:from>
    <xdr:ext cx="405111" cy="259045"/>
    <xdr:sp macro="" textlink="">
      <xdr:nvSpPr>
        <xdr:cNvPr id="302" name="【学校施設】&#10;有形固定資産減価償却率最小値テキスト"/>
        <xdr:cNvSpPr txBox="1"/>
      </xdr:nvSpPr>
      <xdr:spPr>
        <a:xfrm>
          <a:off x="16408400" y="1067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23</xdr:col>
      <xdr:colOff>428625</xdr:colOff>
      <xdr:row>62</xdr:row>
      <xdr:rowOff>41148</xdr:rowOff>
    </xdr:from>
    <xdr:to>
      <xdr:col>23</xdr:col>
      <xdr:colOff>606425</xdr:colOff>
      <xdr:row>62</xdr:row>
      <xdr:rowOff>41148</xdr:rowOff>
    </xdr:to>
    <xdr:cxnSp macro="">
      <xdr:nvCxnSpPr>
        <xdr:cNvPr id="303" name="直線コネクタ 302"/>
        <xdr:cNvCxnSpPr/>
      </xdr:nvCxnSpPr>
      <xdr:spPr>
        <a:xfrm>
          <a:off x="16230600" y="1067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154703</xdr:rowOff>
    </xdr:from>
    <xdr:ext cx="405111" cy="259045"/>
    <xdr:sp macro="" textlink="">
      <xdr:nvSpPr>
        <xdr:cNvPr id="304" name="【学校施設】&#10;有形固定資産減価償却率最大値テキスト"/>
        <xdr:cNvSpPr txBox="1"/>
      </xdr:nvSpPr>
      <xdr:spPr>
        <a:xfrm>
          <a:off x="164084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65.9</a:t>
          </a:r>
          <a:endParaRPr kumimoji="1" lang="ja-JP" altLang="en-US" sz="1000" b="1">
            <a:latin typeface="ＭＳ Ｐゴシック"/>
          </a:endParaRPr>
        </a:p>
      </xdr:txBody>
    </xdr:sp>
    <xdr:clientData/>
  </xdr:oneCellAnchor>
  <xdr:twoCellAnchor>
    <xdr:from>
      <xdr:col>23</xdr:col>
      <xdr:colOff>428625</xdr:colOff>
      <xdr:row>55</xdr:row>
      <xdr:rowOff>36576</xdr:rowOff>
    </xdr:from>
    <xdr:to>
      <xdr:col>23</xdr:col>
      <xdr:colOff>606425</xdr:colOff>
      <xdr:row>55</xdr:row>
      <xdr:rowOff>36576</xdr:rowOff>
    </xdr:to>
    <xdr:cxnSp macro="">
      <xdr:nvCxnSpPr>
        <xdr:cNvPr id="305" name="直線コネクタ 304"/>
        <xdr:cNvCxnSpPr/>
      </xdr:nvCxnSpPr>
      <xdr:spPr>
        <a:xfrm>
          <a:off x="16230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106951</xdr:rowOff>
    </xdr:from>
    <xdr:ext cx="405111" cy="259045"/>
    <xdr:sp macro="" textlink="">
      <xdr:nvSpPr>
        <xdr:cNvPr id="306" name="【学校施設】&#10;有形固定資産減価償却率平均値テキスト"/>
        <xdr:cNvSpPr txBox="1"/>
      </xdr:nvSpPr>
      <xdr:spPr>
        <a:xfrm>
          <a:off x="16408400" y="97081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84074</xdr:rowOff>
    </xdr:from>
    <xdr:to>
      <xdr:col>23</xdr:col>
      <xdr:colOff>568325</xdr:colOff>
      <xdr:row>58</xdr:row>
      <xdr:rowOff>14224</xdr:rowOff>
    </xdr:to>
    <xdr:sp macro="" textlink="">
      <xdr:nvSpPr>
        <xdr:cNvPr id="307" name="フローチャート : 判断 306"/>
        <xdr:cNvSpPr/>
      </xdr:nvSpPr>
      <xdr:spPr>
        <a:xfrm>
          <a:off x="16268700" y="985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08" name="テキスト ボックス 30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09" name="テキスト ボックス 30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10" name="テキスト ボックス 30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11" name="テキスト ボックス 31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12" name="テキスト ボックス 31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61</xdr:row>
      <xdr:rowOff>161798</xdr:rowOff>
    </xdr:from>
    <xdr:to>
      <xdr:col>23</xdr:col>
      <xdr:colOff>568325</xdr:colOff>
      <xdr:row>62</xdr:row>
      <xdr:rowOff>91948</xdr:rowOff>
    </xdr:to>
    <xdr:sp macro="" textlink="">
      <xdr:nvSpPr>
        <xdr:cNvPr id="313" name="円/楕円 312"/>
        <xdr:cNvSpPr/>
      </xdr:nvSpPr>
      <xdr:spPr>
        <a:xfrm>
          <a:off x="162687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61</xdr:row>
      <xdr:rowOff>76725</xdr:rowOff>
    </xdr:from>
    <xdr:ext cx="405111" cy="259045"/>
    <xdr:sp macro="" textlink="">
      <xdr:nvSpPr>
        <xdr:cNvPr id="314" name="【学校施設】&#10;有形固定資産減価償却率該当値テキスト"/>
        <xdr:cNvSpPr txBox="1"/>
      </xdr:nvSpPr>
      <xdr:spPr>
        <a:xfrm>
          <a:off x="16408400" y="10535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15" name="正方形/長方形 314"/>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16" name="正方形/長方形 3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17" name="正方形/長方形 3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18" name="正方形/長方形 3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19" name="正方形/長方形 3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20" name="正方形/長方形 3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21" name="正方形/長方形 3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22" name="正方形/長方形 321"/>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23" name="テキスト ボックス 32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24" name="直線コネクタ 32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25" name="テキスト ボックス 32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326" name="直線コネクタ 32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27" name="テキスト ボックス 32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28" name="直線コネクタ 32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29" name="テキスト ボックス 32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30" name="直線コネクタ 32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331" name="テキスト ボックス 33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332" name="直線コネクタ 33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333" name="テキスト ボックス 33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334" name="直線コネクタ 33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335" name="テキスト ボックス 33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336" name="直線コネクタ 33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337" name="テキスト ボックス 33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38" name="直線コネクタ 33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39" name="テキスト ボックス 33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340"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47353</xdr:rowOff>
    </xdr:from>
    <xdr:to>
      <xdr:col>32</xdr:col>
      <xdr:colOff>186689</xdr:colOff>
      <xdr:row>63</xdr:row>
      <xdr:rowOff>76744</xdr:rowOff>
    </xdr:to>
    <xdr:cxnSp macro="">
      <xdr:nvCxnSpPr>
        <xdr:cNvPr id="341" name="直線コネクタ 340"/>
        <xdr:cNvCxnSpPr/>
      </xdr:nvCxnSpPr>
      <xdr:spPr>
        <a:xfrm flipV="1">
          <a:off x="22160864" y="9648553"/>
          <a:ext cx="0" cy="122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80571</xdr:rowOff>
    </xdr:from>
    <xdr:ext cx="469744" cy="259045"/>
    <xdr:sp macro="" textlink="">
      <xdr:nvSpPr>
        <xdr:cNvPr id="342" name="【学校施設】&#10;一人当たり面積最小値テキスト"/>
        <xdr:cNvSpPr txBox="1"/>
      </xdr:nvSpPr>
      <xdr:spPr>
        <a:xfrm>
          <a:off x="22250400" y="1088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1.738</a:t>
          </a:r>
          <a:endParaRPr kumimoji="1" lang="ja-JP" altLang="en-US" sz="1000" b="1">
            <a:latin typeface="ＭＳ Ｐゴシック"/>
          </a:endParaRPr>
        </a:p>
      </xdr:txBody>
    </xdr:sp>
    <xdr:clientData/>
  </xdr:oneCellAnchor>
  <xdr:twoCellAnchor>
    <xdr:from>
      <xdr:col>32</xdr:col>
      <xdr:colOff>98425</xdr:colOff>
      <xdr:row>63</xdr:row>
      <xdr:rowOff>76744</xdr:rowOff>
    </xdr:from>
    <xdr:to>
      <xdr:col>32</xdr:col>
      <xdr:colOff>276225</xdr:colOff>
      <xdr:row>63</xdr:row>
      <xdr:rowOff>76744</xdr:rowOff>
    </xdr:to>
    <xdr:cxnSp macro="">
      <xdr:nvCxnSpPr>
        <xdr:cNvPr id="343" name="直線コネクタ 342"/>
        <xdr:cNvCxnSpPr/>
      </xdr:nvCxnSpPr>
      <xdr:spPr>
        <a:xfrm>
          <a:off x="22072600" y="1087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165480</xdr:rowOff>
    </xdr:from>
    <xdr:ext cx="469744" cy="259045"/>
    <xdr:sp macro="" textlink="">
      <xdr:nvSpPr>
        <xdr:cNvPr id="344" name="【学校施設】&#10;一人当たり面積最大値テキスト"/>
        <xdr:cNvSpPr txBox="1"/>
      </xdr:nvSpPr>
      <xdr:spPr>
        <a:xfrm>
          <a:off x="22250400" y="942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2.491</a:t>
          </a:r>
          <a:endParaRPr kumimoji="1" lang="ja-JP" altLang="en-US" sz="1000" b="1">
            <a:latin typeface="ＭＳ Ｐゴシック"/>
          </a:endParaRPr>
        </a:p>
      </xdr:txBody>
    </xdr:sp>
    <xdr:clientData/>
  </xdr:oneCellAnchor>
  <xdr:twoCellAnchor>
    <xdr:from>
      <xdr:col>32</xdr:col>
      <xdr:colOff>98425</xdr:colOff>
      <xdr:row>56</xdr:row>
      <xdr:rowOff>47353</xdr:rowOff>
    </xdr:from>
    <xdr:to>
      <xdr:col>32</xdr:col>
      <xdr:colOff>276225</xdr:colOff>
      <xdr:row>56</xdr:row>
      <xdr:rowOff>47353</xdr:rowOff>
    </xdr:to>
    <xdr:cxnSp macro="">
      <xdr:nvCxnSpPr>
        <xdr:cNvPr id="345" name="直線コネクタ 344"/>
        <xdr:cNvCxnSpPr/>
      </xdr:nvCxnSpPr>
      <xdr:spPr>
        <a:xfrm>
          <a:off x="22072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3101</xdr:rowOff>
    </xdr:from>
    <xdr:ext cx="469744" cy="259045"/>
    <xdr:sp macro="" textlink="">
      <xdr:nvSpPr>
        <xdr:cNvPr id="346" name="【学校施設】&#10;一人当たり面積平均値テキスト"/>
        <xdr:cNvSpPr txBox="1"/>
      </xdr:nvSpPr>
      <xdr:spPr>
        <a:xfrm>
          <a:off x="22250400" y="1011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2.081</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151674</xdr:rowOff>
    </xdr:from>
    <xdr:to>
      <xdr:col>32</xdr:col>
      <xdr:colOff>238125</xdr:colOff>
      <xdr:row>60</xdr:row>
      <xdr:rowOff>81824</xdr:rowOff>
    </xdr:to>
    <xdr:sp macro="" textlink="">
      <xdr:nvSpPr>
        <xdr:cNvPr id="347" name="フローチャート : 判断 346"/>
        <xdr:cNvSpPr/>
      </xdr:nvSpPr>
      <xdr:spPr>
        <a:xfrm>
          <a:off x="221107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48" name="テキスト ボックス 34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49" name="テキスト ボックス 34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50" name="テキスト ボックス 34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51" name="テキスト ボックス 35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52" name="テキスト ボックス 35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60</xdr:row>
      <xdr:rowOff>138612</xdr:rowOff>
    </xdr:from>
    <xdr:to>
      <xdr:col>32</xdr:col>
      <xdr:colOff>238125</xdr:colOff>
      <xdr:row>61</xdr:row>
      <xdr:rowOff>68762</xdr:rowOff>
    </xdr:to>
    <xdr:sp macro="" textlink="">
      <xdr:nvSpPr>
        <xdr:cNvPr id="353" name="円/楕円 352"/>
        <xdr:cNvSpPr/>
      </xdr:nvSpPr>
      <xdr:spPr>
        <a:xfrm>
          <a:off x="221107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60</xdr:row>
      <xdr:rowOff>117039</xdr:rowOff>
    </xdr:from>
    <xdr:ext cx="469744" cy="259045"/>
    <xdr:sp macro="" textlink="">
      <xdr:nvSpPr>
        <xdr:cNvPr id="354" name="【学校施設】&#10;一人当たり面積該当値テキスト"/>
        <xdr:cNvSpPr txBox="1"/>
      </xdr:nvSpPr>
      <xdr:spPr>
        <a:xfrm>
          <a:off x="22250400" y="1040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355" name="正方形/長方形 354"/>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56" name="正方形/長方形 35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57" name="正方形/長方形 35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58" name="正方形/長方形 35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59" name="正方形/長方形 35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60" name="正方形/長方形 35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61" name="正方形/長方形 36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362" name="正方形/長方形 361"/>
        <xdr:cNvSpPr/>
      </xdr:nvSpPr>
      <xdr:spPr>
        <a:xfrm>
          <a:off x="12446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314325</xdr:colOff>
      <xdr:row>72</xdr:row>
      <xdr:rowOff>101600</xdr:rowOff>
    </xdr:to>
    <xdr:sp macro="" textlink="">
      <xdr:nvSpPr>
        <xdr:cNvPr id="363" name="正方形/長方形 362"/>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64" name="正方形/長方形 36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65" name="正方形/長方形 36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66" name="正方形/長方形 36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67" name="正方形/長方形 36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68" name="正方形/長方形 36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69" name="正方形/長方形 36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0.004</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370" name="正方形/長方形 369"/>
        <xdr:cNvSpPr/>
      </xdr:nvSpPr>
      <xdr:spPr>
        <a:xfrm>
          <a:off x="18288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644525</xdr:colOff>
      <xdr:row>94</xdr:row>
      <xdr:rowOff>139700</xdr:rowOff>
    </xdr:to>
    <xdr:sp macro="" textlink="">
      <xdr:nvSpPr>
        <xdr:cNvPr id="371" name="正方形/長方形 370"/>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72" name="正方形/長方形 37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73" name="正方形/長方形 37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74" name="正方形/長方形 37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75" name="正方形/長方形 37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76" name="正方形/長方形 37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77" name="正方形/長方形 37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378" name="正方形/長方形 377"/>
        <xdr:cNvSpPr/>
      </xdr:nvSpPr>
      <xdr:spPr>
        <a:xfrm>
          <a:off x="12446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314325</xdr:colOff>
      <xdr:row>94</xdr:row>
      <xdr:rowOff>139700</xdr:rowOff>
    </xdr:to>
    <xdr:sp macro="" textlink="">
      <xdr:nvSpPr>
        <xdr:cNvPr id="379" name="正方形/長方形 378"/>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80" name="正方形/長方形 37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81" name="正方形/長方形 38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82" name="正方形/長方形 38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83" name="正方形/長方形 38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384" name="正方形/長方形 38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385" name="正方形/長方形 38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0.218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386" name="正方形/長方形 385"/>
        <xdr:cNvSpPr/>
      </xdr:nvSpPr>
      <xdr:spPr>
        <a:xfrm>
          <a:off x="18288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387" name="正方形/長方形 386"/>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388" name="正方形/長方形 38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389" name="テキスト ボックス 388"/>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道路の減価償却率は類似団体平均値より高かったものの、東日本大震災以降の改修、整備事業等によりそのほかの施設（幼稚園、学校施設、公営住宅）の減価償却率は平均値より大幅に低いという結果となった。そのため、各施設の改修、整備時期については、上記指標をはじめとする各種指標、財源、公共施設等総合管理計画を勘案して慎重に判断していく。</a:t>
          </a:r>
          <a:endParaRPr kumimoji="1" lang="en-US" altLang="ja-JP" sz="1300">
            <a:latin typeface="ＭＳ Ｐゴシック"/>
          </a:endParaRPr>
        </a:p>
        <a:p>
          <a:endParaRPr kumimoji="1" lang="en-US" altLang="ja-JP"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福島県棚倉町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14,665
14,584
159.93
7,606,830
7,130,857
396,666
4,219,650
7,159,468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47.7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8"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169273</xdr:rowOff>
    </xdr:from>
    <xdr:to>
      <xdr:col>6</xdr:col>
      <xdr:colOff>510540</xdr:colOff>
      <xdr:row>41</xdr:row>
      <xdr:rowOff>139881</xdr:rowOff>
    </xdr:to>
    <xdr:cxnSp macro="">
      <xdr:nvCxnSpPr>
        <xdr:cNvPr id="59" name="直線コネクタ 58"/>
        <xdr:cNvCxnSpPr/>
      </xdr:nvCxnSpPr>
      <xdr:spPr>
        <a:xfrm flipV="1">
          <a:off x="4634865" y="5827123"/>
          <a:ext cx="0" cy="134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143708</xdr:rowOff>
    </xdr:from>
    <xdr:ext cx="405111" cy="259045"/>
    <xdr:sp macro="" textlink="">
      <xdr:nvSpPr>
        <xdr:cNvPr id="60" name="【図書館】&#10;有形固定資産減価償却率最小値テキスト"/>
        <xdr:cNvSpPr txBox="1"/>
      </xdr:nvSpPr>
      <xdr:spPr>
        <a:xfrm>
          <a:off x="4724400" y="717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422275</xdr:colOff>
      <xdr:row>41</xdr:row>
      <xdr:rowOff>139881</xdr:rowOff>
    </xdr:from>
    <xdr:to>
      <xdr:col>6</xdr:col>
      <xdr:colOff>600075</xdr:colOff>
      <xdr:row>41</xdr:row>
      <xdr:rowOff>139881</xdr:rowOff>
    </xdr:to>
    <xdr:cxnSp macro="">
      <xdr:nvCxnSpPr>
        <xdr:cNvPr id="61" name="直線コネクタ 60"/>
        <xdr:cNvCxnSpPr/>
      </xdr:nvCxnSpPr>
      <xdr:spPr>
        <a:xfrm>
          <a:off x="4546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115950</xdr:rowOff>
    </xdr:from>
    <xdr:ext cx="405111" cy="259045"/>
    <xdr:sp macro="" textlink="">
      <xdr:nvSpPr>
        <xdr:cNvPr id="62" name="【図書館】&#10;有形固定資産減価償却率最大値テキスト"/>
        <xdr:cNvSpPr txBox="1"/>
      </xdr:nvSpPr>
      <xdr:spPr>
        <a:xfrm>
          <a:off x="47244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54.9</a:t>
          </a:r>
          <a:endParaRPr kumimoji="1" lang="ja-JP" altLang="en-US" sz="1000" b="1">
            <a:latin typeface="ＭＳ Ｐゴシック"/>
          </a:endParaRPr>
        </a:p>
      </xdr:txBody>
    </xdr:sp>
    <xdr:clientData/>
  </xdr:oneCellAnchor>
  <xdr:twoCellAnchor>
    <xdr:from>
      <xdr:col>6</xdr:col>
      <xdr:colOff>422275</xdr:colOff>
      <xdr:row>33</xdr:row>
      <xdr:rowOff>169273</xdr:rowOff>
    </xdr:from>
    <xdr:to>
      <xdr:col>6</xdr:col>
      <xdr:colOff>600075</xdr:colOff>
      <xdr:row>33</xdr:row>
      <xdr:rowOff>169273</xdr:rowOff>
    </xdr:to>
    <xdr:cxnSp macro="">
      <xdr:nvCxnSpPr>
        <xdr:cNvPr id="63" name="直線コネクタ 62"/>
        <xdr:cNvCxnSpPr/>
      </xdr:nvCxnSpPr>
      <xdr:spPr>
        <a:xfrm>
          <a:off x="4546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33581</xdr:rowOff>
    </xdr:from>
    <xdr:ext cx="405111" cy="259045"/>
    <xdr:sp macro="" textlink="">
      <xdr:nvSpPr>
        <xdr:cNvPr id="64" name="【図書館】&#10;有形固定資産減価償却率平均値テキスト"/>
        <xdr:cNvSpPr txBox="1"/>
      </xdr:nvSpPr>
      <xdr:spPr>
        <a:xfrm>
          <a:off x="4724400" y="6205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10704</xdr:rowOff>
    </xdr:from>
    <xdr:to>
      <xdr:col>6</xdr:col>
      <xdr:colOff>561975</xdr:colOff>
      <xdr:row>37</xdr:row>
      <xdr:rowOff>112304</xdr:rowOff>
    </xdr:to>
    <xdr:sp macro="" textlink="">
      <xdr:nvSpPr>
        <xdr:cNvPr id="65" name="フローチャート : 判断 64"/>
        <xdr:cNvSpPr/>
      </xdr:nvSpPr>
      <xdr:spPr>
        <a:xfrm>
          <a:off x="45847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41</xdr:row>
      <xdr:rowOff>89081</xdr:rowOff>
    </xdr:from>
    <xdr:to>
      <xdr:col>6</xdr:col>
      <xdr:colOff>561975</xdr:colOff>
      <xdr:row>42</xdr:row>
      <xdr:rowOff>19231</xdr:rowOff>
    </xdr:to>
    <xdr:sp macro="" textlink="">
      <xdr:nvSpPr>
        <xdr:cNvPr id="71" name="円/楕円 70"/>
        <xdr:cNvSpPr/>
      </xdr:nvSpPr>
      <xdr:spPr>
        <a:xfrm>
          <a:off x="4584700" y="71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41</xdr:row>
      <xdr:rowOff>4008</xdr:rowOff>
    </xdr:from>
    <xdr:ext cx="405111" cy="259045"/>
    <xdr:sp macro="" textlink="">
      <xdr:nvSpPr>
        <xdr:cNvPr id="72" name="【図書館】&#10;有形固定資産減価償却率該当値テキスト"/>
        <xdr:cNvSpPr txBox="1"/>
      </xdr:nvSpPr>
      <xdr:spPr>
        <a:xfrm>
          <a:off x="4724400" y="7033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3" name="正方形/長方形 72"/>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80" name="正方形/長方形 79"/>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3" name="テキスト ボックス 8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7" name="テキスト ボックス 86"/>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89" name="テキスト ボックス 88"/>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1" name="テキスト ボックス 90"/>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4"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19050</xdr:rowOff>
    </xdr:from>
    <xdr:to>
      <xdr:col>15</xdr:col>
      <xdr:colOff>180340</xdr:colOff>
      <xdr:row>41</xdr:row>
      <xdr:rowOff>41910</xdr:rowOff>
    </xdr:to>
    <xdr:cxnSp macro="">
      <xdr:nvCxnSpPr>
        <xdr:cNvPr id="95" name="直線コネクタ 94"/>
        <xdr:cNvCxnSpPr/>
      </xdr:nvCxnSpPr>
      <xdr:spPr>
        <a:xfrm flipV="1">
          <a:off x="10476865" y="56769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45737</xdr:rowOff>
    </xdr:from>
    <xdr:ext cx="469744" cy="259045"/>
    <xdr:sp macro="" textlink="">
      <xdr:nvSpPr>
        <xdr:cNvPr id="96" name="【図書館】&#10;一人当たり面積最小値テキスト"/>
        <xdr:cNvSpPr txBox="1"/>
      </xdr:nvSpPr>
      <xdr:spPr>
        <a:xfrm>
          <a:off x="105664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0.064</a:t>
          </a:r>
          <a:endParaRPr kumimoji="1" lang="ja-JP" altLang="en-US" sz="1000" b="1">
            <a:latin typeface="ＭＳ Ｐゴシック"/>
          </a:endParaRPr>
        </a:p>
      </xdr:txBody>
    </xdr:sp>
    <xdr:clientData/>
  </xdr:oneCellAnchor>
  <xdr:twoCellAnchor>
    <xdr:from>
      <xdr:col>15</xdr:col>
      <xdr:colOff>92075</xdr:colOff>
      <xdr:row>41</xdr:row>
      <xdr:rowOff>41910</xdr:rowOff>
    </xdr:from>
    <xdr:to>
      <xdr:col>15</xdr:col>
      <xdr:colOff>269875</xdr:colOff>
      <xdr:row>41</xdr:row>
      <xdr:rowOff>41910</xdr:rowOff>
    </xdr:to>
    <xdr:cxnSp macro="">
      <xdr:nvCxnSpPr>
        <xdr:cNvPr id="97" name="直線コネクタ 96"/>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137177</xdr:rowOff>
    </xdr:from>
    <xdr:ext cx="469744" cy="259045"/>
    <xdr:sp macro="" textlink="">
      <xdr:nvSpPr>
        <xdr:cNvPr id="98" name="【図書館】&#10;一人当たり面積最大値テキスト"/>
        <xdr:cNvSpPr txBox="1"/>
      </xdr:nvSpPr>
      <xdr:spPr>
        <a:xfrm>
          <a:off x="105664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0.125</a:t>
          </a:r>
          <a:endParaRPr kumimoji="1" lang="ja-JP" altLang="en-US" sz="1000" b="1">
            <a:latin typeface="ＭＳ Ｐゴシック"/>
          </a:endParaRPr>
        </a:p>
      </xdr:txBody>
    </xdr:sp>
    <xdr:clientData/>
  </xdr:oneCellAnchor>
  <xdr:twoCellAnchor>
    <xdr:from>
      <xdr:col>15</xdr:col>
      <xdr:colOff>92075</xdr:colOff>
      <xdr:row>33</xdr:row>
      <xdr:rowOff>19050</xdr:rowOff>
    </xdr:from>
    <xdr:to>
      <xdr:col>15</xdr:col>
      <xdr:colOff>269875</xdr:colOff>
      <xdr:row>33</xdr:row>
      <xdr:rowOff>19050</xdr:rowOff>
    </xdr:to>
    <xdr:cxnSp macro="">
      <xdr:nvCxnSpPr>
        <xdr:cNvPr id="99" name="直線コネクタ 98"/>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118127</xdr:rowOff>
    </xdr:from>
    <xdr:ext cx="469744" cy="259045"/>
    <xdr:sp macro="" textlink="">
      <xdr:nvSpPr>
        <xdr:cNvPr id="100" name="【図書館】&#10;一人当たり面積平均値テキスト"/>
        <xdr:cNvSpPr txBox="1"/>
      </xdr:nvSpPr>
      <xdr:spPr>
        <a:xfrm>
          <a:off x="10566400" y="6290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139700</xdr:rowOff>
    </xdr:from>
    <xdr:to>
      <xdr:col>15</xdr:col>
      <xdr:colOff>231775</xdr:colOff>
      <xdr:row>37</xdr:row>
      <xdr:rowOff>69850</xdr:rowOff>
    </xdr:to>
    <xdr:sp macro="" textlink="">
      <xdr:nvSpPr>
        <xdr:cNvPr id="101" name="フローチャート : 判断 100"/>
        <xdr:cNvSpPr/>
      </xdr:nvSpPr>
      <xdr:spPr>
        <a:xfrm>
          <a:off x="10426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25400</xdr:rowOff>
    </xdr:from>
    <xdr:to>
      <xdr:col>15</xdr:col>
      <xdr:colOff>231775</xdr:colOff>
      <xdr:row>36</xdr:row>
      <xdr:rowOff>127000</xdr:rowOff>
    </xdr:to>
    <xdr:sp macro="" textlink="">
      <xdr:nvSpPr>
        <xdr:cNvPr id="107" name="円/楕円 106"/>
        <xdr:cNvSpPr/>
      </xdr:nvSpPr>
      <xdr:spPr>
        <a:xfrm>
          <a:off x="10426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35</xdr:row>
      <xdr:rowOff>48277</xdr:rowOff>
    </xdr:from>
    <xdr:ext cx="469744" cy="259045"/>
    <xdr:sp macro="" textlink="">
      <xdr:nvSpPr>
        <xdr:cNvPr id="108" name="【図書館】&#10;一人当たり面積該当値テキスト"/>
        <xdr:cNvSpPr txBox="1"/>
      </xdr:nvSpPr>
      <xdr:spPr>
        <a:xfrm>
          <a:off x="10566400"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9" name="正方形/長方形 108"/>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0" name="正方形/長方形 10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1" name="正方形/長方形 11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2" name="正方形/長方形 11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3" name="正方形/長方形 11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4" name="正方形/長方形 11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5" name="正方形/長方形 11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6" name="正方形/長方形 115"/>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7" name="テキスト ボックス 11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8" name="直線コネクタ 11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19" name="テキスト ボックス 11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0" name="直線コネクタ 11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1" name="テキスト ボックス 12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2" name="直線コネクタ 12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3" name="テキスト ボックス 12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4" name="直線コネクタ 12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5" name="テキスト ボックス 12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6" name="直線コネクタ 12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7" name="テキスト ボックス 12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8" name="直線コネクタ 12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9" name="テキスト ボックス 12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0"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2286</xdr:rowOff>
    </xdr:from>
    <xdr:to>
      <xdr:col>6</xdr:col>
      <xdr:colOff>510540</xdr:colOff>
      <xdr:row>63</xdr:row>
      <xdr:rowOff>45720</xdr:rowOff>
    </xdr:to>
    <xdr:cxnSp macro="">
      <xdr:nvCxnSpPr>
        <xdr:cNvPr id="131" name="直線コネクタ 130"/>
        <xdr:cNvCxnSpPr/>
      </xdr:nvCxnSpPr>
      <xdr:spPr>
        <a:xfrm flipV="1">
          <a:off x="4634865" y="960348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49547</xdr:rowOff>
    </xdr:from>
    <xdr:ext cx="405111" cy="259045"/>
    <xdr:sp macro="" textlink="">
      <xdr:nvSpPr>
        <xdr:cNvPr id="132" name="【体育館・プール】&#10;有形固定資産減価償却率最小値テキスト"/>
        <xdr:cNvSpPr txBox="1"/>
      </xdr:nvSpPr>
      <xdr:spPr>
        <a:xfrm>
          <a:off x="47244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a:t>
          </a:r>
          <a:endParaRPr kumimoji="1" lang="ja-JP" altLang="en-US" sz="1000" b="1">
            <a:latin typeface="ＭＳ Ｐゴシック"/>
          </a:endParaRPr>
        </a:p>
      </xdr:txBody>
    </xdr:sp>
    <xdr:clientData/>
  </xdr:oneCellAnchor>
  <xdr:twoCellAnchor>
    <xdr:from>
      <xdr:col>6</xdr:col>
      <xdr:colOff>422275</xdr:colOff>
      <xdr:row>63</xdr:row>
      <xdr:rowOff>45720</xdr:rowOff>
    </xdr:from>
    <xdr:to>
      <xdr:col>6</xdr:col>
      <xdr:colOff>600075</xdr:colOff>
      <xdr:row>63</xdr:row>
      <xdr:rowOff>45720</xdr:rowOff>
    </xdr:to>
    <xdr:cxnSp macro="">
      <xdr:nvCxnSpPr>
        <xdr:cNvPr id="133" name="直線コネクタ 132"/>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120413</xdr:rowOff>
    </xdr:from>
    <xdr:ext cx="405111" cy="259045"/>
    <xdr:sp macro="" textlink="">
      <xdr:nvSpPr>
        <xdr:cNvPr id="134" name="【体育館・プール】&#10;有形固定資産減価償却率最大値テキスト"/>
        <xdr:cNvSpPr txBox="1"/>
      </xdr:nvSpPr>
      <xdr:spPr>
        <a:xfrm>
          <a:off x="4724400" y="9378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a:t>
          </a:r>
          <a:endParaRPr kumimoji="1" lang="ja-JP" altLang="en-US" sz="1000" b="1">
            <a:latin typeface="ＭＳ Ｐゴシック"/>
          </a:endParaRPr>
        </a:p>
      </xdr:txBody>
    </xdr:sp>
    <xdr:clientData/>
  </xdr:oneCellAnchor>
  <xdr:twoCellAnchor>
    <xdr:from>
      <xdr:col>6</xdr:col>
      <xdr:colOff>422275</xdr:colOff>
      <xdr:row>56</xdr:row>
      <xdr:rowOff>2286</xdr:rowOff>
    </xdr:from>
    <xdr:to>
      <xdr:col>6</xdr:col>
      <xdr:colOff>600075</xdr:colOff>
      <xdr:row>56</xdr:row>
      <xdr:rowOff>2286</xdr:rowOff>
    </xdr:to>
    <xdr:cxnSp macro="">
      <xdr:nvCxnSpPr>
        <xdr:cNvPr id="135" name="直線コネクタ 134"/>
        <xdr:cNvCxnSpPr/>
      </xdr:nvCxnSpPr>
      <xdr:spPr>
        <a:xfrm>
          <a:off x="4546600" y="960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97807</xdr:rowOff>
    </xdr:from>
    <xdr:ext cx="405111" cy="259045"/>
    <xdr:sp macro="" textlink="">
      <xdr:nvSpPr>
        <xdr:cNvPr id="136" name="【体育館・プール】&#10;有形固定資産減価償却率平均値テキスト"/>
        <xdr:cNvSpPr txBox="1"/>
      </xdr:nvSpPr>
      <xdr:spPr>
        <a:xfrm>
          <a:off x="4724400" y="1004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52.0</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74930</xdr:rowOff>
    </xdr:from>
    <xdr:to>
      <xdr:col>6</xdr:col>
      <xdr:colOff>561975</xdr:colOff>
      <xdr:row>60</xdr:row>
      <xdr:rowOff>5080</xdr:rowOff>
    </xdr:to>
    <xdr:sp macro="" textlink="">
      <xdr:nvSpPr>
        <xdr:cNvPr id="137" name="フローチャート : 判断 136"/>
        <xdr:cNvSpPr/>
      </xdr:nvSpPr>
      <xdr:spPr>
        <a:xfrm>
          <a:off x="4584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8" name="テキスト ボックス 13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9" name="テキスト ボックス 13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0" name="テキスト ボックス 13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1" name="テキスト ボックス 14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2" name="テキスト ボックス 14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62</xdr:row>
      <xdr:rowOff>166370</xdr:rowOff>
    </xdr:from>
    <xdr:to>
      <xdr:col>6</xdr:col>
      <xdr:colOff>561975</xdr:colOff>
      <xdr:row>63</xdr:row>
      <xdr:rowOff>96520</xdr:rowOff>
    </xdr:to>
    <xdr:sp macro="" textlink="">
      <xdr:nvSpPr>
        <xdr:cNvPr id="143" name="円/楕円 142"/>
        <xdr:cNvSpPr/>
      </xdr:nvSpPr>
      <xdr:spPr>
        <a:xfrm>
          <a:off x="45847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62</xdr:row>
      <xdr:rowOff>81297</xdr:rowOff>
    </xdr:from>
    <xdr:ext cx="405111" cy="259045"/>
    <xdr:sp macro="" textlink="">
      <xdr:nvSpPr>
        <xdr:cNvPr id="144" name="【体育館・プール】&#10;有形固定資産減価償却率該当値テキスト"/>
        <xdr:cNvSpPr txBox="1"/>
      </xdr:nvSpPr>
      <xdr:spPr>
        <a:xfrm>
          <a:off x="4724400" y="1071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5" name="正方形/長方形 144"/>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6" name="正方形/長方形 14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7" name="正方形/長方形 14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8" name="正方形/長方形 14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9" name="正方形/長方形 14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0" name="正方形/長方形 14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1" name="正方形/長方形 15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2" name="正方形/長方形 151"/>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3" name="テキスト ボックス 15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4" name="直線コネクタ 15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5" name="直線コネクタ 15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56" name="テキスト ボックス 15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7" name="直線コネクタ 15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58" name="テキスト ボックス 15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59" name="直線コネクタ 15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0" name="テキスト ボックス 15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1" name="直線コネクタ 16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2" name="テキスト ボックス 16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3" name="直線コネクタ 16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64" name="テキスト ボックス 16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5" name="直線コネクタ 16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6" name="テキスト ボックス 16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7"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19050</xdr:rowOff>
    </xdr:from>
    <xdr:to>
      <xdr:col>15</xdr:col>
      <xdr:colOff>180340</xdr:colOff>
      <xdr:row>62</xdr:row>
      <xdr:rowOff>165735</xdr:rowOff>
    </xdr:to>
    <xdr:cxnSp macro="">
      <xdr:nvCxnSpPr>
        <xdr:cNvPr id="168" name="直線コネクタ 167"/>
        <xdr:cNvCxnSpPr/>
      </xdr:nvCxnSpPr>
      <xdr:spPr>
        <a:xfrm flipV="1">
          <a:off x="10476865" y="9620250"/>
          <a:ext cx="0" cy="1175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169562</xdr:rowOff>
    </xdr:from>
    <xdr:ext cx="469744" cy="259045"/>
    <xdr:sp macro="" textlink="">
      <xdr:nvSpPr>
        <xdr:cNvPr id="169" name="【体育館・プール】&#10;一人当たり面積最小値テキスト"/>
        <xdr:cNvSpPr txBox="1"/>
      </xdr:nvSpPr>
      <xdr:spPr>
        <a:xfrm>
          <a:off x="10566400" y="1079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0.133</a:t>
          </a:r>
          <a:endParaRPr kumimoji="1" lang="ja-JP" altLang="en-US" sz="1000" b="1">
            <a:latin typeface="ＭＳ Ｐゴシック"/>
          </a:endParaRPr>
        </a:p>
      </xdr:txBody>
    </xdr:sp>
    <xdr:clientData/>
  </xdr:oneCellAnchor>
  <xdr:twoCellAnchor>
    <xdr:from>
      <xdr:col>15</xdr:col>
      <xdr:colOff>92075</xdr:colOff>
      <xdr:row>62</xdr:row>
      <xdr:rowOff>165735</xdr:rowOff>
    </xdr:from>
    <xdr:to>
      <xdr:col>15</xdr:col>
      <xdr:colOff>269875</xdr:colOff>
      <xdr:row>62</xdr:row>
      <xdr:rowOff>165735</xdr:rowOff>
    </xdr:to>
    <xdr:cxnSp macro="">
      <xdr:nvCxnSpPr>
        <xdr:cNvPr id="170" name="直線コネクタ 169"/>
        <xdr:cNvCxnSpPr/>
      </xdr:nvCxnSpPr>
      <xdr:spPr>
        <a:xfrm>
          <a:off x="10388600" y="10795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137177</xdr:rowOff>
    </xdr:from>
    <xdr:ext cx="469744" cy="259045"/>
    <xdr:sp macro="" textlink="">
      <xdr:nvSpPr>
        <xdr:cNvPr id="171" name="【体育館・プール】&#10;一人当たり面積最大値テキスト"/>
        <xdr:cNvSpPr txBox="1"/>
      </xdr:nvSpPr>
      <xdr:spPr>
        <a:xfrm>
          <a:off x="10566400" y="93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0.750</a:t>
          </a:r>
          <a:endParaRPr kumimoji="1" lang="ja-JP" altLang="en-US" sz="1000" b="1">
            <a:latin typeface="ＭＳ Ｐゴシック"/>
          </a:endParaRPr>
        </a:p>
      </xdr:txBody>
    </xdr:sp>
    <xdr:clientData/>
  </xdr:oneCellAnchor>
  <xdr:twoCellAnchor>
    <xdr:from>
      <xdr:col>15</xdr:col>
      <xdr:colOff>92075</xdr:colOff>
      <xdr:row>56</xdr:row>
      <xdr:rowOff>19050</xdr:rowOff>
    </xdr:from>
    <xdr:to>
      <xdr:col>15</xdr:col>
      <xdr:colOff>269875</xdr:colOff>
      <xdr:row>56</xdr:row>
      <xdr:rowOff>19050</xdr:rowOff>
    </xdr:to>
    <xdr:cxnSp macro="">
      <xdr:nvCxnSpPr>
        <xdr:cNvPr id="172" name="直線コネクタ 171"/>
        <xdr:cNvCxnSpPr/>
      </xdr:nvCxnSpPr>
      <xdr:spPr>
        <a:xfrm>
          <a:off x="10388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34942</xdr:rowOff>
    </xdr:from>
    <xdr:ext cx="469744" cy="259045"/>
    <xdr:sp macro="" textlink="">
      <xdr:nvSpPr>
        <xdr:cNvPr id="173" name="【体育館・プール】&#10;一人当たり面積平均値テキスト"/>
        <xdr:cNvSpPr txBox="1"/>
      </xdr:nvSpPr>
      <xdr:spPr>
        <a:xfrm>
          <a:off x="10566400" y="9979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0.457</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12065</xdr:rowOff>
    </xdr:from>
    <xdr:to>
      <xdr:col>15</xdr:col>
      <xdr:colOff>231775</xdr:colOff>
      <xdr:row>59</xdr:row>
      <xdr:rowOff>113665</xdr:rowOff>
    </xdr:to>
    <xdr:sp macro="" textlink="">
      <xdr:nvSpPr>
        <xdr:cNvPr id="174" name="フローチャート : 判断 173"/>
        <xdr:cNvSpPr/>
      </xdr:nvSpPr>
      <xdr:spPr>
        <a:xfrm>
          <a:off x="104267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5" name="テキスト ボックス 17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6" name="テキスト ボックス 17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7" name="テキスト ボックス 17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8" name="テキスト ボックス 17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9" name="テキスト ボックス 17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60</xdr:row>
      <xdr:rowOff>8255</xdr:rowOff>
    </xdr:from>
    <xdr:to>
      <xdr:col>15</xdr:col>
      <xdr:colOff>231775</xdr:colOff>
      <xdr:row>60</xdr:row>
      <xdr:rowOff>109855</xdr:rowOff>
    </xdr:to>
    <xdr:sp macro="" textlink="">
      <xdr:nvSpPr>
        <xdr:cNvPr id="180" name="円/楕円 179"/>
        <xdr:cNvSpPr/>
      </xdr:nvSpPr>
      <xdr:spPr>
        <a:xfrm>
          <a:off x="104267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59</xdr:row>
      <xdr:rowOff>158132</xdr:rowOff>
    </xdr:from>
    <xdr:ext cx="469744" cy="259045"/>
    <xdr:sp macro="" textlink="">
      <xdr:nvSpPr>
        <xdr:cNvPr id="181" name="【体育館・プール】&#10;一人当たり面積該当値テキスト"/>
        <xdr:cNvSpPr txBox="1"/>
      </xdr:nvSpPr>
      <xdr:spPr>
        <a:xfrm>
          <a:off x="10566400" y="1027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0.369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2" name="正方形/長方形 181"/>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3" name="正方形/長方形 18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4" name="正方形/長方形 18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5" name="正方形/長方形 18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6" name="正方形/長方形 18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7" name="正方形/長方形 18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8" name="正方形/長方形 18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9" name="正方形/長方形 188"/>
        <xdr:cNvSpPr/>
      </xdr:nvSpPr>
      <xdr:spPr>
        <a:xfrm>
          <a:off x="762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307975</xdr:colOff>
      <xdr:row>72</xdr:row>
      <xdr:rowOff>101600</xdr:rowOff>
    </xdr:to>
    <xdr:sp macro="" textlink="">
      <xdr:nvSpPr>
        <xdr:cNvPr id="190" name="正方形/長方形 189"/>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91" name="正方形/長方形 19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92" name="正方形/長方形 19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93" name="正方形/長方形 19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94" name="正方形/長方形 19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95" name="正方形/長方形 19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96" name="正方形/長方形 19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197" name="正方形/長方形 196"/>
        <xdr:cNvSpPr/>
      </xdr:nvSpPr>
      <xdr:spPr>
        <a:xfrm>
          <a:off x="6604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638175</xdr:colOff>
      <xdr:row>94</xdr:row>
      <xdr:rowOff>139700</xdr:rowOff>
    </xdr:to>
    <xdr:sp macro="" textlink="">
      <xdr:nvSpPr>
        <xdr:cNvPr id="198" name="正方形/長方形 197"/>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199" name="正方形/長方形 19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0" name="正方形/長方形 19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1" name="正方形/長方形 20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2" name="正方形/長方形 20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03" name="正方形/長方形 20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04" name="正方形/長方形 20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05" name="正方形/長方形 204"/>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06" name="テキスト ボックス 20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07" name="直線コネクタ 20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08" name="テキスト ボックス 207"/>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09" name="直線コネクタ 20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10" name="テキスト ボックス 209"/>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11" name="直線コネクタ 21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12" name="テキスト ボックス 21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13" name="直線コネクタ 21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14" name="テキスト ボックス 21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15" name="直線コネクタ 21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16" name="テキスト ボックス 21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17" name="直線コネクタ 21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18" name="テキスト ボックス 21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19" name="直線コネクタ 21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20" name="テキスト ボックス 219"/>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1" name="直線コネクタ 22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22" name="テキスト ボックス 221"/>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23" name="【市民会館】&#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95794</xdr:rowOff>
    </xdr:from>
    <xdr:to>
      <xdr:col>6</xdr:col>
      <xdr:colOff>510540</xdr:colOff>
      <xdr:row>109</xdr:row>
      <xdr:rowOff>9252</xdr:rowOff>
    </xdr:to>
    <xdr:cxnSp macro="">
      <xdr:nvCxnSpPr>
        <xdr:cNvPr id="224" name="直線コネクタ 223"/>
        <xdr:cNvCxnSpPr/>
      </xdr:nvCxnSpPr>
      <xdr:spPr>
        <a:xfrm flipV="1">
          <a:off x="4634865" y="17240794"/>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109</xdr:row>
      <xdr:rowOff>13079</xdr:rowOff>
    </xdr:from>
    <xdr:ext cx="405111" cy="259045"/>
    <xdr:sp macro="" textlink="">
      <xdr:nvSpPr>
        <xdr:cNvPr id="225" name="【市民会館】&#10;有形固定資産減価償却率最小値テキスト"/>
        <xdr:cNvSpPr txBox="1"/>
      </xdr:nvSpPr>
      <xdr:spPr>
        <a:xfrm>
          <a:off x="47244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30.8</a:t>
          </a:r>
          <a:endParaRPr kumimoji="1" lang="ja-JP" altLang="en-US" sz="1000" b="1">
            <a:latin typeface="ＭＳ Ｐゴシック"/>
          </a:endParaRPr>
        </a:p>
      </xdr:txBody>
    </xdr:sp>
    <xdr:clientData/>
  </xdr:oneCellAnchor>
  <xdr:twoCellAnchor>
    <xdr:from>
      <xdr:col>6</xdr:col>
      <xdr:colOff>422275</xdr:colOff>
      <xdr:row>109</xdr:row>
      <xdr:rowOff>9252</xdr:rowOff>
    </xdr:from>
    <xdr:to>
      <xdr:col>6</xdr:col>
      <xdr:colOff>600075</xdr:colOff>
      <xdr:row>109</xdr:row>
      <xdr:rowOff>9252</xdr:rowOff>
    </xdr:to>
    <xdr:cxnSp macro="">
      <xdr:nvCxnSpPr>
        <xdr:cNvPr id="226" name="直線コネクタ 225"/>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42471</xdr:rowOff>
    </xdr:from>
    <xdr:ext cx="405111" cy="259045"/>
    <xdr:sp macro="" textlink="">
      <xdr:nvSpPr>
        <xdr:cNvPr id="227" name="【市民会館】&#10;有形固定資産減価償却率最大値テキスト"/>
        <xdr:cNvSpPr txBox="1"/>
      </xdr:nvSpPr>
      <xdr:spPr>
        <a:xfrm>
          <a:off x="4724400" y="1701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a:t>
          </a:r>
          <a:endParaRPr kumimoji="1" lang="ja-JP" altLang="en-US" sz="1000" b="1">
            <a:latin typeface="ＭＳ Ｐゴシック"/>
          </a:endParaRPr>
        </a:p>
      </xdr:txBody>
    </xdr:sp>
    <xdr:clientData/>
  </xdr:oneCellAnchor>
  <xdr:twoCellAnchor>
    <xdr:from>
      <xdr:col>6</xdr:col>
      <xdr:colOff>422275</xdr:colOff>
      <xdr:row>100</xdr:row>
      <xdr:rowOff>95794</xdr:rowOff>
    </xdr:from>
    <xdr:to>
      <xdr:col>6</xdr:col>
      <xdr:colOff>600075</xdr:colOff>
      <xdr:row>100</xdr:row>
      <xdr:rowOff>95794</xdr:rowOff>
    </xdr:to>
    <xdr:cxnSp macro="">
      <xdr:nvCxnSpPr>
        <xdr:cNvPr id="228" name="直線コネクタ 227"/>
        <xdr:cNvCxnSpPr/>
      </xdr:nvCxnSpPr>
      <xdr:spPr>
        <a:xfrm>
          <a:off x="4546600" y="172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84200</xdr:rowOff>
    </xdr:from>
    <xdr:ext cx="405111" cy="259045"/>
    <xdr:sp macro="" textlink="">
      <xdr:nvSpPr>
        <xdr:cNvPr id="229" name="【市民会館】&#10;有形固定資産減価償却率平均値テキスト"/>
        <xdr:cNvSpPr txBox="1"/>
      </xdr:nvSpPr>
      <xdr:spPr>
        <a:xfrm>
          <a:off x="4724400" y="180864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6</xdr:col>
      <xdr:colOff>460375</xdr:colOff>
      <xdr:row>106</xdr:row>
      <xdr:rowOff>61323</xdr:rowOff>
    </xdr:from>
    <xdr:to>
      <xdr:col>6</xdr:col>
      <xdr:colOff>561975</xdr:colOff>
      <xdr:row>106</xdr:row>
      <xdr:rowOff>162923</xdr:rowOff>
    </xdr:to>
    <xdr:sp macro="" textlink="">
      <xdr:nvSpPr>
        <xdr:cNvPr id="230" name="フローチャート : 判断 229"/>
        <xdr:cNvSpPr/>
      </xdr:nvSpPr>
      <xdr:spPr>
        <a:xfrm>
          <a:off x="45847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31" name="テキスト ボックス 23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32" name="テキスト ボックス 23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33" name="テキスト ボックス 23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34" name="テキスト ボックス 23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35" name="テキスト ボックス 23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108</xdr:row>
      <xdr:rowOff>129902</xdr:rowOff>
    </xdr:from>
    <xdr:to>
      <xdr:col>6</xdr:col>
      <xdr:colOff>561975</xdr:colOff>
      <xdr:row>109</xdr:row>
      <xdr:rowOff>60052</xdr:rowOff>
    </xdr:to>
    <xdr:sp macro="" textlink="">
      <xdr:nvSpPr>
        <xdr:cNvPr id="236" name="円/楕円 235"/>
        <xdr:cNvSpPr/>
      </xdr:nvSpPr>
      <xdr:spPr>
        <a:xfrm>
          <a:off x="4584700" y="186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108</xdr:row>
      <xdr:rowOff>44829</xdr:rowOff>
    </xdr:from>
    <xdr:ext cx="405111" cy="259045"/>
    <xdr:sp macro="" textlink="">
      <xdr:nvSpPr>
        <xdr:cNvPr id="237" name="【市民会館】&#10;有形固定資産減価償却率該当値テキスト"/>
        <xdr:cNvSpPr txBox="1"/>
      </xdr:nvSpPr>
      <xdr:spPr>
        <a:xfrm>
          <a:off x="4724400" y="18561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38" name="正方形/長方形 237"/>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39" name="正方形/長方形 2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40" name="正方形/長方形 2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41" name="正方形/長方形 2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42" name="正方形/長方形 2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43" name="正方形/長方形 2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44" name="正方形/長方形 2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45" name="正方形/長方形 244"/>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46" name="テキスト ボックス 2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47" name="直線コネクタ 2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48" name="テキスト ボックス 247"/>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249" name="直線コネクタ 2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250" name="テキスト ボックス 2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251" name="直線コネクタ 2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252" name="テキスト ボックス 2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53" name="直線コネクタ 2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54" name="テキスト ボックス 2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255" name="直線コネクタ 2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256" name="テキスト ボックス 2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257" name="直線コネクタ 2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258" name="テキスト ボックス 2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59" name="直線コネクタ 2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60" name="テキスト ボックス 2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261" name="【市民会館】&#10;一人当たり面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30480</xdr:rowOff>
    </xdr:from>
    <xdr:to>
      <xdr:col>15</xdr:col>
      <xdr:colOff>180340</xdr:colOff>
      <xdr:row>108</xdr:row>
      <xdr:rowOff>49530</xdr:rowOff>
    </xdr:to>
    <xdr:cxnSp macro="">
      <xdr:nvCxnSpPr>
        <xdr:cNvPr id="262" name="直線コネクタ 261"/>
        <xdr:cNvCxnSpPr/>
      </xdr:nvCxnSpPr>
      <xdr:spPr>
        <a:xfrm flipV="1">
          <a:off x="10476865" y="1734693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53357</xdr:rowOff>
    </xdr:from>
    <xdr:ext cx="469744" cy="259045"/>
    <xdr:sp macro="" textlink="">
      <xdr:nvSpPr>
        <xdr:cNvPr id="263" name="【市民会館】&#10;一人当たり面積最小値テキスト"/>
        <xdr:cNvSpPr txBox="1"/>
      </xdr:nvSpPr>
      <xdr:spPr>
        <a:xfrm>
          <a:off x="10566400" y="1856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0.227</a:t>
          </a:r>
          <a:endParaRPr kumimoji="1" lang="ja-JP" altLang="en-US" sz="1000" b="1">
            <a:latin typeface="ＭＳ Ｐゴシック"/>
          </a:endParaRPr>
        </a:p>
      </xdr:txBody>
    </xdr:sp>
    <xdr:clientData/>
  </xdr:oneCellAnchor>
  <xdr:twoCellAnchor>
    <xdr:from>
      <xdr:col>15</xdr:col>
      <xdr:colOff>92075</xdr:colOff>
      <xdr:row>108</xdr:row>
      <xdr:rowOff>49530</xdr:rowOff>
    </xdr:from>
    <xdr:to>
      <xdr:col>15</xdr:col>
      <xdr:colOff>269875</xdr:colOff>
      <xdr:row>108</xdr:row>
      <xdr:rowOff>49530</xdr:rowOff>
    </xdr:to>
    <xdr:cxnSp macro="">
      <xdr:nvCxnSpPr>
        <xdr:cNvPr id="264" name="直線コネクタ 263"/>
        <xdr:cNvCxnSpPr/>
      </xdr:nvCxnSpPr>
      <xdr:spPr>
        <a:xfrm>
          <a:off x="10388600" y="1856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148607</xdr:rowOff>
    </xdr:from>
    <xdr:ext cx="469744" cy="259045"/>
    <xdr:sp macro="" textlink="">
      <xdr:nvSpPr>
        <xdr:cNvPr id="265" name="【市民会館】&#10;一人当たり面積最大値テキスト"/>
        <xdr:cNvSpPr txBox="1"/>
      </xdr:nvSpPr>
      <xdr:spPr>
        <a:xfrm>
          <a:off x="10566400" y="171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0.547</a:t>
          </a:r>
          <a:endParaRPr kumimoji="1" lang="ja-JP" altLang="en-US" sz="1000" b="1">
            <a:latin typeface="ＭＳ Ｐゴシック"/>
          </a:endParaRPr>
        </a:p>
      </xdr:txBody>
    </xdr:sp>
    <xdr:clientData/>
  </xdr:oneCellAnchor>
  <xdr:twoCellAnchor>
    <xdr:from>
      <xdr:col>15</xdr:col>
      <xdr:colOff>92075</xdr:colOff>
      <xdr:row>101</xdr:row>
      <xdr:rowOff>30480</xdr:rowOff>
    </xdr:from>
    <xdr:to>
      <xdr:col>15</xdr:col>
      <xdr:colOff>269875</xdr:colOff>
      <xdr:row>101</xdr:row>
      <xdr:rowOff>30480</xdr:rowOff>
    </xdr:to>
    <xdr:cxnSp macro="">
      <xdr:nvCxnSpPr>
        <xdr:cNvPr id="266" name="直線コネクタ 265"/>
        <xdr:cNvCxnSpPr/>
      </xdr:nvCxnSpPr>
      <xdr:spPr>
        <a:xfrm>
          <a:off x="10388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166388</xdr:rowOff>
    </xdr:from>
    <xdr:ext cx="469744" cy="259045"/>
    <xdr:sp macro="" textlink="">
      <xdr:nvSpPr>
        <xdr:cNvPr id="267" name="【市民会館】&#10;一人当たり面積平均値テキスト"/>
        <xdr:cNvSpPr txBox="1"/>
      </xdr:nvSpPr>
      <xdr:spPr>
        <a:xfrm>
          <a:off x="10566400" y="1799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0.324</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143511</xdr:rowOff>
    </xdr:from>
    <xdr:to>
      <xdr:col>15</xdr:col>
      <xdr:colOff>231775</xdr:colOff>
      <xdr:row>106</xdr:row>
      <xdr:rowOff>73661</xdr:rowOff>
    </xdr:to>
    <xdr:sp macro="" textlink="">
      <xdr:nvSpPr>
        <xdr:cNvPr id="268" name="フローチャート : 判断 267"/>
        <xdr:cNvSpPr/>
      </xdr:nvSpPr>
      <xdr:spPr>
        <a:xfrm>
          <a:off x="104267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269" name="テキスト ボックス 2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70" name="テキスト ボックス 2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71" name="テキスト ボックス 2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72" name="テキスト ボックス 2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73" name="テキスト ボックス 2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105</xdr:row>
      <xdr:rowOff>143511</xdr:rowOff>
    </xdr:from>
    <xdr:to>
      <xdr:col>15</xdr:col>
      <xdr:colOff>231775</xdr:colOff>
      <xdr:row>106</xdr:row>
      <xdr:rowOff>73661</xdr:rowOff>
    </xdr:to>
    <xdr:sp macro="" textlink="">
      <xdr:nvSpPr>
        <xdr:cNvPr id="274" name="円/楕円 273"/>
        <xdr:cNvSpPr/>
      </xdr:nvSpPr>
      <xdr:spPr>
        <a:xfrm>
          <a:off x="104267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105</xdr:row>
      <xdr:rowOff>121938</xdr:rowOff>
    </xdr:from>
    <xdr:ext cx="469744" cy="259045"/>
    <xdr:sp macro="" textlink="">
      <xdr:nvSpPr>
        <xdr:cNvPr id="275" name="【市民会館】&#10;一人当たり面積該当値テキスト"/>
        <xdr:cNvSpPr txBox="1"/>
      </xdr:nvSpPr>
      <xdr:spPr>
        <a:xfrm>
          <a:off x="10566400"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0.324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276" name="正方形/長方形 275"/>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7" name="正方形/長方形 2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8" name="正方形/長方形 2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9" name="正方形/長方形 2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0" name="正方形/長方形 2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1" name="正方形/長方形 2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2" name="正方形/長方形 2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83" name="正方形/長方形 282"/>
        <xdr:cNvSpPr/>
      </xdr:nvSpPr>
      <xdr:spPr>
        <a:xfrm>
          <a:off x="12446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314325</xdr:colOff>
      <xdr:row>28</xdr:row>
      <xdr:rowOff>25400</xdr:rowOff>
    </xdr:to>
    <xdr:sp macro="" textlink="">
      <xdr:nvSpPr>
        <xdr:cNvPr id="284" name="正方形/長方形 283"/>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85" name="正方形/長方形 28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86" name="正方形/長方形 28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87" name="正方形/長方形 28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88" name="正方形/長方形 28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89" name="正方形/長方形 28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0" name="正方形/長方形 28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76,717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291" name="正方形/長方形 290"/>
        <xdr:cNvSpPr/>
      </xdr:nvSpPr>
      <xdr:spPr>
        <a:xfrm>
          <a:off x="18288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644525</xdr:colOff>
      <xdr:row>50</xdr:row>
      <xdr:rowOff>63500</xdr:rowOff>
    </xdr:to>
    <xdr:sp macro="" textlink="">
      <xdr:nvSpPr>
        <xdr:cNvPr id="292" name="正方形/長方形 291"/>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3" name="正方形/長方形 29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94" name="正方形/長方形 29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95" name="正方形/長方形 29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96" name="正方形/長方形 29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97" name="正方形/長方形 29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98" name="正方形/長方形 29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299" name="正方形/長方形 298"/>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0" name="テキスト ボックス 29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1" name="直線コネクタ 30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02" name="テキスト ボックス 30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03" name="直線コネクタ 30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04" name="テキスト ボックス 30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05" name="直線コネクタ 30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06" name="テキスト ボックス 30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07" name="直線コネクタ 30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08" name="テキスト ボックス 30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09" name="直線コネクタ 30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10" name="テキスト ボックス 30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11" name="直線コネクタ 31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312" name="テキスト ボックス 31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13" name="直線コネクタ 31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14" name="テキスト ボックス 31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15"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150495</xdr:rowOff>
    </xdr:from>
    <xdr:to>
      <xdr:col>23</xdr:col>
      <xdr:colOff>516889</xdr:colOff>
      <xdr:row>64</xdr:row>
      <xdr:rowOff>148590</xdr:rowOff>
    </xdr:to>
    <xdr:cxnSp macro="">
      <xdr:nvCxnSpPr>
        <xdr:cNvPr id="316" name="直線コネクタ 315"/>
        <xdr:cNvCxnSpPr/>
      </xdr:nvCxnSpPr>
      <xdr:spPr>
        <a:xfrm flipV="1">
          <a:off x="16318864" y="975169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152417</xdr:rowOff>
    </xdr:from>
    <xdr:ext cx="405111" cy="259045"/>
    <xdr:sp macro="" textlink="">
      <xdr:nvSpPr>
        <xdr:cNvPr id="317" name="【保健センター・保健所】&#10;有形固定資産減価償却率最小値テキスト"/>
        <xdr:cNvSpPr txBox="1"/>
      </xdr:nvSpPr>
      <xdr:spPr>
        <a:xfrm>
          <a:off x="16408400" y="1112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23</xdr:col>
      <xdr:colOff>428625</xdr:colOff>
      <xdr:row>64</xdr:row>
      <xdr:rowOff>148590</xdr:rowOff>
    </xdr:from>
    <xdr:to>
      <xdr:col>23</xdr:col>
      <xdr:colOff>606425</xdr:colOff>
      <xdr:row>64</xdr:row>
      <xdr:rowOff>148590</xdr:rowOff>
    </xdr:to>
    <xdr:cxnSp macro="">
      <xdr:nvCxnSpPr>
        <xdr:cNvPr id="318" name="直線コネクタ 317"/>
        <xdr:cNvCxnSpPr/>
      </xdr:nvCxnSpPr>
      <xdr:spPr>
        <a:xfrm>
          <a:off x="16230600" y="1112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97172</xdr:rowOff>
    </xdr:from>
    <xdr:ext cx="405111" cy="259045"/>
    <xdr:sp macro="" textlink="">
      <xdr:nvSpPr>
        <xdr:cNvPr id="319" name="【保健センター・保健所】&#10;有形固定資産減価償却率最大値テキスト"/>
        <xdr:cNvSpPr txBox="1"/>
      </xdr:nvSpPr>
      <xdr:spPr>
        <a:xfrm>
          <a:off x="16408400" y="952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a:t>
          </a:r>
          <a:endParaRPr kumimoji="1" lang="ja-JP" altLang="en-US" sz="1000" b="1">
            <a:latin typeface="ＭＳ Ｐゴシック"/>
          </a:endParaRPr>
        </a:p>
      </xdr:txBody>
    </xdr:sp>
    <xdr:clientData/>
  </xdr:oneCellAnchor>
  <xdr:twoCellAnchor>
    <xdr:from>
      <xdr:col>23</xdr:col>
      <xdr:colOff>428625</xdr:colOff>
      <xdr:row>56</xdr:row>
      <xdr:rowOff>150495</xdr:rowOff>
    </xdr:from>
    <xdr:to>
      <xdr:col>23</xdr:col>
      <xdr:colOff>606425</xdr:colOff>
      <xdr:row>56</xdr:row>
      <xdr:rowOff>150495</xdr:rowOff>
    </xdr:to>
    <xdr:cxnSp macro="">
      <xdr:nvCxnSpPr>
        <xdr:cNvPr id="320" name="直線コネクタ 319"/>
        <xdr:cNvCxnSpPr/>
      </xdr:nvCxnSpPr>
      <xdr:spPr>
        <a:xfrm>
          <a:off x="16230600" y="975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92092</xdr:rowOff>
    </xdr:from>
    <xdr:ext cx="405111" cy="259045"/>
    <xdr:sp macro="" textlink="">
      <xdr:nvSpPr>
        <xdr:cNvPr id="321" name="【保健センター・保健所】&#10;有形固定資産減価償却率平均値テキスト"/>
        <xdr:cNvSpPr txBox="1"/>
      </xdr:nvSpPr>
      <xdr:spPr>
        <a:xfrm>
          <a:off x="16408400" y="10550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35.7</a:t>
          </a:r>
          <a:endParaRPr kumimoji="1" lang="ja-JP" altLang="en-US" sz="1000" b="1">
            <a:solidFill>
              <a:srgbClr val="000080"/>
            </a:solidFill>
            <a:latin typeface="ＭＳ Ｐゴシック"/>
          </a:endParaRPr>
        </a:p>
      </xdr:txBody>
    </xdr:sp>
    <xdr:clientData/>
  </xdr:oneCellAnchor>
  <xdr:twoCellAnchor>
    <xdr:from>
      <xdr:col>23</xdr:col>
      <xdr:colOff>466725</xdr:colOff>
      <xdr:row>62</xdr:row>
      <xdr:rowOff>69215</xdr:rowOff>
    </xdr:from>
    <xdr:to>
      <xdr:col>23</xdr:col>
      <xdr:colOff>568325</xdr:colOff>
      <xdr:row>62</xdr:row>
      <xdr:rowOff>170815</xdr:rowOff>
    </xdr:to>
    <xdr:sp macro="" textlink="">
      <xdr:nvSpPr>
        <xdr:cNvPr id="322" name="フローチャート : 判断 321"/>
        <xdr:cNvSpPr/>
      </xdr:nvSpPr>
      <xdr:spPr>
        <a:xfrm>
          <a:off x="16268700" y="1069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23" name="テキスト ボックス 32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24" name="テキスト ボックス 32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25" name="テキスト ボックス 32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26" name="テキスト ボックス 32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27" name="テキスト ボックス 32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64</xdr:row>
      <xdr:rowOff>97790</xdr:rowOff>
    </xdr:from>
    <xdr:to>
      <xdr:col>23</xdr:col>
      <xdr:colOff>568325</xdr:colOff>
      <xdr:row>65</xdr:row>
      <xdr:rowOff>27940</xdr:rowOff>
    </xdr:to>
    <xdr:sp macro="" textlink="">
      <xdr:nvSpPr>
        <xdr:cNvPr id="328" name="円/楕円 327"/>
        <xdr:cNvSpPr/>
      </xdr:nvSpPr>
      <xdr:spPr>
        <a:xfrm>
          <a:off x="16268700" y="1107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64</xdr:row>
      <xdr:rowOff>12717</xdr:rowOff>
    </xdr:from>
    <xdr:ext cx="405111" cy="259045"/>
    <xdr:sp macro="" textlink="">
      <xdr:nvSpPr>
        <xdr:cNvPr id="329" name="【保健センター・保健所】&#10;有形固定資産減価償却率該当値テキスト"/>
        <xdr:cNvSpPr txBox="1"/>
      </xdr:nvSpPr>
      <xdr:spPr>
        <a:xfrm>
          <a:off x="16408400" y="10985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30" name="正方形/長方形 329"/>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31" name="正方形/長方形 33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32" name="正方形/長方形 33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33" name="正方形/長方形 33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34" name="正方形/長方形 33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35" name="正方形/長方形 33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36" name="正方形/長方形 33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37" name="正方形/長方形 336"/>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38" name="テキスト ボックス 33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39" name="直線コネクタ 33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40" name="テキスト ボックス 33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41" name="直線コネクタ 34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42" name="テキスト ボックス 34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43" name="直線コネクタ 34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44" name="テキスト ボックス 34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45" name="直線コネクタ 34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46" name="テキスト ボックス 34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47" name="直線コネクタ 34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48" name="テキスト ボックス 34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49" name="直線コネクタ 34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50" name="テキスト ボックス 34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51" name="直線コネクタ 35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52" name="テキスト ボックス 35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353"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25400</xdr:rowOff>
    </xdr:from>
    <xdr:to>
      <xdr:col>32</xdr:col>
      <xdr:colOff>186689</xdr:colOff>
      <xdr:row>63</xdr:row>
      <xdr:rowOff>158750</xdr:rowOff>
    </xdr:to>
    <xdr:cxnSp macro="">
      <xdr:nvCxnSpPr>
        <xdr:cNvPr id="354" name="直線コネクタ 353"/>
        <xdr:cNvCxnSpPr/>
      </xdr:nvCxnSpPr>
      <xdr:spPr>
        <a:xfrm flipV="1">
          <a:off x="22160864" y="96266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162577</xdr:rowOff>
    </xdr:from>
    <xdr:ext cx="469744" cy="259045"/>
    <xdr:sp macro="" textlink="">
      <xdr:nvSpPr>
        <xdr:cNvPr id="355" name="【保健センター・保健所】&#10;一人当たり面積最小値テキスト"/>
        <xdr:cNvSpPr txBox="1"/>
      </xdr:nvSpPr>
      <xdr:spPr>
        <a:xfrm>
          <a:off x="22250400" y="1096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63</xdr:row>
      <xdr:rowOff>158750</xdr:rowOff>
    </xdr:from>
    <xdr:to>
      <xdr:col>32</xdr:col>
      <xdr:colOff>276225</xdr:colOff>
      <xdr:row>63</xdr:row>
      <xdr:rowOff>158750</xdr:rowOff>
    </xdr:to>
    <xdr:cxnSp macro="">
      <xdr:nvCxnSpPr>
        <xdr:cNvPr id="356" name="直線コネクタ 355"/>
        <xdr:cNvCxnSpPr/>
      </xdr:nvCxnSpPr>
      <xdr:spPr>
        <a:xfrm>
          <a:off x="22072600" y="1096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143527</xdr:rowOff>
    </xdr:from>
    <xdr:ext cx="469744" cy="259045"/>
    <xdr:sp macro="" textlink="">
      <xdr:nvSpPr>
        <xdr:cNvPr id="357" name="【保健センター・保健所】&#10;一人当たり面積最大値テキスト"/>
        <xdr:cNvSpPr txBox="1"/>
      </xdr:nvSpPr>
      <xdr:spPr>
        <a:xfrm>
          <a:off x="22250400" y="940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0.142</a:t>
          </a:r>
          <a:endParaRPr kumimoji="1" lang="ja-JP" altLang="en-US" sz="1000" b="1">
            <a:latin typeface="ＭＳ Ｐゴシック"/>
          </a:endParaRPr>
        </a:p>
      </xdr:txBody>
    </xdr:sp>
    <xdr:clientData/>
  </xdr:oneCellAnchor>
  <xdr:twoCellAnchor>
    <xdr:from>
      <xdr:col>32</xdr:col>
      <xdr:colOff>98425</xdr:colOff>
      <xdr:row>56</xdr:row>
      <xdr:rowOff>25400</xdr:rowOff>
    </xdr:from>
    <xdr:to>
      <xdr:col>32</xdr:col>
      <xdr:colOff>276225</xdr:colOff>
      <xdr:row>56</xdr:row>
      <xdr:rowOff>25400</xdr:rowOff>
    </xdr:to>
    <xdr:cxnSp macro="">
      <xdr:nvCxnSpPr>
        <xdr:cNvPr id="358" name="直線コネクタ 357"/>
        <xdr:cNvCxnSpPr/>
      </xdr:nvCxnSpPr>
      <xdr:spPr>
        <a:xfrm>
          <a:off x="22072600" y="962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156227</xdr:rowOff>
    </xdr:from>
    <xdr:ext cx="469744" cy="259045"/>
    <xdr:sp macro="" textlink="">
      <xdr:nvSpPr>
        <xdr:cNvPr id="359" name="【保健センター・保健所】&#10;一人当たり面積平均値テキスト"/>
        <xdr:cNvSpPr txBox="1"/>
      </xdr:nvSpPr>
      <xdr:spPr>
        <a:xfrm>
          <a:off x="222504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6350</xdr:rowOff>
    </xdr:from>
    <xdr:to>
      <xdr:col>32</xdr:col>
      <xdr:colOff>238125</xdr:colOff>
      <xdr:row>61</xdr:row>
      <xdr:rowOff>107950</xdr:rowOff>
    </xdr:to>
    <xdr:sp macro="" textlink="">
      <xdr:nvSpPr>
        <xdr:cNvPr id="360" name="フローチャート : 判断 359"/>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61" name="テキスト ボックス 36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62" name="テキスト ボックス 36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63" name="テキスト ボックス 36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64" name="テキスト ボックス 36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65" name="テキスト ボックス 36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55</xdr:row>
      <xdr:rowOff>146050</xdr:rowOff>
    </xdr:from>
    <xdr:to>
      <xdr:col>32</xdr:col>
      <xdr:colOff>238125</xdr:colOff>
      <xdr:row>56</xdr:row>
      <xdr:rowOff>76200</xdr:rowOff>
    </xdr:to>
    <xdr:sp macro="" textlink="">
      <xdr:nvSpPr>
        <xdr:cNvPr id="366" name="円/楕円 365"/>
        <xdr:cNvSpPr/>
      </xdr:nvSpPr>
      <xdr:spPr>
        <a:xfrm>
          <a:off x="221107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55</xdr:row>
      <xdr:rowOff>99077</xdr:rowOff>
    </xdr:from>
    <xdr:ext cx="469744" cy="259045"/>
    <xdr:sp macro="" textlink="">
      <xdr:nvSpPr>
        <xdr:cNvPr id="367" name="【保健センター・保健所】&#10;一人当たり面積該当値テキスト"/>
        <xdr:cNvSpPr txBox="1"/>
      </xdr:nvSpPr>
      <xdr:spPr>
        <a:xfrm>
          <a:off x="22250400" y="952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0.142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368" name="正方形/長方形 367"/>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69" name="正方形/長方形 36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70" name="正方形/長方形 36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71" name="正方形/長方形 37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72" name="正方形/長方形 37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73" name="正方形/長方形 37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74" name="正方形/長方形 37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62.4</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375" name="正方形/長方形 374"/>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76" name="テキスト ボックス 37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77" name="直線コネクタ 37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378" name="テキスト ボックス 37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379" name="直線コネクタ 37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380" name="テキスト ボックス 37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81" name="直線コネクタ 38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82" name="テキスト ボックス 38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83" name="直線コネクタ 38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84" name="テキスト ボックス 38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385" name="直線コネクタ 38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386" name="テキスト ボックス 38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387" name="直線コネクタ 38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388" name="テキスト ボックス 38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89" name="直線コネクタ 38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90" name="テキスト ボックス 38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391"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158114</xdr:rowOff>
    </xdr:from>
    <xdr:to>
      <xdr:col>23</xdr:col>
      <xdr:colOff>516889</xdr:colOff>
      <xdr:row>85</xdr:row>
      <xdr:rowOff>129539</xdr:rowOff>
    </xdr:to>
    <xdr:cxnSp macro="">
      <xdr:nvCxnSpPr>
        <xdr:cNvPr id="392" name="直線コネクタ 391"/>
        <xdr:cNvCxnSpPr/>
      </xdr:nvCxnSpPr>
      <xdr:spPr>
        <a:xfrm flipV="1">
          <a:off x="16318864" y="13531214"/>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133366</xdr:rowOff>
    </xdr:from>
    <xdr:ext cx="405111" cy="259045"/>
    <xdr:sp macro="" textlink="">
      <xdr:nvSpPr>
        <xdr:cNvPr id="393" name="【消防施設】&#10;有形固定資産減価償却率最小値テキスト"/>
        <xdr:cNvSpPr txBox="1"/>
      </xdr:nvSpPr>
      <xdr:spPr>
        <a:xfrm>
          <a:off x="164084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428625</xdr:colOff>
      <xdr:row>85</xdr:row>
      <xdr:rowOff>129539</xdr:rowOff>
    </xdr:from>
    <xdr:to>
      <xdr:col>23</xdr:col>
      <xdr:colOff>606425</xdr:colOff>
      <xdr:row>85</xdr:row>
      <xdr:rowOff>129539</xdr:rowOff>
    </xdr:to>
    <xdr:cxnSp macro="">
      <xdr:nvCxnSpPr>
        <xdr:cNvPr id="394" name="直線コネクタ 393"/>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104791</xdr:rowOff>
    </xdr:from>
    <xdr:ext cx="405111" cy="259045"/>
    <xdr:sp macro="" textlink="">
      <xdr:nvSpPr>
        <xdr:cNvPr id="395" name="【消防施設】&#10;有形固定資産減価償却率最大値テキスト"/>
        <xdr:cNvSpPr txBox="1"/>
      </xdr:nvSpPr>
      <xdr:spPr>
        <a:xfrm>
          <a:off x="16408400" y="1330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a:t>
          </a:r>
          <a:endParaRPr kumimoji="1" lang="ja-JP" altLang="en-US" sz="1000" b="1">
            <a:latin typeface="ＭＳ Ｐゴシック"/>
          </a:endParaRPr>
        </a:p>
      </xdr:txBody>
    </xdr:sp>
    <xdr:clientData/>
  </xdr:oneCellAnchor>
  <xdr:twoCellAnchor>
    <xdr:from>
      <xdr:col>23</xdr:col>
      <xdr:colOff>428625</xdr:colOff>
      <xdr:row>78</xdr:row>
      <xdr:rowOff>158114</xdr:rowOff>
    </xdr:from>
    <xdr:to>
      <xdr:col>23</xdr:col>
      <xdr:colOff>606425</xdr:colOff>
      <xdr:row>78</xdr:row>
      <xdr:rowOff>158114</xdr:rowOff>
    </xdr:to>
    <xdr:cxnSp macro="">
      <xdr:nvCxnSpPr>
        <xdr:cNvPr id="396" name="直線コネクタ 395"/>
        <xdr:cNvCxnSpPr/>
      </xdr:nvCxnSpPr>
      <xdr:spPr>
        <a:xfrm>
          <a:off x="16230600" y="1353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61613</xdr:rowOff>
    </xdr:from>
    <xdr:ext cx="405111" cy="259045"/>
    <xdr:sp macro="" textlink="">
      <xdr:nvSpPr>
        <xdr:cNvPr id="397" name="【消防施設】&#10;有形固定資産減価償却率平均値テキスト"/>
        <xdr:cNvSpPr txBox="1"/>
      </xdr:nvSpPr>
      <xdr:spPr>
        <a:xfrm>
          <a:off x="16408400" y="1394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57.3</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38736</xdr:rowOff>
    </xdr:from>
    <xdr:to>
      <xdr:col>23</xdr:col>
      <xdr:colOff>568325</xdr:colOff>
      <xdr:row>82</xdr:row>
      <xdr:rowOff>140336</xdr:rowOff>
    </xdr:to>
    <xdr:sp macro="" textlink="">
      <xdr:nvSpPr>
        <xdr:cNvPr id="398" name="フローチャート : 判断 397"/>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399" name="テキスト ボックス 39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00" name="テキスト ボックス 39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01" name="テキスト ボックス 40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02" name="テキスト ボックス 40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03" name="テキスト ボックス 40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84</xdr:row>
      <xdr:rowOff>8255</xdr:rowOff>
    </xdr:from>
    <xdr:to>
      <xdr:col>23</xdr:col>
      <xdr:colOff>568325</xdr:colOff>
      <xdr:row>84</xdr:row>
      <xdr:rowOff>109855</xdr:rowOff>
    </xdr:to>
    <xdr:sp macro="" textlink="">
      <xdr:nvSpPr>
        <xdr:cNvPr id="404" name="円/楕円 403"/>
        <xdr:cNvSpPr/>
      </xdr:nvSpPr>
      <xdr:spPr>
        <a:xfrm>
          <a:off x="162687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83</xdr:row>
      <xdr:rowOff>158132</xdr:rowOff>
    </xdr:from>
    <xdr:ext cx="405111" cy="259045"/>
    <xdr:sp macro="" textlink="">
      <xdr:nvSpPr>
        <xdr:cNvPr id="405" name="【消防施設】&#10;有形固定資産減価償却率該当値テキスト"/>
        <xdr:cNvSpPr txBox="1"/>
      </xdr:nvSpPr>
      <xdr:spPr>
        <a:xfrm>
          <a:off x="16408400"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06" name="正方形/長方形 405"/>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07" name="正方形/長方形 40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08" name="正方形/長方形 40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09" name="正方形/長方形 40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10" name="正方形/長方形 40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11" name="正方形/長方形 41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12" name="正方形/長方形 41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0.134</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13" name="正方形/長方形 412"/>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14" name="テキスト ボックス 41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15" name="直線コネクタ 41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16" name="テキスト ボックス 415"/>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417" name="直線コネクタ 41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18" name="テキスト ボックス 41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19" name="直線コネクタ 41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20" name="テキスト ボックス 41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21" name="直線コネクタ 42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22" name="テキスト ボックス 42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23" name="直線コネクタ 42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24" name="テキスト ボックス 42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25" name="直線コネクタ 42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26" name="テキスト ボックス 42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27" name="直線コネクタ 42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28" name="テキスト ボックス 42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29"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82550</xdr:rowOff>
    </xdr:from>
    <xdr:to>
      <xdr:col>32</xdr:col>
      <xdr:colOff>186689</xdr:colOff>
      <xdr:row>85</xdr:row>
      <xdr:rowOff>133350</xdr:rowOff>
    </xdr:to>
    <xdr:cxnSp macro="">
      <xdr:nvCxnSpPr>
        <xdr:cNvPr id="430" name="直線コネクタ 429"/>
        <xdr:cNvCxnSpPr/>
      </xdr:nvCxnSpPr>
      <xdr:spPr>
        <a:xfrm flipV="1">
          <a:off x="22160864" y="13284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137177</xdr:rowOff>
    </xdr:from>
    <xdr:ext cx="469744" cy="259045"/>
    <xdr:sp macro="" textlink="">
      <xdr:nvSpPr>
        <xdr:cNvPr id="431" name="【消防施設】&#10;一人当たり面積最小値テキスト"/>
        <xdr:cNvSpPr txBox="1"/>
      </xdr:nvSpPr>
      <xdr:spPr>
        <a:xfrm>
          <a:off x="222504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0.042</a:t>
          </a:r>
          <a:endParaRPr kumimoji="1" lang="ja-JP" altLang="en-US" sz="1000" b="1">
            <a:latin typeface="ＭＳ Ｐゴシック"/>
          </a:endParaRPr>
        </a:p>
      </xdr:txBody>
    </xdr:sp>
    <xdr:clientData/>
  </xdr:oneCellAnchor>
  <xdr:twoCellAnchor>
    <xdr:from>
      <xdr:col>32</xdr:col>
      <xdr:colOff>98425</xdr:colOff>
      <xdr:row>85</xdr:row>
      <xdr:rowOff>133350</xdr:rowOff>
    </xdr:from>
    <xdr:to>
      <xdr:col>32</xdr:col>
      <xdr:colOff>276225</xdr:colOff>
      <xdr:row>85</xdr:row>
      <xdr:rowOff>133350</xdr:rowOff>
    </xdr:to>
    <xdr:cxnSp macro="">
      <xdr:nvCxnSpPr>
        <xdr:cNvPr id="432" name="直線コネクタ 431"/>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29227</xdr:rowOff>
    </xdr:from>
    <xdr:ext cx="469744" cy="259045"/>
    <xdr:sp macro="" textlink="">
      <xdr:nvSpPr>
        <xdr:cNvPr id="433" name="【消防施設】&#10;一人当たり面積最大値テキスト"/>
        <xdr:cNvSpPr txBox="1"/>
      </xdr:nvSpPr>
      <xdr:spPr>
        <a:xfrm>
          <a:off x="222504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0.154</a:t>
          </a:r>
          <a:endParaRPr kumimoji="1" lang="ja-JP" altLang="en-US" sz="1000" b="1">
            <a:latin typeface="ＭＳ Ｐゴシック"/>
          </a:endParaRPr>
        </a:p>
      </xdr:txBody>
    </xdr:sp>
    <xdr:clientData/>
  </xdr:oneCellAnchor>
  <xdr:twoCellAnchor>
    <xdr:from>
      <xdr:col>32</xdr:col>
      <xdr:colOff>98425</xdr:colOff>
      <xdr:row>77</xdr:row>
      <xdr:rowOff>82550</xdr:rowOff>
    </xdr:from>
    <xdr:to>
      <xdr:col>32</xdr:col>
      <xdr:colOff>276225</xdr:colOff>
      <xdr:row>77</xdr:row>
      <xdr:rowOff>82550</xdr:rowOff>
    </xdr:to>
    <xdr:cxnSp macro="">
      <xdr:nvCxnSpPr>
        <xdr:cNvPr id="434" name="直線コネクタ 433"/>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137177</xdr:rowOff>
    </xdr:from>
    <xdr:ext cx="469744" cy="259045"/>
    <xdr:sp macro="" textlink="">
      <xdr:nvSpPr>
        <xdr:cNvPr id="435" name="【消防施設】&#10;一人当たり面積平均値テキスト"/>
        <xdr:cNvSpPr txBox="1"/>
      </xdr:nvSpPr>
      <xdr:spPr>
        <a:xfrm>
          <a:off x="22250400"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0.090</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158750</xdr:rowOff>
    </xdr:from>
    <xdr:to>
      <xdr:col>32</xdr:col>
      <xdr:colOff>238125</xdr:colOff>
      <xdr:row>82</xdr:row>
      <xdr:rowOff>88900</xdr:rowOff>
    </xdr:to>
    <xdr:sp macro="" textlink="">
      <xdr:nvSpPr>
        <xdr:cNvPr id="436" name="フローチャート : 判断 435"/>
        <xdr:cNvSpPr/>
      </xdr:nvSpPr>
      <xdr:spPr>
        <a:xfrm>
          <a:off x="22110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37" name="テキスト ボックス 43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38" name="テキスト ボックス 43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39" name="テキスト ボックス 43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40" name="テキスト ボックス 43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41" name="テキスト ボックス 44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31750</xdr:rowOff>
    </xdr:from>
    <xdr:to>
      <xdr:col>32</xdr:col>
      <xdr:colOff>238125</xdr:colOff>
      <xdr:row>77</xdr:row>
      <xdr:rowOff>133350</xdr:rowOff>
    </xdr:to>
    <xdr:sp macro="" textlink="">
      <xdr:nvSpPr>
        <xdr:cNvPr id="442" name="円/楕円 441"/>
        <xdr:cNvSpPr/>
      </xdr:nvSpPr>
      <xdr:spPr>
        <a:xfrm>
          <a:off x="221107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76</xdr:row>
      <xdr:rowOff>156227</xdr:rowOff>
    </xdr:from>
    <xdr:ext cx="469744" cy="259045"/>
    <xdr:sp macro="" textlink="">
      <xdr:nvSpPr>
        <xdr:cNvPr id="443" name="【消防施設】&#10;一人当たり面積該当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0.154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444" name="正方形/長方形 443"/>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45" name="正方形/長方形 4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46" name="正方形/長方形 4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47" name="正方形/長方形 4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48" name="正方形/長方形 4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49" name="正方形/長方形 4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50" name="正方形/長方形 4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451" name="正方形/長方形 450"/>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52" name="テキスト ボックス 4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53" name="直線コネクタ 4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54" name="テキスト ボックス 45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55" name="直線コネクタ 45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56" name="テキスト ボックス 45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57" name="直線コネクタ 45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58" name="テキスト ボックス 45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59" name="直線コネクタ 45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60" name="テキスト ボックス 45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61" name="直線コネクタ 46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462" name="テキスト ボックス 461"/>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63" name="直線コネクタ 4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464" name="テキスト ボックス 463"/>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465"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23622</xdr:rowOff>
    </xdr:from>
    <xdr:to>
      <xdr:col>23</xdr:col>
      <xdr:colOff>516889</xdr:colOff>
      <xdr:row>107</xdr:row>
      <xdr:rowOff>96774</xdr:rowOff>
    </xdr:to>
    <xdr:cxnSp macro="">
      <xdr:nvCxnSpPr>
        <xdr:cNvPr id="466" name="直線コネクタ 465"/>
        <xdr:cNvCxnSpPr/>
      </xdr:nvCxnSpPr>
      <xdr:spPr>
        <a:xfrm flipV="1">
          <a:off x="16318864" y="17340072"/>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100601</xdr:rowOff>
    </xdr:from>
    <xdr:ext cx="405111" cy="259045"/>
    <xdr:sp macro="" textlink="">
      <xdr:nvSpPr>
        <xdr:cNvPr id="467" name="【庁舎】&#10;有形固定資産減価償却率最小値テキスト"/>
        <xdr:cNvSpPr txBox="1"/>
      </xdr:nvSpPr>
      <xdr:spPr>
        <a:xfrm>
          <a:off x="16408400" y="1844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53.3</a:t>
          </a:r>
          <a:endParaRPr kumimoji="1" lang="ja-JP" altLang="en-US" sz="1000" b="1">
            <a:latin typeface="ＭＳ Ｐゴシック"/>
          </a:endParaRPr>
        </a:p>
      </xdr:txBody>
    </xdr:sp>
    <xdr:clientData/>
  </xdr:oneCellAnchor>
  <xdr:twoCellAnchor>
    <xdr:from>
      <xdr:col>23</xdr:col>
      <xdr:colOff>428625</xdr:colOff>
      <xdr:row>107</xdr:row>
      <xdr:rowOff>96774</xdr:rowOff>
    </xdr:from>
    <xdr:to>
      <xdr:col>23</xdr:col>
      <xdr:colOff>606425</xdr:colOff>
      <xdr:row>107</xdr:row>
      <xdr:rowOff>96774</xdr:rowOff>
    </xdr:to>
    <xdr:cxnSp macro="">
      <xdr:nvCxnSpPr>
        <xdr:cNvPr id="468" name="直線コネクタ 467"/>
        <xdr:cNvCxnSpPr/>
      </xdr:nvCxnSpPr>
      <xdr:spPr>
        <a:xfrm>
          <a:off x="16230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141749</xdr:rowOff>
    </xdr:from>
    <xdr:ext cx="405111" cy="259045"/>
    <xdr:sp macro="" textlink="">
      <xdr:nvSpPr>
        <xdr:cNvPr id="469" name="【庁舎】&#10;有形固定資産減価償却率最大値テキスト"/>
        <xdr:cNvSpPr txBox="1"/>
      </xdr:nvSpPr>
      <xdr:spPr>
        <a:xfrm>
          <a:off x="16408400" y="17115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77.4</a:t>
          </a:r>
          <a:endParaRPr kumimoji="1" lang="ja-JP" altLang="en-US" sz="1000" b="1">
            <a:latin typeface="ＭＳ Ｐゴシック"/>
          </a:endParaRPr>
        </a:p>
      </xdr:txBody>
    </xdr:sp>
    <xdr:clientData/>
  </xdr:oneCellAnchor>
  <xdr:twoCellAnchor>
    <xdr:from>
      <xdr:col>23</xdr:col>
      <xdr:colOff>428625</xdr:colOff>
      <xdr:row>101</xdr:row>
      <xdr:rowOff>23622</xdr:rowOff>
    </xdr:from>
    <xdr:to>
      <xdr:col>23</xdr:col>
      <xdr:colOff>606425</xdr:colOff>
      <xdr:row>101</xdr:row>
      <xdr:rowOff>23622</xdr:rowOff>
    </xdr:to>
    <xdr:cxnSp macro="">
      <xdr:nvCxnSpPr>
        <xdr:cNvPr id="470" name="直線コネクタ 469"/>
        <xdr:cNvCxnSpPr/>
      </xdr:nvCxnSpPr>
      <xdr:spPr>
        <a:xfrm>
          <a:off x="16230600" y="1734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87140</xdr:rowOff>
    </xdr:from>
    <xdr:ext cx="405111" cy="259045"/>
    <xdr:sp macro="" textlink="">
      <xdr:nvSpPr>
        <xdr:cNvPr id="471" name="【庁舎】&#10;有形固定資産減価償却率平均値テキスト"/>
        <xdr:cNvSpPr txBox="1"/>
      </xdr:nvSpPr>
      <xdr:spPr>
        <a:xfrm>
          <a:off x="16408400" y="17917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64263</xdr:rowOff>
    </xdr:from>
    <xdr:to>
      <xdr:col>23</xdr:col>
      <xdr:colOff>568325</xdr:colOff>
      <xdr:row>105</xdr:row>
      <xdr:rowOff>165863</xdr:rowOff>
    </xdr:to>
    <xdr:sp macro="" textlink="">
      <xdr:nvSpPr>
        <xdr:cNvPr id="472" name="フローチャート : 判断 471"/>
        <xdr:cNvSpPr/>
      </xdr:nvSpPr>
      <xdr:spPr>
        <a:xfrm>
          <a:off x="16268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73" name="テキスト ボックス 4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74" name="テキスト ボックス 4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75" name="テキスト ボックス 4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76" name="テキスト ボックス 4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77" name="テキスト ボックス 4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106</xdr:row>
      <xdr:rowOff>135128</xdr:rowOff>
    </xdr:from>
    <xdr:to>
      <xdr:col>23</xdr:col>
      <xdr:colOff>568325</xdr:colOff>
      <xdr:row>107</xdr:row>
      <xdr:rowOff>65278</xdr:rowOff>
    </xdr:to>
    <xdr:sp macro="" textlink="">
      <xdr:nvSpPr>
        <xdr:cNvPr id="478" name="円/楕円 477"/>
        <xdr:cNvSpPr/>
      </xdr:nvSpPr>
      <xdr:spPr>
        <a:xfrm>
          <a:off x="16268700" y="183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106</xdr:row>
      <xdr:rowOff>50055</xdr:rowOff>
    </xdr:from>
    <xdr:ext cx="405111" cy="259045"/>
    <xdr:sp macro="" textlink="">
      <xdr:nvSpPr>
        <xdr:cNvPr id="479" name="【庁舎】&#10;有形固定資産減価償却率該当値テキスト"/>
        <xdr:cNvSpPr txBox="1"/>
      </xdr:nvSpPr>
      <xdr:spPr>
        <a:xfrm>
          <a:off x="16408400" y="18223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480" name="正方形/長方形 479"/>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81" name="正方形/長方形 48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82" name="正方形/長方形 48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83" name="正方形/長方形 48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84" name="正方形/長方形 48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85" name="正方形/長方形 48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86" name="正方形/長方形 48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87" name="正方形/長方形 486"/>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88" name="テキスト ボックス 48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89" name="直線コネクタ 48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90" name="テキスト ボックス 48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76200</xdr:rowOff>
    </xdr:from>
    <xdr:to>
      <xdr:col>33</xdr:col>
      <xdr:colOff>314325</xdr:colOff>
      <xdr:row>109</xdr:row>
      <xdr:rowOff>76200</xdr:rowOff>
    </xdr:to>
    <xdr:cxnSp macro="">
      <xdr:nvCxnSpPr>
        <xdr:cNvPr id="491" name="直線コネクタ 490"/>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105427</xdr:rowOff>
    </xdr:from>
    <xdr:ext cx="467179" cy="259045"/>
    <xdr:sp macro="" textlink="">
      <xdr:nvSpPr>
        <xdr:cNvPr id="492" name="テキスト ボックス 491"/>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133350</xdr:rowOff>
    </xdr:from>
    <xdr:to>
      <xdr:col>33</xdr:col>
      <xdr:colOff>314325</xdr:colOff>
      <xdr:row>107</xdr:row>
      <xdr:rowOff>133350</xdr:rowOff>
    </xdr:to>
    <xdr:cxnSp macro="">
      <xdr:nvCxnSpPr>
        <xdr:cNvPr id="493" name="直線コネクタ 492"/>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162577</xdr:rowOff>
    </xdr:from>
    <xdr:ext cx="467179" cy="259045"/>
    <xdr:sp macro="" textlink="">
      <xdr:nvSpPr>
        <xdr:cNvPr id="494" name="テキスト ボックス 493"/>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19050</xdr:rowOff>
    </xdr:from>
    <xdr:to>
      <xdr:col>33</xdr:col>
      <xdr:colOff>314325</xdr:colOff>
      <xdr:row>106</xdr:row>
      <xdr:rowOff>19050</xdr:rowOff>
    </xdr:to>
    <xdr:cxnSp macro="">
      <xdr:nvCxnSpPr>
        <xdr:cNvPr id="495" name="直線コネクタ 494"/>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48277</xdr:rowOff>
    </xdr:from>
    <xdr:ext cx="467179" cy="259045"/>
    <xdr:sp macro="" textlink="">
      <xdr:nvSpPr>
        <xdr:cNvPr id="496" name="テキスト ボックス 495"/>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97" name="直線コネクタ 49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98" name="テキスト ボックス 49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133350</xdr:rowOff>
    </xdr:from>
    <xdr:to>
      <xdr:col>33</xdr:col>
      <xdr:colOff>314325</xdr:colOff>
      <xdr:row>102</xdr:row>
      <xdr:rowOff>133350</xdr:rowOff>
    </xdr:to>
    <xdr:cxnSp macro="">
      <xdr:nvCxnSpPr>
        <xdr:cNvPr id="499" name="直線コネクタ 498"/>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162577</xdr:rowOff>
    </xdr:from>
    <xdr:ext cx="467179" cy="259045"/>
    <xdr:sp macro="" textlink="">
      <xdr:nvSpPr>
        <xdr:cNvPr id="500" name="テキスト ボックス 499"/>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101</xdr:row>
      <xdr:rowOff>19050</xdr:rowOff>
    </xdr:from>
    <xdr:to>
      <xdr:col>33</xdr:col>
      <xdr:colOff>314325</xdr:colOff>
      <xdr:row>101</xdr:row>
      <xdr:rowOff>19050</xdr:rowOff>
    </xdr:to>
    <xdr:cxnSp macro="">
      <xdr:nvCxnSpPr>
        <xdr:cNvPr id="501" name="直線コネクタ 500"/>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48277</xdr:rowOff>
    </xdr:from>
    <xdr:ext cx="467179" cy="259045"/>
    <xdr:sp macro="" textlink="">
      <xdr:nvSpPr>
        <xdr:cNvPr id="502" name="テキスト ボックス 501"/>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99</xdr:row>
      <xdr:rowOff>76200</xdr:rowOff>
    </xdr:from>
    <xdr:to>
      <xdr:col>33</xdr:col>
      <xdr:colOff>314325</xdr:colOff>
      <xdr:row>99</xdr:row>
      <xdr:rowOff>76200</xdr:rowOff>
    </xdr:to>
    <xdr:cxnSp macro="">
      <xdr:nvCxnSpPr>
        <xdr:cNvPr id="503" name="直線コネクタ 502"/>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105427</xdr:rowOff>
    </xdr:from>
    <xdr:ext cx="467179" cy="259045"/>
    <xdr:sp macro="" textlink="">
      <xdr:nvSpPr>
        <xdr:cNvPr id="504" name="テキスト ボックス 503"/>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05" name="直線コネクタ 50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06" name="テキスト ボックス 50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07"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87630</xdr:rowOff>
    </xdr:from>
    <xdr:to>
      <xdr:col>32</xdr:col>
      <xdr:colOff>186689</xdr:colOff>
      <xdr:row>108</xdr:row>
      <xdr:rowOff>101918</xdr:rowOff>
    </xdr:to>
    <xdr:cxnSp macro="">
      <xdr:nvCxnSpPr>
        <xdr:cNvPr id="508" name="直線コネクタ 507"/>
        <xdr:cNvCxnSpPr/>
      </xdr:nvCxnSpPr>
      <xdr:spPr>
        <a:xfrm flipV="1">
          <a:off x="22160864" y="17232630"/>
          <a:ext cx="0" cy="138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105745</xdr:rowOff>
    </xdr:from>
    <xdr:ext cx="469744" cy="259045"/>
    <xdr:sp macro="" textlink="">
      <xdr:nvSpPr>
        <xdr:cNvPr id="509" name="【庁舎】&#10;一人当たり面積最小値テキスト"/>
        <xdr:cNvSpPr txBox="1"/>
      </xdr:nvSpPr>
      <xdr:spPr>
        <a:xfrm>
          <a:off x="22250400" y="1862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0.151</a:t>
          </a:r>
          <a:endParaRPr kumimoji="1" lang="ja-JP" altLang="en-US" sz="1000" b="1">
            <a:latin typeface="ＭＳ Ｐゴシック"/>
          </a:endParaRPr>
        </a:p>
      </xdr:txBody>
    </xdr:sp>
    <xdr:clientData/>
  </xdr:oneCellAnchor>
  <xdr:twoCellAnchor>
    <xdr:from>
      <xdr:col>32</xdr:col>
      <xdr:colOff>98425</xdr:colOff>
      <xdr:row>108</xdr:row>
      <xdr:rowOff>101918</xdr:rowOff>
    </xdr:from>
    <xdr:to>
      <xdr:col>32</xdr:col>
      <xdr:colOff>276225</xdr:colOff>
      <xdr:row>108</xdr:row>
      <xdr:rowOff>101918</xdr:rowOff>
    </xdr:to>
    <xdr:cxnSp macro="">
      <xdr:nvCxnSpPr>
        <xdr:cNvPr id="510" name="直線コネクタ 509"/>
        <xdr:cNvCxnSpPr/>
      </xdr:nvCxnSpPr>
      <xdr:spPr>
        <a:xfrm>
          <a:off x="22072600" y="1861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34307</xdr:rowOff>
    </xdr:from>
    <xdr:ext cx="469744" cy="259045"/>
    <xdr:sp macro="" textlink="">
      <xdr:nvSpPr>
        <xdr:cNvPr id="511" name="【庁舎】&#10;一人当たり面積最大値テキスト"/>
        <xdr:cNvSpPr txBox="1"/>
      </xdr:nvSpPr>
      <xdr:spPr>
        <a:xfrm>
          <a:off x="22250400" y="1700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0.636</a:t>
          </a:r>
          <a:endParaRPr kumimoji="1" lang="ja-JP" altLang="en-US" sz="1000" b="1">
            <a:latin typeface="ＭＳ Ｐゴシック"/>
          </a:endParaRPr>
        </a:p>
      </xdr:txBody>
    </xdr:sp>
    <xdr:clientData/>
  </xdr:oneCellAnchor>
  <xdr:twoCellAnchor>
    <xdr:from>
      <xdr:col>32</xdr:col>
      <xdr:colOff>98425</xdr:colOff>
      <xdr:row>100</xdr:row>
      <xdr:rowOff>87630</xdr:rowOff>
    </xdr:from>
    <xdr:to>
      <xdr:col>32</xdr:col>
      <xdr:colOff>276225</xdr:colOff>
      <xdr:row>100</xdr:row>
      <xdr:rowOff>87630</xdr:rowOff>
    </xdr:to>
    <xdr:cxnSp macro="">
      <xdr:nvCxnSpPr>
        <xdr:cNvPr id="512" name="直線コネクタ 511"/>
        <xdr:cNvCxnSpPr/>
      </xdr:nvCxnSpPr>
      <xdr:spPr>
        <a:xfrm>
          <a:off x="22072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168291</xdr:rowOff>
    </xdr:from>
    <xdr:ext cx="469744" cy="259045"/>
    <xdr:sp macro="" textlink="">
      <xdr:nvSpPr>
        <xdr:cNvPr id="513" name="【庁舎】&#10;一人当たり面積平均値テキスト"/>
        <xdr:cNvSpPr txBox="1"/>
      </xdr:nvSpPr>
      <xdr:spPr>
        <a:xfrm>
          <a:off x="22250400" y="17827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0.358</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145414</xdr:rowOff>
    </xdr:from>
    <xdr:to>
      <xdr:col>32</xdr:col>
      <xdr:colOff>238125</xdr:colOff>
      <xdr:row>105</xdr:row>
      <xdr:rowOff>75564</xdr:rowOff>
    </xdr:to>
    <xdr:sp macro="" textlink="">
      <xdr:nvSpPr>
        <xdr:cNvPr id="514" name="フローチャート : 判断 513"/>
        <xdr:cNvSpPr/>
      </xdr:nvSpPr>
      <xdr:spPr>
        <a:xfrm>
          <a:off x="22110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15" name="テキスト ボックス 51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16" name="テキスト ボックス 51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17" name="テキスト ボックス 51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18" name="テキスト ボックス 51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19" name="テキスト ボックス 51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106</xdr:row>
      <xdr:rowOff>16827</xdr:rowOff>
    </xdr:from>
    <xdr:to>
      <xdr:col>32</xdr:col>
      <xdr:colOff>238125</xdr:colOff>
      <xdr:row>106</xdr:row>
      <xdr:rowOff>118427</xdr:rowOff>
    </xdr:to>
    <xdr:sp macro="" textlink="">
      <xdr:nvSpPr>
        <xdr:cNvPr id="520" name="円/楕円 519"/>
        <xdr:cNvSpPr/>
      </xdr:nvSpPr>
      <xdr:spPr>
        <a:xfrm>
          <a:off x="22110700" y="1819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166704</xdr:rowOff>
    </xdr:from>
    <xdr:ext cx="469744" cy="259045"/>
    <xdr:sp macro="" textlink="">
      <xdr:nvSpPr>
        <xdr:cNvPr id="521" name="【庁舎】&#10;一人当たり面積該当値テキスト"/>
        <xdr:cNvSpPr txBox="1"/>
      </xdr:nvSpPr>
      <xdr:spPr>
        <a:xfrm>
          <a:off x="22250400" y="1816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0.283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22" name="正方形/長方形 521"/>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23" name="正方形/長方形 5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24" name="テキスト ボックス 523"/>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図書館、体育館については東日本大震災以降に改修、整備を行ったため、類似団体平均よりも減価償却率が大幅に低くなった。また、保健センター、消防施設の</a:t>
          </a:r>
          <a:r>
            <a:rPr kumimoji="1" lang="en-US" altLang="ja-JP" sz="1300">
              <a:latin typeface="ＭＳ Ｐゴシック"/>
            </a:rPr>
            <a:t>1</a:t>
          </a:r>
          <a:r>
            <a:rPr kumimoji="1" lang="ja-JP" altLang="en-US" sz="1300">
              <a:latin typeface="ＭＳ Ｐゴシック"/>
            </a:rPr>
            <a:t>人あたり面積が平均値より高いため、公共施設等総合管理計画をはじめ、人口動向、住民のニーズ等にも注視しながら、改修、整備するとともに、必要に応じて全部及び一部除却、統合、転用等も検討していく。</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福島県棚倉町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14,665
14,584
159.93
7,606,830
7,130,857
396,666
4,219,650
7,159,468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47.7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0.09</a:t>
          </a:r>
          <a:r>
            <a:rPr kumimoji="1" lang="ja-JP" altLang="ja-JP" sz="1100">
              <a:solidFill>
                <a:schemeClr val="dk1"/>
              </a:solidFill>
              <a:effectLst/>
              <a:latin typeface="+mn-lt"/>
              <a:ea typeface="+mn-ea"/>
              <a:cs typeface="+mn-cs"/>
            </a:rPr>
            <a:t>上回っているものの、近年は</a:t>
          </a:r>
          <a:r>
            <a:rPr kumimoji="1" lang="ja-JP" altLang="en-US" sz="1100">
              <a:solidFill>
                <a:schemeClr val="dk1"/>
              </a:solidFill>
              <a:effectLst/>
              <a:latin typeface="+mn-lt"/>
              <a:ea typeface="+mn-ea"/>
              <a:cs typeface="+mn-cs"/>
            </a:rPr>
            <a:t>横ばいで推移している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税収をはじめとした更なる歳入の確保に努めるとともに、実施事業の峻別を徹底し、実施にあたっては優先順位をつけながら計画的に行うなど、投資的経費の抑制等による歳出削減に取り組み、財政基盤の強化を図りたい。</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46</xdr:row>
      <xdr:rowOff>3175</xdr:rowOff>
    </xdr:from>
    <xdr:to>
      <xdr:col>8</xdr:col>
      <xdr:colOff>355600</xdr:colOff>
      <xdr:row>46</xdr:row>
      <xdr:rowOff>3175</xdr:rowOff>
    </xdr:to>
    <xdr:cxnSp macro="">
      <xdr:nvCxnSpPr>
        <xdr:cNvPr id="49" name="直線コネクタ 48"/>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0" name="テキスト ボックス 49"/>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44</xdr:row>
      <xdr:rowOff>44450</xdr:rowOff>
    </xdr:from>
    <xdr:to>
      <xdr:col>8</xdr:col>
      <xdr:colOff>355600</xdr:colOff>
      <xdr:row>44</xdr:row>
      <xdr:rowOff>44450</xdr:rowOff>
    </xdr:to>
    <xdr:cxnSp macro="">
      <xdr:nvCxnSpPr>
        <xdr:cNvPr id="51" name="直線コネクタ 50"/>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2" name="テキスト ボックス 51"/>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42</xdr:row>
      <xdr:rowOff>85725</xdr:rowOff>
    </xdr:from>
    <xdr:to>
      <xdr:col>8</xdr:col>
      <xdr:colOff>355600</xdr:colOff>
      <xdr:row>42</xdr:row>
      <xdr:rowOff>85725</xdr:rowOff>
    </xdr:to>
    <xdr:cxnSp macro="">
      <xdr:nvCxnSpPr>
        <xdr:cNvPr id="53" name="直線コネクタ 52"/>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4" name="テキスト ボックス 53"/>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168275</xdr:rowOff>
    </xdr:from>
    <xdr:to>
      <xdr:col>8</xdr:col>
      <xdr:colOff>355600</xdr:colOff>
      <xdr:row>38</xdr:row>
      <xdr:rowOff>168275</xdr:rowOff>
    </xdr:to>
    <xdr:cxnSp macro="">
      <xdr:nvCxnSpPr>
        <xdr:cNvPr id="57" name="直線コネクタ 56"/>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8" name="テキスト ボックス 57"/>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9" name="直線コネクタ 58"/>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0" name="テキスト ボックス 59"/>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35</xdr:row>
      <xdr:rowOff>79375</xdr:rowOff>
    </xdr:from>
    <xdr:to>
      <xdr:col>8</xdr:col>
      <xdr:colOff>355600</xdr:colOff>
      <xdr:row>35</xdr:row>
      <xdr:rowOff>79375</xdr:rowOff>
    </xdr:to>
    <xdr:cxnSp macro="">
      <xdr:nvCxnSpPr>
        <xdr:cNvPr id="61" name="直線コネクタ 60"/>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2" name="テキスト ボックス 61"/>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165100</xdr:rowOff>
    </xdr:to>
    <xdr:cxnSp macro="">
      <xdr:nvCxnSpPr>
        <xdr:cNvPr id="66" name="直線コネクタ 65"/>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9"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70" name="直線コネクタ 69"/>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135996</xdr:rowOff>
    </xdr:from>
    <xdr:to>
      <xdr:col>7</xdr:col>
      <xdr:colOff>152400</xdr:colOff>
      <xdr:row>42</xdr:row>
      <xdr:rowOff>146050</xdr:rowOff>
    </xdr:to>
    <xdr:cxnSp macro="">
      <xdr:nvCxnSpPr>
        <xdr:cNvPr id="71" name="直線コネクタ 70"/>
        <xdr:cNvCxnSpPr/>
      </xdr:nvCxnSpPr>
      <xdr:spPr>
        <a:xfrm flipV="1">
          <a:off x="4114800" y="7336896"/>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147760</xdr:rowOff>
    </xdr:from>
    <xdr:ext cx="762000" cy="259045"/>
    <xdr:sp macro="" textlink="">
      <xdr:nvSpPr>
        <xdr:cNvPr id="72" name="財政力平均値テキスト"/>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73" name="フローチャート : 判断 72"/>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146050</xdr:rowOff>
    </xdr:from>
    <xdr:to>
      <xdr:col>6</xdr:col>
      <xdr:colOff>0</xdr:colOff>
      <xdr:row>42</xdr:row>
      <xdr:rowOff>146050</xdr:rowOff>
    </xdr:to>
    <xdr:cxnSp macro="">
      <xdr:nvCxnSpPr>
        <xdr:cNvPr id="74" name="直線コネクタ 73"/>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165629</xdr:rowOff>
    </xdr:from>
    <xdr:to>
      <xdr:col>6</xdr:col>
      <xdr:colOff>50800</xdr:colOff>
      <xdr:row>43</xdr:row>
      <xdr:rowOff>95779</xdr:rowOff>
    </xdr:to>
    <xdr:sp macro="" textlink="">
      <xdr:nvSpPr>
        <xdr:cNvPr id="75" name="フローチャート : 判断 74"/>
        <xdr:cNvSpPr/>
      </xdr:nvSpPr>
      <xdr:spPr>
        <a:xfrm>
          <a:off x="4064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80556</xdr:rowOff>
    </xdr:from>
    <xdr:ext cx="736600" cy="259045"/>
    <xdr:sp macro="" textlink="">
      <xdr:nvSpPr>
        <xdr:cNvPr id="76" name="テキスト ボックス 75"/>
        <xdr:cNvSpPr txBox="1"/>
      </xdr:nvSpPr>
      <xdr:spPr>
        <a:xfrm>
          <a:off x="3733800" y="7452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146050</xdr:rowOff>
    </xdr:from>
    <xdr:to>
      <xdr:col>4</xdr:col>
      <xdr:colOff>482600</xdr:colOff>
      <xdr:row>42</xdr:row>
      <xdr:rowOff>156104</xdr:rowOff>
    </xdr:to>
    <xdr:cxnSp macro="">
      <xdr:nvCxnSpPr>
        <xdr:cNvPr id="77" name="直線コネクタ 76"/>
        <xdr:cNvCxnSpPr/>
      </xdr:nvCxnSpPr>
      <xdr:spPr>
        <a:xfrm flipV="1">
          <a:off x="2336800" y="734695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165629</xdr:rowOff>
    </xdr:from>
    <xdr:to>
      <xdr:col>4</xdr:col>
      <xdr:colOff>533400</xdr:colOff>
      <xdr:row>43</xdr:row>
      <xdr:rowOff>95779</xdr:rowOff>
    </xdr:to>
    <xdr:sp macro="" textlink="">
      <xdr:nvSpPr>
        <xdr:cNvPr id="78" name="フローチャート : 判断 77"/>
        <xdr:cNvSpPr/>
      </xdr:nvSpPr>
      <xdr:spPr>
        <a:xfrm>
          <a:off x="3175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80556</xdr:rowOff>
    </xdr:from>
    <xdr:ext cx="762000" cy="259045"/>
    <xdr:sp macro="" textlink="">
      <xdr:nvSpPr>
        <xdr:cNvPr id="79" name="テキスト ボックス 78"/>
        <xdr:cNvSpPr txBox="1"/>
      </xdr:nvSpPr>
      <xdr:spPr>
        <a:xfrm>
          <a:off x="2844800" y="74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135996</xdr:rowOff>
    </xdr:from>
    <xdr:to>
      <xdr:col>3</xdr:col>
      <xdr:colOff>279400</xdr:colOff>
      <xdr:row>42</xdr:row>
      <xdr:rowOff>156104</xdr:rowOff>
    </xdr:to>
    <xdr:cxnSp macro="">
      <xdr:nvCxnSpPr>
        <xdr:cNvPr id="80" name="直線コネクタ 79"/>
        <xdr:cNvCxnSpPr/>
      </xdr:nvCxnSpPr>
      <xdr:spPr>
        <a:xfrm>
          <a:off x="1447800" y="733689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14288</xdr:rowOff>
    </xdr:from>
    <xdr:to>
      <xdr:col>3</xdr:col>
      <xdr:colOff>330200</xdr:colOff>
      <xdr:row>43</xdr:row>
      <xdr:rowOff>115888</xdr:rowOff>
    </xdr:to>
    <xdr:sp macro="" textlink="">
      <xdr:nvSpPr>
        <xdr:cNvPr id="81" name="フローチャート : 判断 80"/>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100665</xdr:rowOff>
    </xdr:from>
    <xdr:ext cx="762000" cy="259045"/>
    <xdr:sp macro="" textlink="">
      <xdr:nvSpPr>
        <xdr:cNvPr id="82" name="テキスト ボックス 81"/>
        <xdr:cNvSpPr txBox="1"/>
      </xdr:nvSpPr>
      <xdr:spPr>
        <a:xfrm>
          <a:off x="1955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155575</xdr:rowOff>
    </xdr:from>
    <xdr:to>
      <xdr:col>2</xdr:col>
      <xdr:colOff>127000</xdr:colOff>
      <xdr:row>43</xdr:row>
      <xdr:rowOff>85725</xdr:rowOff>
    </xdr:to>
    <xdr:sp macro="" textlink="">
      <xdr:nvSpPr>
        <xdr:cNvPr id="83" name="フローチャート : 判断 82"/>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70502</xdr:rowOff>
    </xdr:from>
    <xdr:ext cx="762000" cy="259045"/>
    <xdr:sp macro="" textlink="">
      <xdr:nvSpPr>
        <xdr:cNvPr id="84" name="テキスト ボックス 83"/>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85196</xdr:rowOff>
    </xdr:from>
    <xdr:to>
      <xdr:col>7</xdr:col>
      <xdr:colOff>203200</xdr:colOff>
      <xdr:row>43</xdr:row>
      <xdr:rowOff>15346</xdr:rowOff>
    </xdr:to>
    <xdr:sp macro="" textlink="">
      <xdr:nvSpPr>
        <xdr:cNvPr id="90" name="円/楕円 89"/>
        <xdr:cNvSpPr/>
      </xdr:nvSpPr>
      <xdr:spPr>
        <a:xfrm>
          <a:off x="4902200" y="72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101723</xdr:rowOff>
    </xdr:from>
    <xdr:ext cx="762000" cy="259045"/>
    <xdr:sp macro="" textlink="">
      <xdr:nvSpPr>
        <xdr:cNvPr id="91" name="財政力該当値テキスト"/>
        <xdr:cNvSpPr txBox="1"/>
      </xdr:nvSpPr>
      <xdr:spPr>
        <a:xfrm>
          <a:off x="5041900" y="713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95250</xdr:rowOff>
    </xdr:from>
    <xdr:to>
      <xdr:col>6</xdr:col>
      <xdr:colOff>50800</xdr:colOff>
      <xdr:row>43</xdr:row>
      <xdr:rowOff>25400</xdr:rowOff>
    </xdr:to>
    <xdr:sp macro="" textlink="">
      <xdr:nvSpPr>
        <xdr:cNvPr id="92" name="円/楕円 91"/>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93" name="テキスト ボックス 92"/>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95250</xdr:rowOff>
    </xdr:from>
    <xdr:to>
      <xdr:col>4</xdr:col>
      <xdr:colOff>533400</xdr:colOff>
      <xdr:row>43</xdr:row>
      <xdr:rowOff>25400</xdr:rowOff>
    </xdr:to>
    <xdr:sp macro="" textlink="">
      <xdr:nvSpPr>
        <xdr:cNvPr id="94" name="円/楕円 93"/>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95" name="テキスト ボックス 94"/>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105304</xdr:rowOff>
    </xdr:from>
    <xdr:to>
      <xdr:col>3</xdr:col>
      <xdr:colOff>330200</xdr:colOff>
      <xdr:row>43</xdr:row>
      <xdr:rowOff>35454</xdr:rowOff>
    </xdr:to>
    <xdr:sp macro="" textlink="">
      <xdr:nvSpPr>
        <xdr:cNvPr id="96" name="円/楕円 95"/>
        <xdr:cNvSpPr/>
      </xdr:nvSpPr>
      <xdr:spPr>
        <a:xfrm>
          <a:off x="2286000" y="73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45631</xdr:rowOff>
    </xdr:from>
    <xdr:ext cx="762000" cy="259045"/>
    <xdr:sp macro="" textlink="">
      <xdr:nvSpPr>
        <xdr:cNvPr id="97" name="テキスト ボックス 96"/>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85196</xdr:rowOff>
    </xdr:from>
    <xdr:to>
      <xdr:col>2</xdr:col>
      <xdr:colOff>127000</xdr:colOff>
      <xdr:row>43</xdr:row>
      <xdr:rowOff>15346</xdr:rowOff>
    </xdr:to>
    <xdr:sp macro="" textlink="">
      <xdr:nvSpPr>
        <xdr:cNvPr id="98" name="円/楕円 97"/>
        <xdr:cNvSpPr/>
      </xdr:nvSpPr>
      <xdr:spPr>
        <a:xfrm>
          <a:off x="1397000" y="72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25523</xdr:rowOff>
    </xdr:from>
    <xdr:ext cx="762000" cy="259045"/>
    <xdr:sp macro="" textlink="">
      <xdr:nvSpPr>
        <xdr:cNvPr id="99" name="テキスト ボックス 98"/>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から高利率の町債の繰上償還を実施し、公債費の削減に取り組むとともに、定員適正化計画による退職者不補充により人件費の削減を進めてきた結果、近年では大幅に改善してきたが、東日本大震災の復旧事業に一応の目処が立ったことを背景に、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年度は震災前の水準に戻ることとなった。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％高い比率となった。主な理由は、建設事業費が東白衛生組合焼却炉改修工事に伴う負担金の増によることと、公債費が平成</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年度の大型事業分の元金償還開始によるものがあげられます。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今後もすべての事務事業を厳しく評価しながら更なる合理化、適正化を押し進め、比率の改善に取り組んで</a:t>
          </a:r>
          <a:r>
            <a:rPr kumimoji="1" lang="ja-JP" altLang="en-US" sz="1100">
              <a:solidFill>
                <a:schemeClr val="dk1"/>
              </a:solidFill>
              <a:effectLst/>
              <a:latin typeface="+mn-lt"/>
              <a:ea typeface="+mn-ea"/>
              <a:cs typeface="+mn-cs"/>
            </a:rPr>
            <a:t>いきたい</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6350</xdr:rowOff>
    </xdr:from>
    <xdr:to>
      <xdr:col>7</xdr:col>
      <xdr:colOff>152400</xdr:colOff>
      <xdr:row>66</xdr:row>
      <xdr:rowOff>26246</xdr:rowOff>
    </xdr:to>
    <xdr:cxnSp macro="">
      <xdr:nvCxnSpPr>
        <xdr:cNvPr id="129" name="直線コネクタ 128"/>
        <xdr:cNvCxnSpPr/>
      </xdr:nvCxnSpPr>
      <xdr:spPr>
        <a:xfrm flipV="1">
          <a:off x="4953000" y="9950450"/>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169773</xdr:rowOff>
    </xdr:from>
    <xdr:ext cx="762000" cy="259045"/>
    <xdr:sp macro="" textlink="">
      <xdr:nvSpPr>
        <xdr:cNvPr id="130" name="財政構造の弾力性最小値テキスト"/>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7</xdr:col>
      <xdr:colOff>63500</xdr:colOff>
      <xdr:row>66</xdr:row>
      <xdr:rowOff>26246</xdr:rowOff>
    </xdr:from>
    <xdr:to>
      <xdr:col>7</xdr:col>
      <xdr:colOff>241300</xdr:colOff>
      <xdr:row>66</xdr:row>
      <xdr:rowOff>26246</xdr:rowOff>
    </xdr:to>
    <xdr:cxnSp macro="">
      <xdr:nvCxnSpPr>
        <xdr:cNvPr id="131" name="直線コネクタ 130"/>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92727</xdr:rowOff>
    </xdr:from>
    <xdr:ext cx="762000" cy="259045"/>
    <xdr:sp macro="" textlink="">
      <xdr:nvSpPr>
        <xdr:cNvPr id="132" name="財政構造の弾力性最大値テキスト"/>
        <xdr:cNvSpPr txBox="1"/>
      </xdr:nvSpPr>
      <xdr:spPr>
        <a:xfrm>
          <a:off x="5041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6350</xdr:rowOff>
    </xdr:from>
    <xdr:to>
      <xdr:col>7</xdr:col>
      <xdr:colOff>241300</xdr:colOff>
      <xdr:row>58</xdr:row>
      <xdr:rowOff>6350</xdr:rowOff>
    </xdr:to>
    <xdr:cxnSp macro="">
      <xdr:nvCxnSpPr>
        <xdr:cNvPr id="133" name="直線コネクタ 132"/>
        <xdr:cNvCxnSpPr/>
      </xdr:nvCxnSpPr>
      <xdr:spPr>
        <a:xfrm>
          <a:off x="4864100" y="995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120438</xdr:rowOff>
    </xdr:from>
    <xdr:to>
      <xdr:col>7</xdr:col>
      <xdr:colOff>152400</xdr:colOff>
      <xdr:row>61</xdr:row>
      <xdr:rowOff>155575</xdr:rowOff>
    </xdr:to>
    <xdr:cxnSp macro="">
      <xdr:nvCxnSpPr>
        <xdr:cNvPr id="134" name="直線コネクタ 133"/>
        <xdr:cNvCxnSpPr/>
      </xdr:nvCxnSpPr>
      <xdr:spPr>
        <a:xfrm>
          <a:off x="4114800" y="10235988"/>
          <a:ext cx="838200" cy="37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85107</xdr:rowOff>
    </xdr:from>
    <xdr:ext cx="762000" cy="259045"/>
    <xdr:sp macro="" textlink="">
      <xdr:nvSpPr>
        <xdr:cNvPr id="135" name="財政構造の弾力性平均値テキスト"/>
        <xdr:cNvSpPr txBox="1"/>
      </xdr:nvSpPr>
      <xdr:spPr>
        <a:xfrm>
          <a:off x="5041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68580</xdr:rowOff>
    </xdr:from>
    <xdr:to>
      <xdr:col>7</xdr:col>
      <xdr:colOff>203200</xdr:colOff>
      <xdr:row>61</xdr:row>
      <xdr:rowOff>170180</xdr:rowOff>
    </xdr:to>
    <xdr:sp macro="" textlink="">
      <xdr:nvSpPr>
        <xdr:cNvPr id="136" name="フローチャート : 判断 135"/>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120438</xdr:rowOff>
    </xdr:from>
    <xdr:to>
      <xdr:col>6</xdr:col>
      <xdr:colOff>0</xdr:colOff>
      <xdr:row>61</xdr:row>
      <xdr:rowOff>10795</xdr:rowOff>
    </xdr:to>
    <xdr:cxnSp macro="">
      <xdr:nvCxnSpPr>
        <xdr:cNvPr id="137" name="直線コネクタ 136"/>
        <xdr:cNvCxnSpPr/>
      </xdr:nvCxnSpPr>
      <xdr:spPr>
        <a:xfrm flipV="1">
          <a:off x="3225800" y="10235988"/>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104775</xdr:rowOff>
    </xdr:from>
    <xdr:to>
      <xdr:col>6</xdr:col>
      <xdr:colOff>50800</xdr:colOff>
      <xdr:row>62</xdr:row>
      <xdr:rowOff>34925</xdr:rowOff>
    </xdr:to>
    <xdr:sp macro="" textlink="">
      <xdr:nvSpPr>
        <xdr:cNvPr id="138" name="フローチャート : 判断 137"/>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19702</xdr:rowOff>
    </xdr:from>
    <xdr:ext cx="736600" cy="259045"/>
    <xdr:sp macro="" textlink="">
      <xdr:nvSpPr>
        <xdr:cNvPr id="139" name="テキスト ボックス 138"/>
        <xdr:cNvSpPr txBox="1"/>
      </xdr:nvSpPr>
      <xdr:spPr>
        <a:xfrm>
          <a:off x="3733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72179</xdr:rowOff>
    </xdr:from>
    <xdr:to>
      <xdr:col>4</xdr:col>
      <xdr:colOff>482600</xdr:colOff>
      <xdr:row>61</xdr:row>
      <xdr:rowOff>10795</xdr:rowOff>
    </xdr:to>
    <xdr:cxnSp macro="">
      <xdr:nvCxnSpPr>
        <xdr:cNvPr id="140" name="直線コネクタ 139"/>
        <xdr:cNvCxnSpPr/>
      </xdr:nvCxnSpPr>
      <xdr:spPr>
        <a:xfrm>
          <a:off x="2336800" y="10187729"/>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84667</xdr:rowOff>
    </xdr:from>
    <xdr:to>
      <xdr:col>4</xdr:col>
      <xdr:colOff>533400</xdr:colOff>
      <xdr:row>62</xdr:row>
      <xdr:rowOff>14817</xdr:rowOff>
    </xdr:to>
    <xdr:sp macro="" textlink="">
      <xdr:nvSpPr>
        <xdr:cNvPr id="141" name="フローチャート : 判断 140"/>
        <xdr:cNvSpPr/>
      </xdr:nvSpPr>
      <xdr:spPr>
        <a:xfrm>
          <a:off x="3175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171044</xdr:rowOff>
    </xdr:from>
    <xdr:ext cx="762000" cy="259045"/>
    <xdr:sp macro="" textlink="">
      <xdr:nvSpPr>
        <xdr:cNvPr id="142" name="テキスト ボックス 141"/>
        <xdr:cNvSpPr txBox="1"/>
      </xdr:nvSpPr>
      <xdr:spPr>
        <a:xfrm>
          <a:off x="2844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72179</xdr:rowOff>
    </xdr:from>
    <xdr:to>
      <xdr:col>3</xdr:col>
      <xdr:colOff>279400</xdr:colOff>
      <xdr:row>60</xdr:row>
      <xdr:rowOff>53552</xdr:rowOff>
    </xdr:to>
    <xdr:cxnSp macro="">
      <xdr:nvCxnSpPr>
        <xdr:cNvPr id="143" name="直線コネクタ 142"/>
        <xdr:cNvCxnSpPr/>
      </xdr:nvCxnSpPr>
      <xdr:spPr>
        <a:xfrm flipV="1">
          <a:off x="1447800" y="10187729"/>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80645</xdr:rowOff>
    </xdr:from>
    <xdr:to>
      <xdr:col>3</xdr:col>
      <xdr:colOff>330200</xdr:colOff>
      <xdr:row>62</xdr:row>
      <xdr:rowOff>10795</xdr:rowOff>
    </xdr:to>
    <xdr:sp macro="" textlink="">
      <xdr:nvSpPr>
        <xdr:cNvPr id="144" name="フローチャート : 判断 143"/>
        <xdr:cNvSpPr/>
      </xdr:nvSpPr>
      <xdr:spPr>
        <a:xfrm>
          <a:off x="2286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167022</xdr:rowOff>
    </xdr:from>
    <xdr:ext cx="762000" cy="259045"/>
    <xdr:sp macro="" textlink="">
      <xdr:nvSpPr>
        <xdr:cNvPr id="145" name="テキスト ボックス 144"/>
        <xdr:cNvSpPr txBox="1"/>
      </xdr:nvSpPr>
      <xdr:spPr>
        <a:xfrm>
          <a:off x="1955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56515</xdr:rowOff>
    </xdr:from>
    <xdr:to>
      <xdr:col>2</xdr:col>
      <xdr:colOff>127000</xdr:colOff>
      <xdr:row>61</xdr:row>
      <xdr:rowOff>158115</xdr:rowOff>
    </xdr:to>
    <xdr:sp macro="" textlink="">
      <xdr:nvSpPr>
        <xdr:cNvPr id="146" name="フローチャート : 判断 145"/>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142892</xdr:rowOff>
    </xdr:from>
    <xdr:ext cx="762000" cy="259045"/>
    <xdr:sp macro="" textlink="">
      <xdr:nvSpPr>
        <xdr:cNvPr id="147" name="テキスト ボックス 146"/>
        <xdr:cNvSpPr txBox="1"/>
      </xdr:nvSpPr>
      <xdr:spPr>
        <a:xfrm>
          <a:off x="1066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104775</xdr:rowOff>
    </xdr:from>
    <xdr:to>
      <xdr:col>7</xdr:col>
      <xdr:colOff>203200</xdr:colOff>
      <xdr:row>62</xdr:row>
      <xdr:rowOff>34925</xdr:rowOff>
    </xdr:to>
    <xdr:sp macro="" textlink="">
      <xdr:nvSpPr>
        <xdr:cNvPr id="153" name="円/楕円 152"/>
        <xdr:cNvSpPr/>
      </xdr:nvSpPr>
      <xdr:spPr>
        <a:xfrm>
          <a:off x="49022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76852</xdr:rowOff>
    </xdr:from>
    <xdr:ext cx="762000" cy="259045"/>
    <xdr:sp macro="" textlink="">
      <xdr:nvSpPr>
        <xdr:cNvPr id="154" name="財政構造の弾力性該当値テキスト"/>
        <xdr:cNvSpPr txBox="1"/>
      </xdr:nvSpPr>
      <xdr:spPr>
        <a:xfrm>
          <a:off x="5041900" y="1053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69638</xdr:rowOff>
    </xdr:from>
    <xdr:to>
      <xdr:col>6</xdr:col>
      <xdr:colOff>50800</xdr:colOff>
      <xdr:row>59</xdr:row>
      <xdr:rowOff>171238</xdr:rowOff>
    </xdr:to>
    <xdr:sp macro="" textlink="">
      <xdr:nvSpPr>
        <xdr:cNvPr id="155" name="円/楕円 154"/>
        <xdr:cNvSpPr/>
      </xdr:nvSpPr>
      <xdr:spPr>
        <a:xfrm>
          <a:off x="4064000" y="1018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9965</xdr:rowOff>
    </xdr:from>
    <xdr:ext cx="736600" cy="259045"/>
    <xdr:sp macro="" textlink="">
      <xdr:nvSpPr>
        <xdr:cNvPr id="156" name="テキスト ボックス 155"/>
        <xdr:cNvSpPr txBox="1"/>
      </xdr:nvSpPr>
      <xdr:spPr>
        <a:xfrm>
          <a:off x="3733800" y="9954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131445</xdr:rowOff>
    </xdr:from>
    <xdr:to>
      <xdr:col>4</xdr:col>
      <xdr:colOff>533400</xdr:colOff>
      <xdr:row>61</xdr:row>
      <xdr:rowOff>61595</xdr:rowOff>
    </xdr:to>
    <xdr:sp macro="" textlink="">
      <xdr:nvSpPr>
        <xdr:cNvPr id="157" name="円/楕円 156"/>
        <xdr:cNvSpPr/>
      </xdr:nvSpPr>
      <xdr:spPr>
        <a:xfrm>
          <a:off x="3175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71772</xdr:rowOff>
    </xdr:from>
    <xdr:ext cx="762000" cy="259045"/>
    <xdr:sp macro="" textlink="">
      <xdr:nvSpPr>
        <xdr:cNvPr id="158" name="テキスト ボックス 157"/>
        <xdr:cNvSpPr txBox="1"/>
      </xdr:nvSpPr>
      <xdr:spPr>
        <a:xfrm>
          <a:off x="2844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21379</xdr:rowOff>
    </xdr:from>
    <xdr:to>
      <xdr:col>3</xdr:col>
      <xdr:colOff>330200</xdr:colOff>
      <xdr:row>59</xdr:row>
      <xdr:rowOff>122979</xdr:rowOff>
    </xdr:to>
    <xdr:sp macro="" textlink="">
      <xdr:nvSpPr>
        <xdr:cNvPr id="159" name="円/楕円 158"/>
        <xdr:cNvSpPr/>
      </xdr:nvSpPr>
      <xdr:spPr>
        <a:xfrm>
          <a:off x="2286000" y="1013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133156</xdr:rowOff>
    </xdr:from>
    <xdr:ext cx="762000" cy="259045"/>
    <xdr:sp macro="" textlink="">
      <xdr:nvSpPr>
        <xdr:cNvPr id="160" name="テキスト ボックス 159"/>
        <xdr:cNvSpPr txBox="1"/>
      </xdr:nvSpPr>
      <xdr:spPr>
        <a:xfrm>
          <a:off x="1955800" y="990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2752</xdr:rowOff>
    </xdr:from>
    <xdr:to>
      <xdr:col>2</xdr:col>
      <xdr:colOff>127000</xdr:colOff>
      <xdr:row>60</xdr:row>
      <xdr:rowOff>104352</xdr:rowOff>
    </xdr:to>
    <xdr:sp macro="" textlink="">
      <xdr:nvSpPr>
        <xdr:cNvPr id="161" name="円/楕円 160"/>
        <xdr:cNvSpPr/>
      </xdr:nvSpPr>
      <xdr:spPr>
        <a:xfrm>
          <a:off x="1397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114529</xdr:rowOff>
    </xdr:from>
    <xdr:ext cx="762000" cy="259045"/>
    <xdr:sp macro="" textlink="">
      <xdr:nvSpPr>
        <xdr:cNvPr id="162" name="テキスト ボックス 161"/>
        <xdr:cNvSpPr txBox="1"/>
      </xdr:nvSpPr>
      <xdr:spPr>
        <a:xfrm>
          <a:off x="1066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[153,014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決算額の増加の要因は、東日本大震災の復興関連業務に係る物件費（主に除染事業費）の増とみられる。平成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年度は除染事業費が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したことにより、対前年度比</a:t>
          </a:r>
          <a:r>
            <a:rPr kumimoji="1" lang="en-US" altLang="ja-JP" sz="1100">
              <a:solidFill>
                <a:schemeClr val="dk1"/>
              </a:solidFill>
              <a:effectLst/>
              <a:latin typeface="+mn-lt"/>
              <a:ea typeface="+mn-ea"/>
              <a:cs typeface="+mn-cs"/>
            </a:rPr>
            <a:t>12,346</a:t>
          </a:r>
          <a:r>
            <a:rPr kumimoji="1" lang="ja-JP" altLang="en-US" sz="1100">
              <a:solidFill>
                <a:schemeClr val="dk1"/>
              </a:solidFill>
              <a:effectLst/>
              <a:latin typeface="+mn-lt"/>
              <a:ea typeface="+mn-ea"/>
              <a:cs typeface="+mn-cs"/>
            </a:rPr>
            <a:t>円増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今後の方針として、特に職員数の適正化を通して人件費全体の管理をしていきながら、職員の適正な配置によって、より効果的・効率的な事業実施とコスト削減に努めていきたい。</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89376</xdr:rowOff>
    </xdr:from>
    <xdr:to>
      <xdr:col>7</xdr:col>
      <xdr:colOff>152400</xdr:colOff>
      <xdr:row>90</xdr:row>
      <xdr:rowOff>78761</xdr:rowOff>
    </xdr:to>
    <xdr:cxnSp macro="">
      <xdr:nvCxnSpPr>
        <xdr:cNvPr id="191" name="直線コネクタ 190"/>
        <xdr:cNvCxnSpPr/>
      </xdr:nvCxnSpPr>
      <xdr:spPr>
        <a:xfrm flipV="1">
          <a:off x="4953000" y="13976826"/>
          <a:ext cx="0" cy="15324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50838</xdr:rowOff>
    </xdr:from>
    <xdr:ext cx="762000" cy="259045"/>
    <xdr:sp macro="" textlink="">
      <xdr:nvSpPr>
        <xdr:cNvPr id="192" name="人件費・物件費等の状況最小値テキスト"/>
        <xdr:cNvSpPr txBox="1"/>
      </xdr:nvSpPr>
      <xdr:spPr>
        <a:xfrm>
          <a:off x="5041900" y="1548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849,695</a:t>
          </a:r>
          <a:endParaRPr kumimoji="1" lang="ja-JP" altLang="en-US" sz="1000" b="1">
            <a:latin typeface="ＭＳ Ｐゴシック"/>
          </a:endParaRPr>
        </a:p>
      </xdr:txBody>
    </xdr:sp>
    <xdr:clientData/>
  </xdr:oneCellAnchor>
  <xdr:twoCellAnchor>
    <xdr:from>
      <xdr:col>7</xdr:col>
      <xdr:colOff>63500</xdr:colOff>
      <xdr:row>90</xdr:row>
      <xdr:rowOff>78761</xdr:rowOff>
    </xdr:from>
    <xdr:to>
      <xdr:col>7</xdr:col>
      <xdr:colOff>241300</xdr:colOff>
      <xdr:row>90</xdr:row>
      <xdr:rowOff>78761</xdr:rowOff>
    </xdr:to>
    <xdr:cxnSp macro="">
      <xdr:nvCxnSpPr>
        <xdr:cNvPr id="193" name="直線コネクタ 192"/>
        <xdr:cNvCxnSpPr/>
      </xdr:nvCxnSpPr>
      <xdr:spPr>
        <a:xfrm>
          <a:off x="4864100" y="15509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4303</xdr:rowOff>
    </xdr:from>
    <xdr:ext cx="762000" cy="259045"/>
    <xdr:sp macro="" textlink="">
      <xdr:nvSpPr>
        <xdr:cNvPr id="194" name="人件費・物件費等の状況最大値テキスト"/>
        <xdr:cNvSpPr txBox="1"/>
      </xdr:nvSpPr>
      <xdr:spPr>
        <a:xfrm>
          <a:off x="5041900" y="1372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87,605</a:t>
          </a:r>
          <a:endParaRPr kumimoji="1" lang="ja-JP" altLang="en-US" sz="1000" b="1">
            <a:latin typeface="ＭＳ Ｐゴシック"/>
          </a:endParaRPr>
        </a:p>
      </xdr:txBody>
    </xdr:sp>
    <xdr:clientData/>
  </xdr:oneCellAnchor>
  <xdr:twoCellAnchor>
    <xdr:from>
      <xdr:col>7</xdr:col>
      <xdr:colOff>63500</xdr:colOff>
      <xdr:row>81</xdr:row>
      <xdr:rowOff>89376</xdr:rowOff>
    </xdr:from>
    <xdr:to>
      <xdr:col>7</xdr:col>
      <xdr:colOff>241300</xdr:colOff>
      <xdr:row>81</xdr:row>
      <xdr:rowOff>89376</xdr:rowOff>
    </xdr:to>
    <xdr:cxnSp macro="">
      <xdr:nvCxnSpPr>
        <xdr:cNvPr id="195" name="直線コネクタ 194"/>
        <xdr:cNvCxnSpPr/>
      </xdr:nvCxnSpPr>
      <xdr:spPr>
        <a:xfrm>
          <a:off x="4864100" y="1397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24626</xdr:rowOff>
    </xdr:from>
    <xdr:to>
      <xdr:col>7</xdr:col>
      <xdr:colOff>152400</xdr:colOff>
      <xdr:row>82</xdr:row>
      <xdr:rowOff>49453</xdr:rowOff>
    </xdr:to>
    <xdr:cxnSp macro="">
      <xdr:nvCxnSpPr>
        <xdr:cNvPr id="196" name="直線コネクタ 195"/>
        <xdr:cNvCxnSpPr/>
      </xdr:nvCxnSpPr>
      <xdr:spPr>
        <a:xfrm>
          <a:off x="4114800" y="14083526"/>
          <a:ext cx="838200" cy="2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15081</xdr:rowOff>
    </xdr:from>
    <xdr:ext cx="762000" cy="259045"/>
    <xdr:sp macro="" textlink="">
      <xdr:nvSpPr>
        <xdr:cNvPr id="197" name="人件費・物件費等の状況平均値テキスト"/>
        <xdr:cNvSpPr txBox="1"/>
      </xdr:nvSpPr>
      <xdr:spPr>
        <a:xfrm>
          <a:off x="5041900" y="140739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175,070</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43004</xdr:rowOff>
    </xdr:from>
    <xdr:to>
      <xdr:col>7</xdr:col>
      <xdr:colOff>203200</xdr:colOff>
      <xdr:row>82</xdr:row>
      <xdr:rowOff>144604</xdr:rowOff>
    </xdr:to>
    <xdr:sp macro="" textlink="">
      <xdr:nvSpPr>
        <xdr:cNvPr id="198" name="フローチャート : 判断 197"/>
        <xdr:cNvSpPr/>
      </xdr:nvSpPr>
      <xdr:spPr>
        <a:xfrm>
          <a:off x="4902200" y="1410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24626</xdr:rowOff>
    </xdr:from>
    <xdr:to>
      <xdr:col>6</xdr:col>
      <xdr:colOff>0</xdr:colOff>
      <xdr:row>82</xdr:row>
      <xdr:rowOff>27429</xdr:rowOff>
    </xdr:to>
    <xdr:cxnSp macro="">
      <xdr:nvCxnSpPr>
        <xdr:cNvPr id="199" name="直線コネクタ 198"/>
        <xdr:cNvCxnSpPr/>
      </xdr:nvCxnSpPr>
      <xdr:spPr>
        <a:xfrm flipV="1">
          <a:off x="3225800" y="14083526"/>
          <a:ext cx="889000" cy="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145642</xdr:rowOff>
    </xdr:from>
    <xdr:to>
      <xdr:col>6</xdr:col>
      <xdr:colOff>50800</xdr:colOff>
      <xdr:row>83</xdr:row>
      <xdr:rowOff>75792</xdr:rowOff>
    </xdr:to>
    <xdr:sp macro="" textlink="">
      <xdr:nvSpPr>
        <xdr:cNvPr id="200" name="フローチャート : 判断 199"/>
        <xdr:cNvSpPr/>
      </xdr:nvSpPr>
      <xdr:spPr>
        <a:xfrm>
          <a:off x="4064000" y="1420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60569</xdr:rowOff>
    </xdr:from>
    <xdr:ext cx="736600" cy="259045"/>
    <xdr:sp macro="" textlink="">
      <xdr:nvSpPr>
        <xdr:cNvPr id="201" name="テキスト ボックス 200"/>
        <xdr:cNvSpPr txBox="1"/>
      </xdr:nvSpPr>
      <xdr:spPr>
        <a:xfrm>
          <a:off x="3733800" y="14290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226,113</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170822</xdr:rowOff>
    </xdr:from>
    <xdr:to>
      <xdr:col>4</xdr:col>
      <xdr:colOff>482600</xdr:colOff>
      <xdr:row>82</xdr:row>
      <xdr:rowOff>27429</xdr:rowOff>
    </xdr:to>
    <xdr:cxnSp macro="">
      <xdr:nvCxnSpPr>
        <xdr:cNvPr id="202" name="直線コネクタ 201"/>
        <xdr:cNvCxnSpPr/>
      </xdr:nvCxnSpPr>
      <xdr:spPr>
        <a:xfrm>
          <a:off x="2336800" y="14058272"/>
          <a:ext cx="889000" cy="2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27265</xdr:rowOff>
    </xdr:from>
    <xdr:to>
      <xdr:col>4</xdr:col>
      <xdr:colOff>533400</xdr:colOff>
      <xdr:row>82</xdr:row>
      <xdr:rowOff>128865</xdr:rowOff>
    </xdr:to>
    <xdr:sp macro="" textlink="">
      <xdr:nvSpPr>
        <xdr:cNvPr id="203" name="フローチャート : 判断 202"/>
        <xdr:cNvSpPr/>
      </xdr:nvSpPr>
      <xdr:spPr>
        <a:xfrm>
          <a:off x="3175000" y="1408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113642</xdr:rowOff>
    </xdr:from>
    <xdr:ext cx="762000" cy="259045"/>
    <xdr:sp macro="" textlink="">
      <xdr:nvSpPr>
        <xdr:cNvPr id="204" name="テキスト ボックス 203"/>
        <xdr:cNvSpPr txBox="1"/>
      </xdr:nvSpPr>
      <xdr:spPr>
        <a:xfrm>
          <a:off x="2844800" y="1417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167,243</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163582</xdr:rowOff>
    </xdr:from>
    <xdr:to>
      <xdr:col>3</xdr:col>
      <xdr:colOff>279400</xdr:colOff>
      <xdr:row>81</xdr:row>
      <xdr:rowOff>170822</xdr:rowOff>
    </xdr:to>
    <xdr:cxnSp macro="">
      <xdr:nvCxnSpPr>
        <xdr:cNvPr id="205" name="直線コネクタ 204"/>
        <xdr:cNvCxnSpPr/>
      </xdr:nvCxnSpPr>
      <xdr:spPr>
        <a:xfrm>
          <a:off x="1447800" y="14051032"/>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5059</xdr:rowOff>
    </xdr:from>
    <xdr:to>
      <xdr:col>3</xdr:col>
      <xdr:colOff>330200</xdr:colOff>
      <xdr:row>82</xdr:row>
      <xdr:rowOff>106659</xdr:rowOff>
    </xdr:to>
    <xdr:sp macro="" textlink="">
      <xdr:nvSpPr>
        <xdr:cNvPr id="206" name="フローチャート : 判断 205"/>
        <xdr:cNvSpPr/>
      </xdr:nvSpPr>
      <xdr:spPr>
        <a:xfrm>
          <a:off x="2286000" y="140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91436</xdr:rowOff>
    </xdr:from>
    <xdr:ext cx="762000" cy="259045"/>
    <xdr:sp macro="" textlink="">
      <xdr:nvSpPr>
        <xdr:cNvPr id="207" name="テキスト ボックス 206"/>
        <xdr:cNvSpPr txBox="1"/>
      </xdr:nvSpPr>
      <xdr:spPr>
        <a:xfrm>
          <a:off x="1955800" y="14150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156,200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163916</xdr:rowOff>
    </xdr:from>
    <xdr:to>
      <xdr:col>2</xdr:col>
      <xdr:colOff>127000</xdr:colOff>
      <xdr:row>82</xdr:row>
      <xdr:rowOff>94066</xdr:rowOff>
    </xdr:to>
    <xdr:sp macro="" textlink="">
      <xdr:nvSpPr>
        <xdr:cNvPr id="208" name="フローチャート : 判断 207"/>
        <xdr:cNvSpPr/>
      </xdr:nvSpPr>
      <xdr:spPr>
        <a:xfrm>
          <a:off x="1397000" y="1405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78843</xdr:rowOff>
    </xdr:from>
    <xdr:ext cx="762000" cy="259045"/>
    <xdr:sp macro="" textlink="">
      <xdr:nvSpPr>
        <xdr:cNvPr id="209" name="テキスト ボックス 208"/>
        <xdr:cNvSpPr txBox="1"/>
      </xdr:nvSpPr>
      <xdr:spPr>
        <a:xfrm>
          <a:off x="1066800" y="14137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149,937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170103</xdr:rowOff>
    </xdr:from>
    <xdr:to>
      <xdr:col>7</xdr:col>
      <xdr:colOff>203200</xdr:colOff>
      <xdr:row>82</xdr:row>
      <xdr:rowOff>100253</xdr:rowOff>
    </xdr:to>
    <xdr:sp macro="" textlink="">
      <xdr:nvSpPr>
        <xdr:cNvPr id="215" name="円/楕円 214"/>
        <xdr:cNvSpPr/>
      </xdr:nvSpPr>
      <xdr:spPr>
        <a:xfrm>
          <a:off x="4902200" y="1405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15180</xdr:rowOff>
    </xdr:from>
    <xdr:ext cx="762000" cy="259045"/>
    <xdr:sp macro="" textlink="">
      <xdr:nvSpPr>
        <xdr:cNvPr id="216" name="人件費・物件費等の状況該当値テキスト"/>
        <xdr:cNvSpPr txBox="1"/>
      </xdr:nvSpPr>
      <xdr:spPr>
        <a:xfrm>
          <a:off x="5041900" y="13902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153,014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145276</xdr:rowOff>
    </xdr:from>
    <xdr:to>
      <xdr:col>6</xdr:col>
      <xdr:colOff>50800</xdr:colOff>
      <xdr:row>82</xdr:row>
      <xdr:rowOff>75426</xdr:rowOff>
    </xdr:to>
    <xdr:sp macro="" textlink="">
      <xdr:nvSpPr>
        <xdr:cNvPr id="217" name="円/楕円 216"/>
        <xdr:cNvSpPr/>
      </xdr:nvSpPr>
      <xdr:spPr>
        <a:xfrm>
          <a:off x="4064000" y="140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85603</xdr:rowOff>
    </xdr:from>
    <xdr:ext cx="736600" cy="259045"/>
    <xdr:sp macro="" textlink="">
      <xdr:nvSpPr>
        <xdr:cNvPr id="218" name="テキスト ボックス 217"/>
        <xdr:cNvSpPr txBox="1"/>
      </xdr:nvSpPr>
      <xdr:spPr>
        <a:xfrm>
          <a:off x="3733800" y="13801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140,668</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148079</xdr:rowOff>
    </xdr:from>
    <xdr:to>
      <xdr:col>4</xdr:col>
      <xdr:colOff>533400</xdr:colOff>
      <xdr:row>82</xdr:row>
      <xdr:rowOff>78229</xdr:rowOff>
    </xdr:to>
    <xdr:sp macro="" textlink="">
      <xdr:nvSpPr>
        <xdr:cNvPr id="219" name="円/楕円 218"/>
        <xdr:cNvSpPr/>
      </xdr:nvSpPr>
      <xdr:spPr>
        <a:xfrm>
          <a:off x="3175000" y="1403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88406</xdr:rowOff>
    </xdr:from>
    <xdr:ext cx="762000" cy="259045"/>
    <xdr:sp macro="" textlink="">
      <xdr:nvSpPr>
        <xdr:cNvPr id="220" name="テキスト ボックス 219"/>
        <xdr:cNvSpPr txBox="1"/>
      </xdr:nvSpPr>
      <xdr:spPr>
        <a:xfrm>
          <a:off x="2844800" y="1380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142,062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120022</xdr:rowOff>
    </xdr:from>
    <xdr:to>
      <xdr:col>3</xdr:col>
      <xdr:colOff>330200</xdr:colOff>
      <xdr:row>82</xdr:row>
      <xdr:rowOff>50172</xdr:rowOff>
    </xdr:to>
    <xdr:sp macro="" textlink="">
      <xdr:nvSpPr>
        <xdr:cNvPr id="221" name="円/楕円 220"/>
        <xdr:cNvSpPr/>
      </xdr:nvSpPr>
      <xdr:spPr>
        <a:xfrm>
          <a:off x="2286000" y="1400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60349</xdr:rowOff>
    </xdr:from>
    <xdr:ext cx="762000" cy="259045"/>
    <xdr:sp macro="" textlink="">
      <xdr:nvSpPr>
        <xdr:cNvPr id="222" name="テキスト ボックス 221"/>
        <xdr:cNvSpPr txBox="1"/>
      </xdr:nvSpPr>
      <xdr:spPr>
        <a:xfrm>
          <a:off x="1955800" y="137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128,109</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112782</xdr:rowOff>
    </xdr:from>
    <xdr:to>
      <xdr:col>2</xdr:col>
      <xdr:colOff>127000</xdr:colOff>
      <xdr:row>82</xdr:row>
      <xdr:rowOff>42932</xdr:rowOff>
    </xdr:to>
    <xdr:sp macro="" textlink="">
      <xdr:nvSpPr>
        <xdr:cNvPr id="223" name="円/楕円 222"/>
        <xdr:cNvSpPr/>
      </xdr:nvSpPr>
      <xdr:spPr>
        <a:xfrm>
          <a:off x="1397000" y="1400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53109</xdr:rowOff>
    </xdr:from>
    <xdr:ext cx="762000" cy="259045"/>
    <xdr:sp macro="" textlink="">
      <xdr:nvSpPr>
        <xdr:cNvPr id="224" name="テキスト ボックス 223"/>
        <xdr:cNvSpPr txBox="1"/>
      </xdr:nvSpPr>
      <xdr:spPr>
        <a:xfrm>
          <a:off x="1066800" y="1376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124,508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国家公務員給与減額特例措置の影響で平成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年度以降は大きく上昇したが、平成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年度における前記特例措置がなされなかった場合のラスパイレス指数参考数値は</a:t>
          </a:r>
          <a:r>
            <a:rPr kumimoji="1" lang="en-US" altLang="ja-JP" sz="1100">
              <a:solidFill>
                <a:schemeClr val="dk1"/>
              </a:solidFill>
              <a:effectLst/>
              <a:latin typeface="+mn-lt"/>
              <a:ea typeface="+mn-ea"/>
              <a:cs typeface="+mn-cs"/>
            </a:rPr>
            <a:t>98.7</a:t>
          </a:r>
          <a:r>
            <a:rPr kumimoji="1" lang="ja-JP" altLang="ja-JP" sz="1100">
              <a:solidFill>
                <a:schemeClr val="dk1"/>
              </a:solidFill>
              <a:effectLst/>
              <a:latin typeface="+mn-lt"/>
              <a:ea typeface="+mn-ea"/>
              <a:cs typeface="+mn-cs"/>
            </a:rPr>
            <a:t>であり、同様の場合の平成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年度参考値を</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ポイント下回る状況であった。</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年度では、類似団体平均よりも高い水準ではあるが、定員適正化計画に基づく定員管理と、平成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年度に実施した本町独自の昇給抑制措置の効果を検証しながら、なお一層の給与適正化に努めたい。</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4234</xdr:rowOff>
    </xdr:from>
    <xdr:to>
      <xdr:col>24</xdr:col>
      <xdr:colOff>558800</xdr:colOff>
      <xdr:row>86</xdr:row>
      <xdr:rowOff>5080</xdr:rowOff>
    </xdr:to>
    <xdr:cxnSp macro="">
      <xdr:nvCxnSpPr>
        <xdr:cNvPr id="253" name="直線コネクタ 252"/>
        <xdr:cNvCxnSpPr/>
      </xdr:nvCxnSpPr>
      <xdr:spPr>
        <a:xfrm flipV="1">
          <a:off x="17018000" y="13720234"/>
          <a:ext cx="0" cy="10295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148607</xdr:rowOff>
    </xdr:from>
    <xdr:ext cx="762000" cy="259045"/>
    <xdr:sp macro="" textlink="">
      <xdr:nvSpPr>
        <xdr:cNvPr id="254" name="給与水準   （国との比較）最小値テキスト"/>
        <xdr:cNvSpPr txBox="1"/>
      </xdr:nvSpPr>
      <xdr:spPr>
        <a:xfrm>
          <a:off x="17106900" y="1472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86</xdr:row>
      <xdr:rowOff>5080</xdr:rowOff>
    </xdr:from>
    <xdr:to>
      <xdr:col>24</xdr:col>
      <xdr:colOff>647700</xdr:colOff>
      <xdr:row>86</xdr:row>
      <xdr:rowOff>5080</xdr:rowOff>
    </xdr:to>
    <xdr:cxnSp macro="">
      <xdr:nvCxnSpPr>
        <xdr:cNvPr id="255" name="直線コネクタ 254"/>
        <xdr:cNvCxnSpPr/>
      </xdr:nvCxnSpPr>
      <xdr:spPr>
        <a:xfrm>
          <a:off x="16929100" y="1474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6"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7" name="直線コネクタ 256"/>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98637</xdr:rowOff>
    </xdr:from>
    <xdr:to>
      <xdr:col>24</xdr:col>
      <xdr:colOff>558800</xdr:colOff>
      <xdr:row>85</xdr:row>
      <xdr:rowOff>39793</xdr:rowOff>
    </xdr:to>
    <xdr:cxnSp macro="">
      <xdr:nvCxnSpPr>
        <xdr:cNvPr id="258" name="直線コネクタ 257"/>
        <xdr:cNvCxnSpPr/>
      </xdr:nvCxnSpPr>
      <xdr:spPr>
        <a:xfrm>
          <a:off x="16179800" y="14500437"/>
          <a:ext cx="8382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42773</xdr:rowOff>
    </xdr:from>
    <xdr:ext cx="762000" cy="259045"/>
    <xdr:sp macro="" textlink="">
      <xdr:nvSpPr>
        <xdr:cNvPr id="259" name="給与水準   （国との比較）平均値テキスト"/>
        <xdr:cNvSpPr txBox="1"/>
      </xdr:nvSpPr>
      <xdr:spPr>
        <a:xfrm>
          <a:off x="17106900" y="14101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26246</xdr:rowOff>
    </xdr:from>
    <xdr:to>
      <xdr:col>24</xdr:col>
      <xdr:colOff>609600</xdr:colOff>
      <xdr:row>83</xdr:row>
      <xdr:rowOff>127846</xdr:rowOff>
    </xdr:to>
    <xdr:sp macro="" textlink="">
      <xdr:nvSpPr>
        <xdr:cNvPr id="260" name="フローチャート : 判断 259"/>
        <xdr:cNvSpPr/>
      </xdr:nvSpPr>
      <xdr:spPr>
        <a:xfrm>
          <a:off x="16967200" y="1425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42334</xdr:rowOff>
    </xdr:from>
    <xdr:to>
      <xdr:col>23</xdr:col>
      <xdr:colOff>406400</xdr:colOff>
      <xdr:row>84</xdr:row>
      <xdr:rowOff>98637</xdr:rowOff>
    </xdr:to>
    <xdr:cxnSp macro="">
      <xdr:nvCxnSpPr>
        <xdr:cNvPr id="261" name="直線コネクタ 260"/>
        <xdr:cNvCxnSpPr/>
      </xdr:nvCxnSpPr>
      <xdr:spPr>
        <a:xfrm>
          <a:off x="15290800" y="14444134"/>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66463</xdr:rowOff>
    </xdr:from>
    <xdr:to>
      <xdr:col>23</xdr:col>
      <xdr:colOff>457200</xdr:colOff>
      <xdr:row>83</xdr:row>
      <xdr:rowOff>168063</xdr:rowOff>
    </xdr:to>
    <xdr:sp macro="" textlink="">
      <xdr:nvSpPr>
        <xdr:cNvPr id="262" name="フローチャート : 判断 261"/>
        <xdr:cNvSpPr/>
      </xdr:nvSpPr>
      <xdr:spPr>
        <a:xfrm>
          <a:off x="16129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6790</xdr:rowOff>
    </xdr:from>
    <xdr:ext cx="736600" cy="259045"/>
    <xdr:sp macro="" textlink="">
      <xdr:nvSpPr>
        <xdr:cNvPr id="263" name="テキスト ボックス 262"/>
        <xdr:cNvSpPr txBox="1"/>
      </xdr:nvSpPr>
      <xdr:spPr>
        <a:xfrm>
          <a:off x="15798800" y="1406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42334</xdr:rowOff>
    </xdr:from>
    <xdr:to>
      <xdr:col>22</xdr:col>
      <xdr:colOff>203200</xdr:colOff>
      <xdr:row>88</xdr:row>
      <xdr:rowOff>72389</xdr:rowOff>
    </xdr:to>
    <xdr:cxnSp macro="">
      <xdr:nvCxnSpPr>
        <xdr:cNvPr id="264" name="直線コネクタ 263"/>
        <xdr:cNvCxnSpPr/>
      </xdr:nvCxnSpPr>
      <xdr:spPr>
        <a:xfrm flipV="1">
          <a:off x="14401800" y="14444134"/>
          <a:ext cx="889000" cy="71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42334</xdr:rowOff>
    </xdr:from>
    <xdr:to>
      <xdr:col>22</xdr:col>
      <xdr:colOff>254000</xdr:colOff>
      <xdr:row>83</xdr:row>
      <xdr:rowOff>143934</xdr:rowOff>
    </xdr:to>
    <xdr:sp macro="" textlink="">
      <xdr:nvSpPr>
        <xdr:cNvPr id="265" name="フローチャート : 判断 264"/>
        <xdr:cNvSpPr/>
      </xdr:nvSpPr>
      <xdr:spPr>
        <a:xfrm>
          <a:off x="15240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154111</xdr:rowOff>
    </xdr:from>
    <xdr:ext cx="762000" cy="259045"/>
    <xdr:sp macro="" textlink="">
      <xdr:nvSpPr>
        <xdr:cNvPr id="266" name="テキスト ボックス 265"/>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72389</xdr:rowOff>
    </xdr:from>
    <xdr:to>
      <xdr:col>21</xdr:col>
      <xdr:colOff>0</xdr:colOff>
      <xdr:row>88</xdr:row>
      <xdr:rowOff>120650</xdr:rowOff>
    </xdr:to>
    <xdr:cxnSp macro="">
      <xdr:nvCxnSpPr>
        <xdr:cNvPr id="267" name="直線コネクタ 266"/>
        <xdr:cNvCxnSpPr/>
      </xdr:nvCxnSpPr>
      <xdr:spPr>
        <a:xfrm flipV="1">
          <a:off x="13512800" y="1515998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147320</xdr:rowOff>
    </xdr:from>
    <xdr:to>
      <xdr:col>21</xdr:col>
      <xdr:colOff>50800</xdr:colOff>
      <xdr:row>87</xdr:row>
      <xdr:rowOff>77470</xdr:rowOff>
    </xdr:to>
    <xdr:sp macro="" textlink="">
      <xdr:nvSpPr>
        <xdr:cNvPr id="268" name="フローチャート : 判断 267"/>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87647</xdr:rowOff>
    </xdr:from>
    <xdr:ext cx="762000" cy="259045"/>
    <xdr:sp macro="" textlink="">
      <xdr:nvSpPr>
        <xdr:cNvPr id="269" name="テキスト ボックス 268"/>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104.2</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0</xdr:rowOff>
    </xdr:from>
    <xdr:to>
      <xdr:col>19</xdr:col>
      <xdr:colOff>533400</xdr:colOff>
      <xdr:row>87</xdr:row>
      <xdr:rowOff>101600</xdr:rowOff>
    </xdr:to>
    <xdr:sp macro="" textlink="">
      <xdr:nvSpPr>
        <xdr:cNvPr id="270" name="フローチャート : 判断 269"/>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111777</xdr:rowOff>
    </xdr:from>
    <xdr:ext cx="762000" cy="259045"/>
    <xdr:sp macro="" textlink="">
      <xdr:nvSpPr>
        <xdr:cNvPr id="271" name="テキスト ボックス 270"/>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160443</xdr:rowOff>
    </xdr:from>
    <xdr:to>
      <xdr:col>24</xdr:col>
      <xdr:colOff>609600</xdr:colOff>
      <xdr:row>85</xdr:row>
      <xdr:rowOff>90593</xdr:rowOff>
    </xdr:to>
    <xdr:sp macro="" textlink="">
      <xdr:nvSpPr>
        <xdr:cNvPr id="277" name="円/楕円 276"/>
        <xdr:cNvSpPr/>
      </xdr:nvSpPr>
      <xdr:spPr>
        <a:xfrm>
          <a:off x="16967200" y="145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132520</xdr:rowOff>
    </xdr:from>
    <xdr:ext cx="762000" cy="259045"/>
    <xdr:sp macro="" textlink="">
      <xdr:nvSpPr>
        <xdr:cNvPr id="278" name="給与水準   （国との比較）該当値テキスト"/>
        <xdr:cNvSpPr txBox="1"/>
      </xdr:nvSpPr>
      <xdr:spPr>
        <a:xfrm>
          <a:off x="17106900" y="14534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47837</xdr:rowOff>
    </xdr:from>
    <xdr:to>
      <xdr:col>23</xdr:col>
      <xdr:colOff>457200</xdr:colOff>
      <xdr:row>84</xdr:row>
      <xdr:rowOff>149437</xdr:rowOff>
    </xdr:to>
    <xdr:sp macro="" textlink="">
      <xdr:nvSpPr>
        <xdr:cNvPr id="279" name="円/楕円 278"/>
        <xdr:cNvSpPr/>
      </xdr:nvSpPr>
      <xdr:spPr>
        <a:xfrm>
          <a:off x="16129000" y="144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134214</xdr:rowOff>
    </xdr:from>
    <xdr:ext cx="736600" cy="259045"/>
    <xdr:sp macro="" textlink="">
      <xdr:nvSpPr>
        <xdr:cNvPr id="280" name="テキスト ボックス 279"/>
        <xdr:cNvSpPr txBox="1"/>
      </xdr:nvSpPr>
      <xdr:spPr>
        <a:xfrm>
          <a:off x="15798800" y="1453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162984</xdr:rowOff>
    </xdr:from>
    <xdr:to>
      <xdr:col>22</xdr:col>
      <xdr:colOff>254000</xdr:colOff>
      <xdr:row>84</xdr:row>
      <xdr:rowOff>93134</xdr:rowOff>
    </xdr:to>
    <xdr:sp macro="" textlink="">
      <xdr:nvSpPr>
        <xdr:cNvPr id="281" name="円/楕円 280"/>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77911</xdr:rowOff>
    </xdr:from>
    <xdr:ext cx="762000" cy="259045"/>
    <xdr:sp macro="" textlink="">
      <xdr:nvSpPr>
        <xdr:cNvPr id="282" name="テキスト ボックス 281"/>
        <xdr:cNvSpPr txBox="1"/>
      </xdr:nvSpPr>
      <xdr:spPr>
        <a:xfrm>
          <a:off x="14909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21589</xdr:rowOff>
    </xdr:from>
    <xdr:to>
      <xdr:col>21</xdr:col>
      <xdr:colOff>50800</xdr:colOff>
      <xdr:row>88</xdr:row>
      <xdr:rowOff>123189</xdr:rowOff>
    </xdr:to>
    <xdr:sp macro="" textlink="">
      <xdr:nvSpPr>
        <xdr:cNvPr id="283" name="円/楕円 282"/>
        <xdr:cNvSpPr/>
      </xdr:nvSpPr>
      <xdr:spPr>
        <a:xfrm>
          <a:off x="14351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107966</xdr:rowOff>
    </xdr:from>
    <xdr:ext cx="762000" cy="259045"/>
    <xdr:sp macro="" textlink="">
      <xdr:nvSpPr>
        <xdr:cNvPr id="284" name="テキスト ボックス 283"/>
        <xdr:cNvSpPr txBox="1"/>
      </xdr:nvSpPr>
      <xdr:spPr>
        <a:xfrm>
          <a:off x="14020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69850</xdr:rowOff>
    </xdr:from>
    <xdr:to>
      <xdr:col>19</xdr:col>
      <xdr:colOff>533400</xdr:colOff>
      <xdr:row>89</xdr:row>
      <xdr:rowOff>0</xdr:rowOff>
    </xdr:to>
    <xdr:sp macro="" textlink="">
      <xdr:nvSpPr>
        <xdr:cNvPr id="285" name="円/楕円 284"/>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156227</xdr:rowOff>
    </xdr:from>
    <xdr:ext cx="762000" cy="259045"/>
    <xdr:sp macro="" textlink="">
      <xdr:nvSpPr>
        <xdr:cNvPr id="286" name="テキスト ボックス 285"/>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定員適正化計画による定員管理を進めてきた結果、類似団体平均と比較して</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人下回る人数となっている。</a:t>
          </a:r>
          <a:endParaRPr lang="ja-JP" altLang="ja-JP" sz="1400">
            <a:effectLst/>
          </a:endParaRPr>
        </a:p>
        <a:p>
          <a:r>
            <a:rPr kumimoji="1" lang="ja-JP" altLang="ja-JP" sz="1100">
              <a:solidFill>
                <a:schemeClr val="dk1"/>
              </a:solidFill>
              <a:effectLst/>
              <a:latin typeface="+mn-lt"/>
              <a:ea typeface="+mn-ea"/>
              <a:cs typeface="+mn-cs"/>
            </a:rPr>
            <a:t>　定員の更なる適正化を図りながら、人件費の管理とともに行政サービス水準の維持、向上を狙い、町勢進展に努めたい。</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90805</xdr:rowOff>
    </xdr:from>
    <xdr:to>
      <xdr:col>24</xdr:col>
      <xdr:colOff>558800</xdr:colOff>
      <xdr:row>67</xdr:row>
      <xdr:rowOff>10033</xdr:rowOff>
    </xdr:to>
    <xdr:cxnSp macro="">
      <xdr:nvCxnSpPr>
        <xdr:cNvPr id="316" name="直線コネクタ 315"/>
        <xdr:cNvCxnSpPr/>
      </xdr:nvCxnSpPr>
      <xdr:spPr>
        <a:xfrm flipV="1">
          <a:off x="17018000" y="10034905"/>
          <a:ext cx="0" cy="14622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153560</xdr:rowOff>
    </xdr:from>
    <xdr:ext cx="762000" cy="259045"/>
    <xdr:sp macro="" textlink="">
      <xdr:nvSpPr>
        <xdr:cNvPr id="317" name="定員管理の状況最小値テキスト"/>
        <xdr:cNvSpPr txBox="1"/>
      </xdr:nvSpPr>
      <xdr:spPr>
        <a:xfrm>
          <a:off x="17106900" y="1146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23.73</a:t>
          </a:r>
          <a:endParaRPr kumimoji="1" lang="ja-JP" altLang="en-US" sz="1000" b="1">
            <a:latin typeface="ＭＳ Ｐゴシック"/>
          </a:endParaRPr>
        </a:p>
      </xdr:txBody>
    </xdr:sp>
    <xdr:clientData/>
  </xdr:oneCellAnchor>
  <xdr:twoCellAnchor>
    <xdr:from>
      <xdr:col>24</xdr:col>
      <xdr:colOff>469900</xdr:colOff>
      <xdr:row>67</xdr:row>
      <xdr:rowOff>10033</xdr:rowOff>
    </xdr:from>
    <xdr:to>
      <xdr:col>24</xdr:col>
      <xdr:colOff>647700</xdr:colOff>
      <xdr:row>67</xdr:row>
      <xdr:rowOff>10033</xdr:rowOff>
    </xdr:to>
    <xdr:cxnSp macro="">
      <xdr:nvCxnSpPr>
        <xdr:cNvPr id="318" name="直線コネクタ 317"/>
        <xdr:cNvCxnSpPr/>
      </xdr:nvCxnSpPr>
      <xdr:spPr>
        <a:xfrm>
          <a:off x="16929100" y="1149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5732</xdr:rowOff>
    </xdr:from>
    <xdr:ext cx="762000" cy="259045"/>
    <xdr:sp macro="" textlink="">
      <xdr:nvSpPr>
        <xdr:cNvPr id="319" name="定員管理の状況最大値テキスト"/>
        <xdr:cNvSpPr txBox="1"/>
      </xdr:nvSpPr>
      <xdr:spPr>
        <a:xfrm>
          <a:off x="17106900" y="977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5.55</a:t>
          </a:r>
          <a:endParaRPr kumimoji="1" lang="ja-JP" altLang="en-US" sz="1000" b="1">
            <a:latin typeface="ＭＳ Ｐゴシック"/>
          </a:endParaRPr>
        </a:p>
      </xdr:txBody>
    </xdr:sp>
    <xdr:clientData/>
  </xdr:oneCellAnchor>
  <xdr:twoCellAnchor>
    <xdr:from>
      <xdr:col>24</xdr:col>
      <xdr:colOff>469900</xdr:colOff>
      <xdr:row>58</xdr:row>
      <xdr:rowOff>90805</xdr:rowOff>
    </xdr:from>
    <xdr:to>
      <xdr:col>24</xdr:col>
      <xdr:colOff>647700</xdr:colOff>
      <xdr:row>58</xdr:row>
      <xdr:rowOff>90805</xdr:rowOff>
    </xdr:to>
    <xdr:cxnSp macro="">
      <xdr:nvCxnSpPr>
        <xdr:cNvPr id="320" name="直線コネクタ 319"/>
        <xdr:cNvCxnSpPr/>
      </xdr:nvCxnSpPr>
      <xdr:spPr>
        <a:xfrm>
          <a:off x="16929100" y="1003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76200</xdr:rowOff>
    </xdr:from>
    <xdr:to>
      <xdr:col>24</xdr:col>
      <xdr:colOff>558800</xdr:colOff>
      <xdr:row>59</xdr:row>
      <xdr:rowOff>81026</xdr:rowOff>
    </xdr:to>
    <xdr:cxnSp macro="">
      <xdr:nvCxnSpPr>
        <xdr:cNvPr id="321" name="直線コネクタ 320"/>
        <xdr:cNvCxnSpPr/>
      </xdr:nvCxnSpPr>
      <xdr:spPr>
        <a:xfrm flipV="1">
          <a:off x="16179800" y="1019175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11023</xdr:rowOff>
    </xdr:from>
    <xdr:ext cx="762000" cy="259045"/>
    <xdr:sp macro="" textlink="">
      <xdr:nvSpPr>
        <xdr:cNvPr id="322" name="定員管理の状況平均値テキスト"/>
        <xdr:cNvSpPr txBox="1"/>
      </xdr:nvSpPr>
      <xdr:spPr>
        <a:xfrm>
          <a:off x="17106900" y="102980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38946</xdr:rowOff>
    </xdr:from>
    <xdr:to>
      <xdr:col>24</xdr:col>
      <xdr:colOff>609600</xdr:colOff>
      <xdr:row>60</xdr:row>
      <xdr:rowOff>140546</xdr:rowOff>
    </xdr:to>
    <xdr:sp macro="" textlink="">
      <xdr:nvSpPr>
        <xdr:cNvPr id="323" name="フローチャート : 判断 322"/>
        <xdr:cNvSpPr/>
      </xdr:nvSpPr>
      <xdr:spPr>
        <a:xfrm>
          <a:off x="169672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77808</xdr:rowOff>
    </xdr:from>
    <xdr:to>
      <xdr:col>23</xdr:col>
      <xdr:colOff>406400</xdr:colOff>
      <xdr:row>59</xdr:row>
      <xdr:rowOff>81026</xdr:rowOff>
    </xdr:to>
    <xdr:cxnSp macro="">
      <xdr:nvCxnSpPr>
        <xdr:cNvPr id="324" name="直線コネクタ 323"/>
        <xdr:cNvCxnSpPr/>
      </xdr:nvCxnSpPr>
      <xdr:spPr>
        <a:xfrm>
          <a:off x="15290800" y="10193358"/>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109051</xdr:rowOff>
    </xdr:from>
    <xdr:to>
      <xdr:col>23</xdr:col>
      <xdr:colOff>457200</xdr:colOff>
      <xdr:row>60</xdr:row>
      <xdr:rowOff>39201</xdr:rowOff>
    </xdr:to>
    <xdr:sp macro="" textlink="">
      <xdr:nvSpPr>
        <xdr:cNvPr id="325" name="フローチャート : 判断 324"/>
        <xdr:cNvSpPr/>
      </xdr:nvSpPr>
      <xdr:spPr>
        <a:xfrm>
          <a:off x="16129000" y="1022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23978</xdr:rowOff>
    </xdr:from>
    <xdr:ext cx="736600" cy="259045"/>
    <xdr:sp macro="" textlink="">
      <xdr:nvSpPr>
        <xdr:cNvPr id="326" name="テキスト ボックス 325"/>
        <xdr:cNvSpPr txBox="1"/>
      </xdr:nvSpPr>
      <xdr:spPr>
        <a:xfrm>
          <a:off x="15798800" y="10310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8.54</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77808</xdr:rowOff>
    </xdr:from>
    <xdr:to>
      <xdr:col>22</xdr:col>
      <xdr:colOff>203200</xdr:colOff>
      <xdr:row>59</xdr:row>
      <xdr:rowOff>86656</xdr:rowOff>
    </xdr:to>
    <xdr:cxnSp macro="">
      <xdr:nvCxnSpPr>
        <xdr:cNvPr id="327" name="直線コネクタ 326"/>
        <xdr:cNvCxnSpPr/>
      </xdr:nvCxnSpPr>
      <xdr:spPr>
        <a:xfrm flipV="1">
          <a:off x="14401800" y="10193358"/>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113877</xdr:rowOff>
    </xdr:from>
    <xdr:to>
      <xdr:col>22</xdr:col>
      <xdr:colOff>254000</xdr:colOff>
      <xdr:row>60</xdr:row>
      <xdr:rowOff>44027</xdr:rowOff>
    </xdr:to>
    <xdr:sp macro="" textlink="">
      <xdr:nvSpPr>
        <xdr:cNvPr id="328" name="フローチャート : 判断 327"/>
        <xdr:cNvSpPr/>
      </xdr:nvSpPr>
      <xdr:spPr>
        <a:xfrm>
          <a:off x="15240000" y="1022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28804</xdr:rowOff>
    </xdr:from>
    <xdr:ext cx="762000" cy="259045"/>
    <xdr:sp macro="" textlink="">
      <xdr:nvSpPr>
        <xdr:cNvPr id="329" name="テキスト ボックス 328"/>
        <xdr:cNvSpPr txBox="1"/>
      </xdr:nvSpPr>
      <xdr:spPr>
        <a:xfrm>
          <a:off x="14909800" y="1031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8.60</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75395</xdr:rowOff>
    </xdr:from>
    <xdr:to>
      <xdr:col>21</xdr:col>
      <xdr:colOff>0</xdr:colOff>
      <xdr:row>59</xdr:row>
      <xdr:rowOff>86656</xdr:rowOff>
    </xdr:to>
    <xdr:cxnSp macro="">
      <xdr:nvCxnSpPr>
        <xdr:cNvPr id="330" name="直線コネクタ 329"/>
        <xdr:cNvCxnSpPr/>
      </xdr:nvCxnSpPr>
      <xdr:spPr>
        <a:xfrm>
          <a:off x="13512800" y="10190945"/>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117094</xdr:rowOff>
    </xdr:from>
    <xdr:to>
      <xdr:col>21</xdr:col>
      <xdr:colOff>50800</xdr:colOff>
      <xdr:row>60</xdr:row>
      <xdr:rowOff>47244</xdr:rowOff>
    </xdr:to>
    <xdr:sp macro="" textlink="">
      <xdr:nvSpPr>
        <xdr:cNvPr id="331" name="フローチャート : 判断 330"/>
        <xdr:cNvSpPr/>
      </xdr:nvSpPr>
      <xdr:spPr>
        <a:xfrm>
          <a:off x="143510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32021</xdr:rowOff>
    </xdr:from>
    <xdr:ext cx="762000" cy="259045"/>
    <xdr:sp macro="" textlink="">
      <xdr:nvSpPr>
        <xdr:cNvPr id="332" name="テキスト ボックス 331"/>
        <xdr:cNvSpPr txBox="1"/>
      </xdr:nvSpPr>
      <xdr:spPr>
        <a:xfrm>
          <a:off x="14020800" y="1031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108246</xdr:rowOff>
    </xdr:from>
    <xdr:to>
      <xdr:col>19</xdr:col>
      <xdr:colOff>533400</xdr:colOff>
      <xdr:row>60</xdr:row>
      <xdr:rowOff>38396</xdr:rowOff>
    </xdr:to>
    <xdr:sp macro="" textlink="">
      <xdr:nvSpPr>
        <xdr:cNvPr id="333" name="フローチャート : 判断 332"/>
        <xdr:cNvSpPr/>
      </xdr:nvSpPr>
      <xdr:spPr>
        <a:xfrm>
          <a:off x="13462000" y="1022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23173</xdr:rowOff>
    </xdr:from>
    <xdr:ext cx="762000" cy="259045"/>
    <xdr:sp macro="" textlink="">
      <xdr:nvSpPr>
        <xdr:cNvPr id="334" name="テキスト ボックス 333"/>
        <xdr:cNvSpPr txBox="1"/>
      </xdr:nvSpPr>
      <xdr:spPr>
        <a:xfrm>
          <a:off x="13131800" y="10310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25400</xdr:rowOff>
    </xdr:from>
    <xdr:to>
      <xdr:col>24</xdr:col>
      <xdr:colOff>609600</xdr:colOff>
      <xdr:row>59</xdr:row>
      <xdr:rowOff>127000</xdr:rowOff>
    </xdr:to>
    <xdr:sp macro="" textlink="">
      <xdr:nvSpPr>
        <xdr:cNvPr id="340" name="円/楕円 339"/>
        <xdr:cNvSpPr/>
      </xdr:nvSpPr>
      <xdr:spPr>
        <a:xfrm>
          <a:off x="169672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41927</xdr:rowOff>
    </xdr:from>
    <xdr:ext cx="762000" cy="259045"/>
    <xdr:sp macro="" textlink="">
      <xdr:nvSpPr>
        <xdr:cNvPr id="341" name="定員管理の状況該当値テキスト"/>
        <xdr:cNvSpPr txBox="1"/>
      </xdr:nvSpPr>
      <xdr:spPr>
        <a:xfrm>
          <a:off x="17106900" y="998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30226</xdr:rowOff>
    </xdr:from>
    <xdr:to>
      <xdr:col>23</xdr:col>
      <xdr:colOff>457200</xdr:colOff>
      <xdr:row>59</xdr:row>
      <xdr:rowOff>131826</xdr:rowOff>
    </xdr:to>
    <xdr:sp macro="" textlink="">
      <xdr:nvSpPr>
        <xdr:cNvPr id="342" name="円/楕円 341"/>
        <xdr:cNvSpPr/>
      </xdr:nvSpPr>
      <xdr:spPr>
        <a:xfrm>
          <a:off x="16129000" y="101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142003</xdr:rowOff>
    </xdr:from>
    <xdr:ext cx="736600" cy="259045"/>
    <xdr:sp macro="" textlink="">
      <xdr:nvSpPr>
        <xdr:cNvPr id="343" name="テキスト ボックス 342"/>
        <xdr:cNvSpPr txBox="1"/>
      </xdr:nvSpPr>
      <xdr:spPr>
        <a:xfrm>
          <a:off x="15798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27008</xdr:rowOff>
    </xdr:from>
    <xdr:to>
      <xdr:col>22</xdr:col>
      <xdr:colOff>254000</xdr:colOff>
      <xdr:row>59</xdr:row>
      <xdr:rowOff>128608</xdr:rowOff>
    </xdr:to>
    <xdr:sp macro="" textlink="">
      <xdr:nvSpPr>
        <xdr:cNvPr id="344" name="円/楕円 343"/>
        <xdr:cNvSpPr/>
      </xdr:nvSpPr>
      <xdr:spPr>
        <a:xfrm>
          <a:off x="15240000" y="1014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138785</xdr:rowOff>
    </xdr:from>
    <xdr:ext cx="762000" cy="259045"/>
    <xdr:sp macro="" textlink="">
      <xdr:nvSpPr>
        <xdr:cNvPr id="345" name="テキスト ボックス 344"/>
        <xdr:cNvSpPr txBox="1"/>
      </xdr:nvSpPr>
      <xdr:spPr>
        <a:xfrm>
          <a:off x="14909800" y="9911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35856</xdr:rowOff>
    </xdr:from>
    <xdr:to>
      <xdr:col>21</xdr:col>
      <xdr:colOff>50800</xdr:colOff>
      <xdr:row>59</xdr:row>
      <xdr:rowOff>137456</xdr:rowOff>
    </xdr:to>
    <xdr:sp macro="" textlink="">
      <xdr:nvSpPr>
        <xdr:cNvPr id="346" name="円/楕円 345"/>
        <xdr:cNvSpPr/>
      </xdr:nvSpPr>
      <xdr:spPr>
        <a:xfrm>
          <a:off x="14351000" y="1015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147633</xdr:rowOff>
    </xdr:from>
    <xdr:ext cx="762000" cy="259045"/>
    <xdr:sp macro="" textlink="">
      <xdr:nvSpPr>
        <xdr:cNvPr id="347" name="テキスト ボックス 346"/>
        <xdr:cNvSpPr txBox="1"/>
      </xdr:nvSpPr>
      <xdr:spPr>
        <a:xfrm>
          <a:off x="14020800" y="9920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24595</xdr:rowOff>
    </xdr:from>
    <xdr:to>
      <xdr:col>19</xdr:col>
      <xdr:colOff>533400</xdr:colOff>
      <xdr:row>59</xdr:row>
      <xdr:rowOff>126195</xdr:rowOff>
    </xdr:to>
    <xdr:sp macro="" textlink="">
      <xdr:nvSpPr>
        <xdr:cNvPr id="348" name="円/楕円 347"/>
        <xdr:cNvSpPr/>
      </xdr:nvSpPr>
      <xdr:spPr>
        <a:xfrm>
          <a:off x="13462000" y="101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136372</xdr:rowOff>
    </xdr:from>
    <xdr:ext cx="762000" cy="259045"/>
    <xdr:sp macro="" textlink="">
      <xdr:nvSpPr>
        <xdr:cNvPr id="349" name="テキスト ボックス 348"/>
        <xdr:cNvSpPr txBox="1"/>
      </xdr:nvSpPr>
      <xdr:spPr>
        <a:xfrm>
          <a:off x="13131800" y="990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ヵ年平均の実質公債費比率は平成</a:t>
          </a:r>
          <a:r>
            <a:rPr kumimoji="1" lang="en-US" altLang="ja-JP" sz="1100">
              <a:solidFill>
                <a:schemeClr val="dk1"/>
              </a:solidFill>
              <a:effectLst/>
              <a:latin typeface="+mn-lt"/>
              <a:ea typeface="+mn-ea"/>
              <a:cs typeface="+mn-cs"/>
            </a:rPr>
            <a:t>21</a:t>
          </a:r>
          <a:r>
            <a:rPr kumimoji="1" lang="ja-JP" altLang="en-US"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19.0</a:t>
          </a:r>
          <a:r>
            <a:rPr kumimoji="1" lang="ja-JP" altLang="en-US" sz="1100">
              <a:solidFill>
                <a:schemeClr val="dk1"/>
              </a:solidFill>
              <a:effectLst/>
              <a:latin typeface="+mn-lt"/>
              <a:ea typeface="+mn-ea"/>
              <a:cs typeface="+mn-cs"/>
            </a:rPr>
            <a:t>％をピークに、補償金免除繰上償還や新規借入の抑制により徐々に減少してきた。しかし、平成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年度においては、東日本大震災で被害を受けた施設の復旧や、防災行政無線デジタル化事業等の為に平成</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年度に借入を実行した地方債の元金償還がはじまることで、元利償還金の額が増加し、単年度及び</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ヵ年平均の比率も増加した。今後も新規地方債の発行にあたっては、各種財政指標を注視しながら、必要性、緊急性、費用対効果、他の財源の兼ね合い等の観点から議論し、重点選別主義を徹底した上で計画的に借入していくことが重要であると考えてい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9" name="テキスト ボックス 37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30540</xdr:rowOff>
    </xdr:from>
    <xdr:to>
      <xdr:col>24</xdr:col>
      <xdr:colOff>558800</xdr:colOff>
      <xdr:row>44</xdr:row>
      <xdr:rowOff>50195</xdr:rowOff>
    </xdr:to>
    <xdr:cxnSp macro="">
      <xdr:nvCxnSpPr>
        <xdr:cNvPr id="381" name="直線コネクタ 380"/>
        <xdr:cNvCxnSpPr/>
      </xdr:nvCxnSpPr>
      <xdr:spPr>
        <a:xfrm flipV="1">
          <a:off x="17018000" y="6031290"/>
          <a:ext cx="0" cy="1562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22272</xdr:rowOff>
    </xdr:from>
    <xdr:ext cx="762000" cy="259045"/>
    <xdr:sp macro="" textlink="">
      <xdr:nvSpPr>
        <xdr:cNvPr id="382" name="公債費負担の状況最小値テキスト"/>
        <xdr:cNvSpPr txBox="1"/>
      </xdr:nvSpPr>
      <xdr:spPr>
        <a:xfrm>
          <a:off x="17106900" y="756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44</xdr:row>
      <xdr:rowOff>50195</xdr:rowOff>
    </xdr:from>
    <xdr:to>
      <xdr:col>24</xdr:col>
      <xdr:colOff>647700</xdr:colOff>
      <xdr:row>44</xdr:row>
      <xdr:rowOff>50195</xdr:rowOff>
    </xdr:to>
    <xdr:cxnSp macro="">
      <xdr:nvCxnSpPr>
        <xdr:cNvPr id="383" name="直線コネクタ 382"/>
        <xdr:cNvCxnSpPr/>
      </xdr:nvCxnSpPr>
      <xdr:spPr>
        <a:xfrm>
          <a:off x="16929100" y="759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33</xdr:row>
      <xdr:rowOff>116917</xdr:rowOff>
    </xdr:from>
    <xdr:ext cx="762000" cy="259045"/>
    <xdr:sp macro="" textlink="">
      <xdr:nvSpPr>
        <xdr:cNvPr id="384" name="公債費負担の状況最大値テキスト"/>
        <xdr:cNvSpPr txBox="1"/>
      </xdr:nvSpPr>
      <xdr:spPr>
        <a:xfrm>
          <a:off x="17106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24</xdr:col>
      <xdr:colOff>469900</xdr:colOff>
      <xdr:row>35</xdr:row>
      <xdr:rowOff>30540</xdr:rowOff>
    </xdr:from>
    <xdr:to>
      <xdr:col>24</xdr:col>
      <xdr:colOff>647700</xdr:colOff>
      <xdr:row>35</xdr:row>
      <xdr:rowOff>30540</xdr:rowOff>
    </xdr:to>
    <xdr:cxnSp macro="">
      <xdr:nvCxnSpPr>
        <xdr:cNvPr id="385" name="直線コネクタ 384"/>
        <xdr:cNvCxnSpPr/>
      </xdr:nvCxnSpPr>
      <xdr:spPr>
        <a:xfrm>
          <a:off x="16929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34169</xdr:rowOff>
    </xdr:from>
    <xdr:to>
      <xdr:col>24</xdr:col>
      <xdr:colOff>558800</xdr:colOff>
      <xdr:row>39</xdr:row>
      <xdr:rowOff>91622</xdr:rowOff>
    </xdr:to>
    <xdr:cxnSp macro="">
      <xdr:nvCxnSpPr>
        <xdr:cNvPr id="386" name="直線コネクタ 385"/>
        <xdr:cNvCxnSpPr/>
      </xdr:nvCxnSpPr>
      <xdr:spPr>
        <a:xfrm>
          <a:off x="16179800" y="6720719"/>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81842</xdr:rowOff>
    </xdr:from>
    <xdr:ext cx="762000" cy="259045"/>
    <xdr:sp macro="" textlink="">
      <xdr:nvSpPr>
        <xdr:cNvPr id="387" name="公債費負担の状況平均値テキスト"/>
        <xdr:cNvSpPr txBox="1"/>
      </xdr:nvSpPr>
      <xdr:spPr>
        <a:xfrm>
          <a:off x="17106900" y="6768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109765</xdr:rowOff>
    </xdr:from>
    <xdr:to>
      <xdr:col>24</xdr:col>
      <xdr:colOff>609600</xdr:colOff>
      <xdr:row>40</xdr:row>
      <xdr:rowOff>39915</xdr:rowOff>
    </xdr:to>
    <xdr:sp macro="" textlink="">
      <xdr:nvSpPr>
        <xdr:cNvPr id="388" name="フローチャート : 判断 387"/>
        <xdr:cNvSpPr/>
      </xdr:nvSpPr>
      <xdr:spPr>
        <a:xfrm>
          <a:off x="169672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34169</xdr:rowOff>
    </xdr:from>
    <xdr:to>
      <xdr:col>23</xdr:col>
      <xdr:colOff>406400</xdr:colOff>
      <xdr:row>40</xdr:row>
      <xdr:rowOff>35076</xdr:rowOff>
    </xdr:to>
    <xdr:cxnSp macro="">
      <xdr:nvCxnSpPr>
        <xdr:cNvPr id="389" name="直線コネクタ 388"/>
        <xdr:cNvCxnSpPr/>
      </xdr:nvCxnSpPr>
      <xdr:spPr>
        <a:xfrm flipV="1">
          <a:off x="15290800" y="6720719"/>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167217</xdr:rowOff>
    </xdr:from>
    <xdr:to>
      <xdr:col>23</xdr:col>
      <xdr:colOff>457200</xdr:colOff>
      <xdr:row>40</xdr:row>
      <xdr:rowOff>97367</xdr:rowOff>
    </xdr:to>
    <xdr:sp macro="" textlink="">
      <xdr:nvSpPr>
        <xdr:cNvPr id="390" name="フローチャート : 判断 389"/>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82144</xdr:rowOff>
    </xdr:from>
    <xdr:ext cx="736600" cy="259045"/>
    <xdr:sp macro="" textlink="">
      <xdr:nvSpPr>
        <xdr:cNvPr id="391" name="テキスト ボックス 390"/>
        <xdr:cNvSpPr txBox="1"/>
      </xdr:nvSpPr>
      <xdr:spPr>
        <a:xfrm>
          <a:off x="15798800" y="694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35076</xdr:rowOff>
    </xdr:from>
    <xdr:to>
      <xdr:col>22</xdr:col>
      <xdr:colOff>203200</xdr:colOff>
      <xdr:row>41</xdr:row>
      <xdr:rowOff>70455</xdr:rowOff>
    </xdr:to>
    <xdr:cxnSp macro="">
      <xdr:nvCxnSpPr>
        <xdr:cNvPr id="392" name="直線コネクタ 391"/>
        <xdr:cNvCxnSpPr/>
      </xdr:nvCxnSpPr>
      <xdr:spPr>
        <a:xfrm flipV="1">
          <a:off x="14401800" y="6893076"/>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87691</xdr:rowOff>
    </xdr:from>
    <xdr:to>
      <xdr:col>22</xdr:col>
      <xdr:colOff>254000</xdr:colOff>
      <xdr:row>41</xdr:row>
      <xdr:rowOff>17841</xdr:rowOff>
    </xdr:to>
    <xdr:sp macro="" textlink="">
      <xdr:nvSpPr>
        <xdr:cNvPr id="393" name="フローチャート : 判断 392"/>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2618</xdr:rowOff>
    </xdr:from>
    <xdr:ext cx="762000" cy="259045"/>
    <xdr:sp macro="" textlink="">
      <xdr:nvSpPr>
        <xdr:cNvPr id="394" name="テキスト ボックス 393"/>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70455</xdr:rowOff>
    </xdr:from>
    <xdr:to>
      <xdr:col>21</xdr:col>
      <xdr:colOff>0</xdr:colOff>
      <xdr:row>43</xdr:row>
      <xdr:rowOff>106741</xdr:rowOff>
    </xdr:to>
    <xdr:cxnSp macro="">
      <xdr:nvCxnSpPr>
        <xdr:cNvPr id="395" name="直線コネクタ 394"/>
        <xdr:cNvCxnSpPr/>
      </xdr:nvCxnSpPr>
      <xdr:spPr>
        <a:xfrm flipV="1">
          <a:off x="13512800" y="7099905"/>
          <a:ext cx="889000" cy="37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19655</xdr:rowOff>
    </xdr:from>
    <xdr:to>
      <xdr:col>21</xdr:col>
      <xdr:colOff>50800</xdr:colOff>
      <xdr:row>41</xdr:row>
      <xdr:rowOff>121255</xdr:rowOff>
    </xdr:to>
    <xdr:sp macro="" textlink="">
      <xdr:nvSpPr>
        <xdr:cNvPr id="396" name="フローチャート : 判断 395"/>
        <xdr:cNvSpPr/>
      </xdr:nvSpPr>
      <xdr:spPr>
        <a:xfrm>
          <a:off x="14351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131432</xdr:rowOff>
    </xdr:from>
    <xdr:ext cx="762000" cy="259045"/>
    <xdr:sp macro="" textlink="">
      <xdr:nvSpPr>
        <xdr:cNvPr id="397" name="テキスト ボックス 396"/>
        <xdr:cNvSpPr txBox="1"/>
      </xdr:nvSpPr>
      <xdr:spPr>
        <a:xfrm>
          <a:off x="14020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146050</xdr:rowOff>
    </xdr:from>
    <xdr:to>
      <xdr:col>19</xdr:col>
      <xdr:colOff>533400</xdr:colOff>
      <xdr:row>42</xdr:row>
      <xdr:rowOff>76200</xdr:rowOff>
    </xdr:to>
    <xdr:sp macro="" textlink="">
      <xdr:nvSpPr>
        <xdr:cNvPr id="398" name="フローチャート : 判断 397"/>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86377</xdr:rowOff>
    </xdr:from>
    <xdr:ext cx="762000" cy="259045"/>
    <xdr:sp macro="" textlink="">
      <xdr:nvSpPr>
        <xdr:cNvPr id="399" name="テキスト ボックス 398"/>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40822</xdr:rowOff>
    </xdr:from>
    <xdr:to>
      <xdr:col>24</xdr:col>
      <xdr:colOff>609600</xdr:colOff>
      <xdr:row>39</xdr:row>
      <xdr:rowOff>142422</xdr:rowOff>
    </xdr:to>
    <xdr:sp macro="" textlink="">
      <xdr:nvSpPr>
        <xdr:cNvPr id="405" name="円/楕円 404"/>
        <xdr:cNvSpPr/>
      </xdr:nvSpPr>
      <xdr:spPr>
        <a:xfrm>
          <a:off x="169672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57349</xdr:rowOff>
    </xdr:from>
    <xdr:ext cx="762000" cy="259045"/>
    <xdr:sp macro="" textlink="">
      <xdr:nvSpPr>
        <xdr:cNvPr id="406" name="公債費負担の状況該当値テキスト"/>
        <xdr:cNvSpPr txBox="1"/>
      </xdr:nvSpPr>
      <xdr:spPr>
        <a:xfrm>
          <a:off x="171069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154819</xdr:rowOff>
    </xdr:from>
    <xdr:to>
      <xdr:col>23</xdr:col>
      <xdr:colOff>457200</xdr:colOff>
      <xdr:row>39</xdr:row>
      <xdr:rowOff>84969</xdr:rowOff>
    </xdr:to>
    <xdr:sp macro="" textlink="">
      <xdr:nvSpPr>
        <xdr:cNvPr id="407" name="円/楕円 406"/>
        <xdr:cNvSpPr/>
      </xdr:nvSpPr>
      <xdr:spPr>
        <a:xfrm>
          <a:off x="16129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95146</xdr:rowOff>
    </xdr:from>
    <xdr:ext cx="736600" cy="259045"/>
    <xdr:sp macro="" textlink="">
      <xdr:nvSpPr>
        <xdr:cNvPr id="408" name="テキスト ボックス 407"/>
        <xdr:cNvSpPr txBox="1"/>
      </xdr:nvSpPr>
      <xdr:spPr>
        <a:xfrm>
          <a:off x="15798800" y="643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155726</xdr:rowOff>
    </xdr:from>
    <xdr:to>
      <xdr:col>22</xdr:col>
      <xdr:colOff>254000</xdr:colOff>
      <xdr:row>40</xdr:row>
      <xdr:rowOff>85876</xdr:rowOff>
    </xdr:to>
    <xdr:sp macro="" textlink="">
      <xdr:nvSpPr>
        <xdr:cNvPr id="409" name="円/楕円 408"/>
        <xdr:cNvSpPr/>
      </xdr:nvSpPr>
      <xdr:spPr>
        <a:xfrm>
          <a:off x="15240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96053</xdr:rowOff>
    </xdr:from>
    <xdr:ext cx="762000" cy="259045"/>
    <xdr:sp macro="" textlink="">
      <xdr:nvSpPr>
        <xdr:cNvPr id="410" name="テキスト ボックス 409"/>
        <xdr:cNvSpPr txBox="1"/>
      </xdr:nvSpPr>
      <xdr:spPr>
        <a:xfrm>
          <a:off x="14909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19655</xdr:rowOff>
    </xdr:from>
    <xdr:to>
      <xdr:col>21</xdr:col>
      <xdr:colOff>50800</xdr:colOff>
      <xdr:row>41</xdr:row>
      <xdr:rowOff>121255</xdr:rowOff>
    </xdr:to>
    <xdr:sp macro="" textlink="">
      <xdr:nvSpPr>
        <xdr:cNvPr id="411" name="円/楕円 410"/>
        <xdr:cNvSpPr/>
      </xdr:nvSpPr>
      <xdr:spPr>
        <a:xfrm>
          <a:off x="14351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106032</xdr:rowOff>
    </xdr:from>
    <xdr:ext cx="762000" cy="259045"/>
    <xdr:sp macro="" textlink="">
      <xdr:nvSpPr>
        <xdr:cNvPr id="412" name="テキスト ボックス 411"/>
        <xdr:cNvSpPr txBox="1"/>
      </xdr:nvSpPr>
      <xdr:spPr>
        <a:xfrm>
          <a:off x="14020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55941</xdr:rowOff>
    </xdr:from>
    <xdr:to>
      <xdr:col>19</xdr:col>
      <xdr:colOff>533400</xdr:colOff>
      <xdr:row>43</xdr:row>
      <xdr:rowOff>157541</xdr:rowOff>
    </xdr:to>
    <xdr:sp macro="" textlink="">
      <xdr:nvSpPr>
        <xdr:cNvPr id="413" name="円/楕円 412"/>
        <xdr:cNvSpPr/>
      </xdr:nvSpPr>
      <xdr:spPr>
        <a:xfrm>
          <a:off x="13462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142318</xdr:rowOff>
    </xdr:from>
    <xdr:ext cx="762000" cy="259045"/>
    <xdr:sp macro="" textlink="">
      <xdr:nvSpPr>
        <xdr:cNvPr id="414" name="テキスト ボックス 413"/>
        <xdr:cNvSpPr txBox="1"/>
      </xdr:nvSpPr>
      <xdr:spPr>
        <a:xfrm>
          <a:off x="13131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[47.7%]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年度は大型建設事業に伴う起債により町債残高が大幅に増加したため、上昇に転じた。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年度の比率が昨年度から</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下降した主な要因は、上水道事業会計の企業債新規発行がなかったことによる公営企業債等繰入見込額の減少と充当可能基金（減債基金、公共施設整備・補修基金等）の増加が挙げられる。しかし、地方債の現在高は昨年度に比べ増加しているため、計画的な起債管理を行っていく必要があ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31" name="直線コネクタ 43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32" name="テキスト ボックス 43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3" name="直線コネクタ 43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4" name="テキスト ボックス 43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5" name="直線コネクタ 43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6" name="テキスト ボックス 43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7" name="直線コネクタ 43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8" name="テキスト ボックス 43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9" name="直線コネクタ 43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40" name="テキスト ボックス 43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41" name="直線コネクタ 44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42" name="テキスト ボックス 44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24493</xdr:rowOff>
    </xdr:to>
    <xdr:cxnSp macro="">
      <xdr:nvCxnSpPr>
        <xdr:cNvPr id="445" name="直線コネクタ 444"/>
        <xdr:cNvCxnSpPr/>
      </xdr:nvCxnSpPr>
      <xdr:spPr>
        <a:xfrm flipV="1">
          <a:off x="17018000" y="2313214"/>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168020</xdr:rowOff>
    </xdr:from>
    <xdr:ext cx="762000" cy="259045"/>
    <xdr:sp macro="" textlink="">
      <xdr:nvSpPr>
        <xdr:cNvPr id="446" name="将来負担の状況最小値テキスト"/>
        <xdr:cNvSpPr txBox="1"/>
      </xdr:nvSpPr>
      <xdr:spPr>
        <a:xfrm>
          <a:off x="17106900" y="393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144.0</a:t>
          </a:r>
          <a:endParaRPr kumimoji="1" lang="ja-JP" altLang="en-US" sz="1000" b="1">
            <a:latin typeface="ＭＳ Ｐゴシック"/>
          </a:endParaRPr>
        </a:p>
      </xdr:txBody>
    </xdr:sp>
    <xdr:clientData/>
  </xdr:oneCellAnchor>
  <xdr:twoCellAnchor>
    <xdr:from>
      <xdr:col>24</xdr:col>
      <xdr:colOff>469900</xdr:colOff>
      <xdr:row>23</xdr:row>
      <xdr:rowOff>24493</xdr:rowOff>
    </xdr:from>
    <xdr:to>
      <xdr:col>24</xdr:col>
      <xdr:colOff>647700</xdr:colOff>
      <xdr:row>23</xdr:row>
      <xdr:rowOff>24493</xdr:rowOff>
    </xdr:to>
    <xdr:cxnSp macro="">
      <xdr:nvCxnSpPr>
        <xdr:cNvPr id="447" name="直線コネクタ 446"/>
        <xdr:cNvCxnSpPr/>
      </xdr:nvCxnSpPr>
      <xdr:spPr>
        <a:xfrm>
          <a:off x="16929100" y="396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8"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9" name="直線コネクタ 44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118110</xdr:rowOff>
    </xdr:from>
    <xdr:to>
      <xdr:col>24</xdr:col>
      <xdr:colOff>558800</xdr:colOff>
      <xdr:row>17</xdr:row>
      <xdr:rowOff>119017</xdr:rowOff>
    </xdr:to>
    <xdr:cxnSp macro="">
      <xdr:nvCxnSpPr>
        <xdr:cNvPr id="450" name="直線コネクタ 449"/>
        <xdr:cNvCxnSpPr/>
      </xdr:nvCxnSpPr>
      <xdr:spPr>
        <a:xfrm flipV="1">
          <a:off x="16179800" y="2861310"/>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110749</xdr:rowOff>
    </xdr:from>
    <xdr:ext cx="762000" cy="259045"/>
    <xdr:sp macro="" textlink="">
      <xdr:nvSpPr>
        <xdr:cNvPr id="451" name="将来負担の状況平均値テキスト"/>
        <xdr:cNvSpPr txBox="1"/>
      </xdr:nvSpPr>
      <xdr:spPr>
        <a:xfrm>
          <a:off x="17106900" y="2339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94222</xdr:rowOff>
    </xdr:from>
    <xdr:to>
      <xdr:col>24</xdr:col>
      <xdr:colOff>609600</xdr:colOff>
      <xdr:row>15</xdr:row>
      <xdr:rowOff>24372</xdr:rowOff>
    </xdr:to>
    <xdr:sp macro="" textlink="">
      <xdr:nvSpPr>
        <xdr:cNvPr id="452" name="フローチャート : 判断 451"/>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119017</xdr:rowOff>
    </xdr:from>
    <xdr:to>
      <xdr:col>23</xdr:col>
      <xdr:colOff>406400</xdr:colOff>
      <xdr:row>18</xdr:row>
      <xdr:rowOff>77410</xdr:rowOff>
    </xdr:to>
    <xdr:cxnSp macro="">
      <xdr:nvCxnSpPr>
        <xdr:cNvPr id="453" name="直線コネクタ 452"/>
        <xdr:cNvCxnSpPr/>
      </xdr:nvCxnSpPr>
      <xdr:spPr>
        <a:xfrm flipV="1">
          <a:off x="15290800" y="3033667"/>
          <a:ext cx="889000" cy="12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153731</xdr:rowOff>
    </xdr:from>
    <xdr:to>
      <xdr:col>23</xdr:col>
      <xdr:colOff>457200</xdr:colOff>
      <xdr:row>16</xdr:row>
      <xdr:rowOff>83881</xdr:rowOff>
    </xdr:to>
    <xdr:sp macro="" textlink="">
      <xdr:nvSpPr>
        <xdr:cNvPr id="454" name="フローチャート : 判断 453"/>
        <xdr:cNvSpPr/>
      </xdr:nvSpPr>
      <xdr:spPr>
        <a:xfrm>
          <a:off x="16129000" y="272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94058</xdr:rowOff>
    </xdr:from>
    <xdr:ext cx="736600" cy="259045"/>
    <xdr:sp macro="" textlink="">
      <xdr:nvSpPr>
        <xdr:cNvPr id="455" name="テキスト ボックス 454"/>
        <xdr:cNvSpPr txBox="1"/>
      </xdr:nvSpPr>
      <xdr:spPr>
        <a:xfrm>
          <a:off x="15798800" y="2494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77410</xdr:rowOff>
    </xdr:from>
    <xdr:to>
      <xdr:col>22</xdr:col>
      <xdr:colOff>203200</xdr:colOff>
      <xdr:row>19</xdr:row>
      <xdr:rowOff>2480</xdr:rowOff>
    </xdr:to>
    <xdr:cxnSp macro="">
      <xdr:nvCxnSpPr>
        <xdr:cNvPr id="456" name="直線コネクタ 455"/>
        <xdr:cNvCxnSpPr/>
      </xdr:nvCxnSpPr>
      <xdr:spPr>
        <a:xfrm flipV="1">
          <a:off x="14401800" y="316351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28242</xdr:rowOff>
    </xdr:from>
    <xdr:to>
      <xdr:col>22</xdr:col>
      <xdr:colOff>254000</xdr:colOff>
      <xdr:row>16</xdr:row>
      <xdr:rowOff>129842</xdr:rowOff>
    </xdr:to>
    <xdr:sp macro="" textlink="">
      <xdr:nvSpPr>
        <xdr:cNvPr id="457" name="フローチャート : 判断 456"/>
        <xdr:cNvSpPr/>
      </xdr:nvSpPr>
      <xdr:spPr>
        <a:xfrm>
          <a:off x="15240000" y="277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140019</xdr:rowOff>
    </xdr:from>
    <xdr:ext cx="762000" cy="259045"/>
    <xdr:sp macro="" textlink="">
      <xdr:nvSpPr>
        <xdr:cNvPr id="458" name="テキスト ボックス 457"/>
        <xdr:cNvSpPr txBox="1"/>
      </xdr:nvSpPr>
      <xdr:spPr>
        <a:xfrm>
          <a:off x="14909800" y="254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44.3</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85695</xdr:rowOff>
    </xdr:from>
    <xdr:to>
      <xdr:col>21</xdr:col>
      <xdr:colOff>0</xdr:colOff>
      <xdr:row>19</xdr:row>
      <xdr:rowOff>2480</xdr:rowOff>
    </xdr:to>
    <xdr:cxnSp macro="">
      <xdr:nvCxnSpPr>
        <xdr:cNvPr id="459" name="直線コネクタ 458"/>
        <xdr:cNvCxnSpPr/>
      </xdr:nvCxnSpPr>
      <xdr:spPr>
        <a:xfrm>
          <a:off x="13512800" y="3000345"/>
          <a:ext cx="889000" cy="25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85695</xdr:rowOff>
    </xdr:from>
    <xdr:to>
      <xdr:col>21</xdr:col>
      <xdr:colOff>50800</xdr:colOff>
      <xdr:row>17</xdr:row>
      <xdr:rowOff>15845</xdr:rowOff>
    </xdr:to>
    <xdr:sp macro="" textlink="">
      <xdr:nvSpPr>
        <xdr:cNvPr id="460" name="フローチャート : 判断 459"/>
        <xdr:cNvSpPr/>
      </xdr:nvSpPr>
      <xdr:spPr>
        <a:xfrm>
          <a:off x="14351000" y="282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26022</xdr:rowOff>
    </xdr:from>
    <xdr:ext cx="762000" cy="259045"/>
    <xdr:sp macro="" textlink="">
      <xdr:nvSpPr>
        <xdr:cNvPr id="461" name="テキスト ボックス 460"/>
        <xdr:cNvSpPr txBox="1"/>
      </xdr:nvSpPr>
      <xdr:spPr>
        <a:xfrm>
          <a:off x="14020800" y="259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49.3</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46385</xdr:rowOff>
    </xdr:from>
    <xdr:to>
      <xdr:col>19</xdr:col>
      <xdr:colOff>533400</xdr:colOff>
      <xdr:row>17</xdr:row>
      <xdr:rowOff>147985</xdr:rowOff>
    </xdr:to>
    <xdr:sp macro="" textlink="">
      <xdr:nvSpPr>
        <xdr:cNvPr id="462" name="フローチャート : 判断 461"/>
        <xdr:cNvSpPr/>
      </xdr:nvSpPr>
      <xdr:spPr>
        <a:xfrm>
          <a:off x="13462000" y="29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132762</xdr:rowOff>
    </xdr:from>
    <xdr:ext cx="762000" cy="259045"/>
    <xdr:sp macro="" textlink="">
      <xdr:nvSpPr>
        <xdr:cNvPr id="463" name="テキスト ボックス 462"/>
        <xdr:cNvSpPr txBox="1"/>
      </xdr:nvSpPr>
      <xdr:spPr>
        <a:xfrm>
          <a:off x="13131800" y="304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4" name="テキスト ボックス 46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5" name="テキスト ボックス 46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6" name="テキスト ボックス 46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7" name="テキスト ボックス 46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8" name="テキスト ボックス 46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67310</xdr:rowOff>
    </xdr:from>
    <xdr:to>
      <xdr:col>24</xdr:col>
      <xdr:colOff>609600</xdr:colOff>
      <xdr:row>16</xdr:row>
      <xdr:rowOff>168910</xdr:rowOff>
    </xdr:to>
    <xdr:sp macro="" textlink="">
      <xdr:nvSpPr>
        <xdr:cNvPr id="469" name="円/楕円 468"/>
        <xdr:cNvSpPr/>
      </xdr:nvSpPr>
      <xdr:spPr>
        <a:xfrm>
          <a:off x="16967200" y="281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39387</xdr:rowOff>
    </xdr:from>
    <xdr:ext cx="762000" cy="259045"/>
    <xdr:sp macro="" textlink="">
      <xdr:nvSpPr>
        <xdr:cNvPr id="470" name="将来負担の状況該当値テキスト"/>
        <xdr:cNvSpPr txBox="1"/>
      </xdr:nvSpPr>
      <xdr:spPr>
        <a:xfrm>
          <a:off x="17106900" y="278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47.7</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68217</xdr:rowOff>
    </xdr:from>
    <xdr:to>
      <xdr:col>23</xdr:col>
      <xdr:colOff>457200</xdr:colOff>
      <xdr:row>17</xdr:row>
      <xdr:rowOff>169817</xdr:rowOff>
    </xdr:to>
    <xdr:sp macro="" textlink="">
      <xdr:nvSpPr>
        <xdr:cNvPr id="471" name="円/楕円 470"/>
        <xdr:cNvSpPr/>
      </xdr:nvSpPr>
      <xdr:spPr>
        <a:xfrm>
          <a:off x="16129000" y="298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154594</xdr:rowOff>
    </xdr:from>
    <xdr:ext cx="736600" cy="259045"/>
    <xdr:sp macro="" textlink="">
      <xdr:nvSpPr>
        <xdr:cNvPr id="472" name="テキスト ボックス 471"/>
        <xdr:cNvSpPr txBox="1"/>
      </xdr:nvSpPr>
      <xdr:spPr>
        <a:xfrm>
          <a:off x="15798800" y="3069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26610</xdr:rowOff>
    </xdr:from>
    <xdr:to>
      <xdr:col>22</xdr:col>
      <xdr:colOff>254000</xdr:colOff>
      <xdr:row>18</xdr:row>
      <xdr:rowOff>128210</xdr:rowOff>
    </xdr:to>
    <xdr:sp macro="" textlink="">
      <xdr:nvSpPr>
        <xdr:cNvPr id="473" name="円/楕円 472"/>
        <xdr:cNvSpPr/>
      </xdr:nvSpPr>
      <xdr:spPr>
        <a:xfrm>
          <a:off x="15240000" y="311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112987</xdr:rowOff>
    </xdr:from>
    <xdr:ext cx="762000" cy="259045"/>
    <xdr:sp macro="" textlink="">
      <xdr:nvSpPr>
        <xdr:cNvPr id="474" name="テキスト ボックス 473"/>
        <xdr:cNvSpPr txBox="1"/>
      </xdr:nvSpPr>
      <xdr:spPr>
        <a:xfrm>
          <a:off x="14909800" y="319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123129</xdr:rowOff>
    </xdr:from>
    <xdr:to>
      <xdr:col>21</xdr:col>
      <xdr:colOff>50800</xdr:colOff>
      <xdr:row>19</xdr:row>
      <xdr:rowOff>53280</xdr:rowOff>
    </xdr:to>
    <xdr:sp macro="" textlink="">
      <xdr:nvSpPr>
        <xdr:cNvPr id="475" name="円/楕円 474"/>
        <xdr:cNvSpPr/>
      </xdr:nvSpPr>
      <xdr:spPr>
        <a:xfrm>
          <a:off x="14351000" y="32092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38057</xdr:rowOff>
    </xdr:from>
    <xdr:ext cx="762000" cy="259045"/>
    <xdr:sp macro="" textlink="">
      <xdr:nvSpPr>
        <xdr:cNvPr id="476" name="テキスト ボックス 475"/>
        <xdr:cNvSpPr txBox="1"/>
      </xdr:nvSpPr>
      <xdr:spPr>
        <a:xfrm>
          <a:off x="14020800" y="329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34895</xdr:rowOff>
    </xdr:from>
    <xdr:to>
      <xdr:col>19</xdr:col>
      <xdr:colOff>533400</xdr:colOff>
      <xdr:row>17</xdr:row>
      <xdr:rowOff>136495</xdr:rowOff>
    </xdr:to>
    <xdr:sp macro="" textlink="">
      <xdr:nvSpPr>
        <xdr:cNvPr id="477" name="円/楕円 476"/>
        <xdr:cNvSpPr/>
      </xdr:nvSpPr>
      <xdr:spPr>
        <a:xfrm>
          <a:off x="13462000" y="29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146672</xdr:rowOff>
    </xdr:from>
    <xdr:ext cx="762000" cy="259045"/>
    <xdr:sp macro="" textlink="">
      <xdr:nvSpPr>
        <xdr:cNvPr id="478" name="テキスト ボックス 477"/>
        <xdr:cNvSpPr txBox="1"/>
      </xdr:nvSpPr>
      <xdr:spPr>
        <a:xfrm>
          <a:off x="13131800" y="2718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福島県棚倉町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14,665
14,584
159.93
7,606,830
7,130,857
396,666
4,219,650
7,159,468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47.7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年度から進めている定員適正管理化計画（平成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年間で職員数を</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名程度削減等）に基づいた定員管理に努めてきたため、近年では人件費に係る経常収支比率の下降傾向がみられている。</a:t>
          </a:r>
          <a:endParaRPr lang="ja-JP" altLang="ja-JP" sz="1400">
            <a:effectLst/>
          </a:endParaRPr>
        </a:p>
        <a:p>
          <a:r>
            <a:rPr kumimoji="1" lang="ja-JP" altLang="ja-JP" sz="1100">
              <a:solidFill>
                <a:schemeClr val="dk1"/>
              </a:solidFill>
              <a:effectLst/>
              <a:latin typeface="+mn-lt"/>
              <a:ea typeface="+mn-ea"/>
              <a:cs typeface="+mn-cs"/>
            </a:rPr>
            <a:t>　しかし、類似団体平均と比較すると依然として高い水準にあり、より一層の定員及び給与の適正化に努めたい。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なお、平成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％下降</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40</xdr:row>
      <xdr:rowOff>149860</xdr:rowOff>
    </xdr:to>
    <xdr:cxnSp macro="">
      <xdr:nvCxnSpPr>
        <xdr:cNvPr id="61" name="直線コネクタ 60"/>
        <xdr:cNvCxnSpPr/>
      </xdr:nvCxnSpPr>
      <xdr:spPr>
        <a:xfrm flipV="1">
          <a:off x="4826000" y="57124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119380</xdr:rowOff>
    </xdr:from>
    <xdr:to>
      <xdr:col>7</xdr:col>
      <xdr:colOff>15875</xdr:colOff>
      <xdr:row>36</xdr:row>
      <xdr:rowOff>127000</xdr:rowOff>
    </xdr:to>
    <xdr:cxnSp macro="">
      <xdr:nvCxnSpPr>
        <xdr:cNvPr id="66" name="直線コネクタ 65"/>
        <xdr:cNvCxnSpPr/>
      </xdr:nvCxnSpPr>
      <xdr:spPr>
        <a:xfrm flipV="1">
          <a:off x="3987800" y="6291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149877</xdr:rowOff>
    </xdr:from>
    <xdr:ext cx="762000" cy="259045"/>
    <xdr:sp macro="" textlink="">
      <xdr:nvSpPr>
        <xdr:cNvPr id="67" name="人件費平均値テキスト"/>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68" name="フローチャート : 判断 67"/>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127000</xdr:rowOff>
    </xdr:from>
    <xdr:to>
      <xdr:col>5</xdr:col>
      <xdr:colOff>549275</xdr:colOff>
      <xdr:row>37</xdr:row>
      <xdr:rowOff>24130</xdr:rowOff>
    </xdr:to>
    <xdr:cxnSp macro="">
      <xdr:nvCxnSpPr>
        <xdr:cNvPr id="69" name="直線コネクタ 68"/>
        <xdr:cNvCxnSpPr/>
      </xdr:nvCxnSpPr>
      <xdr:spPr>
        <a:xfrm flipV="1">
          <a:off x="3098800" y="6299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156210</xdr:rowOff>
    </xdr:from>
    <xdr:to>
      <xdr:col>5</xdr:col>
      <xdr:colOff>600075</xdr:colOff>
      <xdr:row>36</xdr:row>
      <xdr:rowOff>86360</xdr:rowOff>
    </xdr:to>
    <xdr:sp macro="" textlink="">
      <xdr:nvSpPr>
        <xdr:cNvPr id="70" name="フローチャート :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96537</xdr:rowOff>
    </xdr:from>
    <xdr:ext cx="736600" cy="259045"/>
    <xdr:sp macro="" textlink="">
      <xdr:nvSpPr>
        <xdr:cNvPr id="71" name="テキスト ボックス 70"/>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127000</xdr:rowOff>
    </xdr:from>
    <xdr:to>
      <xdr:col>4</xdr:col>
      <xdr:colOff>346075</xdr:colOff>
      <xdr:row>37</xdr:row>
      <xdr:rowOff>24130</xdr:rowOff>
    </xdr:to>
    <xdr:cxnSp macro="">
      <xdr:nvCxnSpPr>
        <xdr:cNvPr id="72" name="直線コネクタ 71"/>
        <xdr:cNvCxnSpPr/>
      </xdr:nvCxnSpPr>
      <xdr:spPr>
        <a:xfrm>
          <a:off x="2209800" y="6299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140970</xdr:rowOff>
    </xdr:from>
    <xdr:to>
      <xdr:col>4</xdr:col>
      <xdr:colOff>396875</xdr:colOff>
      <xdr:row>36</xdr:row>
      <xdr:rowOff>71120</xdr:rowOff>
    </xdr:to>
    <xdr:sp macro="" textlink="">
      <xdr:nvSpPr>
        <xdr:cNvPr id="73" name="フローチャート : 判断 72"/>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81297</xdr:rowOff>
    </xdr:from>
    <xdr:ext cx="762000" cy="259045"/>
    <xdr:sp macro="" textlink="">
      <xdr:nvSpPr>
        <xdr:cNvPr id="74" name="テキスト ボックス 73"/>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127000</xdr:rowOff>
    </xdr:from>
    <xdr:to>
      <xdr:col>3</xdr:col>
      <xdr:colOff>142875</xdr:colOff>
      <xdr:row>38</xdr:row>
      <xdr:rowOff>50800</xdr:rowOff>
    </xdr:to>
    <xdr:cxnSp macro="">
      <xdr:nvCxnSpPr>
        <xdr:cNvPr id="75" name="直線コネクタ 74"/>
        <xdr:cNvCxnSpPr/>
      </xdr:nvCxnSpPr>
      <xdr:spPr>
        <a:xfrm flipV="1">
          <a:off x="1320800" y="62992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30480</xdr:rowOff>
    </xdr:from>
    <xdr:to>
      <xdr:col>3</xdr:col>
      <xdr:colOff>193675</xdr:colOff>
      <xdr:row>36</xdr:row>
      <xdr:rowOff>132080</xdr:rowOff>
    </xdr:to>
    <xdr:sp macro="" textlink="">
      <xdr:nvSpPr>
        <xdr:cNvPr id="76" name="フローチャート : 判断 75"/>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142257</xdr:rowOff>
    </xdr:from>
    <xdr:ext cx="762000" cy="259045"/>
    <xdr:sp macro="" textlink="">
      <xdr:nvSpPr>
        <xdr:cNvPr id="77" name="テキスト ボックス 76"/>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76200</xdr:rowOff>
    </xdr:from>
    <xdr:to>
      <xdr:col>1</xdr:col>
      <xdr:colOff>676275</xdr:colOff>
      <xdr:row>37</xdr:row>
      <xdr:rowOff>6350</xdr:rowOff>
    </xdr:to>
    <xdr:sp macro="" textlink="">
      <xdr:nvSpPr>
        <xdr:cNvPr id="78" name="フローチャート : 判断 77"/>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16527</xdr:rowOff>
    </xdr:from>
    <xdr:ext cx="762000" cy="259045"/>
    <xdr:sp macro="" textlink="">
      <xdr:nvSpPr>
        <xdr:cNvPr id="79" name="テキスト ボックス 78"/>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68580</xdr:rowOff>
    </xdr:from>
    <xdr:to>
      <xdr:col>7</xdr:col>
      <xdr:colOff>66675</xdr:colOff>
      <xdr:row>36</xdr:row>
      <xdr:rowOff>170180</xdr:rowOff>
    </xdr:to>
    <xdr:sp macro="" textlink="">
      <xdr:nvSpPr>
        <xdr:cNvPr id="85" name="円/楕円 84"/>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40657</xdr:rowOff>
    </xdr:from>
    <xdr:ext cx="762000" cy="259045"/>
    <xdr:sp macro="" textlink="">
      <xdr:nvSpPr>
        <xdr:cNvPr id="86" name="人件費該当値テキスト"/>
        <xdr:cNvSpPr txBox="1"/>
      </xdr:nvSpPr>
      <xdr:spPr>
        <a:xfrm>
          <a:off x="49149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76200</xdr:rowOff>
    </xdr:from>
    <xdr:to>
      <xdr:col>5</xdr:col>
      <xdr:colOff>600075</xdr:colOff>
      <xdr:row>37</xdr:row>
      <xdr:rowOff>6350</xdr:rowOff>
    </xdr:to>
    <xdr:sp macro="" textlink="">
      <xdr:nvSpPr>
        <xdr:cNvPr id="87" name="円/楕円 86"/>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162577</xdr:rowOff>
    </xdr:from>
    <xdr:ext cx="736600" cy="259045"/>
    <xdr:sp macro="" textlink="">
      <xdr:nvSpPr>
        <xdr:cNvPr id="88" name="テキスト ボックス 87"/>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144780</xdr:rowOff>
    </xdr:from>
    <xdr:to>
      <xdr:col>4</xdr:col>
      <xdr:colOff>396875</xdr:colOff>
      <xdr:row>37</xdr:row>
      <xdr:rowOff>74930</xdr:rowOff>
    </xdr:to>
    <xdr:sp macro="" textlink="">
      <xdr:nvSpPr>
        <xdr:cNvPr id="89" name="円/楕円 88"/>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59707</xdr:rowOff>
    </xdr:from>
    <xdr:ext cx="762000" cy="259045"/>
    <xdr:sp macro="" textlink="">
      <xdr:nvSpPr>
        <xdr:cNvPr id="90" name="テキスト ボックス 89"/>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76200</xdr:rowOff>
    </xdr:from>
    <xdr:to>
      <xdr:col>3</xdr:col>
      <xdr:colOff>193675</xdr:colOff>
      <xdr:row>37</xdr:row>
      <xdr:rowOff>6350</xdr:rowOff>
    </xdr:to>
    <xdr:sp macro="" textlink="">
      <xdr:nvSpPr>
        <xdr:cNvPr id="91" name="円/楕円 90"/>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162577</xdr:rowOff>
    </xdr:from>
    <xdr:ext cx="762000" cy="259045"/>
    <xdr:sp macro="" textlink="">
      <xdr:nvSpPr>
        <xdr:cNvPr id="92" name="テキスト ボックス 91"/>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0</xdr:rowOff>
    </xdr:from>
    <xdr:to>
      <xdr:col>1</xdr:col>
      <xdr:colOff>676275</xdr:colOff>
      <xdr:row>38</xdr:row>
      <xdr:rowOff>101600</xdr:rowOff>
    </xdr:to>
    <xdr:sp macro="" textlink="">
      <xdr:nvSpPr>
        <xdr:cNvPr id="93" name="円/楕円 92"/>
        <xdr:cNvSpPr/>
      </xdr:nvSpPr>
      <xdr:spPr>
        <a:xfrm>
          <a:off x="1270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86377</xdr:rowOff>
    </xdr:from>
    <xdr:ext cx="762000" cy="259045"/>
    <xdr:sp macro="" textlink="">
      <xdr:nvSpPr>
        <xdr:cNvPr id="94" name="テキスト ボックス 93"/>
        <xdr:cNvSpPr txBox="1"/>
      </xdr:nvSpPr>
      <xdr:spPr>
        <a:xfrm>
          <a:off x="939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年度は対前年度比で</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、類似団体平均値より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％低い水準となった。</a:t>
          </a:r>
          <a:endParaRPr lang="ja-JP" altLang="ja-JP" sz="1400">
            <a:effectLst/>
          </a:endParaRPr>
        </a:p>
        <a:p>
          <a:r>
            <a:rPr kumimoji="1" lang="ja-JP" altLang="ja-JP" sz="1100">
              <a:solidFill>
                <a:schemeClr val="dk1"/>
              </a:solidFill>
              <a:effectLst/>
              <a:latin typeface="+mn-lt"/>
              <a:ea typeface="+mn-ea"/>
              <a:cs typeface="+mn-cs"/>
            </a:rPr>
            <a:t>　今後も業務の民間委託等の推進を図りながらも、事業全体のコスト削減に努めていきたい。</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58420</xdr:rowOff>
    </xdr:from>
    <xdr:to>
      <xdr:col>24</xdr:col>
      <xdr:colOff>31750</xdr:colOff>
      <xdr:row>21</xdr:row>
      <xdr:rowOff>138430</xdr:rowOff>
    </xdr:to>
    <xdr:cxnSp macro="">
      <xdr:nvCxnSpPr>
        <xdr:cNvPr id="122" name="直線コネクタ 121"/>
        <xdr:cNvCxnSpPr/>
      </xdr:nvCxnSpPr>
      <xdr:spPr>
        <a:xfrm flipV="1">
          <a:off x="16510000" y="24587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110507</xdr:rowOff>
    </xdr:from>
    <xdr:ext cx="762000" cy="259045"/>
    <xdr:sp macro="" textlink="">
      <xdr:nvSpPr>
        <xdr:cNvPr id="123"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138430</xdr:rowOff>
    </xdr:from>
    <xdr:to>
      <xdr:col>24</xdr:col>
      <xdr:colOff>120650</xdr:colOff>
      <xdr:row>21</xdr:row>
      <xdr:rowOff>138430</xdr:rowOff>
    </xdr:to>
    <xdr:cxnSp macro="">
      <xdr:nvCxnSpPr>
        <xdr:cNvPr id="124" name="直線コネクタ 123"/>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144797</xdr:rowOff>
    </xdr:from>
    <xdr:ext cx="762000" cy="259045"/>
    <xdr:sp macro="" textlink="">
      <xdr:nvSpPr>
        <xdr:cNvPr id="125" name="物件費最大値テキスト"/>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23</xdr:col>
      <xdr:colOff>628650</xdr:colOff>
      <xdr:row>14</xdr:row>
      <xdr:rowOff>58420</xdr:rowOff>
    </xdr:from>
    <xdr:to>
      <xdr:col>24</xdr:col>
      <xdr:colOff>120650</xdr:colOff>
      <xdr:row>14</xdr:row>
      <xdr:rowOff>58420</xdr:rowOff>
    </xdr:to>
    <xdr:cxnSp macro="">
      <xdr:nvCxnSpPr>
        <xdr:cNvPr id="126" name="直線コネクタ 125"/>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5080</xdr:rowOff>
    </xdr:from>
    <xdr:to>
      <xdr:col>24</xdr:col>
      <xdr:colOff>31750</xdr:colOff>
      <xdr:row>16</xdr:row>
      <xdr:rowOff>73660</xdr:rowOff>
    </xdr:to>
    <xdr:cxnSp macro="">
      <xdr:nvCxnSpPr>
        <xdr:cNvPr id="127" name="直線コネクタ 126"/>
        <xdr:cNvCxnSpPr/>
      </xdr:nvCxnSpPr>
      <xdr:spPr>
        <a:xfrm>
          <a:off x="15671800" y="27482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55897</xdr:rowOff>
    </xdr:from>
    <xdr:ext cx="762000" cy="259045"/>
    <xdr:sp macro="" textlink="">
      <xdr:nvSpPr>
        <xdr:cNvPr id="128" name="物件費平均値テキスト"/>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9" name="フローチャート :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5080</xdr:rowOff>
    </xdr:from>
    <xdr:to>
      <xdr:col>22</xdr:col>
      <xdr:colOff>565150</xdr:colOff>
      <xdr:row>16</xdr:row>
      <xdr:rowOff>35560</xdr:rowOff>
    </xdr:to>
    <xdr:cxnSp macro="">
      <xdr:nvCxnSpPr>
        <xdr:cNvPr id="130" name="直線コネクタ 129"/>
        <xdr:cNvCxnSpPr/>
      </xdr:nvCxnSpPr>
      <xdr:spPr>
        <a:xfrm flipV="1">
          <a:off x="14782800" y="2748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22860</xdr:rowOff>
    </xdr:from>
    <xdr:to>
      <xdr:col>22</xdr:col>
      <xdr:colOff>615950</xdr:colOff>
      <xdr:row>16</xdr:row>
      <xdr:rowOff>124460</xdr:rowOff>
    </xdr:to>
    <xdr:sp macro="" textlink="">
      <xdr:nvSpPr>
        <xdr:cNvPr id="131" name="フローチャート : 判断 130"/>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109237</xdr:rowOff>
    </xdr:from>
    <xdr:ext cx="736600" cy="259045"/>
    <xdr:sp macro="" textlink="">
      <xdr:nvSpPr>
        <xdr:cNvPr id="132" name="テキスト ボックス 131"/>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85090</xdr:rowOff>
    </xdr:from>
    <xdr:to>
      <xdr:col>21</xdr:col>
      <xdr:colOff>361950</xdr:colOff>
      <xdr:row>16</xdr:row>
      <xdr:rowOff>35560</xdr:rowOff>
    </xdr:to>
    <xdr:cxnSp macro="">
      <xdr:nvCxnSpPr>
        <xdr:cNvPr id="133" name="直線コネクタ 132"/>
        <xdr:cNvCxnSpPr/>
      </xdr:nvCxnSpPr>
      <xdr:spPr>
        <a:xfrm>
          <a:off x="13893800" y="26568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148590</xdr:rowOff>
    </xdr:from>
    <xdr:to>
      <xdr:col>21</xdr:col>
      <xdr:colOff>412750</xdr:colOff>
      <xdr:row>16</xdr:row>
      <xdr:rowOff>78740</xdr:rowOff>
    </xdr:to>
    <xdr:sp macro="" textlink="">
      <xdr:nvSpPr>
        <xdr:cNvPr id="134" name="フローチャート : 判断 133"/>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88917</xdr:rowOff>
    </xdr:from>
    <xdr:ext cx="762000" cy="259045"/>
    <xdr:sp macro="" textlink="">
      <xdr:nvSpPr>
        <xdr:cNvPr id="135" name="テキスト ボックス 134"/>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96520</xdr:rowOff>
    </xdr:from>
    <xdr:to>
      <xdr:col>20</xdr:col>
      <xdr:colOff>158750</xdr:colOff>
      <xdr:row>15</xdr:row>
      <xdr:rowOff>85090</xdr:rowOff>
    </xdr:to>
    <xdr:cxnSp macro="">
      <xdr:nvCxnSpPr>
        <xdr:cNvPr id="136" name="直線コネクタ 135"/>
        <xdr:cNvCxnSpPr/>
      </xdr:nvCxnSpPr>
      <xdr:spPr>
        <a:xfrm>
          <a:off x="13004800" y="24968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80010</xdr:rowOff>
    </xdr:from>
    <xdr:to>
      <xdr:col>20</xdr:col>
      <xdr:colOff>209550</xdr:colOff>
      <xdr:row>16</xdr:row>
      <xdr:rowOff>10160</xdr:rowOff>
    </xdr:to>
    <xdr:sp macro="" textlink="">
      <xdr:nvSpPr>
        <xdr:cNvPr id="137" name="フローチャート : 判断 136"/>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166387</xdr:rowOff>
    </xdr:from>
    <xdr:ext cx="762000" cy="259045"/>
    <xdr:sp macro="" textlink="">
      <xdr:nvSpPr>
        <xdr:cNvPr id="138" name="テキスト ボックス 137"/>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80010</xdr:rowOff>
    </xdr:from>
    <xdr:to>
      <xdr:col>19</xdr:col>
      <xdr:colOff>6350</xdr:colOff>
      <xdr:row>16</xdr:row>
      <xdr:rowOff>10160</xdr:rowOff>
    </xdr:to>
    <xdr:sp macro="" textlink="">
      <xdr:nvSpPr>
        <xdr:cNvPr id="139" name="フローチャート : 判断 138"/>
        <xdr:cNvSpPr/>
      </xdr:nvSpPr>
      <xdr:spPr>
        <a:xfrm>
          <a:off x="12954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166387</xdr:rowOff>
    </xdr:from>
    <xdr:ext cx="762000" cy="259045"/>
    <xdr:sp macro="" textlink="">
      <xdr:nvSpPr>
        <xdr:cNvPr id="140" name="テキスト ボックス 139"/>
        <xdr:cNvSpPr txBox="1"/>
      </xdr:nvSpPr>
      <xdr:spPr>
        <a:xfrm>
          <a:off x="12623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22860</xdr:rowOff>
    </xdr:from>
    <xdr:to>
      <xdr:col>24</xdr:col>
      <xdr:colOff>82550</xdr:colOff>
      <xdr:row>16</xdr:row>
      <xdr:rowOff>124460</xdr:rowOff>
    </xdr:to>
    <xdr:sp macro="" textlink="">
      <xdr:nvSpPr>
        <xdr:cNvPr id="146" name="円/楕円 145"/>
        <xdr:cNvSpPr/>
      </xdr:nvSpPr>
      <xdr:spPr>
        <a:xfrm>
          <a:off x="164592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39387</xdr:rowOff>
    </xdr:from>
    <xdr:ext cx="762000" cy="259045"/>
    <xdr:sp macro="" textlink="">
      <xdr:nvSpPr>
        <xdr:cNvPr id="147" name="物件費該当値テキスト"/>
        <xdr:cNvSpPr txBox="1"/>
      </xdr:nvSpPr>
      <xdr:spPr>
        <a:xfrm>
          <a:off x="165989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125730</xdr:rowOff>
    </xdr:from>
    <xdr:to>
      <xdr:col>22</xdr:col>
      <xdr:colOff>615950</xdr:colOff>
      <xdr:row>16</xdr:row>
      <xdr:rowOff>55880</xdr:rowOff>
    </xdr:to>
    <xdr:sp macro="" textlink="">
      <xdr:nvSpPr>
        <xdr:cNvPr id="148" name="円/楕円 147"/>
        <xdr:cNvSpPr/>
      </xdr:nvSpPr>
      <xdr:spPr>
        <a:xfrm>
          <a:off x="15621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66057</xdr:rowOff>
    </xdr:from>
    <xdr:ext cx="736600" cy="259045"/>
    <xdr:sp macro="" textlink="">
      <xdr:nvSpPr>
        <xdr:cNvPr id="149" name="テキスト ボックス 148"/>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156210</xdr:rowOff>
    </xdr:from>
    <xdr:to>
      <xdr:col>21</xdr:col>
      <xdr:colOff>412750</xdr:colOff>
      <xdr:row>16</xdr:row>
      <xdr:rowOff>86360</xdr:rowOff>
    </xdr:to>
    <xdr:sp macro="" textlink="">
      <xdr:nvSpPr>
        <xdr:cNvPr id="150" name="円/楕円 149"/>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71137</xdr:rowOff>
    </xdr:from>
    <xdr:ext cx="762000" cy="259045"/>
    <xdr:sp macro="" textlink="">
      <xdr:nvSpPr>
        <xdr:cNvPr id="151" name="テキスト ボックス 150"/>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34290</xdr:rowOff>
    </xdr:from>
    <xdr:to>
      <xdr:col>20</xdr:col>
      <xdr:colOff>209550</xdr:colOff>
      <xdr:row>15</xdr:row>
      <xdr:rowOff>135890</xdr:rowOff>
    </xdr:to>
    <xdr:sp macro="" textlink="">
      <xdr:nvSpPr>
        <xdr:cNvPr id="152" name="円/楕円 151"/>
        <xdr:cNvSpPr/>
      </xdr:nvSpPr>
      <xdr:spPr>
        <a:xfrm>
          <a:off x="13843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146067</xdr:rowOff>
    </xdr:from>
    <xdr:ext cx="762000" cy="259045"/>
    <xdr:sp macro="" textlink="">
      <xdr:nvSpPr>
        <xdr:cNvPr id="153" name="テキスト ボックス 152"/>
        <xdr:cNvSpPr txBox="1"/>
      </xdr:nvSpPr>
      <xdr:spPr>
        <a:xfrm>
          <a:off x="13512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45720</xdr:rowOff>
    </xdr:from>
    <xdr:to>
      <xdr:col>19</xdr:col>
      <xdr:colOff>6350</xdr:colOff>
      <xdr:row>14</xdr:row>
      <xdr:rowOff>147320</xdr:rowOff>
    </xdr:to>
    <xdr:sp macro="" textlink="">
      <xdr:nvSpPr>
        <xdr:cNvPr id="154" name="円/楕円 153"/>
        <xdr:cNvSpPr/>
      </xdr:nvSpPr>
      <xdr:spPr>
        <a:xfrm>
          <a:off x="12954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157497</xdr:rowOff>
    </xdr:from>
    <xdr:ext cx="762000" cy="259045"/>
    <xdr:sp macro="" textlink="">
      <xdr:nvSpPr>
        <xdr:cNvPr id="155" name="テキスト ボックス 154"/>
        <xdr:cNvSpPr txBox="1"/>
      </xdr:nvSpPr>
      <xdr:spPr>
        <a:xfrm>
          <a:off x="12623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年度は対前年度比で</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各種手当等の内容の見直しを行いながら、適正化に努めたい。</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94343</xdr:rowOff>
    </xdr:from>
    <xdr:to>
      <xdr:col>7</xdr:col>
      <xdr:colOff>15875</xdr:colOff>
      <xdr:row>60</xdr:row>
      <xdr:rowOff>159657</xdr:rowOff>
    </xdr:to>
    <xdr:cxnSp macro="">
      <xdr:nvCxnSpPr>
        <xdr:cNvPr id="185" name="直線コネクタ 184"/>
        <xdr:cNvCxnSpPr/>
      </xdr:nvCxnSpPr>
      <xdr:spPr>
        <a:xfrm flipV="1">
          <a:off x="4826000" y="90097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9270</xdr:rowOff>
    </xdr:from>
    <xdr:ext cx="762000" cy="259045"/>
    <xdr:sp macro="" textlink="">
      <xdr:nvSpPr>
        <xdr:cNvPr id="188" name="扶助費最大値テキスト"/>
        <xdr:cNvSpPr txBox="1"/>
      </xdr:nvSpPr>
      <xdr:spPr>
        <a:xfrm>
          <a:off x="4914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6</xdr:col>
      <xdr:colOff>612775</xdr:colOff>
      <xdr:row>52</xdr:row>
      <xdr:rowOff>94343</xdr:rowOff>
    </xdr:from>
    <xdr:to>
      <xdr:col>7</xdr:col>
      <xdr:colOff>104775</xdr:colOff>
      <xdr:row>52</xdr:row>
      <xdr:rowOff>94343</xdr:rowOff>
    </xdr:to>
    <xdr:cxnSp macro="">
      <xdr:nvCxnSpPr>
        <xdr:cNvPr id="189" name="直線コネクタ 188"/>
        <xdr:cNvCxnSpPr/>
      </xdr:nvCxnSpPr>
      <xdr:spPr>
        <a:xfrm>
          <a:off x="4737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94343</xdr:rowOff>
    </xdr:from>
    <xdr:to>
      <xdr:col>7</xdr:col>
      <xdr:colOff>15875</xdr:colOff>
      <xdr:row>56</xdr:row>
      <xdr:rowOff>110672</xdr:rowOff>
    </xdr:to>
    <xdr:cxnSp macro="">
      <xdr:nvCxnSpPr>
        <xdr:cNvPr id="190" name="直線コネクタ 189"/>
        <xdr:cNvCxnSpPr/>
      </xdr:nvCxnSpPr>
      <xdr:spPr>
        <a:xfrm>
          <a:off x="3987800" y="96955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100892</xdr:rowOff>
    </xdr:from>
    <xdr:ext cx="762000" cy="259045"/>
    <xdr:sp macro="" textlink="">
      <xdr:nvSpPr>
        <xdr:cNvPr id="191" name="扶助費平均値テキスト"/>
        <xdr:cNvSpPr txBox="1"/>
      </xdr:nvSpPr>
      <xdr:spPr>
        <a:xfrm>
          <a:off x="4914900" y="9359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192" name="フローチャート : 判断 191"/>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94343</xdr:rowOff>
    </xdr:from>
    <xdr:to>
      <xdr:col>5</xdr:col>
      <xdr:colOff>549275</xdr:colOff>
      <xdr:row>56</xdr:row>
      <xdr:rowOff>159657</xdr:rowOff>
    </xdr:to>
    <xdr:cxnSp macro="">
      <xdr:nvCxnSpPr>
        <xdr:cNvPr id="193" name="直線コネクタ 192"/>
        <xdr:cNvCxnSpPr/>
      </xdr:nvCxnSpPr>
      <xdr:spPr>
        <a:xfrm flipV="1">
          <a:off x="3098800" y="96955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2722</xdr:rowOff>
    </xdr:from>
    <xdr:to>
      <xdr:col>5</xdr:col>
      <xdr:colOff>600075</xdr:colOff>
      <xdr:row>55</xdr:row>
      <xdr:rowOff>104322</xdr:rowOff>
    </xdr:to>
    <xdr:sp macro="" textlink="">
      <xdr:nvSpPr>
        <xdr:cNvPr id="194" name="フローチャート : 判断 193"/>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114499</xdr:rowOff>
    </xdr:from>
    <xdr:ext cx="736600" cy="259045"/>
    <xdr:sp macro="" textlink="">
      <xdr:nvSpPr>
        <xdr:cNvPr id="195" name="テキスト ボックス 194"/>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29028</xdr:rowOff>
    </xdr:from>
    <xdr:to>
      <xdr:col>4</xdr:col>
      <xdr:colOff>346075</xdr:colOff>
      <xdr:row>56</xdr:row>
      <xdr:rowOff>159657</xdr:rowOff>
    </xdr:to>
    <xdr:cxnSp macro="">
      <xdr:nvCxnSpPr>
        <xdr:cNvPr id="196" name="直線コネクタ 195"/>
        <xdr:cNvCxnSpPr/>
      </xdr:nvCxnSpPr>
      <xdr:spPr>
        <a:xfrm>
          <a:off x="2209800" y="96302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197" name="フローチャート : 判断 196"/>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114499</xdr:rowOff>
    </xdr:from>
    <xdr:ext cx="762000" cy="259045"/>
    <xdr:sp macro="" textlink="">
      <xdr:nvSpPr>
        <xdr:cNvPr id="198" name="テキスト ボックス 197"/>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29028</xdr:rowOff>
    </xdr:from>
    <xdr:to>
      <xdr:col>3</xdr:col>
      <xdr:colOff>142875</xdr:colOff>
      <xdr:row>56</xdr:row>
      <xdr:rowOff>127000</xdr:rowOff>
    </xdr:to>
    <xdr:cxnSp macro="">
      <xdr:nvCxnSpPr>
        <xdr:cNvPr id="199" name="直線コネクタ 198"/>
        <xdr:cNvCxnSpPr/>
      </xdr:nvCxnSpPr>
      <xdr:spPr>
        <a:xfrm flipV="1">
          <a:off x="1320800" y="96302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157843</xdr:rowOff>
    </xdr:from>
    <xdr:to>
      <xdr:col>3</xdr:col>
      <xdr:colOff>193675</xdr:colOff>
      <xdr:row>55</xdr:row>
      <xdr:rowOff>87993</xdr:rowOff>
    </xdr:to>
    <xdr:sp macro="" textlink="">
      <xdr:nvSpPr>
        <xdr:cNvPr id="200" name="フローチャート : 判断 199"/>
        <xdr:cNvSpPr/>
      </xdr:nvSpPr>
      <xdr:spPr>
        <a:xfrm>
          <a:off x="2159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98170</xdr:rowOff>
    </xdr:from>
    <xdr:ext cx="762000" cy="259045"/>
    <xdr:sp macro="" textlink="">
      <xdr:nvSpPr>
        <xdr:cNvPr id="201" name="テキスト ボックス 200"/>
        <xdr:cNvSpPr txBox="1"/>
      </xdr:nvSpPr>
      <xdr:spPr>
        <a:xfrm>
          <a:off x="1828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108857</xdr:rowOff>
    </xdr:from>
    <xdr:to>
      <xdr:col>1</xdr:col>
      <xdr:colOff>676275</xdr:colOff>
      <xdr:row>55</xdr:row>
      <xdr:rowOff>39007</xdr:rowOff>
    </xdr:to>
    <xdr:sp macro="" textlink="">
      <xdr:nvSpPr>
        <xdr:cNvPr id="202" name="フローチャート : 判断 201"/>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49184</xdr:rowOff>
    </xdr:from>
    <xdr:ext cx="762000" cy="259045"/>
    <xdr:sp macro="" textlink="">
      <xdr:nvSpPr>
        <xdr:cNvPr id="203" name="テキスト ボックス 202"/>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59872</xdr:rowOff>
    </xdr:from>
    <xdr:to>
      <xdr:col>7</xdr:col>
      <xdr:colOff>66675</xdr:colOff>
      <xdr:row>56</xdr:row>
      <xdr:rowOff>161472</xdr:rowOff>
    </xdr:to>
    <xdr:sp macro="" textlink="">
      <xdr:nvSpPr>
        <xdr:cNvPr id="209" name="円/楕円 208"/>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31949</xdr:rowOff>
    </xdr:from>
    <xdr:ext cx="762000" cy="259045"/>
    <xdr:sp macro="" textlink="">
      <xdr:nvSpPr>
        <xdr:cNvPr id="210" name="扶助費該当値テキスト"/>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43543</xdr:rowOff>
    </xdr:from>
    <xdr:to>
      <xdr:col>5</xdr:col>
      <xdr:colOff>600075</xdr:colOff>
      <xdr:row>56</xdr:row>
      <xdr:rowOff>145143</xdr:rowOff>
    </xdr:to>
    <xdr:sp macro="" textlink="">
      <xdr:nvSpPr>
        <xdr:cNvPr id="211" name="円/楕円 210"/>
        <xdr:cNvSpPr/>
      </xdr:nvSpPr>
      <xdr:spPr>
        <a:xfrm>
          <a:off x="3937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129920</xdr:rowOff>
    </xdr:from>
    <xdr:ext cx="736600" cy="259045"/>
    <xdr:sp macro="" textlink="">
      <xdr:nvSpPr>
        <xdr:cNvPr id="212" name="テキスト ボックス 211"/>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108857</xdr:rowOff>
    </xdr:from>
    <xdr:to>
      <xdr:col>4</xdr:col>
      <xdr:colOff>396875</xdr:colOff>
      <xdr:row>57</xdr:row>
      <xdr:rowOff>39007</xdr:rowOff>
    </xdr:to>
    <xdr:sp macro="" textlink="">
      <xdr:nvSpPr>
        <xdr:cNvPr id="213" name="円/楕円 212"/>
        <xdr:cNvSpPr/>
      </xdr:nvSpPr>
      <xdr:spPr>
        <a:xfrm>
          <a:off x="3048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23784</xdr:rowOff>
    </xdr:from>
    <xdr:ext cx="762000" cy="259045"/>
    <xdr:sp macro="" textlink="">
      <xdr:nvSpPr>
        <xdr:cNvPr id="214" name="テキスト ボックス 213"/>
        <xdr:cNvSpPr txBox="1"/>
      </xdr:nvSpPr>
      <xdr:spPr>
        <a:xfrm>
          <a:off x="2717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149678</xdr:rowOff>
    </xdr:from>
    <xdr:to>
      <xdr:col>3</xdr:col>
      <xdr:colOff>193675</xdr:colOff>
      <xdr:row>56</xdr:row>
      <xdr:rowOff>79828</xdr:rowOff>
    </xdr:to>
    <xdr:sp macro="" textlink="">
      <xdr:nvSpPr>
        <xdr:cNvPr id="215" name="円/楕円 214"/>
        <xdr:cNvSpPr/>
      </xdr:nvSpPr>
      <xdr:spPr>
        <a:xfrm>
          <a:off x="2159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64605</xdr:rowOff>
    </xdr:from>
    <xdr:ext cx="762000" cy="259045"/>
    <xdr:sp macro="" textlink="">
      <xdr:nvSpPr>
        <xdr:cNvPr id="216" name="テキスト ボックス 215"/>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76200</xdr:rowOff>
    </xdr:from>
    <xdr:to>
      <xdr:col>1</xdr:col>
      <xdr:colOff>676275</xdr:colOff>
      <xdr:row>57</xdr:row>
      <xdr:rowOff>6350</xdr:rowOff>
    </xdr:to>
    <xdr:sp macro="" textlink="">
      <xdr:nvSpPr>
        <xdr:cNvPr id="217" name="円/楕円 216"/>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162577</xdr:rowOff>
    </xdr:from>
    <xdr:ext cx="762000" cy="259045"/>
    <xdr:sp macro="" textlink="">
      <xdr:nvSpPr>
        <xdr:cNvPr id="218" name="テキスト ボックス 217"/>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対前年度比では</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主な内訳は繰出金であり、各事業会計等への繰出額が多くを占めている。</a:t>
          </a:r>
          <a:endParaRPr lang="ja-JP" altLang="ja-JP" sz="1400">
            <a:effectLst/>
          </a:endParaRPr>
        </a:p>
        <a:p>
          <a:r>
            <a:rPr kumimoji="1" lang="ja-JP" altLang="ja-JP" sz="1100">
              <a:solidFill>
                <a:schemeClr val="dk1"/>
              </a:solidFill>
              <a:effectLst/>
              <a:latin typeface="+mn-lt"/>
              <a:ea typeface="+mn-ea"/>
              <a:cs typeface="+mn-cs"/>
            </a:rPr>
            <a:t>　なお、上水道事業については独立採算の原則に立ち返り、料金の適正化に努め、税収を主な財源とする一般会計の負担額の逓減を図っていきたい。</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119380</xdr:rowOff>
    </xdr:from>
    <xdr:to>
      <xdr:col>24</xdr:col>
      <xdr:colOff>31750</xdr:colOff>
      <xdr:row>61</xdr:row>
      <xdr:rowOff>62230</xdr:rowOff>
    </xdr:to>
    <xdr:cxnSp macro="">
      <xdr:nvCxnSpPr>
        <xdr:cNvPr id="246" name="直線コネクタ 245"/>
        <xdr:cNvCxnSpPr/>
      </xdr:nvCxnSpPr>
      <xdr:spPr>
        <a:xfrm flipV="1">
          <a:off x="16510000" y="9034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34307</xdr:rowOff>
    </xdr:from>
    <xdr:ext cx="762000" cy="259045"/>
    <xdr:sp macro="" textlink="">
      <xdr:nvSpPr>
        <xdr:cNvPr id="247" name="その他最小値テキスト"/>
        <xdr:cNvSpPr txBox="1"/>
      </xdr:nvSpPr>
      <xdr:spPr>
        <a:xfrm>
          <a:off x="16598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a:t>
          </a:r>
          <a:endParaRPr kumimoji="1" lang="ja-JP" altLang="en-US" sz="1000" b="1">
            <a:latin typeface="ＭＳ Ｐゴシック"/>
          </a:endParaRPr>
        </a:p>
      </xdr:txBody>
    </xdr:sp>
    <xdr:clientData/>
  </xdr:oneCellAnchor>
  <xdr:twoCellAnchor>
    <xdr:from>
      <xdr:col>23</xdr:col>
      <xdr:colOff>628650</xdr:colOff>
      <xdr:row>61</xdr:row>
      <xdr:rowOff>62230</xdr:rowOff>
    </xdr:from>
    <xdr:to>
      <xdr:col>24</xdr:col>
      <xdr:colOff>120650</xdr:colOff>
      <xdr:row>61</xdr:row>
      <xdr:rowOff>62230</xdr:rowOff>
    </xdr:to>
    <xdr:cxnSp macro="">
      <xdr:nvCxnSpPr>
        <xdr:cNvPr id="248" name="直線コネクタ 247"/>
        <xdr:cNvCxnSpPr/>
      </xdr:nvCxnSpPr>
      <xdr:spPr>
        <a:xfrm>
          <a:off x="16421100" y="1052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34307</xdr:rowOff>
    </xdr:from>
    <xdr:ext cx="762000" cy="259045"/>
    <xdr:sp macro="" textlink="">
      <xdr:nvSpPr>
        <xdr:cNvPr id="249"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a:t>
          </a:r>
          <a:endParaRPr kumimoji="1" lang="ja-JP" altLang="en-US" sz="1000" b="1">
            <a:latin typeface="ＭＳ Ｐゴシック"/>
          </a:endParaRPr>
        </a:p>
      </xdr:txBody>
    </xdr:sp>
    <xdr:clientData/>
  </xdr:oneCellAnchor>
  <xdr:twoCellAnchor>
    <xdr:from>
      <xdr:col>23</xdr:col>
      <xdr:colOff>628650</xdr:colOff>
      <xdr:row>52</xdr:row>
      <xdr:rowOff>119380</xdr:rowOff>
    </xdr:from>
    <xdr:to>
      <xdr:col>24</xdr:col>
      <xdr:colOff>120650</xdr:colOff>
      <xdr:row>52</xdr:row>
      <xdr:rowOff>119380</xdr:rowOff>
    </xdr:to>
    <xdr:cxnSp macro="">
      <xdr:nvCxnSpPr>
        <xdr:cNvPr id="250" name="直線コネクタ 249"/>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69850</xdr:rowOff>
    </xdr:from>
    <xdr:to>
      <xdr:col>24</xdr:col>
      <xdr:colOff>31750</xdr:colOff>
      <xdr:row>55</xdr:row>
      <xdr:rowOff>92710</xdr:rowOff>
    </xdr:to>
    <xdr:cxnSp macro="">
      <xdr:nvCxnSpPr>
        <xdr:cNvPr id="251" name="直線コネクタ 250"/>
        <xdr:cNvCxnSpPr/>
      </xdr:nvCxnSpPr>
      <xdr:spPr>
        <a:xfrm>
          <a:off x="15671800" y="94996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138447</xdr:rowOff>
    </xdr:from>
    <xdr:ext cx="762000" cy="259045"/>
    <xdr:sp macro="" textlink="">
      <xdr:nvSpPr>
        <xdr:cNvPr id="252" name="その他平均値テキスト"/>
        <xdr:cNvSpPr txBox="1"/>
      </xdr:nvSpPr>
      <xdr:spPr>
        <a:xfrm>
          <a:off x="16598900" y="922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54</xdr:row>
      <xdr:rowOff>121920</xdr:rowOff>
    </xdr:from>
    <xdr:to>
      <xdr:col>24</xdr:col>
      <xdr:colOff>82550</xdr:colOff>
      <xdr:row>55</xdr:row>
      <xdr:rowOff>52070</xdr:rowOff>
    </xdr:to>
    <xdr:sp macro="" textlink="">
      <xdr:nvSpPr>
        <xdr:cNvPr id="253" name="フローチャート : 判断 252"/>
        <xdr:cNvSpPr/>
      </xdr:nvSpPr>
      <xdr:spPr>
        <a:xfrm>
          <a:off x="164592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69850</xdr:rowOff>
    </xdr:from>
    <xdr:to>
      <xdr:col>22</xdr:col>
      <xdr:colOff>565150</xdr:colOff>
      <xdr:row>55</xdr:row>
      <xdr:rowOff>85090</xdr:rowOff>
    </xdr:to>
    <xdr:cxnSp macro="">
      <xdr:nvCxnSpPr>
        <xdr:cNvPr id="254" name="直線コネクタ 253"/>
        <xdr:cNvCxnSpPr/>
      </xdr:nvCxnSpPr>
      <xdr:spPr>
        <a:xfrm flipV="1">
          <a:off x="14782800" y="9499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167640</xdr:rowOff>
    </xdr:from>
    <xdr:to>
      <xdr:col>22</xdr:col>
      <xdr:colOff>615950</xdr:colOff>
      <xdr:row>55</xdr:row>
      <xdr:rowOff>97790</xdr:rowOff>
    </xdr:to>
    <xdr:sp macro="" textlink="">
      <xdr:nvSpPr>
        <xdr:cNvPr id="255" name="フローチャート : 判断 254"/>
        <xdr:cNvSpPr/>
      </xdr:nvSpPr>
      <xdr:spPr>
        <a:xfrm>
          <a:off x="15621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107967</xdr:rowOff>
    </xdr:from>
    <xdr:ext cx="736600" cy="259045"/>
    <xdr:sp macro="" textlink="">
      <xdr:nvSpPr>
        <xdr:cNvPr id="256" name="テキスト ボックス 255"/>
        <xdr:cNvSpPr txBox="1"/>
      </xdr:nvSpPr>
      <xdr:spPr>
        <a:xfrm>
          <a:off x="15290800" y="919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43180</xdr:rowOff>
    </xdr:from>
    <xdr:to>
      <xdr:col>21</xdr:col>
      <xdr:colOff>361950</xdr:colOff>
      <xdr:row>55</xdr:row>
      <xdr:rowOff>85090</xdr:rowOff>
    </xdr:to>
    <xdr:cxnSp macro="">
      <xdr:nvCxnSpPr>
        <xdr:cNvPr id="257" name="直線コネクタ 256"/>
        <xdr:cNvCxnSpPr/>
      </xdr:nvCxnSpPr>
      <xdr:spPr>
        <a:xfrm>
          <a:off x="13893800" y="93014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144780</xdr:rowOff>
    </xdr:from>
    <xdr:to>
      <xdr:col>21</xdr:col>
      <xdr:colOff>412750</xdr:colOff>
      <xdr:row>55</xdr:row>
      <xdr:rowOff>74930</xdr:rowOff>
    </xdr:to>
    <xdr:sp macro="" textlink="">
      <xdr:nvSpPr>
        <xdr:cNvPr id="258" name="フローチャート : 判断 257"/>
        <xdr:cNvSpPr/>
      </xdr:nvSpPr>
      <xdr:spPr>
        <a:xfrm>
          <a:off x="14732000" y="940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85107</xdr:rowOff>
    </xdr:from>
    <xdr:ext cx="762000" cy="259045"/>
    <xdr:sp macro="" textlink="">
      <xdr:nvSpPr>
        <xdr:cNvPr id="259" name="テキスト ボックス 258"/>
        <xdr:cNvSpPr txBox="1"/>
      </xdr:nvSpPr>
      <xdr:spPr>
        <a:xfrm>
          <a:off x="14401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35560</xdr:rowOff>
    </xdr:from>
    <xdr:to>
      <xdr:col>20</xdr:col>
      <xdr:colOff>158750</xdr:colOff>
      <xdr:row>54</xdr:row>
      <xdr:rowOff>43180</xdr:rowOff>
    </xdr:to>
    <xdr:cxnSp macro="">
      <xdr:nvCxnSpPr>
        <xdr:cNvPr id="260" name="直線コネクタ 259"/>
        <xdr:cNvCxnSpPr/>
      </xdr:nvCxnSpPr>
      <xdr:spPr>
        <a:xfrm>
          <a:off x="13004800" y="9293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137160</xdr:rowOff>
    </xdr:from>
    <xdr:to>
      <xdr:col>20</xdr:col>
      <xdr:colOff>209550</xdr:colOff>
      <xdr:row>55</xdr:row>
      <xdr:rowOff>67310</xdr:rowOff>
    </xdr:to>
    <xdr:sp macro="" textlink="">
      <xdr:nvSpPr>
        <xdr:cNvPr id="261" name="フローチャート : 判断 260"/>
        <xdr:cNvSpPr/>
      </xdr:nvSpPr>
      <xdr:spPr>
        <a:xfrm>
          <a:off x="13843000" y="939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52087</xdr:rowOff>
    </xdr:from>
    <xdr:ext cx="762000" cy="259045"/>
    <xdr:sp macro="" textlink="">
      <xdr:nvSpPr>
        <xdr:cNvPr id="262" name="テキスト ボックス 261"/>
        <xdr:cNvSpPr txBox="1"/>
      </xdr:nvSpPr>
      <xdr:spPr>
        <a:xfrm>
          <a:off x="13512800" y="948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45720</xdr:rowOff>
    </xdr:from>
    <xdr:to>
      <xdr:col>19</xdr:col>
      <xdr:colOff>6350</xdr:colOff>
      <xdr:row>54</xdr:row>
      <xdr:rowOff>147320</xdr:rowOff>
    </xdr:to>
    <xdr:sp macro="" textlink="">
      <xdr:nvSpPr>
        <xdr:cNvPr id="263" name="フローチャート : 判断 262"/>
        <xdr:cNvSpPr/>
      </xdr:nvSpPr>
      <xdr:spPr>
        <a:xfrm>
          <a:off x="12954000" y="930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132097</xdr:rowOff>
    </xdr:from>
    <xdr:ext cx="762000" cy="259045"/>
    <xdr:sp macro="" textlink="">
      <xdr:nvSpPr>
        <xdr:cNvPr id="264" name="テキスト ボックス 263"/>
        <xdr:cNvSpPr txBox="1"/>
      </xdr:nvSpPr>
      <xdr:spPr>
        <a:xfrm>
          <a:off x="12623800" y="939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41910</xdr:rowOff>
    </xdr:from>
    <xdr:to>
      <xdr:col>24</xdr:col>
      <xdr:colOff>82550</xdr:colOff>
      <xdr:row>55</xdr:row>
      <xdr:rowOff>143510</xdr:rowOff>
    </xdr:to>
    <xdr:sp macro="" textlink="">
      <xdr:nvSpPr>
        <xdr:cNvPr id="270" name="円/楕円 269"/>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13987</xdr:rowOff>
    </xdr:from>
    <xdr:ext cx="762000" cy="259045"/>
    <xdr:sp macro="" textlink="">
      <xdr:nvSpPr>
        <xdr:cNvPr id="271" name="その他該当値テキスト"/>
        <xdr:cNvSpPr txBox="1"/>
      </xdr:nvSpPr>
      <xdr:spPr>
        <a:xfrm>
          <a:off x="16598900" y="944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19050</xdr:rowOff>
    </xdr:from>
    <xdr:to>
      <xdr:col>22</xdr:col>
      <xdr:colOff>615950</xdr:colOff>
      <xdr:row>55</xdr:row>
      <xdr:rowOff>120650</xdr:rowOff>
    </xdr:to>
    <xdr:sp macro="" textlink="">
      <xdr:nvSpPr>
        <xdr:cNvPr id="272" name="円/楕円 271"/>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105427</xdr:rowOff>
    </xdr:from>
    <xdr:ext cx="736600" cy="259045"/>
    <xdr:sp macro="" textlink="">
      <xdr:nvSpPr>
        <xdr:cNvPr id="273" name="テキスト ボックス 272"/>
        <xdr:cNvSpPr txBox="1"/>
      </xdr:nvSpPr>
      <xdr:spPr>
        <a:xfrm>
          <a:off x="15290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34290</xdr:rowOff>
    </xdr:from>
    <xdr:to>
      <xdr:col>21</xdr:col>
      <xdr:colOff>412750</xdr:colOff>
      <xdr:row>55</xdr:row>
      <xdr:rowOff>135890</xdr:rowOff>
    </xdr:to>
    <xdr:sp macro="" textlink="">
      <xdr:nvSpPr>
        <xdr:cNvPr id="274" name="円/楕円 273"/>
        <xdr:cNvSpPr/>
      </xdr:nvSpPr>
      <xdr:spPr>
        <a:xfrm>
          <a:off x="14732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120667</xdr:rowOff>
    </xdr:from>
    <xdr:ext cx="762000" cy="259045"/>
    <xdr:sp macro="" textlink="">
      <xdr:nvSpPr>
        <xdr:cNvPr id="275" name="テキスト ボックス 274"/>
        <xdr:cNvSpPr txBox="1"/>
      </xdr:nvSpPr>
      <xdr:spPr>
        <a:xfrm>
          <a:off x="144018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163830</xdr:rowOff>
    </xdr:from>
    <xdr:to>
      <xdr:col>20</xdr:col>
      <xdr:colOff>209550</xdr:colOff>
      <xdr:row>54</xdr:row>
      <xdr:rowOff>93980</xdr:rowOff>
    </xdr:to>
    <xdr:sp macro="" textlink="">
      <xdr:nvSpPr>
        <xdr:cNvPr id="276" name="円/楕円 275"/>
        <xdr:cNvSpPr/>
      </xdr:nvSpPr>
      <xdr:spPr>
        <a:xfrm>
          <a:off x="13843000" y="925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104157</xdr:rowOff>
    </xdr:from>
    <xdr:ext cx="762000" cy="259045"/>
    <xdr:sp macro="" textlink="">
      <xdr:nvSpPr>
        <xdr:cNvPr id="277" name="テキスト ボックス 276"/>
        <xdr:cNvSpPr txBox="1"/>
      </xdr:nvSpPr>
      <xdr:spPr>
        <a:xfrm>
          <a:off x="13512800" y="901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156210</xdr:rowOff>
    </xdr:from>
    <xdr:to>
      <xdr:col>19</xdr:col>
      <xdr:colOff>6350</xdr:colOff>
      <xdr:row>54</xdr:row>
      <xdr:rowOff>86360</xdr:rowOff>
    </xdr:to>
    <xdr:sp macro="" textlink="">
      <xdr:nvSpPr>
        <xdr:cNvPr id="278" name="円/楕円 277"/>
        <xdr:cNvSpPr/>
      </xdr:nvSpPr>
      <xdr:spPr>
        <a:xfrm>
          <a:off x="12954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96537</xdr:rowOff>
    </xdr:from>
    <xdr:ext cx="762000" cy="259045"/>
    <xdr:sp macro="" textlink="">
      <xdr:nvSpPr>
        <xdr:cNvPr id="279" name="テキスト ボックス 278"/>
        <xdr:cNvSpPr txBox="1"/>
      </xdr:nvSpPr>
      <xdr:spPr>
        <a:xfrm>
          <a:off x="12623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年度に策定した「補助金の見直しに関する基準」に従い、各補助金の見直しに取り組んでおり、類似団体平均よりも低い比率となっている。</a:t>
          </a:r>
          <a:endParaRPr lang="ja-JP" altLang="ja-JP" sz="1400">
            <a:effectLst/>
          </a:endParaRPr>
        </a:p>
        <a:p>
          <a:r>
            <a:rPr kumimoji="1" lang="ja-JP" altLang="en-US" sz="1100">
              <a:solidFill>
                <a:schemeClr val="dk1"/>
              </a:solidFill>
              <a:effectLst/>
              <a:latin typeface="+mn-lt"/>
              <a:ea typeface="+mn-ea"/>
              <a:cs typeface="+mn-cs"/>
            </a:rPr>
            <a:t>　平成２７年度は対前年度比で</a:t>
          </a:r>
          <a:r>
            <a:rPr kumimoji="1" lang="en-US" altLang="ja-JP" sz="1100">
              <a:solidFill>
                <a:schemeClr val="dk1"/>
              </a:solidFill>
              <a:effectLst/>
              <a:latin typeface="+mn-lt"/>
              <a:ea typeface="+mn-ea"/>
              <a:cs typeface="+mn-cs"/>
            </a:rPr>
            <a:t>3.8</a:t>
          </a:r>
          <a:r>
            <a:rPr kumimoji="1" lang="ja-JP" altLang="en-US" sz="1100">
              <a:solidFill>
                <a:schemeClr val="dk1"/>
              </a:solidFill>
              <a:effectLst/>
              <a:latin typeface="+mn-lt"/>
              <a:ea typeface="+mn-ea"/>
              <a:cs typeface="+mn-cs"/>
            </a:rPr>
            <a:t>％上昇したが、これは東白衛生組合ゴミ焼却炉改修工事に伴う負担金の増によるものである。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今後も定期的に各補助金の内容精査に取り組み、より一層の合理化に努めたい。</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39</xdr:row>
      <xdr:rowOff>101854</xdr:rowOff>
    </xdr:to>
    <xdr:cxnSp macro="">
      <xdr:nvCxnSpPr>
        <xdr:cNvPr id="304" name="直線コネクタ 303"/>
        <xdr:cNvCxnSpPr/>
      </xdr:nvCxnSpPr>
      <xdr:spPr>
        <a:xfrm flipV="1">
          <a:off x="16510000" y="5819140"/>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73931</xdr:rowOff>
    </xdr:from>
    <xdr:ext cx="762000" cy="259045"/>
    <xdr:sp macro="" textlink="">
      <xdr:nvSpPr>
        <xdr:cNvPr id="305"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39</xdr:row>
      <xdr:rowOff>101854</xdr:rowOff>
    </xdr:from>
    <xdr:to>
      <xdr:col>24</xdr:col>
      <xdr:colOff>120650</xdr:colOff>
      <xdr:row>39</xdr:row>
      <xdr:rowOff>101854</xdr:rowOff>
    </xdr:to>
    <xdr:cxnSp macro="">
      <xdr:nvCxnSpPr>
        <xdr:cNvPr id="306" name="直線コネクタ 305"/>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115570</xdr:rowOff>
    </xdr:from>
    <xdr:to>
      <xdr:col>24</xdr:col>
      <xdr:colOff>31750</xdr:colOff>
      <xdr:row>36</xdr:row>
      <xdr:rowOff>117856</xdr:rowOff>
    </xdr:to>
    <xdr:cxnSp macro="">
      <xdr:nvCxnSpPr>
        <xdr:cNvPr id="309" name="直線コネクタ 308"/>
        <xdr:cNvCxnSpPr/>
      </xdr:nvCxnSpPr>
      <xdr:spPr>
        <a:xfrm>
          <a:off x="15671800" y="6116320"/>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107713</xdr:rowOff>
    </xdr:from>
    <xdr:ext cx="762000" cy="259045"/>
    <xdr:sp macro="" textlink="">
      <xdr:nvSpPr>
        <xdr:cNvPr id="310"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135636</xdr:rowOff>
    </xdr:from>
    <xdr:to>
      <xdr:col>24</xdr:col>
      <xdr:colOff>82550</xdr:colOff>
      <xdr:row>37</xdr:row>
      <xdr:rowOff>65786</xdr:rowOff>
    </xdr:to>
    <xdr:sp macro="" textlink="">
      <xdr:nvSpPr>
        <xdr:cNvPr id="311" name="フローチャート : 判断 310"/>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115570</xdr:rowOff>
    </xdr:from>
    <xdr:to>
      <xdr:col>22</xdr:col>
      <xdr:colOff>565150</xdr:colOff>
      <xdr:row>36</xdr:row>
      <xdr:rowOff>117856</xdr:rowOff>
    </xdr:to>
    <xdr:cxnSp macro="">
      <xdr:nvCxnSpPr>
        <xdr:cNvPr id="312" name="直線コネクタ 311"/>
        <xdr:cNvCxnSpPr/>
      </xdr:nvCxnSpPr>
      <xdr:spPr>
        <a:xfrm flipV="1">
          <a:off x="14782800" y="611632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28194</xdr:rowOff>
    </xdr:from>
    <xdr:to>
      <xdr:col>22</xdr:col>
      <xdr:colOff>615950</xdr:colOff>
      <xdr:row>37</xdr:row>
      <xdr:rowOff>129794</xdr:rowOff>
    </xdr:to>
    <xdr:sp macro="" textlink="">
      <xdr:nvSpPr>
        <xdr:cNvPr id="313" name="フローチャート : 判断 312"/>
        <xdr:cNvSpPr/>
      </xdr:nvSpPr>
      <xdr:spPr>
        <a:xfrm>
          <a:off x="15621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114571</xdr:rowOff>
    </xdr:from>
    <xdr:ext cx="736600" cy="259045"/>
    <xdr:sp macro="" textlink="">
      <xdr:nvSpPr>
        <xdr:cNvPr id="314" name="テキスト ボックス 313"/>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117856</xdr:rowOff>
    </xdr:from>
    <xdr:to>
      <xdr:col>21</xdr:col>
      <xdr:colOff>361950</xdr:colOff>
      <xdr:row>36</xdr:row>
      <xdr:rowOff>117856</xdr:rowOff>
    </xdr:to>
    <xdr:cxnSp macro="">
      <xdr:nvCxnSpPr>
        <xdr:cNvPr id="315" name="直線コネクタ 314"/>
        <xdr:cNvCxnSpPr/>
      </xdr:nvCxnSpPr>
      <xdr:spPr>
        <a:xfrm>
          <a:off x="13893800" y="6290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32766</xdr:rowOff>
    </xdr:from>
    <xdr:to>
      <xdr:col>21</xdr:col>
      <xdr:colOff>412750</xdr:colOff>
      <xdr:row>37</xdr:row>
      <xdr:rowOff>134366</xdr:rowOff>
    </xdr:to>
    <xdr:sp macro="" textlink="">
      <xdr:nvSpPr>
        <xdr:cNvPr id="316" name="フローチャート : 判断 315"/>
        <xdr:cNvSpPr/>
      </xdr:nvSpPr>
      <xdr:spPr>
        <a:xfrm>
          <a:off x="147320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119143</xdr:rowOff>
    </xdr:from>
    <xdr:ext cx="762000" cy="259045"/>
    <xdr:sp macro="" textlink="">
      <xdr:nvSpPr>
        <xdr:cNvPr id="317" name="テキスト ボックス 316"/>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117856</xdr:rowOff>
    </xdr:from>
    <xdr:to>
      <xdr:col>20</xdr:col>
      <xdr:colOff>158750</xdr:colOff>
      <xdr:row>37</xdr:row>
      <xdr:rowOff>5842</xdr:rowOff>
    </xdr:to>
    <xdr:cxnSp macro="">
      <xdr:nvCxnSpPr>
        <xdr:cNvPr id="318" name="直線コネクタ 317"/>
        <xdr:cNvCxnSpPr/>
      </xdr:nvCxnSpPr>
      <xdr:spPr>
        <a:xfrm flipV="1">
          <a:off x="13004800" y="62900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23622</xdr:rowOff>
    </xdr:from>
    <xdr:to>
      <xdr:col>20</xdr:col>
      <xdr:colOff>209550</xdr:colOff>
      <xdr:row>37</xdr:row>
      <xdr:rowOff>125222</xdr:rowOff>
    </xdr:to>
    <xdr:sp macro="" textlink="">
      <xdr:nvSpPr>
        <xdr:cNvPr id="319" name="フローチャート : 判断 318"/>
        <xdr:cNvSpPr/>
      </xdr:nvSpPr>
      <xdr:spPr>
        <a:xfrm>
          <a:off x="13843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109999</xdr:rowOff>
    </xdr:from>
    <xdr:ext cx="762000" cy="259045"/>
    <xdr:sp macro="" textlink="">
      <xdr:nvSpPr>
        <xdr:cNvPr id="320" name="テキスト ボックス 319"/>
        <xdr:cNvSpPr txBox="1"/>
      </xdr:nvSpPr>
      <xdr:spPr>
        <a:xfrm>
          <a:off x="13512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19050</xdr:rowOff>
    </xdr:from>
    <xdr:to>
      <xdr:col>19</xdr:col>
      <xdr:colOff>6350</xdr:colOff>
      <xdr:row>37</xdr:row>
      <xdr:rowOff>120650</xdr:rowOff>
    </xdr:to>
    <xdr:sp macro="" textlink="">
      <xdr:nvSpPr>
        <xdr:cNvPr id="321" name="フローチャート : 判断 320"/>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105427</xdr:rowOff>
    </xdr:from>
    <xdr:ext cx="762000" cy="259045"/>
    <xdr:sp macro="" textlink="">
      <xdr:nvSpPr>
        <xdr:cNvPr id="322" name="テキスト ボックス 321"/>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67056</xdr:rowOff>
    </xdr:from>
    <xdr:to>
      <xdr:col>24</xdr:col>
      <xdr:colOff>82550</xdr:colOff>
      <xdr:row>36</xdr:row>
      <xdr:rowOff>168656</xdr:rowOff>
    </xdr:to>
    <xdr:sp macro="" textlink="">
      <xdr:nvSpPr>
        <xdr:cNvPr id="328" name="円/楕円 327"/>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83583</xdr:rowOff>
    </xdr:from>
    <xdr:ext cx="762000" cy="259045"/>
    <xdr:sp macro="" textlink="">
      <xdr:nvSpPr>
        <xdr:cNvPr id="329" name="補助費等該当値テキスト"/>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64770</xdr:rowOff>
    </xdr:from>
    <xdr:to>
      <xdr:col>22</xdr:col>
      <xdr:colOff>615950</xdr:colOff>
      <xdr:row>35</xdr:row>
      <xdr:rowOff>166370</xdr:rowOff>
    </xdr:to>
    <xdr:sp macro="" textlink="">
      <xdr:nvSpPr>
        <xdr:cNvPr id="330" name="円/楕円 329"/>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5097</xdr:rowOff>
    </xdr:from>
    <xdr:ext cx="736600" cy="259045"/>
    <xdr:sp macro="" textlink="">
      <xdr:nvSpPr>
        <xdr:cNvPr id="331" name="テキスト ボックス 330"/>
        <xdr:cNvSpPr txBox="1"/>
      </xdr:nvSpPr>
      <xdr:spPr>
        <a:xfrm>
          <a:off x="15290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67056</xdr:rowOff>
    </xdr:from>
    <xdr:to>
      <xdr:col>21</xdr:col>
      <xdr:colOff>412750</xdr:colOff>
      <xdr:row>36</xdr:row>
      <xdr:rowOff>168656</xdr:rowOff>
    </xdr:to>
    <xdr:sp macro="" textlink="">
      <xdr:nvSpPr>
        <xdr:cNvPr id="332" name="円/楕円 331"/>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7383</xdr:rowOff>
    </xdr:from>
    <xdr:ext cx="762000" cy="259045"/>
    <xdr:sp macro="" textlink="">
      <xdr:nvSpPr>
        <xdr:cNvPr id="333" name="テキスト ボックス 332"/>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67056</xdr:rowOff>
    </xdr:from>
    <xdr:to>
      <xdr:col>20</xdr:col>
      <xdr:colOff>209550</xdr:colOff>
      <xdr:row>36</xdr:row>
      <xdr:rowOff>168656</xdr:rowOff>
    </xdr:to>
    <xdr:sp macro="" textlink="">
      <xdr:nvSpPr>
        <xdr:cNvPr id="334" name="円/楕円 333"/>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7383</xdr:rowOff>
    </xdr:from>
    <xdr:ext cx="762000" cy="259045"/>
    <xdr:sp macro="" textlink="">
      <xdr:nvSpPr>
        <xdr:cNvPr id="335" name="テキスト ボックス 334"/>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126492</xdr:rowOff>
    </xdr:from>
    <xdr:to>
      <xdr:col>19</xdr:col>
      <xdr:colOff>6350</xdr:colOff>
      <xdr:row>37</xdr:row>
      <xdr:rowOff>56642</xdr:rowOff>
    </xdr:to>
    <xdr:sp macro="" textlink="">
      <xdr:nvSpPr>
        <xdr:cNvPr id="336" name="円/楕円 335"/>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66819</xdr:rowOff>
    </xdr:from>
    <xdr:ext cx="762000" cy="259045"/>
    <xdr:sp macro="" textlink="">
      <xdr:nvSpPr>
        <xdr:cNvPr id="337" name="テキスト ボックス 336"/>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高利率の町債の繰上償還の実施や、過去の大規模事業の財源とした既発債の一部償還終了により、類似団体内でも低い比率となっている。</a:t>
          </a:r>
          <a:endParaRPr lang="ja-JP" altLang="ja-JP" sz="1400">
            <a:effectLst/>
          </a:endParaRPr>
        </a:p>
        <a:p>
          <a:r>
            <a:rPr kumimoji="1" lang="ja-JP" altLang="ja-JP" sz="1100">
              <a:solidFill>
                <a:schemeClr val="dk1"/>
              </a:solidFill>
              <a:effectLst/>
              <a:latin typeface="+mn-lt"/>
              <a:ea typeface="+mn-ea"/>
              <a:cs typeface="+mn-cs"/>
            </a:rPr>
            <a:t>　しかし、平成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年度に大型の事業を実施したことにより、今後は上昇傾向に転じ、平成</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年度にピークを迎えるとみている。</a:t>
          </a:r>
          <a:endParaRPr lang="ja-JP" altLang="ja-JP" sz="1400">
            <a:effectLst/>
          </a:endParaRPr>
        </a:p>
        <a:p>
          <a:r>
            <a:rPr kumimoji="1" lang="ja-JP" altLang="ja-JP" sz="1100">
              <a:solidFill>
                <a:schemeClr val="dk1"/>
              </a:solidFill>
              <a:effectLst/>
              <a:latin typeface="+mn-lt"/>
              <a:ea typeface="+mn-ea"/>
              <a:cs typeface="+mn-cs"/>
            </a:rPr>
            <a:t>　今後も計画的な償還に努めつつも、財政措置の手厚い地方債を活用しながら管理していきたい。</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110998</xdr:rowOff>
    </xdr:from>
    <xdr:to>
      <xdr:col>7</xdr:col>
      <xdr:colOff>15875</xdr:colOff>
      <xdr:row>80</xdr:row>
      <xdr:rowOff>159004</xdr:rowOff>
    </xdr:to>
    <xdr:cxnSp macro="">
      <xdr:nvCxnSpPr>
        <xdr:cNvPr id="362" name="直線コネクタ 361"/>
        <xdr:cNvCxnSpPr/>
      </xdr:nvCxnSpPr>
      <xdr:spPr>
        <a:xfrm flipV="1">
          <a:off x="4826000" y="12626848"/>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131081</xdr:rowOff>
    </xdr:from>
    <xdr:ext cx="762000" cy="259045"/>
    <xdr:sp macro="" textlink="">
      <xdr:nvSpPr>
        <xdr:cNvPr id="363" name="公債費最小値テキスト"/>
        <xdr:cNvSpPr txBox="1"/>
      </xdr:nvSpPr>
      <xdr:spPr>
        <a:xfrm>
          <a:off x="4914900" y="1384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6</xdr:col>
      <xdr:colOff>612775</xdr:colOff>
      <xdr:row>80</xdr:row>
      <xdr:rowOff>159004</xdr:rowOff>
    </xdr:from>
    <xdr:to>
      <xdr:col>7</xdr:col>
      <xdr:colOff>104775</xdr:colOff>
      <xdr:row>80</xdr:row>
      <xdr:rowOff>159004</xdr:rowOff>
    </xdr:to>
    <xdr:cxnSp macro="">
      <xdr:nvCxnSpPr>
        <xdr:cNvPr id="364" name="直線コネクタ 363"/>
        <xdr:cNvCxnSpPr/>
      </xdr:nvCxnSpPr>
      <xdr:spPr>
        <a:xfrm>
          <a:off x="4737100" y="1387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25925</xdr:rowOff>
    </xdr:from>
    <xdr:ext cx="762000" cy="259045"/>
    <xdr:sp macro="" textlink="">
      <xdr:nvSpPr>
        <xdr:cNvPr id="365" name="公債費最大値テキスト"/>
        <xdr:cNvSpPr txBox="1"/>
      </xdr:nvSpPr>
      <xdr:spPr>
        <a:xfrm>
          <a:off x="4914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73</xdr:row>
      <xdr:rowOff>110998</xdr:rowOff>
    </xdr:from>
    <xdr:to>
      <xdr:col>7</xdr:col>
      <xdr:colOff>104775</xdr:colOff>
      <xdr:row>73</xdr:row>
      <xdr:rowOff>110998</xdr:rowOff>
    </xdr:to>
    <xdr:cxnSp macro="">
      <xdr:nvCxnSpPr>
        <xdr:cNvPr id="366" name="直線コネクタ 365"/>
        <xdr:cNvCxnSpPr/>
      </xdr:nvCxnSpPr>
      <xdr:spPr>
        <a:xfrm>
          <a:off x="4737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40132</xdr:rowOff>
    </xdr:from>
    <xdr:to>
      <xdr:col>7</xdr:col>
      <xdr:colOff>15875</xdr:colOff>
      <xdr:row>77</xdr:row>
      <xdr:rowOff>69850</xdr:rowOff>
    </xdr:to>
    <xdr:cxnSp macro="">
      <xdr:nvCxnSpPr>
        <xdr:cNvPr id="367" name="直線コネクタ 366"/>
        <xdr:cNvCxnSpPr/>
      </xdr:nvCxnSpPr>
      <xdr:spPr>
        <a:xfrm>
          <a:off x="3987800" y="13070332"/>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4842</xdr:rowOff>
    </xdr:from>
    <xdr:ext cx="762000" cy="259045"/>
    <xdr:sp macro="" textlink="">
      <xdr:nvSpPr>
        <xdr:cNvPr id="368"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9" name="フローチャート : 判断 368"/>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40132</xdr:rowOff>
    </xdr:from>
    <xdr:to>
      <xdr:col>5</xdr:col>
      <xdr:colOff>549275</xdr:colOff>
      <xdr:row>76</xdr:row>
      <xdr:rowOff>44704</xdr:rowOff>
    </xdr:to>
    <xdr:cxnSp macro="">
      <xdr:nvCxnSpPr>
        <xdr:cNvPr id="370" name="直線コネクタ 369"/>
        <xdr:cNvCxnSpPr/>
      </xdr:nvCxnSpPr>
      <xdr:spPr>
        <a:xfrm flipV="1">
          <a:off x="3098800" y="13070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28194</xdr:rowOff>
    </xdr:from>
    <xdr:to>
      <xdr:col>5</xdr:col>
      <xdr:colOff>600075</xdr:colOff>
      <xdr:row>77</xdr:row>
      <xdr:rowOff>129794</xdr:rowOff>
    </xdr:to>
    <xdr:sp macro="" textlink="">
      <xdr:nvSpPr>
        <xdr:cNvPr id="371" name="フローチャート : 判断 370"/>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114571</xdr:rowOff>
    </xdr:from>
    <xdr:ext cx="736600" cy="259045"/>
    <xdr:sp macro="" textlink="">
      <xdr:nvSpPr>
        <xdr:cNvPr id="372" name="テキスト ボックス 371"/>
        <xdr:cNvSpPr txBox="1"/>
      </xdr:nvSpPr>
      <xdr:spPr>
        <a:xfrm>
          <a:off x="3606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3556</xdr:rowOff>
    </xdr:from>
    <xdr:to>
      <xdr:col>4</xdr:col>
      <xdr:colOff>346075</xdr:colOff>
      <xdr:row>76</xdr:row>
      <xdr:rowOff>44704</xdr:rowOff>
    </xdr:to>
    <xdr:cxnSp macro="">
      <xdr:nvCxnSpPr>
        <xdr:cNvPr id="373" name="直線コネクタ 372"/>
        <xdr:cNvCxnSpPr/>
      </xdr:nvCxnSpPr>
      <xdr:spPr>
        <a:xfrm>
          <a:off x="2209800" y="130337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51054</xdr:rowOff>
    </xdr:from>
    <xdr:to>
      <xdr:col>4</xdr:col>
      <xdr:colOff>396875</xdr:colOff>
      <xdr:row>77</xdr:row>
      <xdr:rowOff>152654</xdr:rowOff>
    </xdr:to>
    <xdr:sp macro="" textlink="">
      <xdr:nvSpPr>
        <xdr:cNvPr id="374" name="フローチャート : 判断 373"/>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137431</xdr:rowOff>
    </xdr:from>
    <xdr:ext cx="762000" cy="259045"/>
    <xdr:sp macro="" textlink="">
      <xdr:nvSpPr>
        <xdr:cNvPr id="375" name="テキスト ボックス 374"/>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3556</xdr:rowOff>
    </xdr:from>
    <xdr:to>
      <xdr:col>3</xdr:col>
      <xdr:colOff>142875</xdr:colOff>
      <xdr:row>76</xdr:row>
      <xdr:rowOff>30987</xdr:rowOff>
    </xdr:to>
    <xdr:cxnSp macro="">
      <xdr:nvCxnSpPr>
        <xdr:cNvPr id="376" name="直線コネクタ 375"/>
        <xdr:cNvCxnSpPr/>
      </xdr:nvCxnSpPr>
      <xdr:spPr>
        <a:xfrm flipV="1">
          <a:off x="1320800" y="1303375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69342</xdr:rowOff>
    </xdr:from>
    <xdr:to>
      <xdr:col>3</xdr:col>
      <xdr:colOff>193675</xdr:colOff>
      <xdr:row>77</xdr:row>
      <xdr:rowOff>170942</xdr:rowOff>
    </xdr:to>
    <xdr:sp macro="" textlink="">
      <xdr:nvSpPr>
        <xdr:cNvPr id="377" name="フローチャート : 判断 376"/>
        <xdr:cNvSpPr/>
      </xdr:nvSpPr>
      <xdr:spPr>
        <a:xfrm>
          <a:off x="2159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155719</xdr:rowOff>
    </xdr:from>
    <xdr:ext cx="762000" cy="259045"/>
    <xdr:sp macro="" textlink="">
      <xdr:nvSpPr>
        <xdr:cNvPr id="378" name="テキスト ボックス 377"/>
        <xdr:cNvSpPr txBox="1"/>
      </xdr:nvSpPr>
      <xdr:spPr>
        <a:xfrm>
          <a:off x="1828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87630</xdr:rowOff>
    </xdr:from>
    <xdr:to>
      <xdr:col>1</xdr:col>
      <xdr:colOff>676275</xdr:colOff>
      <xdr:row>78</xdr:row>
      <xdr:rowOff>17780</xdr:rowOff>
    </xdr:to>
    <xdr:sp macro="" textlink="">
      <xdr:nvSpPr>
        <xdr:cNvPr id="379" name="フローチャート : 判断 378"/>
        <xdr:cNvSpPr/>
      </xdr:nvSpPr>
      <xdr:spPr>
        <a:xfrm>
          <a:off x="1270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2557</xdr:rowOff>
    </xdr:from>
    <xdr:ext cx="762000" cy="259045"/>
    <xdr:sp macro="" textlink="">
      <xdr:nvSpPr>
        <xdr:cNvPr id="380" name="テキスト ボックス 379"/>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19050</xdr:rowOff>
    </xdr:from>
    <xdr:to>
      <xdr:col>7</xdr:col>
      <xdr:colOff>66675</xdr:colOff>
      <xdr:row>77</xdr:row>
      <xdr:rowOff>120650</xdr:rowOff>
    </xdr:to>
    <xdr:sp macro="" textlink="">
      <xdr:nvSpPr>
        <xdr:cNvPr id="386" name="円/楕円 385"/>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35577</xdr:rowOff>
    </xdr:from>
    <xdr:ext cx="762000" cy="259045"/>
    <xdr:sp macro="" textlink="">
      <xdr:nvSpPr>
        <xdr:cNvPr id="387" name="公債費該当値テキスト"/>
        <xdr:cNvSpPr txBox="1"/>
      </xdr:nvSpPr>
      <xdr:spPr>
        <a:xfrm>
          <a:off x="4914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160782</xdr:rowOff>
    </xdr:from>
    <xdr:to>
      <xdr:col>5</xdr:col>
      <xdr:colOff>600075</xdr:colOff>
      <xdr:row>76</xdr:row>
      <xdr:rowOff>90932</xdr:rowOff>
    </xdr:to>
    <xdr:sp macro="" textlink="">
      <xdr:nvSpPr>
        <xdr:cNvPr id="388" name="円/楕円 387"/>
        <xdr:cNvSpPr/>
      </xdr:nvSpPr>
      <xdr:spPr>
        <a:xfrm>
          <a:off x="3937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101109</xdr:rowOff>
    </xdr:from>
    <xdr:ext cx="736600" cy="259045"/>
    <xdr:sp macro="" textlink="">
      <xdr:nvSpPr>
        <xdr:cNvPr id="389" name="テキスト ボックス 388"/>
        <xdr:cNvSpPr txBox="1"/>
      </xdr:nvSpPr>
      <xdr:spPr>
        <a:xfrm>
          <a:off x="3606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165354</xdr:rowOff>
    </xdr:from>
    <xdr:to>
      <xdr:col>4</xdr:col>
      <xdr:colOff>396875</xdr:colOff>
      <xdr:row>76</xdr:row>
      <xdr:rowOff>95504</xdr:rowOff>
    </xdr:to>
    <xdr:sp macro="" textlink="">
      <xdr:nvSpPr>
        <xdr:cNvPr id="390" name="円/楕円 389"/>
        <xdr:cNvSpPr/>
      </xdr:nvSpPr>
      <xdr:spPr>
        <a:xfrm>
          <a:off x="3048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105681</xdr:rowOff>
    </xdr:from>
    <xdr:ext cx="762000" cy="259045"/>
    <xdr:sp macro="" textlink="">
      <xdr:nvSpPr>
        <xdr:cNvPr id="391" name="テキスト ボックス 390"/>
        <xdr:cNvSpPr txBox="1"/>
      </xdr:nvSpPr>
      <xdr:spPr>
        <a:xfrm>
          <a:off x="2717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124206</xdr:rowOff>
    </xdr:from>
    <xdr:to>
      <xdr:col>3</xdr:col>
      <xdr:colOff>193675</xdr:colOff>
      <xdr:row>76</xdr:row>
      <xdr:rowOff>54356</xdr:rowOff>
    </xdr:to>
    <xdr:sp macro="" textlink="">
      <xdr:nvSpPr>
        <xdr:cNvPr id="392" name="円/楕円 391"/>
        <xdr:cNvSpPr/>
      </xdr:nvSpPr>
      <xdr:spPr>
        <a:xfrm>
          <a:off x="2159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64533</xdr:rowOff>
    </xdr:from>
    <xdr:ext cx="762000" cy="259045"/>
    <xdr:sp macro="" textlink="">
      <xdr:nvSpPr>
        <xdr:cNvPr id="393" name="テキスト ボックス 392"/>
        <xdr:cNvSpPr txBox="1"/>
      </xdr:nvSpPr>
      <xdr:spPr>
        <a:xfrm>
          <a:off x="1828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151637</xdr:rowOff>
    </xdr:from>
    <xdr:to>
      <xdr:col>1</xdr:col>
      <xdr:colOff>676275</xdr:colOff>
      <xdr:row>76</xdr:row>
      <xdr:rowOff>81787</xdr:rowOff>
    </xdr:to>
    <xdr:sp macro="" textlink="">
      <xdr:nvSpPr>
        <xdr:cNvPr id="394" name="円/楕円 393"/>
        <xdr:cNvSpPr/>
      </xdr:nvSpPr>
      <xdr:spPr>
        <a:xfrm>
          <a:off x="1270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91965</xdr:rowOff>
    </xdr:from>
    <xdr:ext cx="762000" cy="259045"/>
    <xdr:sp macro="" textlink="">
      <xdr:nvSpPr>
        <xdr:cNvPr id="395" name="テキスト ボックス 394"/>
        <xdr:cNvSpPr txBox="1"/>
      </xdr:nvSpPr>
      <xdr:spPr>
        <a:xfrm>
          <a:off x="939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a:t>
          </a:r>
          <a:r>
            <a:rPr kumimoji="1" lang="ja-JP" altLang="en-US" sz="1100">
              <a:solidFill>
                <a:schemeClr val="dk1"/>
              </a:solidFill>
              <a:effectLst/>
              <a:latin typeface="+mn-lt"/>
              <a:ea typeface="+mn-ea"/>
              <a:cs typeface="+mn-cs"/>
            </a:rPr>
            <a:t>すると低いが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度においては対前年度比</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％上昇した。</a:t>
          </a:r>
          <a:endParaRPr lang="ja-JP" altLang="ja-JP" sz="1400">
            <a:effectLst/>
          </a:endParaRPr>
        </a:p>
        <a:p>
          <a:r>
            <a:rPr kumimoji="1" lang="ja-JP" altLang="ja-JP" sz="1100">
              <a:solidFill>
                <a:schemeClr val="dk1"/>
              </a:solidFill>
              <a:effectLst/>
              <a:latin typeface="+mn-lt"/>
              <a:ea typeface="+mn-ea"/>
              <a:cs typeface="+mn-cs"/>
            </a:rPr>
            <a:t>　人件費や扶助費をはじめ、経費全体の増加傾向がみられるので、すべての事業において経費節減に努めるとともに、なお一層の合理化、適正化を図っていきたい。</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35560</xdr:rowOff>
    </xdr:from>
    <xdr:to>
      <xdr:col>24</xdr:col>
      <xdr:colOff>31750</xdr:colOff>
      <xdr:row>81</xdr:row>
      <xdr:rowOff>123189</xdr:rowOff>
    </xdr:to>
    <xdr:cxnSp macro="">
      <xdr:nvCxnSpPr>
        <xdr:cNvPr id="423" name="直線コネクタ 422"/>
        <xdr:cNvCxnSpPr/>
      </xdr:nvCxnSpPr>
      <xdr:spPr>
        <a:xfrm flipV="1">
          <a:off x="16510000" y="12722860"/>
          <a:ext cx="0" cy="128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95266</xdr:rowOff>
    </xdr:from>
    <xdr:ext cx="762000" cy="259045"/>
    <xdr:sp macro="" textlink="">
      <xdr:nvSpPr>
        <xdr:cNvPr id="424" name="公債費以外最小値テキスト"/>
        <xdr:cNvSpPr txBox="1"/>
      </xdr:nvSpPr>
      <xdr:spPr>
        <a:xfrm>
          <a:off x="16598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23</xdr:col>
      <xdr:colOff>628650</xdr:colOff>
      <xdr:row>81</xdr:row>
      <xdr:rowOff>123189</xdr:rowOff>
    </xdr:from>
    <xdr:to>
      <xdr:col>24</xdr:col>
      <xdr:colOff>120650</xdr:colOff>
      <xdr:row>81</xdr:row>
      <xdr:rowOff>123189</xdr:rowOff>
    </xdr:to>
    <xdr:cxnSp macro="">
      <xdr:nvCxnSpPr>
        <xdr:cNvPr id="425" name="直線コネクタ 424"/>
        <xdr:cNvCxnSpPr/>
      </xdr:nvCxnSpPr>
      <xdr:spPr>
        <a:xfrm>
          <a:off x="16421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121937</xdr:rowOff>
    </xdr:from>
    <xdr:ext cx="762000" cy="259045"/>
    <xdr:sp macro="" textlink="">
      <xdr:nvSpPr>
        <xdr:cNvPr id="426" name="公債費以外最大値テキスト"/>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55.6</a:t>
          </a:r>
          <a:endParaRPr kumimoji="1" lang="ja-JP" altLang="en-US" sz="1000" b="1">
            <a:latin typeface="ＭＳ Ｐゴシック"/>
          </a:endParaRPr>
        </a:p>
      </xdr:txBody>
    </xdr:sp>
    <xdr:clientData/>
  </xdr:oneCellAnchor>
  <xdr:twoCellAnchor>
    <xdr:from>
      <xdr:col>23</xdr:col>
      <xdr:colOff>628650</xdr:colOff>
      <xdr:row>74</xdr:row>
      <xdr:rowOff>35560</xdr:rowOff>
    </xdr:from>
    <xdr:to>
      <xdr:col>24</xdr:col>
      <xdr:colOff>120650</xdr:colOff>
      <xdr:row>74</xdr:row>
      <xdr:rowOff>35560</xdr:rowOff>
    </xdr:to>
    <xdr:cxnSp macro="">
      <xdr:nvCxnSpPr>
        <xdr:cNvPr id="427" name="直線コネクタ 426"/>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69850</xdr:rowOff>
    </xdr:from>
    <xdr:to>
      <xdr:col>24</xdr:col>
      <xdr:colOff>31750</xdr:colOff>
      <xdr:row>77</xdr:row>
      <xdr:rowOff>88900</xdr:rowOff>
    </xdr:to>
    <xdr:cxnSp macro="">
      <xdr:nvCxnSpPr>
        <xdr:cNvPr id="428" name="直線コネクタ 427"/>
        <xdr:cNvCxnSpPr/>
      </xdr:nvCxnSpPr>
      <xdr:spPr>
        <a:xfrm>
          <a:off x="15671800" y="131000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8907</xdr:rowOff>
    </xdr:from>
    <xdr:ext cx="762000" cy="259045"/>
    <xdr:sp macro="" textlink="">
      <xdr:nvSpPr>
        <xdr:cNvPr id="429" name="公債費以外平均値テキスト"/>
        <xdr:cNvSpPr txBox="1"/>
      </xdr:nvSpPr>
      <xdr:spPr>
        <a:xfrm>
          <a:off x="16598900" y="1303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163830</xdr:rowOff>
    </xdr:from>
    <xdr:to>
      <xdr:col>24</xdr:col>
      <xdr:colOff>82550</xdr:colOff>
      <xdr:row>77</xdr:row>
      <xdr:rowOff>93980</xdr:rowOff>
    </xdr:to>
    <xdr:sp macro="" textlink="">
      <xdr:nvSpPr>
        <xdr:cNvPr id="430" name="フローチャート : 判断 429"/>
        <xdr:cNvSpPr/>
      </xdr:nvSpPr>
      <xdr:spPr>
        <a:xfrm>
          <a:off x="16459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69850</xdr:rowOff>
    </xdr:from>
    <xdr:to>
      <xdr:col>22</xdr:col>
      <xdr:colOff>565150</xdr:colOff>
      <xdr:row>77</xdr:row>
      <xdr:rowOff>115570</xdr:rowOff>
    </xdr:to>
    <xdr:cxnSp macro="">
      <xdr:nvCxnSpPr>
        <xdr:cNvPr id="431" name="直線コネクタ 430"/>
        <xdr:cNvCxnSpPr/>
      </xdr:nvCxnSpPr>
      <xdr:spPr>
        <a:xfrm flipV="1">
          <a:off x="14782800" y="1310005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30480</xdr:rowOff>
    </xdr:from>
    <xdr:to>
      <xdr:col>22</xdr:col>
      <xdr:colOff>615950</xdr:colOff>
      <xdr:row>77</xdr:row>
      <xdr:rowOff>132080</xdr:rowOff>
    </xdr:to>
    <xdr:sp macro="" textlink="">
      <xdr:nvSpPr>
        <xdr:cNvPr id="432" name="フローチャート : 判断 431"/>
        <xdr:cNvSpPr/>
      </xdr:nvSpPr>
      <xdr:spPr>
        <a:xfrm>
          <a:off x="15621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116857</xdr:rowOff>
    </xdr:from>
    <xdr:ext cx="736600" cy="259045"/>
    <xdr:sp macro="" textlink="">
      <xdr:nvSpPr>
        <xdr:cNvPr id="433" name="テキスト ボックス 432"/>
        <xdr:cNvSpPr txBox="1"/>
      </xdr:nvSpPr>
      <xdr:spPr>
        <a:xfrm>
          <a:off x="15290800" y="1331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54611</xdr:rowOff>
    </xdr:from>
    <xdr:to>
      <xdr:col>21</xdr:col>
      <xdr:colOff>361950</xdr:colOff>
      <xdr:row>77</xdr:row>
      <xdr:rowOff>115570</xdr:rowOff>
    </xdr:to>
    <xdr:cxnSp macro="">
      <xdr:nvCxnSpPr>
        <xdr:cNvPr id="434" name="直線コネクタ 433"/>
        <xdr:cNvCxnSpPr/>
      </xdr:nvCxnSpPr>
      <xdr:spPr>
        <a:xfrm>
          <a:off x="13893800" y="13084811"/>
          <a:ext cx="889000" cy="23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163830</xdr:rowOff>
    </xdr:from>
    <xdr:to>
      <xdr:col>21</xdr:col>
      <xdr:colOff>412750</xdr:colOff>
      <xdr:row>77</xdr:row>
      <xdr:rowOff>93980</xdr:rowOff>
    </xdr:to>
    <xdr:sp macro="" textlink="">
      <xdr:nvSpPr>
        <xdr:cNvPr id="435" name="フローチャート : 判断 434"/>
        <xdr:cNvSpPr/>
      </xdr:nvSpPr>
      <xdr:spPr>
        <a:xfrm>
          <a:off x="14732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104157</xdr:rowOff>
    </xdr:from>
    <xdr:ext cx="762000" cy="259045"/>
    <xdr:sp macro="" textlink="">
      <xdr:nvSpPr>
        <xdr:cNvPr id="436" name="テキスト ボックス 435"/>
        <xdr:cNvSpPr txBox="1"/>
      </xdr:nvSpPr>
      <xdr:spPr>
        <a:xfrm>
          <a:off x="14401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54611</xdr:rowOff>
    </xdr:from>
    <xdr:to>
      <xdr:col>20</xdr:col>
      <xdr:colOff>158750</xdr:colOff>
      <xdr:row>77</xdr:row>
      <xdr:rowOff>5080</xdr:rowOff>
    </xdr:to>
    <xdr:cxnSp macro="">
      <xdr:nvCxnSpPr>
        <xdr:cNvPr id="437" name="直線コネクタ 436"/>
        <xdr:cNvCxnSpPr/>
      </xdr:nvCxnSpPr>
      <xdr:spPr>
        <a:xfrm flipV="1">
          <a:off x="13004800" y="1308481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144780</xdr:rowOff>
    </xdr:from>
    <xdr:to>
      <xdr:col>20</xdr:col>
      <xdr:colOff>209550</xdr:colOff>
      <xdr:row>77</xdr:row>
      <xdr:rowOff>74930</xdr:rowOff>
    </xdr:to>
    <xdr:sp macro="" textlink="">
      <xdr:nvSpPr>
        <xdr:cNvPr id="438" name="フローチャート : 判断 437"/>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59707</xdr:rowOff>
    </xdr:from>
    <xdr:ext cx="762000" cy="259045"/>
    <xdr:sp macro="" textlink="">
      <xdr:nvSpPr>
        <xdr:cNvPr id="439" name="テキスト ボックス 438"/>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106680</xdr:rowOff>
    </xdr:from>
    <xdr:to>
      <xdr:col>19</xdr:col>
      <xdr:colOff>6350</xdr:colOff>
      <xdr:row>77</xdr:row>
      <xdr:rowOff>36830</xdr:rowOff>
    </xdr:to>
    <xdr:sp macro="" textlink="">
      <xdr:nvSpPr>
        <xdr:cNvPr id="440" name="フローチャート : 判断 439"/>
        <xdr:cNvSpPr/>
      </xdr:nvSpPr>
      <xdr:spPr>
        <a:xfrm>
          <a:off x="12954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47007</xdr:rowOff>
    </xdr:from>
    <xdr:ext cx="762000" cy="259045"/>
    <xdr:sp macro="" textlink="">
      <xdr:nvSpPr>
        <xdr:cNvPr id="441" name="テキスト ボックス 440"/>
        <xdr:cNvSpPr txBox="1"/>
      </xdr:nvSpPr>
      <xdr:spPr>
        <a:xfrm>
          <a:off x="12623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38100</xdr:rowOff>
    </xdr:from>
    <xdr:to>
      <xdr:col>24</xdr:col>
      <xdr:colOff>82550</xdr:colOff>
      <xdr:row>77</xdr:row>
      <xdr:rowOff>139700</xdr:rowOff>
    </xdr:to>
    <xdr:sp macro="" textlink="">
      <xdr:nvSpPr>
        <xdr:cNvPr id="447" name="円/楕円 446"/>
        <xdr:cNvSpPr/>
      </xdr:nvSpPr>
      <xdr:spPr>
        <a:xfrm>
          <a:off x="164592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10177</xdr:rowOff>
    </xdr:from>
    <xdr:ext cx="762000" cy="259045"/>
    <xdr:sp macro="" textlink="">
      <xdr:nvSpPr>
        <xdr:cNvPr id="448" name="公債費以外該当値テキスト"/>
        <xdr:cNvSpPr txBox="1"/>
      </xdr:nvSpPr>
      <xdr:spPr>
        <a:xfrm>
          <a:off x="165989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19050</xdr:rowOff>
    </xdr:from>
    <xdr:to>
      <xdr:col>22</xdr:col>
      <xdr:colOff>615950</xdr:colOff>
      <xdr:row>76</xdr:row>
      <xdr:rowOff>120650</xdr:rowOff>
    </xdr:to>
    <xdr:sp macro="" textlink="">
      <xdr:nvSpPr>
        <xdr:cNvPr id="449" name="円/楕円 448"/>
        <xdr:cNvSpPr/>
      </xdr:nvSpPr>
      <xdr:spPr>
        <a:xfrm>
          <a:off x="15621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130827</xdr:rowOff>
    </xdr:from>
    <xdr:ext cx="736600" cy="259045"/>
    <xdr:sp macro="" textlink="">
      <xdr:nvSpPr>
        <xdr:cNvPr id="450" name="テキスト ボックス 449"/>
        <xdr:cNvSpPr txBox="1"/>
      </xdr:nvSpPr>
      <xdr:spPr>
        <a:xfrm>
          <a:off x="15290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64770</xdr:rowOff>
    </xdr:from>
    <xdr:to>
      <xdr:col>21</xdr:col>
      <xdr:colOff>412750</xdr:colOff>
      <xdr:row>77</xdr:row>
      <xdr:rowOff>166370</xdr:rowOff>
    </xdr:to>
    <xdr:sp macro="" textlink="">
      <xdr:nvSpPr>
        <xdr:cNvPr id="451" name="円/楕円 450"/>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151147</xdr:rowOff>
    </xdr:from>
    <xdr:ext cx="762000" cy="259045"/>
    <xdr:sp macro="" textlink="">
      <xdr:nvSpPr>
        <xdr:cNvPr id="452" name="テキスト ボックス 451"/>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3811</xdr:rowOff>
    </xdr:from>
    <xdr:to>
      <xdr:col>20</xdr:col>
      <xdr:colOff>209550</xdr:colOff>
      <xdr:row>76</xdr:row>
      <xdr:rowOff>105411</xdr:rowOff>
    </xdr:to>
    <xdr:sp macro="" textlink="">
      <xdr:nvSpPr>
        <xdr:cNvPr id="453" name="円/楕円 452"/>
        <xdr:cNvSpPr/>
      </xdr:nvSpPr>
      <xdr:spPr>
        <a:xfrm>
          <a:off x="13843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115587</xdr:rowOff>
    </xdr:from>
    <xdr:ext cx="762000" cy="259045"/>
    <xdr:sp macro="" textlink="">
      <xdr:nvSpPr>
        <xdr:cNvPr id="454" name="テキスト ボックス 453"/>
        <xdr:cNvSpPr txBox="1"/>
      </xdr:nvSpPr>
      <xdr:spPr>
        <a:xfrm>
          <a:off x="13512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125730</xdr:rowOff>
    </xdr:from>
    <xdr:to>
      <xdr:col>19</xdr:col>
      <xdr:colOff>6350</xdr:colOff>
      <xdr:row>77</xdr:row>
      <xdr:rowOff>55880</xdr:rowOff>
    </xdr:to>
    <xdr:sp macro="" textlink="">
      <xdr:nvSpPr>
        <xdr:cNvPr id="455" name="円/楕円 454"/>
        <xdr:cNvSpPr/>
      </xdr:nvSpPr>
      <xdr:spPr>
        <a:xfrm>
          <a:off x="12954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40657</xdr:rowOff>
    </xdr:from>
    <xdr:ext cx="762000" cy="259045"/>
    <xdr:sp macro="" textlink="">
      <xdr:nvSpPr>
        <xdr:cNvPr id="456" name="テキスト ボックス 455"/>
        <xdr:cNvSpPr txBox="1"/>
      </xdr:nvSpPr>
      <xdr:spPr>
        <a:xfrm>
          <a:off x="12623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福島県棚倉町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77081</xdr:rowOff>
    </xdr:from>
    <xdr:to>
      <xdr:col>4</xdr:col>
      <xdr:colOff>1117600</xdr:colOff>
      <xdr:row>20</xdr:row>
      <xdr:rowOff>49078</xdr:rowOff>
    </xdr:to>
    <xdr:cxnSp macro="">
      <xdr:nvCxnSpPr>
        <xdr:cNvPr id="45" name="直線コネクタ 44"/>
        <xdr:cNvCxnSpPr/>
      </xdr:nvCxnSpPr>
      <xdr:spPr bwMode="auto">
        <a:xfrm flipV="1">
          <a:off x="5651500" y="2182106"/>
          <a:ext cx="0" cy="1343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21155</xdr:rowOff>
    </xdr:from>
    <xdr:ext cx="762000" cy="259045"/>
    <xdr:sp macro="" textlink="">
      <xdr:nvSpPr>
        <xdr:cNvPr id="46" name="人口1人当たり決算額の推移最小値テキスト130"/>
        <xdr:cNvSpPr txBox="1"/>
      </xdr:nvSpPr>
      <xdr:spPr>
        <a:xfrm>
          <a:off x="5740400" y="349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53,976</a:t>
          </a:r>
          <a:endParaRPr kumimoji="1" lang="ja-JP" altLang="en-US" sz="1000" b="1">
            <a:latin typeface="ＭＳ Ｐゴシック"/>
          </a:endParaRPr>
        </a:p>
      </xdr:txBody>
    </xdr:sp>
    <xdr:clientData/>
  </xdr:oneCellAnchor>
  <xdr:twoCellAnchor>
    <xdr:from>
      <xdr:col>4</xdr:col>
      <xdr:colOff>1028700</xdr:colOff>
      <xdr:row>20</xdr:row>
      <xdr:rowOff>49078</xdr:rowOff>
    </xdr:from>
    <xdr:to>
      <xdr:col>5</xdr:col>
      <xdr:colOff>73025</xdr:colOff>
      <xdr:row>20</xdr:row>
      <xdr:rowOff>49078</xdr:rowOff>
    </xdr:to>
    <xdr:cxnSp macro="">
      <xdr:nvCxnSpPr>
        <xdr:cNvPr id="47" name="直線コネクタ 46"/>
        <xdr:cNvCxnSpPr/>
      </xdr:nvCxnSpPr>
      <xdr:spPr bwMode="auto">
        <a:xfrm>
          <a:off x="5562600" y="3525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163458</xdr:rowOff>
    </xdr:from>
    <xdr:ext cx="762000" cy="259045"/>
    <xdr:sp macro="" textlink="">
      <xdr:nvSpPr>
        <xdr:cNvPr id="48" name="人口1人当たり決算額の推移最大値テキスト130"/>
        <xdr:cNvSpPr txBox="1"/>
      </xdr:nvSpPr>
      <xdr:spPr>
        <a:xfrm>
          <a:off x="5740400" y="1925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230,301</a:t>
          </a:r>
          <a:endParaRPr kumimoji="1" lang="ja-JP" altLang="en-US" sz="1000" b="1">
            <a:latin typeface="ＭＳ Ｐゴシック"/>
          </a:endParaRPr>
        </a:p>
      </xdr:txBody>
    </xdr:sp>
    <xdr:clientData/>
  </xdr:oneCellAnchor>
  <xdr:twoCellAnchor>
    <xdr:from>
      <xdr:col>4</xdr:col>
      <xdr:colOff>1028700</xdr:colOff>
      <xdr:row>12</xdr:row>
      <xdr:rowOff>77081</xdr:rowOff>
    </xdr:from>
    <xdr:to>
      <xdr:col>5</xdr:col>
      <xdr:colOff>73025</xdr:colOff>
      <xdr:row>12</xdr:row>
      <xdr:rowOff>77081</xdr:rowOff>
    </xdr:to>
    <xdr:cxnSp macro="">
      <xdr:nvCxnSpPr>
        <xdr:cNvPr id="49" name="直線コネクタ 48"/>
        <xdr:cNvCxnSpPr/>
      </xdr:nvCxnSpPr>
      <xdr:spPr bwMode="auto">
        <a:xfrm>
          <a:off x="5562600" y="21821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107432</xdr:rowOff>
    </xdr:from>
    <xdr:to>
      <xdr:col>4</xdr:col>
      <xdr:colOff>1117600</xdr:colOff>
      <xdr:row>18</xdr:row>
      <xdr:rowOff>139047</xdr:rowOff>
    </xdr:to>
    <xdr:cxnSp macro="">
      <xdr:nvCxnSpPr>
        <xdr:cNvPr id="50" name="直線コネクタ 49"/>
        <xdr:cNvCxnSpPr/>
      </xdr:nvCxnSpPr>
      <xdr:spPr bwMode="auto">
        <a:xfrm flipV="1">
          <a:off x="5003800" y="3241157"/>
          <a:ext cx="647700" cy="31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146745</xdr:rowOff>
    </xdr:from>
    <xdr:ext cx="762000" cy="259045"/>
    <xdr:sp macro="" textlink="">
      <xdr:nvSpPr>
        <xdr:cNvPr id="51" name="人口1人当たり決算額の推移平均値テキスト130"/>
        <xdr:cNvSpPr txBox="1"/>
      </xdr:nvSpPr>
      <xdr:spPr>
        <a:xfrm>
          <a:off x="5740400" y="293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104,161</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130218</xdr:rowOff>
    </xdr:from>
    <xdr:to>
      <xdr:col>5</xdr:col>
      <xdr:colOff>34925</xdr:colOff>
      <xdr:row>18</xdr:row>
      <xdr:rowOff>60368</xdr:rowOff>
    </xdr:to>
    <xdr:sp macro="" textlink="">
      <xdr:nvSpPr>
        <xdr:cNvPr id="52" name="フローチャート : 判断 51"/>
        <xdr:cNvSpPr/>
      </xdr:nvSpPr>
      <xdr:spPr bwMode="auto">
        <a:xfrm>
          <a:off x="56007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122360</xdr:rowOff>
    </xdr:from>
    <xdr:to>
      <xdr:col>4</xdr:col>
      <xdr:colOff>469900</xdr:colOff>
      <xdr:row>18</xdr:row>
      <xdr:rowOff>139047</xdr:rowOff>
    </xdr:to>
    <xdr:cxnSp macro="">
      <xdr:nvCxnSpPr>
        <xdr:cNvPr id="53" name="直線コネクタ 52"/>
        <xdr:cNvCxnSpPr/>
      </xdr:nvCxnSpPr>
      <xdr:spPr bwMode="auto">
        <a:xfrm>
          <a:off x="4305300" y="3256085"/>
          <a:ext cx="698500" cy="16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24795</xdr:rowOff>
    </xdr:from>
    <xdr:to>
      <xdr:col>4</xdr:col>
      <xdr:colOff>520700</xdr:colOff>
      <xdr:row>18</xdr:row>
      <xdr:rowOff>126395</xdr:rowOff>
    </xdr:to>
    <xdr:sp macro="" textlink="">
      <xdr:nvSpPr>
        <xdr:cNvPr id="54" name="フローチャート : 判断 53"/>
        <xdr:cNvSpPr/>
      </xdr:nvSpPr>
      <xdr:spPr bwMode="auto">
        <a:xfrm>
          <a:off x="4953000" y="3158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136572</xdr:rowOff>
    </xdr:from>
    <xdr:ext cx="736600" cy="259045"/>
    <xdr:sp macro="" textlink="">
      <xdr:nvSpPr>
        <xdr:cNvPr id="55" name="テキスト ボックス 54"/>
        <xdr:cNvSpPr txBox="1"/>
      </xdr:nvSpPr>
      <xdr:spPr>
        <a:xfrm>
          <a:off x="4622800" y="2927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95,496</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117887</xdr:rowOff>
    </xdr:from>
    <xdr:to>
      <xdr:col>3</xdr:col>
      <xdr:colOff>904875</xdr:colOff>
      <xdr:row>18</xdr:row>
      <xdr:rowOff>122360</xdr:rowOff>
    </xdr:to>
    <xdr:cxnSp macro="">
      <xdr:nvCxnSpPr>
        <xdr:cNvPr id="56" name="直線コネクタ 55"/>
        <xdr:cNvCxnSpPr/>
      </xdr:nvCxnSpPr>
      <xdr:spPr bwMode="auto">
        <a:xfrm>
          <a:off x="3606800" y="3251612"/>
          <a:ext cx="698500" cy="4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42741</xdr:rowOff>
    </xdr:from>
    <xdr:to>
      <xdr:col>3</xdr:col>
      <xdr:colOff>955675</xdr:colOff>
      <xdr:row>18</xdr:row>
      <xdr:rowOff>144341</xdr:rowOff>
    </xdr:to>
    <xdr:sp macro="" textlink="">
      <xdr:nvSpPr>
        <xdr:cNvPr id="57" name="フローチャート : 判断 56"/>
        <xdr:cNvSpPr/>
      </xdr:nvSpPr>
      <xdr:spPr bwMode="auto">
        <a:xfrm>
          <a:off x="4254500" y="3176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154518</xdr:rowOff>
    </xdr:from>
    <xdr:ext cx="762000" cy="259045"/>
    <xdr:sp macro="" textlink="">
      <xdr:nvSpPr>
        <xdr:cNvPr id="58" name="テキスト ボックス 57"/>
        <xdr:cNvSpPr txBox="1"/>
      </xdr:nvSpPr>
      <xdr:spPr>
        <a:xfrm>
          <a:off x="3924300" y="294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93,141</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96101</xdr:rowOff>
    </xdr:from>
    <xdr:to>
      <xdr:col>3</xdr:col>
      <xdr:colOff>206375</xdr:colOff>
      <xdr:row>18</xdr:row>
      <xdr:rowOff>117887</xdr:rowOff>
    </xdr:to>
    <xdr:cxnSp macro="">
      <xdr:nvCxnSpPr>
        <xdr:cNvPr id="59" name="直線コネクタ 58"/>
        <xdr:cNvCxnSpPr/>
      </xdr:nvCxnSpPr>
      <xdr:spPr bwMode="auto">
        <a:xfrm>
          <a:off x="2908300" y="3229826"/>
          <a:ext cx="698500" cy="21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24529</xdr:rowOff>
    </xdr:from>
    <xdr:to>
      <xdr:col>3</xdr:col>
      <xdr:colOff>257175</xdr:colOff>
      <xdr:row>18</xdr:row>
      <xdr:rowOff>126129</xdr:rowOff>
    </xdr:to>
    <xdr:sp macro="" textlink="">
      <xdr:nvSpPr>
        <xdr:cNvPr id="60" name="フローチャート : 判断 59"/>
        <xdr:cNvSpPr/>
      </xdr:nvSpPr>
      <xdr:spPr bwMode="auto">
        <a:xfrm>
          <a:off x="3556000" y="3158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136306</xdr:rowOff>
    </xdr:from>
    <xdr:ext cx="762000" cy="259045"/>
    <xdr:sp macro="" textlink="">
      <xdr:nvSpPr>
        <xdr:cNvPr id="61" name="テキスト ボックス 60"/>
        <xdr:cNvSpPr txBox="1"/>
      </xdr:nvSpPr>
      <xdr:spPr>
        <a:xfrm>
          <a:off x="3225800" y="2927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95,531</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10980</xdr:rowOff>
    </xdr:from>
    <xdr:to>
      <xdr:col>2</xdr:col>
      <xdr:colOff>692150</xdr:colOff>
      <xdr:row>18</xdr:row>
      <xdr:rowOff>112580</xdr:rowOff>
    </xdr:to>
    <xdr:sp macro="" textlink="">
      <xdr:nvSpPr>
        <xdr:cNvPr id="62" name="フローチャート : 判断 61"/>
        <xdr:cNvSpPr/>
      </xdr:nvSpPr>
      <xdr:spPr bwMode="auto">
        <a:xfrm>
          <a:off x="2857500" y="31447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122757</xdr:rowOff>
    </xdr:from>
    <xdr:ext cx="762000" cy="259045"/>
    <xdr:sp macro="" textlink="">
      <xdr:nvSpPr>
        <xdr:cNvPr id="63" name="テキスト ボックス 62"/>
        <xdr:cNvSpPr txBox="1"/>
      </xdr:nvSpPr>
      <xdr:spPr>
        <a:xfrm>
          <a:off x="2527300" y="2913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97,309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56632</xdr:rowOff>
    </xdr:from>
    <xdr:to>
      <xdr:col>5</xdr:col>
      <xdr:colOff>34925</xdr:colOff>
      <xdr:row>18</xdr:row>
      <xdr:rowOff>158232</xdr:rowOff>
    </xdr:to>
    <xdr:sp macro="" textlink="">
      <xdr:nvSpPr>
        <xdr:cNvPr id="69" name="円/楕円 68"/>
        <xdr:cNvSpPr/>
      </xdr:nvSpPr>
      <xdr:spPr bwMode="auto">
        <a:xfrm>
          <a:off x="5600700" y="3190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28709</xdr:rowOff>
    </xdr:from>
    <xdr:ext cx="762000" cy="259045"/>
    <xdr:sp macro="" textlink="">
      <xdr:nvSpPr>
        <xdr:cNvPr id="70" name="人口1人当たり決算額の推移該当値テキスト130"/>
        <xdr:cNvSpPr txBox="1"/>
      </xdr:nvSpPr>
      <xdr:spPr>
        <a:xfrm>
          <a:off x="5740400" y="316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91,318</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88247</xdr:rowOff>
    </xdr:from>
    <xdr:to>
      <xdr:col>4</xdr:col>
      <xdr:colOff>520700</xdr:colOff>
      <xdr:row>19</xdr:row>
      <xdr:rowOff>18397</xdr:rowOff>
    </xdr:to>
    <xdr:sp macro="" textlink="">
      <xdr:nvSpPr>
        <xdr:cNvPr id="71" name="円/楕円 70"/>
        <xdr:cNvSpPr/>
      </xdr:nvSpPr>
      <xdr:spPr bwMode="auto">
        <a:xfrm>
          <a:off x="4953000" y="3221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3174</xdr:rowOff>
    </xdr:from>
    <xdr:ext cx="736600" cy="259045"/>
    <xdr:sp macro="" textlink="">
      <xdr:nvSpPr>
        <xdr:cNvPr id="72" name="テキスト ボックス 71"/>
        <xdr:cNvSpPr txBox="1"/>
      </xdr:nvSpPr>
      <xdr:spPr>
        <a:xfrm>
          <a:off x="4622800" y="330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87,169</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71559</xdr:rowOff>
    </xdr:from>
    <xdr:to>
      <xdr:col>3</xdr:col>
      <xdr:colOff>955675</xdr:colOff>
      <xdr:row>19</xdr:row>
      <xdr:rowOff>1709</xdr:rowOff>
    </xdr:to>
    <xdr:sp macro="" textlink="">
      <xdr:nvSpPr>
        <xdr:cNvPr id="73" name="円/楕円 72"/>
        <xdr:cNvSpPr/>
      </xdr:nvSpPr>
      <xdr:spPr bwMode="auto">
        <a:xfrm>
          <a:off x="4254500" y="3205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157937</xdr:rowOff>
    </xdr:from>
    <xdr:ext cx="762000" cy="259045"/>
    <xdr:sp macro="" textlink="">
      <xdr:nvSpPr>
        <xdr:cNvPr id="74" name="テキスト ボックス 73"/>
        <xdr:cNvSpPr txBox="1"/>
      </xdr:nvSpPr>
      <xdr:spPr>
        <a:xfrm>
          <a:off x="3924300" y="329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89,359</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67086</xdr:rowOff>
    </xdr:from>
    <xdr:to>
      <xdr:col>3</xdr:col>
      <xdr:colOff>257175</xdr:colOff>
      <xdr:row>18</xdr:row>
      <xdr:rowOff>168687</xdr:rowOff>
    </xdr:to>
    <xdr:sp macro="" textlink="">
      <xdr:nvSpPr>
        <xdr:cNvPr id="75" name="円/楕円 74"/>
        <xdr:cNvSpPr/>
      </xdr:nvSpPr>
      <xdr:spPr bwMode="auto">
        <a:xfrm>
          <a:off x="3556000" y="3200811"/>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153464</xdr:rowOff>
    </xdr:from>
    <xdr:ext cx="762000" cy="259045"/>
    <xdr:sp macro="" textlink="">
      <xdr:nvSpPr>
        <xdr:cNvPr id="76" name="テキスト ボックス 75"/>
        <xdr:cNvSpPr txBox="1"/>
      </xdr:nvSpPr>
      <xdr:spPr>
        <a:xfrm>
          <a:off x="3225800" y="328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89,946</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45301</xdr:rowOff>
    </xdr:from>
    <xdr:to>
      <xdr:col>2</xdr:col>
      <xdr:colOff>692150</xdr:colOff>
      <xdr:row>18</xdr:row>
      <xdr:rowOff>146901</xdr:rowOff>
    </xdr:to>
    <xdr:sp macro="" textlink="">
      <xdr:nvSpPr>
        <xdr:cNvPr id="77" name="円/楕円 76"/>
        <xdr:cNvSpPr/>
      </xdr:nvSpPr>
      <xdr:spPr bwMode="auto">
        <a:xfrm>
          <a:off x="2857500" y="3179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131678</xdr:rowOff>
    </xdr:from>
    <xdr:ext cx="762000" cy="259045"/>
    <xdr:sp macro="" textlink="">
      <xdr:nvSpPr>
        <xdr:cNvPr id="78" name="テキスト ボックス 77"/>
        <xdr:cNvSpPr txBox="1"/>
      </xdr:nvSpPr>
      <xdr:spPr>
        <a:xfrm>
          <a:off x="2527300" y="326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92,805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296735</xdr:rowOff>
    </xdr:from>
    <xdr:to>
      <xdr:col>4</xdr:col>
      <xdr:colOff>1117600</xdr:colOff>
      <xdr:row>37</xdr:row>
      <xdr:rowOff>245712</xdr:rowOff>
    </xdr:to>
    <xdr:cxnSp macro="">
      <xdr:nvCxnSpPr>
        <xdr:cNvPr id="105" name="直線コネクタ 104"/>
        <xdr:cNvCxnSpPr/>
      </xdr:nvCxnSpPr>
      <xdr:spPr bwMode="auto">
        <a:xfrm flipV="1">
          <a:off x="5651500" y="6221285"/>
          <a:ext cx="0" cy="11491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217789</xdr:rowOff>
    </xdr:from>
    <xdr:ext cx="762000" cy="259045"/>
    <xdr:sp macro="" textlink="">
      <xdr:nvSpPr>
        <xdr:cNvPr id="106" name="人口1人当たり決算額の推移最小値テキスト445"/>
        <xdr:cNvSpPr txBox="1"/>
      </xdr:nvSpPr>
      <xdr:spPr>
        <a:xfrm>
          <a:off x="5740400" y="734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4,807</a:t>
          </a:r>
          <a:endParaRPr kumimoji="1" lang="ja-JP" altLang="en-US" sz="1000" b="1">
            <a:latin typeface="ＭＳ Ｐゴシック"/>
          </a:endParaRPr>
        </a:p>
      </xdr:txBody>
    </xdr:sp>
    <xdr:clientData/>
  </xdr:oneCellAnchor>
  <xdr:twoCellAnchor>
    <xdr:from>
      <xdr:col>4</xdr:col>
      <xdr:colOff>1028700</xdr:colOff>
      <xdr:row>37</xdr:row>
      <xdr:rowOff>245712</xdr:rowOff>
    </xdr:from>
    <xdr:to>
      <xdr:col>5</xdr:col>
      <xdr:colOff>73025</xdr:colOff>
      <xdr:row>37</xdr:row>
      <xdr:rowOff>245712</xdr:rowOff>
    </xdr:to>
    <xdr:cxnSp macro="">
      <xdr:nvCxnSpPr>
        <xdr:cNvPr id="107" name="直線コネクタ 106"/>
        <xdr:cNvCxnSpPr/>
      </xdr:nvCxnSpPr>
      <xdr:spPr bwMode="auto">
        <a:xfrm>
          <a:off x="5562600" y="7370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40212</xdr:rowOff>
    </xdr:from>
    <xdr:ext cx="762000" cy="259045"/>
    <xdr:sp macro="" textlink="">
      <xdr:nvSpPr>
        <xdr:cNvPr id="108" name="人口1人当たり決算額の推移最大値テキスト445"/>
        <xdr:cNvSpPr txBox="1"/>
      </xdr:nvSpPr>
      <xdr:spPr>
        <a:xfrm>
          <a:off x="5740400" y="59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55,075</a:t>
          </a:r>
          <a:endParaRPr kumimoji="1" lang="ja-JP" altLang="en-US" sz="1000" b="1">
            <a:latin typeface="ＭＳ Ｐゴシック"/>
          </a:endParaRPr>
        </a:p>
      </xdr:txBody>
    </xdr:sp>
    <xdr:clientData/>
  </xdr:oneCellAnchor>
  <xdr:twoCellAnchor>
    <xdr:from>
      <xdr:col>4</xdr:col>
      <xdr:colOff>1028700</xdr:colOff>
      <xdr:row>33</xdr:row>
      <xdr:rowOff>296735</xdr:rowOff>
    </xdr:from>
    <xdr:to>
      <xdr:col>5</xdr:col>
      <xdr:colOff>73025</xdr:colOff>
      <xdr:row>33</xdr:row>
      <xdr:rowOff>296735</xdr:rowOff>
    </xdr:to>
    <xdr:cxnSp macro="">
      <xdr:nvCxnSpPr>
        <xdr:cNvPr id="109" name="直線コネクタ 108"/>
        <xdr:cNvCxnSpPr/>
      </xdr:nvCxnSpPr>
      <xdr:spPr bwMode="auto">
        <a:xfrm>
          <a:off x="5562600" y="6221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256342</xdr:rowOff>
    </xdr:from>
    <xdr:to>
      <xdr:col>4</xdr:col>
      <xdr:colOff>1117600</xdr:colOff>
      <xdr:row>37</xdr:row>
      <xdr:rowOff>13432</xdr:rowOff>
    </xdr:to>
    <xdr:cxnSp macro="">
      <xdr:nvCxnSpPr>
        <xdr:cNvPr id="110" name="直線コネクタ 109"/>
        <xdr:cNvCxnSpPr/>
      </xdr:nvCxnSpPr>
      <xdr:spPr bwMode="auto">
        <a:xfrm flipV="1">
          <a:off x="5003800" y="6866692"/>
          <a:ext cx="647700" cy="271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241118</xdr:rowOff>
    </xdr:from>
    <xdr:ext cx="762000" cy="259045"/>
    <xdr:sp macro="" textlink="">
      <xdr:nvSpPr>
        <xdr:cNvPr id="111" name="人口1人当たり決算額の推移平均値テキスト445"/>
        <xdr:cNvSpPr txBox="1"/>
      </xdr:nvSpPr>
      <xdr:spPr>
        <a:xfrm>
          <a:off x="5740400" y="6851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24,541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258142</xdr:rowOff>
    </xdr:from>
    <xdr:to>
      <xdr:col>5</xdr:col>
      <xdr:colOff>34925</xdr:colOff>
      <xdr:row>36</xdr:row>
      <xdr:rowOff>16842</xdr:rowOff>
    </xdr:to>
    <xdr:sp macro="" textlink="">
      <xdr:nvSpPr>
        <xdr:cNvPr id="112" name="フローチャート : 判断 111"/>
        <xdr:cNvSpPr/>
      </xdr:nvSpPr>
      <xdr:spPr bwMode="auto">
        <a:xfrm>
          <a:off x="5600700" y="6868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41366</xdr:rowOff>
    </xdr:from>
    <xdr:to>
      <xdr:col>4</xdr:col>
      <xdr:colOff>469900</xdr:colOff>
      <xdr:row>37</xdr:row>
      <xdr:rowOff>13432</xdr:rowOff>
    </xdr:to>
    <xdr:cxnSp macro="">
      <xdr:nvCxnSpPr>
        <xdr:cNvPr id="113" name="直線コネクタ 112"/>
        <xdr:cNvCxnSpPr/>
      </xdr:nvCxnSpPr>
      <xdr:spPr bwMode="auto">
        <a:xfrm>
          <a:off x="4305300" y="6994616"/>
          <a:ext cx="698500" cy="143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299793</xdr:rowOff>
    </xdr:from>
    <xdr:to>
      <xdr:col>4</xdr:col>
      <xdr:colOff>520700</xdr:colOff>
      <xdr:row>36</xdr:row>
      <xdr:rowOff>58493</xdr:rowOff>
    </xdr:to>
    <xdr:sp macro="" textlink="">
      <xdr:nvSpPr>
        <xdr:cNvPr id="114" name="フローチャート : 判断 113"/>
        <xdr:cNvSpPr/>
      </xdr:nvSpPr>
      <xdr:spPr bwMode="auto">
        <a:xfrm>
          <a:off x="4953000" y="6910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68670</xdr:rowOff>
    </xdr:from>
    <xdr:ext cx="736600" cy="259045"/>
    <xdr:sp macro="" textlink="">
      <xdr:nvSpPr>
        <xdr:cNvPr id="115" name="テキスト ボックス 114"/>
        <xdr:cNvSpPr txBox="1"/>
      </xdr:nvSpPr>
      <xdr:spPr>
        <a:xfrm>
          <a:off x="4622800" y="6679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22,719</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12037</xdr:rowOff>
    </xdr:from>
    <xdr:to>
      <xdr:col>3</xdr:col>
      <xdr:colOff>904875</xdr:colOff>
      <xdr:row>36</xdr:row>
      <xdr:rowOff>41366</xdr:rowOff>
    </xdr:to>
    <xdr:cxnSp macro="">
      <xdr:nvCxnSpPr>
        <xdr:cNvPr id="116" name="直線コネクタ 115"/>
        <xdr:cNvCxnSpPr/>
      </xdr:nvCxnSpPr>
      <xdr:spPr bwMode="auto">
        <a:xfrm>
          <a:off x="3606800" y="6965287"/>
          <a:ext cx="698500" cy="29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231351</xdr:rowOff>
    </xdr:from>
    <xdr:to>
      <xdr:col>3</xdr:col>
      <xdr:colOff>955675</xdr:colOff>
      <xdr:row>35</xdr:row>
      <xdr:rowOff>332951</xdr:rowOff>
    </xdr:to>
    <xdr:sp macro="" textlink="">
      <xdr:nvSpPr>
        <xdr:cNvPr id="117" name="フローチャート : 判断 116"/>
        <xdr:cNvSpPr/>
      </xdr:nvSpPr>
      <xdr:spPr bwMode="auto">
        <a:xfrm>
          <a:off x="4254500" y="68417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228</xdr:rowOff>
    </xdr:from>
    <xdr:ext cx="762000" cy="259045"/>
    <xdr:sp macro="" textlink="">
      <xdr:nvSpPr>
        <xdr:cNvPr id="118" name="テキスト ボックス 117"/>
        <xdr:cNvSpPr txBox="1"/>
      </xdr:nvSpPr>
      <xdr:spPr>
        <a:xfrm>
          <a:off x="3924300" y="6610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25,713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290586</xdr:rowOff>
    </xdr:from>
    <xdr:to>
      <xdr:col>3</xdr:col>
      <xdr:colOff>206375</xdr:colOff>
      <xdr:row>36</xdr:row>
      <xdr:rowOff>12037</xdr:rowOff>
    </xdr:to>
    <xdr:cxnSp macro="">
      <xdr:nvCxnSpPr>
        <xdr:cNvPr id="119" name="直線コネクタ 118"/>
        <xdr:cNvCxnSpPr/>
      </xdr:nvCxnSpPr>
      <xdr:spPr bwMode="auto">
        <a:xfrm>
          <a:off x="2908300" y="6900936"/>
          <a:ext cx="698500" cy="64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202136</xdr:rowOff>
    </xdr:from>
    <xdr:to>
      <xdr:col>3</xdr:col>
      <xdr:colOff>257175</xdr:colOff>
      <xdr:row>35</xdr:row>
      <xdr:rowOff>303736</xdr:rowOff>
    </xdr:to>
    <xdr:sp macro="" textlink="">
      <xdr:nvSpPr>
        <xdr:cNvPr id="120" name="フローチャート : 判断 119"/>
        <xdr:cNvSpPr/>
      </xdr:nvSpPr>
      <xdr:spPr bwMode="auto">
        <a:xfrm>
          <a:off x="3556000" y="6812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313913</xdr:rowOff>
    </xdr:from>
    <xdr:ext cx="762000" cy="259045"/>
    <xdr:sp macro="" textlink="">
      <xdr:nvSpPr>
        <xdr:cNvPr id="121" name="テキスト ボックス 120"/>
        <xdr:cNvSpPr txBox="1"/>
      </xdr:nvSpPr>
      <xdr:spPr>
        <a:xfrm>
          <a:off x="3225800" y="658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26,991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118651</xdr:rowOff>
    </xdr:from>
    <xdr:to>
      <xdr:col>2</xdr:col>
      <xdr:colOff>692150</xdr:colOff>
      <xdr:row>35</xdr:row>
      <xdr:rowOff>220251</xdr:rowOff>
    </xdr:to>
    <xdr:sp macro="" textlink="">
      <xdr:nvSpPr>
        <xdr:cNvPr id="122" name="フローチャート : 判断 121"/>
        <xdr:cNvSpPr/>
      </xdr:nvSpPr>
      <xdr:spPr bwMode="auto">
        <a:xfrm>
          <a:off x="2857500" y="672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230428</xdr:rowOff>
    </xdr:from>
    <xdr:ext cx="762000" cy="259045"/>
    <xdr:sp macro="" textlink="">
      <xdr:nvSpPr>
        <xdr:cNvPr id="123" name="テキスト ボックス 122"/>
        <xdr:cNvSpPr txBox="1"/>
      </xdr:nvSpPr>
      <xdr:spPr>
        <a:xfrm>
          <a:off x="2527300" y="649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30,643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205542</xdr:rowOff>
    </xdr:from>
    <xdr:to>
      <xdr:col>5</xdr:col>
      <xdr:colOff>34925</xdr:colOff>
      <xdr:row>35</xdr:row>
      <xdr:rowOff>307142</xdr:rowOff>
    </xdr:to>
    <xdr:sp macro="" textlink="">
      <xdr:nvSpPr>
        <xdr:cNvPr id="129" name="円/楕円 128"/>
        <xdr:cNvSpPr/>
      </xdr:nvSpPr>
      <xdr:spPr bwMode="auto">
        <a:xfrm>
          <a:off x="5600700" y="6815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50619</xdr:rowOff>
    </xdr:from>
    <xdr:ext cx="762000" cy="259045"/>
    <xdr:sp macro="" textlink="">
      <xdr:nvSpPr>
        <xdr:cNvPr id="130" name="人口1人当たり決算額の推移該当値テキスト445"/>
        <xdr:cNvSpPr txBox="1"/>
      </xdr:nvSpPr>
      <xdr:spPr>
        <a:xfrm>
          <a:off x="5740400" y="6660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26,842</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134082</xdr:rowOff>
    </xdr:from>
    <xdr:to>
      <xdr:col>4</xdr:col>
      <xdr:colOff>520700</xdr:colOff>
      <xdr:row>37</xdr:row>
      <xdr:rowOff>64232</xdr:rowOff>
    </xdr:to>
    <xdr:sp macro="" textlink="">
      <xdr:nvSpPr>
        <xdr:cNvPr id="131" name="円/楕円 130"/>
        <xdr:cNvSpPr/>
      </xdr:nvSpPr>
      <xdr:spPr bwMode="auto">
        <a:xfrm>
          <a:off x="4953000" y="7087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49009</xdr:rowOff>
    </xdr:from>
    <xdr:ext cx="736600" cy="259045"/>
    <xdr:sp macro="" textlink="">
      <xdr:nvSpPr>
        <xdr:cNvPr id="132" name="テキスト ボックス 131"/>
        <xdr:cNvSpPr txBox="1"/>
      </xdr:nvSpPr>
      <xdr:spPr>
        <a:xfrm>
          <a:off x="4622800" y="717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14,968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333466</xdr:rowOff>
    </xdr:from>
    <xdr:to>
      <xdr:col>3</xdr:col>
      <xdr:colOff>955675</xdr:colOff>
      <xdr:row>36</xdr:row>
      <xdr:rowOff>92166</xdr:rowOff>
    </xdr:to>
    <xdr:sp macro="" textlink="">
      <xdr:nvSpPr>
        <xdr:cNvPr id="133" name="円/楕円 132"/>
        <xdr:cNvSpPr/>
      </xdr:nvSpPr>
      <xdr:spPr bwMode="auto">
        <a:xfrm>
          <a:off x="4254500" y="6943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76943</xdr:rowOff>
    </xdr:from>
    <xdr:ext cx="762000" cy="259045"/>
    <xdr:sp macro="" textlink="">
      <xdr:nvSpPr>
        <xdr:cNvPr id="134" name="テキスト ボックス 133"/>
        <xdr:cNvSpPr txBox="1"/>
      </xdr:nvSpPr>
      <xdr:spPr>
        <a:xfrm>
          <a:off x="3924300" y="7030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21,246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304137</xdr:rowOff>
    </xdr:from>
    <xdr:to>
      <xdr:col>3</xdr:col>
      <xdr:colOff>257175</xdr:colOff>
      <xdr:row>36</xdr:row>
      <xdr:rowOff>62837</xdr:rowOff>
    </xdr:to>
    <xdr:sp macro="" textlink="">
      <xdr:nvSpPr>
        <xdr:cNvPr id="135" name="円/楕円 134"/>
        <xdr:cNvSpPr/>
      </xdr:nvSpPr>
      <xdr:spPr bwMode="auto">
        <a:xfrm>
          <a:off x="3556000" y="6914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47614</xdr:rowOff>
    </xdr:from>
    <xdr:ext cx="762000" cy="259045"/>
    <xdr:sp macro="" textlink="">
      <xdr:nvSpPr>
        <xdr:cNvPr id="136" name="テキスト ボックス 135"/>
        <xdr:cNvSpPr txBox="1"/>
      </xdr:nvSpPr>
      <xdr:spPr>
        <a:xfrm>
          <a:off x="3225800" y="7000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22,529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239786</xdr:rowOff>
    </xdr:from>
    <xdr:to>
      <xdr:col>2</xdr:col>
      <xdr:colOff>692150</xdr:colOff>
      <xdr:row>35</xdr:row>
      <xdr:rowOff>341386</xdr:rowOff>
    </xdr:to>
    <xdr:sp macro="" textlink="">
      <xdr:nvSpPr>
        <xdr:cNvPr id="137" name="円/楕円 136"/>
        <xdr:cNvSpPr/>
      </xdr:nvSpPr>
      <xdr:spPr bwMode="auto">
        <a:xfrm>
          <a:off x="2857500" y="6850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326163</xdr:rowOff>
    </xdr:from>
    <xdr:ext cx="762000" cy="259045"/>
    <xdr:sp macro="" textlink="">
      <xdr:nvSpPr>
        <xdr:cNvPr id="138" name="テキスト ボックス 137"/>
        <xdr:cNvSpPr txBox="1"/>
      </xdr:nvSpPr>
      <xdr:spPr>
        <a:xfrm>
          <a:off x="2527300" y="693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25,344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福島県棚倉町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14,665
14,584
159.93
7,606,830
7,130,857
396,666
4,219,650
7,159,468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47.7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27251</xdr:rowOff>
    </xdr:from>
    <xdr:to>
      <xdr:col>6</xdr:col>
      <xdr:colOff>510540</xdr:colOff>
      <xdr:row>38</xdr:row>
      <xdr:rowOff>104583</xdr:rowOff>
    </xdr:to>
    <xdr:cxnSp macro="">
      <xdr:nvCxnSpPr>
        <xdr:cNvPr id="58" name="直線コネクタ 57"/>
        <xdr:cNvCxnSpPr/>
      </xdr:nvCxnSpPr>
      <xdr:spPr>
        <a:xfrm flipV="1">
          <a:off x="4633595" y="5170751"/>
          <a:ext cx="1270" cy="1448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108410</xdr:rowOff>
    </xdr:from>
    <xdr:ext cx="534377" cy="259045"/>
    <xdr:sp macro="" textlink="">
      <xdr:nvSpPr>
        <xdr:cNvPr id="59" name="人件費最小値テキスト"/>
        <xdr:cNvSpPr txBox="1"/>
      </xdr:nvSpPr>
      <xdr:spPr>
        <a:xfrm>
          <a:off x="4686300" y="66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45,226</a:t>
          </a:r>
          <a:endParaRPr kumimoji="1" lang="ja-JP" altLang="en-US" sz="1000" b="1">
            <a:latin typeface="ＭＳ Ｐゴシック"/>
          </a:endParaRPr>
        </a:p>
      </xdr:txBody>
    </xdr:sp>
    <xdr:clientData/>
  </xdr:oneCellAnchor>
  <xdr:twoCellAnchor>
    <xdr:from>
      <xdr:col>6</xdr:col>
      <xdr:colOff>422275</xdr:colOff>
      <xdr:row>38</xdr:row>
      <xdr:rowOff>104583</xdr:rowOff>
    </xdr:from>
    <xdr:to>
      <xdr:col>6</xdr:col>
      <xdr:colOff>600075</xdr:colOff>
      <xdr:row>38</xdr:row>
      <xdr:rowOff>104583</xdr:rowOff>
    </xdr:to>
    <xdr:cxnSp macro="">
      <xdr:nvCxnSpPr>
        <xdr:cNvPr id="60" name="直線コネクタ 59"/>
        <xdr:cNvCxnSpPr/>
      </xdr:nvCxnSpPr>
      <xdr:spPr>
        <a:xfrm>
          <a:off x="4546600" y="6619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145378</xdr:rowOff>
    </xdr:from>
    <xdr:ext cx="599010" cy="259045"/>
    <xdr:sp macro="" textlink="">
      <xdr:nvSpPr>
        <xdr:cNvPr id="61" name="人件費最大値テキスト"/>
        <xdr:cNvSpPr txBox="1"/>
      </xdr:nvSpPr>
      <xdr:spPr>
        <a:xfrm>
          <a:off x="4686300" y="494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178,330</a:t>
          </a:r>
          <a:endParaRPr kumimoji="1" lang="ja-JP" altLang="en-US" sz="1000" b="1">
            <a:latin typeface="ＭＳ Ｐゴシック"/>
          </a:endParaRPr>
        </a:p>
      </xdr:txBody>
    </xdr:sp>
    <xdr:clientData/>
  </xdr:oneCellAnchor>
  <xdr:twoCellAnchor>
    <xdr:from>
      <xdr:col>6</xdr:col>
      <xdr:colOff>422275</xdr:colOff>
      <xdr:row>30</xdr:row>
      <xdr:rowOff>27251</xdr:rowOff>
    </xdr:from>
    <xdr:to>
      <xdr:col>6</xdr:col>
      <xdr:colOff>600075</xdr:colOff>
      <xdr:row>30</xdr:row>
      <xdr:rowOff>27251</xdr:rowOff>
    </xdr:to>
    <xdr:cxnSp macro="">
      <xdr:nvCxnSpPr>
        <xdr:cNvPr id="62" name="直線コネクタ 61"/>
        <xdr:cNvCxnSpPr/>
      </xdr:nvCxnSpPr>
      <xdr:spPr>
        <a:xfrm>
          <a:off x="4546600" y="517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142215</xdr:rowOff>
    </xdr:from>
    <xdr:to>
      <xdr:col>6</xdr:col>
      <xdr:colOff>511175</xdr:colOff>
      <xdr:row>36</xdr:row>
      <xdr:rowOff>167110</xdr:rowOff>
    </xdr:to>
    <xdr:cxnSp macro="">
      <xdr:nvCxnSpPr>
        <xdr:cNvPr id="63" name="直線コネクタ 62"/>
        <xdr:cNvCxnSpPr/>
      </xdr:nvCxnSpPr>
      <xdr:spPr>
        <a:xfrm flipV="1">
          <a:off x="3797300" y="6314415"/>
          <a:ext cx="838200" cy="2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169591</xdr:rowOff>
    </xdr:from>
    <xdr:ext cx="534377" cy="259045"/>
    <xdr:sp macro="" textlink="">
      <xdr:nvSpPr>
        <xdr:cNvPr id="64" name="人件費平均値テキスト"/>
        <xdr:cNvSpPr txBox="1"/>
      </xdr:nvSpPr>
      <xdr:spPr>
        <a:xfrm>
          <a:off x="4686300" y="5998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83,939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146714</xdr:rowOff>
    </xdr:from>
    <xdr:to>
      <xdr:col>6</xdr:col>
      <xdr:colOff>561975</xdr:colOff>
      <xdr:row>36</xdr:row>
      <xdr:rowOff>76864</xdr:rowOff>
    </xdr:to>
    <xdr:sp macro="" textlink="">
      <xdr:nvSpPr>
        <xdr:cNvPr id="65" name="フローチャート : 判断 64"/>
        <xdr:cNvSpPr/>
      </xdr:nvSpPr>
      <xdr:spPr>
        <a:xfrm>
          <a:off x="4584700" y="614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167110</xdr:rowOff>
    </xdr:from>
    <xdr:to>
      <xdr:col>5</xdr:col>
      <xdr:colOff>358775</xdr:colOff>
      <xdr:row>37</xdr:row>
      <xdr:rowOff>37831</xdr:rowOff>
    </xdr:to>
    <xdr:cxnSp macro="">
      <xdr:nvCxnSpPr>
        <xdr:cNvPr id="66" name="直線コネクタ 65"/>
        <xdr:cNvCxnSpPr/>
      </xdr:nvCxnSpPr>
      <xdr:spPr>
        <a:xfrm flipV="1">
          <a:off x="2908300" y="6339310"/>
          <a:ext cx="889000" cy="4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56689</xdr:rowOff>
    </xdr:from>
    <xdr:to>
      <xdr:col>5</xdr:col>
      <xdr:colOff>409575</xdr:colOff>
      <xdr:row>36</xdr:row>
      <xdr:rowOff>158289</xdr:rowOff>
    </xdr:to>
    <xdr:sp macro="" textlink="">
      <xdr:nvSpPr>
        <xdr:cNvPr id="67" name="フローチャート : 判断 66"/>
        <xdr:cNvSpPr/>
      </xdr:nvSpPr>
      <xdr:spPr>
        <a:xfrm>
          <a:off x="3746500" y="622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3366</xdr:rowOff>
    </xdr:from>
    <xdr:ext cx="534377" cy="259045"/>
    <xdr:sp macro="" textlink="">
      <xdr:nvSpPr>
        <xdr:cNvPr id="68" name="テキスト ボックス 67"/>
        <xdr:cNvSpPr txBox="1"/>
      </xdr:nvSpPr>
      <xdr:spPr>
        <a:xfrm>
          <a:off x="3530111" y="600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76,459</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31877</xdr:rowOff>
    </xdr:from>
    <xdr:to>
      <xdr:col>4</xdr:col>
      <xdr:colOff>155575</xdr:colOff>
      <xdr:row>37</xdr:row>
      <xdr:rowOff>37831</xdr:rowOff>
    </xdr:to>
    <xdr:cxnSp macro="">
      <xdr:nvCxnSpPr>
        <xdr:cNvPr id="69" name="直線コネクタ 68"/>
        <xdr:cNvCxnSpPr/>
      </xdr:nvCxnSpPr>
      <xdr:spPr>
        <a:xfrm>
          <a:off x="2019300" y="6375527"/>
          <a:ext cx="889000" cy="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70928</xdr:rowOff>
    </xdr:from>
    <xdr:to>
      <xdr:col>4</xdr:col>
      <xdr:colOff>206375</xdr:colOff>
      <xdr:row>37</xdr:row>
      <xdr:rowOff>1078</xdr:rowOff>
    </xdr:to>
    <xdr:sp macro="" textlink="">
      <xdr:nvSpPr>
        <xdr:cNvPr id="70" name="フローチャート : 判断 69"/>
        <xdr:cNvSpPr/>
      </xdr:nvSpPr>
      <xdr:spPr>
        <a:xfrm>
          <a:off x="2857500" y="62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17605</xdr:rowOff>
    </xdr:from>
    <xdr:ext cx="534377" cy="259045"/>
    <xdr:sp macro="" textlink="">
      <xdr:nvSpPr>
        <xdr:cNvPr id="71" name="テキスト ボックス 70"/>
        <xdr:cNvSpPr txBox="1"/>
      </xdr:nvSpPr>
      <xdr:spPr>
        <a:xfrm>
          <a:off x="2641111" y="601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75,151</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128139</xdr:rowOff>
    </xdr:from>
    <xdr:to>
      <xdr:col>2</xdr:col>
      <xdr:colOff>638175</xdr:colOff>
      <xdr:row>37</xdr:row>
      <xdr:rowOff>31877</xdr:rowOff>
    </xdr:to>
    <xdr:cxnSp macro="">
      <xdr:nvCxnSpPr>
        <xdr:cNvPr id="72" name="直線コネクタ 71"/>
        <xdr:cNvCxnSpPr/>
      </xdr:nvCxnSpPr>
      <xdr:spPr>
        <a:xfrm>
          <a:off x="1130300" y="6300339"/>
          <a:ext cx="889000" cy="7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46653</xdr:rowOff>
    </xdr:from>
    <xdr:to>
      <xdr:col>3</xdr:col>
      <xdr:colOff>3175</xdr:colOff>
      <xdr:row>36</xdr:row>
      <xdr:rowOff>148253</xdr:rowOff>
    </xdr:to>
    <xdr:sp macro="" textlink="">
      <xdr:nvSpPr>
        <xdr:cNvPr id="73" name="フローチャート : 判断 72"/>
        <xdr:cNvSpPr/>
      </xdr:nvSpPr>
      <xdr:spPr>
        <a:xfrm>
          <a:off x="1968500" y="621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164780</xdr:rowOff>
    </xdr:from>
    <xdr:ext cx="534377" cy="259045"/>
    <xdr:sp macro="" textlink="">
      <xdr:nvSpPr>
        <xdr:cNvPr id="74" name="テキスト ボックス 73"/>
        <xdr:cNvSpPr txBox="1"/>
      </xdr:nvSpPr>
      <xdr:spPr>
        <a:xfrm>
          <a:off x="1752111" y="599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77,381</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28572</xdr:rowOff>
    </xdr:from>
    <xdr:to>
      <xdr:col>1</xdr:col>
      <xdr:colOff>485775</xdr:colOff>
      <xdr:row>36</xdr:row>
      <xdr:rowOff>130172</xdr:rowOff>
    </xdr:to>
    <xdr:sp macro="" textlink="">
      <xdr:nvSpPr>
        <xdr:cNvPr id="75" name="フローチャート : 判断 74"/>
        <xdr:cNvSpPr/>
      </xdr:nvSpPr>
      <xdr:spPr>
        <a:xfrm>
          <a:off x="1079500" y="620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146699</xdr:rowOff>
    </xdr:from>
    <xdr:ext cx="534377" cy="259045"/>
    <xdr:sp macro="" textlink="">
      <xdr:nvSpPr>
        <xdr:cNvPr id="76" name="テキスト ボックス 75"/>
        <xdr:cNvSpPr txBox="1"/>
      </xdr:nvSpPr>
      <xdr:spPr>
        <a:xfrm>
          <a:off x="863111" y="597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91415</xdr:rowOff>
    </xdr:from>
    <xdr:to>
      <xdr:col>6</xdr:col>
      <xdr:colOff>561975</xdr:colOff>
      <xdr:row>37</xdr:row>
      <xdr:rowOff>21565</xdr:rowOff>
    </xdr:to>
    <xdr:sp macro="" textlink="">
      <xdr:nvSpPr>
        <xdr:cNvPr id="82" name="円/楕円 81"/>
        <xdr:cNvSpPr/>
      </xdr:nvSpPr>
      <xdr:spPr>
        <a:xfrm>
          <a:off x="4584700" y="626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69842</xdr:rowOff>
    </xdr:from>
    <xdr:ext cx="534377" cy="259045"/>
    <xdr:sp macro="" textlink="">
      <xdr:nvSpPr>
        <xdr:cNvPr id="83" name="人件費該当値テキスト"/>
        <xdr:cNvSpPr txBox="1"/>
      </xdr:nvSpPr>
      <xdr:spPr>
        <a:xfrm>
          <a:off x="4686300"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73,269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116310</xdr:rowOff>
    </xdr:from>
    <xdr:to>
      <xdr:col>5</xdr:col>
      <xdr:colOff>409575</xdr:colOff>
      <xdr:row>37</xdr:row>
      <xdr:rowOff>46460</xdr:rowOff>
    </xdr:to>
    <xdr:sp macro="" textlink="">
      <xdr:nvSpPr>
        <xdr:cNvPr id="84" name="円/楕円 83"/>
        <xdr:cNvSpPr/>
      </xdr:nvSpPr>
      <xdr:spPr>
        <a:xfrm>
          <a:off x="3746500" y="628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37587</xdr:rowOff>
    </xdr:from>
    <xdr:ext cx="534377" cy="259045"/>
    <xdr:sp macro="" textlink="">
      <xdr:nvSpPr>
        <xdr:cNvPr id="85" name="テキスト ボックス 84"/>
        <xdr:cNvSpPr txBox="1"/>
      </xdr:nvSpPr>
      <xdr:spPr>
        <a:xfrm>
          <a:off x="3530111" y="638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70,982</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158481</xdr:rowOff>
    </xdr:from>
    <xdr:to>
      <xdr:col>4</xdr:col>
      <xdr:colOff>206375</xdr:colOff>
      <xdr:row>37</xdr:row>
      <xdr:rowOff>88631</xdr:rowOff>
    </xdr:to>
    <xdr:sp macro="" textlink="">
      <xdr:nvSpPr>
        <xdr:cNvPr id="86" name="円/楕円 85"/>
        <xdr:cNvSpPr/>
      </xdr:nvSpPr>
      <xdr:spPr>
        <a:xfrm>
          <a:off x="2857500" y="633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79758</xdr:rowOff>
    </xdr:from>
    <xdr:ext cx="534377" cy="259045"/>
    <xdr:sp macro="" textlink="">
      <xdr:nvSpPr>
        <xdr:cNvPr id="87" name="テキスト ボックス 86"/>
        <xdr:cNvSpPr txBox="1"/>
      </xdr:nvSpPr>
      <xdr:spPr>
        <a:xfrm>
          <a:off x="2641111" y="642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67,108</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152527</xdr:rowOff>
    </xdr:from>
    <xdr:to>
      <xdr:col>3</xdr:col>
      <xdr:colOff>3175</xdr:colOff>
      <xdr:row>37</xdr:row>
      <xdr:rowOff>82677</xdr:rowOff>
    </xdr:to>
    <xdr:sp macro="" textlink="">
      <xdr:nvSpPr>
        <xdr:cNvPr id="88" name="円/楕円 87"/>
        <xdr:cNvSpPr/>
      </xdr:nvSpPr>
      <xdr:spPr>
        <a:xfrm>
          <a:off x="1968500" y="632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73804</xdr:rowOff>
    </xdr:from>
    <xdr:ext cx="534377" cy="259045"/>
    <xdr:sp macro="" textlink="">
      <xdr:nvSpPr>
        <xdr:cNvPr id="89" name="テキスト ボックス 88"/>
        <xdr:cNvSpPr txBox="1"/>
      </xdr:nvSpPr>
      <xdr:spPr>
        <a:xfrm>
          <a:off x="1752111" y="641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67,655</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77339</xdr:rowOff>
    </xdr:from>
    <xdr:to>
      <xdr:col>1</xdr:col>
      <xdr:colOff>485775</xdr:colOff>
      <xdr:row>37</xdr:row>
      <xdr:rowOff>7489</xdr:rowOff>
    </xdr:to>
    <xdr:sp macro="" textlink="">
      <xdr:nvSpPr>
        <xdr:cNvPr id="90" name="円/楕円 89"/>
        <xdr:cNvSpPr/>
      </xdr:nvSpPr>
      <xdr:spPr>
        <a:xfrm>
          <a:off x="1079500" y="624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170066</xdr:rowOff>
    </xdr:from>
    <xdr:ext cx="534377" cy="259045"/>
    <xdr:sp macro="" textlink="">
      <xdr:nvSpPr>
        <xdr:cNvPr id="91" name="テキスト ボックス 90"/>
        <xdr:cNvSpPr txBox="1"/>
      </xdr:nvSpPr>
      <xdr:spPr>
        <a:xfrm>
          <a:off x="863111" y="634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74,562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108479</xdr:rowOff>
    </xdr:from>
    <xdr:to>
      <xdr:col>6</xdr:col>
      <xdr:colOff>510540</xdr:colOff>
      <xdr:row>58</xdr:row>
      <xdr:rowOff>141131</xdr:rowOff>
    </xdr:to>
    <xdr:cxnSp macro="">
      <xdr:nvCxnSpPr>
        <xdr:cNvPr id="115" name="直線コネクタ 114"/>
        <xdr:cNvCxnSpPr/>
      </xdr:nvCxnSpPr>
      <xdr:spPr>
        <a:xfrm flipV="1">
          <a:off x="4633595" y="8680979"/>
          <a:ext cx="1270" cy="14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144958</xdr:rowOff>
    </xdr:from>
    <xdr:ext cx="534377" cy="259045"/>
    <xdr:sp macro="" textlink="">
      <xdr:nvSpPr>
        <xdr:cNvPr id="116" name="物件費最小値テキスト"/>
        <xdr:cNvSpPr txBox="1"/>
      </xdr:nvSpPr>
      <xdr:spPr>
        <a:xfrm>
          <a:off x="4686300" y="1008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39,249</a:t>
          </a:r>
          <a:endParaRPr kumimoji="1" lang="ja-JP" altLang="en-US" sz="1000" b="1">
            <a:latin typeface="ＭＳ Ｐゴシック"/>
          </a:endParaRPr>
        </a:p>
      </xdr:txBody>
    </xdr:sp>
    <xdr:clientData/>
  </xdr:oneCellAnchor>
  <xdr:twoCellAnchor>
    <xdr:from>
      <xdr:col>6</xdr:col>
      <xdr:colOff>422275</xdr:colOff>
      <xdr:row>58</xdr:row>
      <xdr:rowOff>141131</xdr:rowOff>
    </xdr:from>
    <xdr:to>
      <xdr:col>6</xdr:col>
      <xdr:colOff>600075</xdr:colOff>
      <xdr:row>58</xdr:row>
      <xdr:rowOff>141131</xdr:rowOff>
    </xdr:to>
    <xdr:cxnSp macro="">
      <xdr:nvCxnSpPr>
        <xdr:cNvPr id="117" name="直線コネクタ 116"/>
        <xdr:cNvCxnSpPr/>
      </xdr:nvCxnSpPr>
      <xdr:spPr>
        <a:xfrm>
          <a:off x="4546600" y="1008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55156</xdr:rowOff>
    </xdr:from>
    <xdr:ext cx="599010" cy="259045"/>
    <xdr:sp macro="" textlink="">
      <xdr:nvSpPr>
        <xdr:cNvPr id="118" name="物件費最大値テキスト"/>
        <xdr:cNvSpPr txBox="1"/>
      </xdr:nvSpPr>
      <xdr:spPr>
        <a:xfrm>
          <a:off x="4686300" y="845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776,389</a:t>
          </a:r>
          <a:endParaRPr kumimoji="1" lang="ja-JP" altLang="en-US" sz="1000" b="1">
            <a:latin typeface="ＭＳ Ｐゴシック"/>
          </a:endParaRPr>
        </a:p>
      </xdr:txBody>
    </xdr:sp>
    <xdr:clientData/>
  </xdr:oneCellAnchor>
  <xdr:twoCellAnchor>
    <xdr:from>
      <xdr:col>6</xdr:col>
      <xdr:colOff>422275</xdr:colOff>
      <xdr:row>50</xdr:row>
      <xdr:rowOff>108479</xdr:rowOff>
    </xdr:from>
    <xdr:to>
      <xdr:col>6</xdr:col>
      <xdr:colOff>600075</xdr:colOff>
      <xdr:row>50</xdr:row>
      <xdr:rowOff>108479</xdr:rowOff>
    </xdr:to>
    <xdr:cxnSp macro="">
      <xdr:nvCxnSpPr>
        <xdr:cNvPr id="119" name="直線コネクタ 118"/>
        <xdr:cNvCxnSpPr/>
      </xdr:nvCxnSpPr>
      <xdr:spPr>
        <a:xfrm>
          <a:off x="4546600" y="868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58658</xdr:rowOff>
    </xdr:from>
    <xdr:to>
      <xdr:col>6</xdr:col>
      <xdr:colOff>511175</xdr:colOff>
      <xdr:row>58</xdr:row>
      <xdr:rowOff>81066</xdr:rowOff>
    </xdr:to>
    <xdr:cxnSp macro="">
      <xdr:nvCxnSpPr>
        <xdr:cNvPr id="120" name="直線コネクタ 119"/>
        <xdr:cNvCxnSpPr/>
      </xdr:nvCxnSpPr>
      <xdr:spPr>
        <a:xfrm flipV="1">
          <a:off x="3797300" y="10002758"/>
          <a:ext cx="838200" cy="2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12523</xdr:rowOff>
    </xdr:from>
    <xdr:ext cx="534377" cy="259045"/>
    <xdr:sp macro="" textlink="">
      <xdr:nvSpPr>
        <xdr:cNvPr id="121" name="物件費平均値テキスト"/>
        <xdr:cNvSpPr txBox="1"/>
      </xdr:nvSpPr>
      <xdr:spPr>
        <a:xfrm>
          <a:off x="4686300" y="9785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92,102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161096</xdr:rowOff>
    </xdr:from>
    <xdr:to>
      <xdr:col>6</xdr:col>
      <xdr:colOff>561975</xdr:colOff>
      <xdr:row>58</xdr:row>
      <xdr:rowOff>91246</xdr:rowOff>
    </xdr:to>
    <xdr:sp macro="" textlink="">
      <xdr:nvSpPr>
        <xdr:cNvPr id="122" name="フローチャート : 判断 121"/>
        <xdr:cNvSpPr/>
      </xdr:nvSpPr>
      <xdr:spPr>
        <a:xfrm>
          <a:off x="4584700" y="99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76856</xdr:rowOff>
    </xdr:from>
    <xdr:to>
      <xdr:col>5</xdr:col>
      <xdr:colOff>358775</xdr:colOff>
      <xdr:row>58</xdr:row>
      <xdr:rowOff>81066</xdr:rowOff>
    </xdr:to>
    <xdr:cxnSp macro="">
      <xdr:nvCxnSpPr>
        <xdr:cNvPr id="123" name="直線コネクタ 122"/>
        <xdr:cNvCxnSpPr/>
      </xdr:nvCxnSpPr>
      <xdr:spPr>
        <a:xfrm>
          <a:off x="2908300" y="10020956"/>
          <a:ext cx="889000" cy="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50876</xdr:rowOff>
    </xdr:from>
    <xdr:to>
      <xdr:col>5</xdr:col>
      <xdr:colOff>409575</xdr:colOff>
      <xdr:row>57</xdr:row>
      <xdr:rowOff>152476</xdr:rowOff>
    </xdr:to>
    <xdr:sp macro="" textlink="">
      <xdr:nvSpPr>
        <xdr:cNvPr id="124" name="フローチャート : 判断 123"/>
        <xdr:cNvSpPr/>
      </xdr:nvSpPr>
      <xdr:spPr>
        <a:xfrm>
          <a:off x="3746500" y="982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169003</xdr:rowOff>
    </xdr:from>
    <xdr:ext cx="599010" cy="259045"/>
    <xdr:sp macro="" textlink="">
      <xdr:nvSpPr>
        <xdr:cNvPr id="125" name="テキスト ボックス 124"/>
        <xdr:cNvSpPr txBox="1"/>
      </xdr:nvSpPr>
      <xdr:spPr>
        <a:xfrm>
          <a:off x="3497794" y="959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149,960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76856</xdr:rowOff>
    </xdr:from>
    <xdr:to>
      <xdr:col>4</xdr:col>
      <xdr:colOff>155575</xdr:colOff>
      <xdr:row>58</xdr:row>
      <xdr:rowOff>103191</xdr:rowOff>
    </xdr:to>
    <xdr:cxnSp macro="">
      <xdr:nvCxnSpPr>
        <xdr:cNvPr id="126" name="直線コネクタ 125"/>
        <xdr:cNvCxnSpPr/>
      </xdr:nvCxnSpPr>
      <xdr:spPr>
        <a:xfrm flipV="1">
          <a:off x="2019300" y="10020956"/>
          <a:ext cx="889000" cy="2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159147</xdr:rowOff>
    </xdr:from>
    <xdr:to>
      <xdr:col>4</xdr:col>
      <xdr:colOff>206375</xdr:colOff>
      <xdr:row>58</xdr:row>
      <xdr:rowOff>89297</xdr:rowOff>
    </xdr:to>
    <xdr:sp macro="" textlink="">
      <xdr:nvSpPr>
        <xdr:cNvPr id="127" name="フローチャート : 判断 126"/>
        <xdr:cNvSpPr/>
      </xdr:nvSpPr>
      <xdr:spPr>
        <a:xfrm>
          <a:off x="2857500" y="993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105824</xdr:rowOff>
    </xdr:from>
    <xdr:ext cx="534377" cy="259045"/>
    <xdr:sp macro="" textlink="">
      <xdr:nvSpPr>
        <xdr:cNvPr id="128" name="テキスト ボックス 127"/>
        <xdr:cNvSpPr txBox="1"/>
      </xdr:nvSpPr>
      <xdr:spPr>
        <a:xfrm>
          <a:off x="2641111" y="970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103191</xdr:rowOff>
    </xdr:from>
    <xdr:to>
      <xdr:col>2</xdr:col>
      <xdr:colOff>638175</xdr:colOff>
      <xdr:row>58</xdr:row>
      <xdr:rowOff>114514</xdr:rowOff>
    </xdr:to>
    <xdr:cxnSp macro="">
      <xdr:nvCxnSpPr>
        <xdr:cNvPr id="129" name="直線コネクタ 128"/>
        <xdr:cNvCxnSpPr/>
      </xdr:nvCxnSpPr>
      <xdr:spPr>
        <a:xfrm flipV="1">
          <a:off x="1130300" y="10047291"/>
          <a:ext cx="889000" cy="1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12978</xdr:rowOff>
    </xdr:from>
    <xdr:to>
      <xdr:col>3</xdr:col>
      <xdr:colOff>3175</xdr:colOff>
      <xdr:row>58</xdr:row>
      <xdr:rowOff>114578</xdr:rowOff>
    </xdr:to>
    <xdr:sp macro="" textlink="">
      <xdr:nvSpPr>
        <xdr:cNvPr id="130" name="フローチャート : 判断 129"/>
        <xdr:cNvSpPr/>
      </xdr:nvSpPr>
      <xdr:spPr>
        <a:xfrm>
          <a:off x="1968500" y="995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131105</xdr:rowOff>
    </xdr:from>
    <xdr:ext cx="534377" cy="259045"/>
    <xdr:sp macro="" textlink="">
      <xdr:nvSpPr>
        <xdr:cNvPr id="131" name="テキスト ボックス 130"/>
        <xdr:cNvSpPr txBox="1"/>
      </xdr:nvSpPr>
      <xdr:spPr>
        <a:xfrm>
          <a:off x="1752111" y="973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79,854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26201</xdr:rowOff>
    </xdr:from>
    <xdr:to>
      <xdr:col>1</xdr:col>
      <xdr:colOff>485775</xdr:colOff>
      <xdr:row>58</xdr:row>
      <xdr:rowOff>127801</xdr:rowOff>
    </xdr:to>
    <xdr:sp macro="" textlink="">
      <xdr:nvSpPr>
        <xdr:cNvPr id="132" name="フローチャート : 判断 131"/>
        <xdr:cNvSpPr/>
      </xdr:nvSpPr>
      <xdr:spPr>
        <a:xfrm>
          <a:off x="1079500" y="99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144328</xdr:rowOff>
    </xdr:from>
    <xdr:ext cx="534377" cy="259045"/>
    <xdr:sp macro="" textlink="">
      <xdr:nvSpPr>
        <xdr:cNvPr id="133" name="テキスト ボックス 132"/>
        <xdr:cNvSpPr txBox="1"/>
      </xdr:nvSpPr>
      <xdr:spPr>
        <a:xfrm>
          <a:off x="863111" y="974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72,913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7858</xdr:rowOff>
    </xdr:from>
    <xdr:to>
      <xdr:col>6</xdr:col>
      <xdr:colOff>561975</xdr:colOff>
      <xdr:row>58</xdr:row>
      <xdr:rowOff>109458</xdr:rowOff>
    </xdr:to>
    <xdr:sp macro="" textlink="">
      <xdr:nvSpPr>
        <xdr:cNvPr id="139" name="円/楕円 138"/>
        <xdr:cNvSpPr/>
      </xdr:nvSpPr>
      <xdr:spPr>
        <a:xfrm>
          <a:off x="4584700" y="995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139523</xdr:rowOff>
    </xdr:from>
    <xdr:ext cx="534377" cy="259045"/>
    <xdr:sp macro="" textlink="">
      <xdr:nvSpPr>
        <xdr:cNvPr id="140" name="物件費該当値テキスト"/>
        <xdr:cNvSpPr txBox="1"/>
      </xdr:nvSpPr>
      <xdr:spPr>
        <a:xfrm>
          <a:off x="4686300" y="991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82,542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30266</xdr:rowOff>
    </xdr:from>
    <xdr:to>
      <xdr:col>5</xdr:col>
      <xdr:colOff>409575</xdr:colOff>
      <xdr:row>58</xdr:row>
      <xdr:rowOff>131866</xdr:rowOff>
    </xdr:to>
    <xdr:sp macro="" textlink="">
      <xdr:nvSpPr>
        <xdr:cNvPr id="141" name="円/楕円 140"/>
        <xdr:cNvSpPr/>
      </xdr:nvSpPr>
      <xdr:spPr>
        <a:xfrm>
          <a:off x="3746500" y="997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122993</xdr:rowOff>
    </xdr:from>
    <xdr:ext cx="534377" cy="259045"/>
    <xdr:sp macro="" textlink="">
      <xdr:nvSpPr>
        <xdr:cNvPr id="142" name="テキスト ボックス 141"/>
        <xdr:cNvSpPr txBox="1"/>
      </xdr:nvSpPr>
      <xdr:spPr>
        <a:xfrm>
          <a:off x="3530111" y="1006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70,779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26056</xdr:rowOff>
    </xdr:from>
    <xdr:to>
      <xdr:col>4</xdr:col>
      <xdr:colOff>206375</xdr:colOff>
      <xdr:row>58</xdr:row>
      <xdr:rowOff>127656</xdr:rowOff>
    </xdr:to>
    <xdr:sp macro="" textlink="">
      <xdr:nvSpPr>
        <xdr:cNvPr id="143" name="円/楕円 142"/>
        <xdr:cNvSpPr/>
      </xdr:nvSpPr>
      <xdr:spPr>
        <a:xfrm>
          <a:off x="2857500" y="997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118783</xdr:rowOff>
    </xdr:from>
    <xdr:ext cx="534377" cy="259045"/>
    <xdr:sp macro="" textlink="">
      <xdr:nvSpPr>
        <xdr:cNvPr id="144" name="テキスト ボックス 143"/>
        <xdr:cNvSpPr txBox="1"/>
      </xdr:nvSpPr>
      <xdr:spPr>
        <a:xfrm>
          <a:off x="2641111" y="1006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72,989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52391</xdr:rowOff>
    </xdr:from>
    <xdr:to>
      <xdr:col>3</xdr:col>
      <xdr:colOff>3175</xdr:colOff>
      <xdr:row>58</xdr:row>
      <xdr:rowOff>153991</xdr:rowOff>
    </xdr:to>
    <xdr:sp macro="" textlink="">
      <xdr:nvSpPr>
        <xdr:cNvPr id="145" name="円/楕円 144"/>
        <xdr:cNvSpPr/>
      </xdr:nvSpPr>
      <xdr:spPr>
        <a:xfrm>
          <a:off x="1968500" y="999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145118</xdr:rowOff>
    </xdr:from>
    <xdr:ext cx="534377" cy="259045"/>
    <xdr:sp macro="" textlink="">
      <xdr:nvSpPr>
        <xdr:cNvPr id="146" name="テキスト ボックス 145"/>
        <xdr:cNvSpPr txBox="1"/>
      </xdr:nvSpPr>
      <xdr:spPr>
        <a:xfrm>
          <a:off x="1752111" y="1008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59,165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63714</xdr:rowOff>
    </xdr:from>
    <xdr:to>
      <xdr:col>1</xdr:col>
      <xdr:colOff>485775</xdr:colOff>
      <xdr:row>58</xdr:row>
      <xdr:rowOff>165314</xdr:rowOff>
    </xdr:to>
    <xdr:sp macro="" textlink="">
      <xdr:nvSpPr>
        <xdr:cNvPr id="147" name="円/楕円 146"/>
        <xdr:cNvSpPr/>
      </xdr:nvSpPr>
      <xdr:spPr>
        <a:xfrm>
          <a:off x="1079500" y="1000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156441</xdr:rowOff>
    </xdr:from>
    <xdr:ext cx="534377" cy="259045"/>
    <xdr:sp macro="" textlink="">
      <xdr:nvSpPr>
        <xdr:cNvPr id="148" name="テキスト ボックス 147"/>
        <xdr:cNvSpPr txBox="1"/>
      </xdr:nvSpPr>
      <xdr:spPr>
        <a:xfrm>
          <a:off x="863111" y="1010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53,221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0" name="テキスト ボックス 159"/>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2" name="テキスト ボックス 161"/>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4" name="テキスト ボックス 163"/>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6" name="テキスト ボックス 165"/>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8" name="テキスト ボックス 167"/>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0" name="テキスト ボックス 169"/>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18575</xdr:rowOff>
    </xdr:from>
    <xdr:to>
      <xdr:col>6</xdr:col>
      <xdr:colOff>510540</xdr:colOff>
      <xdr:row>79</xdr:row>
      <xdr:rowOff>80590</xdr:rowOff>
    </xdr:to>
    <xdr:cxnSp macro="">
      <xdr:nvCxnSpPr>
        <xdr:cNvPr id="174" name="直線コネクタ 173"/>
        <xdr:cNvCxnSpPr/>
      </xdr:nvCxnSpPr>
      <xdr:spPr>
        <a:xfrm flipV="1">
          <a:off x="4633595" y="12191525"/>
          <a:ext cx="1270" cy="143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84417</xdr:rowOff>
    </xdr:from>
    <xdr:ext cx="378565" cy="259045"/>
    <xdr:sp macro="" textlink="">
      <xdr:nvSpPr>
        <xdr:cNvPr id="175" name="維持補修費最小値テキスト"/>
        <xdr:cNvSpPr txBox="1"/>
      </xdr:nvSpPr>
      <xdr:spPr>
        <a:xfrm>
          <a:off x="4686300" y="13628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560</a:t>
          </a:r>
          <a:endParaRPr kumimoji="1" lang="ja-JP" altLang="en-US" sz="1000" b="1">
            <a:latin typeface="ＭＳ Ｐゴシック"/>
          </a:endParaRPr>
        </a:p>
      </xdr:txBody>
    </xdr:sp>
    <xdr:clientData/>
  </xdr:oneCellAnchor>
  <xdr:twoCellAnchor>
    <xdr:from>
      <xdr:col>6</xdr:col>
      <xdr:colOff>422275</xdr:colOff>
      <xdr:row>79</xdr:row>
      <xdr:rowOff>80590</xdr:rowOff>
    </xdr:from>
    <xdr:to>
      <xdr:col>6</xdr:col>
      <xdr:colOff>600075</xdr:colOff>
      <xdr:row>79</xdr:row>
      <xdr:rowOff>80590</xdr:rowOff>
    </xdr:to>
    <xdr:cxnSp macro="">
      <xdr:nvCxnSpPr>
        <xdr:cNvPr id="176" name="直線コネクタ 175"/>
        <xdr:cNvCxnSpPr/>
      </xdr:nvCxnSpPr>
      <xdr:spPr>
        <a:xfrm>
          <a:off x="4546600" y="13625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136702</xdr:rowOff>
    </xdr:from>
    <xdr:ext cx="534377" cy="259045"/>
    <xdr:sp macro="" textlink="">
      <xdr:nvSpPr>
        <xdr:cNvPr id="177" name="維持補修費最大値テキスト"/>
        <xdr:cNvSpPr txBox="1"/>
      </xdr:nvSpPr>
      <xdr:spPr>
        <a:xfrm>
          <a:off x="4686300" y="1196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44,459</a:t>
          </a:r>
          <a:endParaRPr kumimoji="1" lang="ja-JP" altLang="en-US" sz="1000" b="1">
            <a:latin typeface="ＭＳ Ｐゴシック"/>
          </a:endParaRPr>
        </a:p>
      </xdr:txBody>
    </xdr:sp>
    <xdr:clientData/>
  </xdr:oneCellAnchor>
  <xdr:twoCellAnchor>
    <xdr:from>
      <xdr:col>6</xdr:col>
      <xdr:colOff>422275</xdr:colOff>
      <xdr:row>71</xdr:row>
      <xdr:rowOff>18575</xdr:rowOff>
    </xdr:from>
    <xdr:to>
      <xdr:col>6</xdr:col>
      <xdr:colOff>600075</xdr:colOff>
      <xdr:row>71</xdr:row>
      <xdr:rowOff>18575</xdr:rowOff>
    </xdr:to>
    <xdr:cxnSp macro="">
      <xdr:nvCxnSpPr>
        <xdr:cNvPr id="178" name="直線コネクタ 177"/>
        <xdr:cNvCxnSpPr/>
      </xdr:nvCxnSpPr>
      <xdr:spPr>
        <a:xfrm>
          <a:off x="4546600" y="1219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151456</xdr:rowOff>
    </xdr:from>
    <xdr:to>
      <xdr:col>6</xdr:col>
      <xdr:colOff>511175</xdr:colOff>
      <xdr:row>79</xdr:row>
      <xdr:rowOff>2866</xdr:rowOff>
    </xdr:to>
    <xdr:cxnSp macro="">
      <xdr:nvCxnSpPr>
        <xdr:cNvPr id="179" name="直線コネクタ 178"/>
        <xdr:cNvCxnSpPr/>
      </xdr:nvCxnSpPr>
      <xdr:spPr>
        <a:xfrm>
          <a:off x="3797300" y="1352455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63413</xdr:rowOff>
    </xdr:from>
    <xdr:ext cx="469744" cy="259045"/>
    <xdr:sp macro="" textlink="">
      <xdr:nvSpPr>
        <xdr:cNvPr id="180" name="維持補修費平均値テキスト"/>
        <xdr:cNvSpPr txBox="1"/>
      </xdr:nvSpPr>
      <xdr:spPr>
        <a:xfrm>
          <a:off x="4686300" y="13265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40536</xdr:rowOff>
    </xdr:from>
    <xdr:to>
      <xdr:col>6</xdr:col>
      <xdr:colOff>561975</xdr:colOff>
      <xdr:row>78</xdr:row>
      <xdr:rowOff>142136</xdr:rowOff>
    </xdr:to>
    <xdr:sp macro="" textlink="">
      <xdr:nvSpPr>
        <xdr:cNvPr id="181" name="フローチャート : 判断 180"/>
        <xdr:cNvSpPr/>
      </xdr:nvSpPr>
      <xdr:spPr>
        <a:xfrm>
          <a:off x="4584700" y="1341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131634</xdr:rowOff>
    </xdr:from>
    <xdr:to>
      <xdr:col>5</xdr:col>
      <xdr:colOff>358775</xdr:colOff>
      <xdr:row>78</xdr:row>
      <xdr:rowOff>151456</xdr:rowOff>
    </xdr:to>
    <xdr:cxnSp macro="">
      <xdr:nvCxnSpPr>
        <xdr:cNvPr id="182" name="直線コネクタ 181"/>
        <xdr:cNvCxnSpPr/>
      </xdr:nvCxnSpPr>
      <xdr:spPr>
        <a:xfrm>
          <a:off x="2908300" y="13504734"/>
          <a:ext cx="889000" cy="1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28028</xdr:rowOff>
    </xdr:from>
    <xdr:to>
      <xdr:col>5</xdr:col>
      <xdr:colOff>409575</xdr:colOff>
      <xdr:row>78</xdr:row>
      <xdr:rowOff>129628</xdr:rowOff>
    </xdr:to>
    <xdr:sp macro="" textlink="">
      <xdr:nvSpPr>
        <xdr:cNvPr id="183" name="フローチャート : 判断 182"/>
        <xdr:cNvSpPr/>
      </xdr:nvSpPr>
      <xdr:spPr>
        <a:xfrm>
          <a:off x="3746500" y="1340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146155</xdr:rowOff>
    </xdr:from>
    <xdr:ext cx="469744" cy="259045"/>
    <xdr:sp macro="" textlink="">
      <xdr:nvSpPr>
        <xdr:cNvPr id="184" name="テキスト ボックス 183"/>
        <xdr:cNvSpPr txBox="1"/>
      </xdr:nvSpPr>
      <xdr:spPr>
        <a:xfrm>
          <a:off x="3562427" y="1317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131634</xdr:rowOff>
    </xdr:from>
    <xdr:to>
      <xdr:col>4</xdr:col>
      <xdr:colOff>155575</xdr:colOff>
      <xdr:row>79</xdr:row>
      <xdr:rowOff>12402</xdr:rowOff>
    </xdr:to>
    <xdr:cxnSp macro="">
      <xdr:nvCxnSpPr>
        <xdr:cNvPr id="185" name="直線コネクタ 184"/>
        <xdr:cNvCxnSpPr/>
      </xdr:nvCxnSpPr>
      <xdr:spPr>
        <a:xfrm flipV="1">
          <a:off x="2019300" y="13504734"/>
          <a:ext cx="889000" cy="5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48927</xdr:rowOff>
    </xdr:from>
    <xdr:to>
      <xdr:col>4</xdr:col>
      <xdr:colOff>206375</xdr:colOff>
      <xdr:row>78</xdr:row>
      <xdr:rowOff>150527</xdr:rowOff>
    </xdr:to>
    <xdr:sp macro="" textlink="">
      <xdr:nvSpPr>
        <xdr:cNvPr id="186" name="フローチャート : 判断 185"/>
        <xdr:cNvSpPr/>
      </xdr:nvSpPr>
      <xdr:spPr>
        <a:xfrm>
          <a:off x="2857500" y="134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167054</xdr:rowOff>
    </xdr:from>
    <xdr:ext cx="469744" cy="259045"/>
    <xdr:sp macro="" textlink="">
      <xdr:nvSpPr>
        <xdr:cNvPr id="187" name="テキスト ボックス 186"/>
        <xdr:cNvSpPr txBox="1"/>
      </xdr:nvSpPr>
      <xdr:spPr>
        <a:xfrm>
          <a:off x="2673427" y="13197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5,224</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12402</xdr:rowOff>
    </xdr:from>
    <xdr:to>
      <xdr:col>2</xdr:col>
      <xdr:colOff>638175</xdr:colOff>
      <xdr:row>79</xdr:row>
      <xdr:rowOff>20665</xdr:rowOff>
    </xdr:to>
    <xdr:cxnSp macro="">
      <xdr:nvCxnSpPr>
        <xdr:cNvPr id="188" name="直線コネクタ 187"/>
        <xdr:cNvCxnSpPr/>
      </xdr:nvCxnSpPr>
      <xdr:spPr>
        <a:xfrm flipV="1">
          <a:off x="1130300" y="13556952"/>
          <a:ext cx="889000" cy="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38706</xdr:rowOff>
    </xdr:from>
    <xdr:to>
      <xdr:col>3</xdr:col>
      <xdr:colOff>3175</xdr:colOff>
      <xdr:row>78</xdr:row>
      <xdr:rowOff>140306</xdr:rowOff>
    </xdr:to>
    <xdr:sp macro="" textlink="">
      <xdr:nvSpPr>
        <xdr:cNvPr id="189" name="フローチャート : 判断 188"/>
        <xdr:cNvSpPr/>
      </xdr:nvSpPr>
      <xdr:spPr>
        <a:xfrm>
          <a:off x="1968500" y="1341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156833</xdr:rowOff>
    </xdr:from>
    <xdr:ext cx="469744" cy="259045"/>
    <xdr:sp macro="" textlink="">
      <xdr:nvSpPr>
        <xdr:cNvPr id="190" name="テキスト ボックス 189"/>
        <xdr:cNvSpPr txBox="1"/>
      </xdr:nvSpPr>
      <xdr:spPr>
        <a:xfrm>
          <a:off x="1784427" y="1318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53598</xdr:rowOff>
    </xdr:from>
    <xdr:to>
      <xdr:col>1</xdr:col>
      <xdr:colOff>485775</xdr:colOff>
      <xdr:row>78</xdr:row>
      <xdr:rowOff>155198</xdr:rowOff>
    </xdr:to>
    <xdr:sp macro="" textlink="">
      <xdr:nvSpPr>
        <xdr:cNvPr id="191" name="フローチャート : 判断 190"/>
        <xdr:cNvSpPr/>
      </xdr:nvSpPr>
      <xdr:spPr>
        <a:xfrm>
          <a:off x="1079500" y="1342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275</xdr:rowOff>
    </xdr:from>
    <xdr:ext cx="469744" cy="259045"/>
    <xdr:sp macro="" textlink="">
      <xdr:nvSpPr>
        <xdr:cNvPr id="192" name="テキスト ボックス 191"/>
        <xdr:cNvSpPr txBox="1"/>
      </xdr:nvSpPr>
      <xdr:spPr>
        <a:xfrm>
          <a:off x="895427" y="1320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123516</xdr:rowOff>
    </xdr:from>
    <xdr:to>
      <xdr:col>6</xdr:col>
      <xdr:colOff>561975</xdr:colOff>
      <xdr:row>79</xdr:row>
      <xdr:rowOff>53666</xdr:rowOff>
    </xdr:to>
    <xdr:sp macro="" textlink="">
      <xdr:nvSpPr>
        <xdr:cNvPr id="198" name="円/楕円 197"/>
        <xdr:cNvSpPr/>
      </xdr:nvSpPr>
      <xdr:spPr>
        <a:xfrm>
          <a:off x="4584700" y="134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38443</xdr:rowOff>
    </xdr:from>
    <xdr:ext cx="469744" cy="259045"/>
    <xdr:sp macro="" textlink="">
      <xdr:nvSpPr>
        <xdr:cNvPr id="199" name="維持補修費該当値テキスト"/>
        <xdr:cNvSpPr txBox="1"/>
      </xdr:nvSpPr>
      <xdr:spPr>
        <a:xfrm>
          <a:off x="4686300" y="1341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100656</xdr:rowOff>
    </xdr:from>
    <xdr:to>
      <xdr:col>5</xdr:col>
      <xdr:colOff>409575</xdr:colOff>
      <xdr:row>79</xdr:row>
      <xdr:rowOff>30806</xdr:rowOff>
    </xdr:to>
    <xdr:sp macro="" textlink="">
      <xdr:nvSpPr>
        <xdr:cNvPr id="200" name="円/楕円 199"/>
        <xdr:cNvSpPr/>
      </xdr:nvSpPr>
      <xdr:spPr>
        <a:xfrm>
          <a:off x="3746500" y="134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21933</xdr:rowOff>
    </xdr:from>
    <xdr:ext cx="469744" cy="259045"/>
    <xdr:sp macro="" textlink="">
      <xdr:nvSpPr>
        <xdr:cNvPr id="201" name="テキスト ボックス 200"/>
        <xdr:cNvSpPr txBox="1"/>
      </xdr:nvSpPr>
      <xdr:spPr>
        <a:xfrm>
          <a:off x="3562427" y="13566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80834</xdr:rowOff>
    </xdr:from>
    <xdr:to>
      <xdr:col>4</xdr:col>
      <xdr:colOff>206375</xdr:colOff>
      <xdr:row>79</xdr:row>
      <xdr:rowOff>10984</xdr:rowOff>
    </xdr:to>
    <xdr:sp macro="" textlink="">
      <xdr:nvSpPr>
        <xdr:cNvPr id="202" name="円/楕円 201"/>
        <xdr:cNvSpPr/>
      </xdr:nvSpPr>
      <xdr:spPr>
        <a:xfrm>
          <a:off x="2857500" y="1345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2111</xdr:rowOff>
    </xdr:from>
    <xdr:ext cx="469744" cy="259045"/>
    <xdr:sp macro="" textlink="">
      <xdr:nvSpPr>
        <xdr:cNvPr id="203" name="テキスト ボックス 202"/>
        <xdr:cNvSpPr txBox="1"/>
      </xdr:nvSpPr>
      <xdr:spPr>
        <a:xfrm>
          <a:off x="2673427" y="1354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133052</xdr:rowOff>
    </xdr:from>
    <xdr:to>
      <xdr:col>3</xdr:col>
      <xdr:colOff>3175</xdr:colOff>
      <xdr:row>79</xdr:row>
      <xdr:rowOff>63202</xdr:rowOff>
    </xdr:to>
    <xdr:sp macro="" textlink="">
      <xdr:nvSpPr>
        <xdr:cNvPr id="204" name="円/楕円 203"/>
        <xdr:cNvSpPr/>
      </xdr:nvSpPr>
      <xdr:spPr>
        <a:xfrm>
          <a:off x="1968500" y="1350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54329</xdr:rowOff>
    </xdr:from>
    <xdr:ext cx="469744" cy="259045"/>
    <xdr:sp macro="" textlink="">
      <xdr:nvSpPr>
        <xdr:cNvPr id="205" name="テキスト ボックス 204"/>
        <xdr:cNvSpPr txBox="1"/>
      </xdr:nvSpPr>
      <xdr:spPr>
        <a:xfrm>
          <a:off x="1784427" y="1359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141315</xdr:rowOff>
    </xdr:from>
    <xdr:to>
      <xdr:col>1</xdr:col>
      <xdr:colOff>485775</xdr:colOff>
      <xdr:row>79</xdr:row>
      <xdr:rowOff>71465</xdr:rowOff>
    </xdr:to>
    <xdr:sp macro="" textlink="">
      <xdr:nvSpPr>
        <xdr:cNvPr id="206" name="円/楕円 205"/>
        <xdr:cNvSpPr/>
      </xdr:nvSpPr>
      <xdr:spPr>
        <a:xfrm>
          <a:off x="1079500" y="1351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62592</xdr:rowOff>
    </xdr:from>
    <xdr:ext cx="469744" cy="259045"/>
    <xdr:sp macro="" textlink="">
      <xdr:nvSpPr>
        <xdr:cNvPr id="207" name="テキスト ボックス 206"/>
        <xdr:cNvSpPr txBox="1"/>
      </xdr:nvSpPr>
      <xdr:spPr>
        <a:xfrm>
          <a:off x="895427" y="136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145186</xdr:rowOff>
    </xdr:from>
    <xdr:to>
      <xdr:col>6</xdr:col>
      <xdr:colOff>510540</xdr:colOff>
      <xdr:row>98</xdr:row>
      <xdr:rowOff>27457</xdr:rowOff>
    </xdr:to>
    <xdr:cxnSp macro="">
      <xdr:nvCxnSpPr>
        <xdr:cNvPr id="234" name="直線コネクタ 233"/>
        <xdr:cNvCxnSpPr/>
      </xdr:nvCxnSpPr>
      <xdr:spPr>
        <a:xfrm flipV="1">
          <a:off x="4633595" y="15575686"/>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31284</xdr:rowOff>
    </xdr:from>
    <xdr:ext cx="534377" cy="259045"/>
    <xdr:sp macro="" textlink="">
      <xdr:nvSpPr>
        <xdr:cNvPr id="235" name="扶助費最小値テキスト"/>
        <xdr:cNvSpPr txBox="1"/>
      </xdr:nvSpPr>
      <xdr:spPr>
        <a:xfrm>
          <a:off x="4686300" y="168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34,874</a:t>
          </a:r>
          <a:endParaRPr kumimoji="1" lang="ja-JP" altLang="en-US" sz="1000" b="1">
            <a:latin typeface="ＭＳ Ｐゴシック"/>
          </a:endParaRPr>
        </a:p>
      </xdr:txBody>
    </xdr:sp>
    <xdr:clientData/>
  </xdr:oneCellAnchor>
  <xdr:twoCellAnchor>
    <xdr:from>
      <xdr:col>6</xdr:col>
      <xdr:colOff>422275</xdr:colOff>
      <xdr:row>98</xdr:row>
      <xdr:rowOff>27457</xdr:rowOff>
    </xdr:from>
    <xdr:to>
      <xdr:col>6</xdr:col>
      <xdr:colOff>600075</xdr:colOff>
      <xdr:row>98</xdr:row>
      <xdr:rowOff>27457</xdr:rowOff>
    </xdr:to>
    <xdr:cxnSp macro="">
      <xdr:nvCxnSpPr>
        <xdr:cNvPr id="236" name="直線コネクタ 235"/>
        <xdr:cNvCxnSpPr/>
      </xdr:nvCxnSpPr>
      <xdr:spPr>
        <a:xfrm>
          <a:off x="4546600" y="168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91863</xdr:rowOff>
    </xdr:from>
    <xdr:ext cx="599010" cy="259045"/>
    <xdr:sp macro="" textlink="">
      <xdr:nvSpPr>
        <xdr:cNvPr id="237" name="扶助費最大値テキスト"/>
        <xdr:cNvSpPr txBox="1"/>
      </xdr:nvSpPr>
      <xdr:spPr>
        <a:xfrm>
          <a:off x="4686300" y="1535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111,664</a:t>
          </a:r>
          <a:endParaRPr kumimoji="1" lang="ja-JP" altLang="en-US" sz="1000" b="1">
            <a:latin typeface="ＭＳ Ｐゴシック"/>
          </a:endParaRPr>
        </a:p>
      </xdr:txBody>
    </xdr:sp>
    <xdr:clientData/>
  </xdr:oneCellAnchor>
  <xdr:twoCellAnchor>
    <xdr:from>
      <xdr:col>6</xdr:col>
      <xdr:colOff>422275</xdr:colOff>
      <xdr:row>90</xdr:row>
      <xdr:rowOff>145186</xdr:rowOff>
    </xdr:from>
    <xdr:to>
      <xdr:col>6</xdr:col>
      <xdr:colOff>600075</xdr:colOff>
      <xdr:row>90</xdr:row>
      <xdr:rowOff>145186</xdr:rowOff>
    </xdr:to>
    <xdr:cxnSp macro="">
      <xdr:nvCxnSpPr>
        <xdr:cNvPr id="238" name="直線コネクタ 237"/>
        <xdr:cNvCxnSpPr/>
      </xdr:nvCxnSpPr>
      <xdr:spPr>
        <a:xfrm>
          <a:off x="4546600" y="1557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60996</xdr:rowOff>
    </xdr:from>
    <xdr:to>
      <xdr:col>6</xdr:col>
      <xdr:colOff>511175</xdr:colOff>
      <xdr:row>95</xdr:row>
      <xdr:rowOff>83922</xdr:rowOff>
    </xdr:to>
    <xdr:cxnSp macro="">
      <xdr:nvCxnSpPr>
        <xdr:cNvPr id="239" name="直線コネクタ 238"/>
        <xdr:cNvCxnSpPr/>
      </xdr:nvCxnSpPr>
      <xdr:spPr>
        <a:xfrm flipV="1">
          <a:off x="3797300" y="16348746"/>
          <a:ext cx="838200" cy="2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100801</xdr:rowOff>
    </xdr:from>
    <xdr:ext cx="534377" cy="259045"/>
    <xdr:sp macro="" textlink="">
      <xdr:nvSpPr>
        <xdr:cNvPr id="240" name="扶助費平均値テキスト"/>
        <xdr:cNvSpPr txBox="1"/>
      </xdr:nvSpPr>
      <xdr:spPr>
        <a:xfrm>
          <a:off x="4686300" y="16388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57,450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122374</xdr:rowOff>
    </xdr:from>
    <xdr:to>
      <xdr:col>6</xdr:col>
      <xdr:colOff>561975</xdr:colOff>
      <xdr:row>96</xdr:row>
      <xdr:rowOff>52524</xdr:rowOff>
    </xdr:to>
    <xdr:sp macro="" textlink="">
      <xdr:nvSpPr>
        <xdr:cNvPr id="241" name="フローチャート : 判断 240"/>
        <xdr:cNvSpPr/>
      </xdr:nvSpPr>
      <xdr:spPr>
        <a:xfrm>
          <a:off x="4584700" y="164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83922</xdr:rowOff>
    </xdr:from>
    <xdr:to>
      <xdr:col>5</xdr:col>
      <xdr:colOff>358775</xdr:colOff>
      <xdr:row>95</xdr:row>
      <xdr:rowOff>158902</xdr:rowOff>
    </xdr:to>
    <xdr:cxnSp macro="">
      <xdr:nvCxnSpPr>
        <xdr:cNvPr id="242" name="直線コネクタ 241"/>
        <xdr:cNvCxnSpPr/>
      </xdr:nvCxnSpPr>
      <xdr:spPr>
        <a:xfrm flipV="1">
          <a:off x="2908300" y="16371672"/>
          <a:ext cx="889000" cy="7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68914</xdr:rowOff>
    </xdr:from>
    <xdr:to>
      <xdr:col>5</xdr:col>
      <xdr:colOff>409575</xdr:colOff>
      <xdr:row>96</xdr:row>
      <xdr:rowOff>170514</xdr:rowOff>
    </xdr:to>
    <xdr:sp macro="" textlink="">
      <xdr:nvSpPr>
        <xdr:cNvPr id="243" name="フローチャート : 判断 242"/>
        <xdr:cNvSpPr/>
      </xdr:nvSpPr>
      <xdr:spPr>
        <a:xfrm>
          <a:off x="3746500" y="165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161641</xdr:rowOff>
    </xdr:from>
    <xdr:ext cx="534377" cy="259045"/>
    <xdr:sp macro="" textlink="">
      <xdr:nvSpPr>
        <xdr:cNvPr id="244" name="テキスト ボックス 243"/>
        <xdr:cNvSpPr txBox="1"/>
      </xdr:nvSpPr>
      <xdr:spPr>
        <a:xfrm>
          <a:off x="3530111" y="1662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50,224</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6721</xdr:rowOff>
    </xdr:from>
    <xdr:to>
      <xdr:col>4</xdr:col>
      <xdr:colOff>155575</xdr:colOff>
      <xdr:row>95</xdr:row>
      <xdr:rowOff>158902</xdr:rowOff>
    </xdr:to>
    <xdr:cxnSp macro="">
      <xdr:nvCxnSpPr>
        <xdr:cNvPr id="245" name="直線コネクタ 244"/>
        <xdr:cNvCxnSpPr/>
      </xdr:nvCxnSpPr>
      <xdr:spPr>
        <a:xfrm>
          <a:off x="2019300" y="15608671"/>
          <a:ext cx="889000" cy="83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138489</xdr:rowOff>
    </xdr:from>
    <xdr:to>
      <xdr:col>4</xdr:col>
      <xdr:colOff>206375</xdr:colOff>
      <xdr:row>97</xdr:row>
      <xdr:rowOff>68639</xdr:rowOff>
    </xdr:to>
    <xdr:sp macro="" textlink="">
      <xdr:nvSpPr>
        <xdr:cNvPr id="246" name="フローチャート : 判断 245"/>
        <xdr:cNvSpPr/>
      </xdr:nvSpPr>
      <xdr:spPr>
        <a:xfrm>
          <a:off x="2857500" y="1659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59766</xdr:rowOff>
    </xdr:from>
    <xdr:ext cx="534377" cy="259045"/>
    <xdr:sp macro="" textlink="">
      <xdr:nvSpPr>
        <xdr:cNvPr id="247" name="テキスト ボックス 246"/>
        <xdr:cNvSpPr txBox="1"/>
      </xdr:nvSpPr>
      <xdr:spPr>
        <a:xfrm>
          <a:off x="2641111" y="1669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45,963</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6721</xdr:rowOff>
    </xdr:from>
    <xdr:to>
      <xdr:col>2</xdr:col>
      <xdr:colOff>638175</xdr:colOff>
      <xdr:row>96</xdr:row>
      <xdr:rowOff>11145</xdr:rowOff>
    </xdr:to>
    <xdr:cxnSp macro="">
      <xdr:nvCxnSpPr>
        <xdr:cNvPr id="248" name="直線コネクタ 247"/>
        <xdr:cNvCxnSpPr/>
      </xdr:nvCxnSpPr>
      <xdr:spPr>
        <a:xfrm flipV="1">
          <a:off x="1130300" y="15608671"/>
          <a:ext cx="889000" cy="86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58398</xdr:rowOff>
    </xdr:from>
    <xdr:to>
      <xdr:col>3</xdr:col>
      <xdr:colOff>3175</xdr:colOff>
      <xdr:row>96</xdr:row>
      <xdr:rowOff>159998</xdr:rowOff>
    </xdr:to>
    <xdr:sp macro="" textlink="">
      <xdr:nvSpPr>
        <xdr:cNvPr id="249" name="フローチャート : 判断 248"/>
        <xdr:cNvSpPr/>
      </xdr:nvSpPr>
      <xdr:spPr>
        <a:xfrm>
          <a:off x="1968500" y="1651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151125</xdr:rowOff>
    </xdr:from>
    <xdr:ext cx="534377" cy="259045"/>
    <xdr:sp macro="" textlink="">
      <xdr:nvSpPr>
        <xdr:cNvPr id="250" name="テキスト ボックス 249"/>
        <xdr:cNvSpPr txBox="1"/>
      </xdr:nvSpPr>
      <xdr:spPr>
        <a:xfrm>
          <a:off x="1752111" y="1661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50,868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58138</xdr:rowOff>
    </xdr:from>
    <xdr:to>
      <xdr:col>1</xdr:col>
      <xdr:colOff>485775</xdr:colOff>
      <xdr:row>96</xdr:row>
      <xdr:rowOff>159738</xdr:rowOff>
    </xdr:to>
    <xdr:sp macro="" textlink="">
      <xdr:nvSpPr>
        <xdr:cNvPr id="251" name="フローチャート : 判断 250"/>
        <xdr:cNvSpPr/>
      </xdr:nvSpPr>
      <xdr:spPr>
        <a:xfrm>
          <a:off x="1079500" y="1651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150865</xdr:rowOff>
    </xdr:from>
    <xdr:ext cx="534377" cy="259045"/>
    <xdr:sp macro="" textlink="">
      <xdr:nvSpPr>
        <xdr:cNvPr id="252" name="テキスト ボックス 251"/>
        <xdr:cNvSpPr txBox="1"/>
      </xdr:nvSpPr>
      <xdr:spPr>
        <a:xfrm>
          <a:off x="863111" y="1661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10196</xdr:rowOff>
    </xdr:from>
    <xdr:to>
      <xdr:col>6</xdr:col>
      <xdr:colOff>561975</xdr:colOff>
      <xdr:row>95</xdr:row>
      <xdr:rowOff>111796</xdr:rowOff>
    </xdr:to>
    <xdr:sp macro="" textlink="">
      <xdr:nvSpPr>
        <xdr:cNvPr id="258" name="円/楕円 257"/>
        <xdr:cNvSpPr/>
      </xdr:nvSpPr>
      <xdr:spPr>
        <a:xfrm>
          <a:off x="4584700" y="1629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33073</xdr:rowOff>
    </xdr:from>
    <xdr:ext cx="534377" cy="259045"/>
    <xdr:sp macro="" textlink="">
      <xdr:nvSpPr>
        <xdr:cNvPr id="259" name="扶助費該当値テキスト"/>
        <xdr:cNvSpPr txBox="1"/>
      </xdr:nvSpPr>
      <xdr:spPr>
        <a:xfrm>
          <a:off x="4686300" y="1614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64,320</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33122</xdr:rowOff>
    </xdr:from>
    <xdr:to>
      <xdr:col>5</xdr:col>
      <xdr:colOff>409575</xdr:colOff>
      <xdr:row>95</xdr:row>
      <xdr:rowOff>134722</xdr:rowOff>
    </xdr:to>
    <xdr:sp macro="" textlink="">
      <xdr:nvSpPr>
        <xdr:cNvPr id="260" name="円/楕円 259"/>
        <xdr:cNvSpPr/>
      </xdr:nvSpPr>
      <xdr:spPr>
        <a:xfrm>
          <a:off x="3746500" y="1632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151249</xdr:rowOff>
    </xdr:from>
    <xdr:ext cx="534377" cy="259045"/>
    <xdr:sp macro="" textlink="">
      <xdr:nvSpPr>
        <xdr:cNvPr id="261" name="テキスト ボックス 260"/>
        <xdr:cNvSpPr txBox="1"/>
      </xdr:nvSpPr>
      <xdr:spPr>
        <a:xfrm>
          <a:off x="3530111" y="1609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62,916</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108102</xdr:rowOff>
    </xdr:from>
    <xdr:to>
      <xdr:col>4</xdr:col>
      <xdr:colOff>206375</xdr:colOff>
      <xdr:row>96</xdr:row>
      <xdr:rowOff>38252</xdr:rowOff>
    </xdr:to>
    <xdr:sp macro="" textlink="">
      <xdr:nvSpPr>
        <xdr:cNvPr id="262" name="円/楕円 261"/>
        <xdr:cNvSpPr/>
      </xdr:nvSpPr>
      <xdr:spPr>
        <a:xfrm>
          <a:off x="2857500" y="1639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54779</xdr:rowOff>
    </xdr:from>
    <xdr:ext cx="534377" cy="259045"/>
    <xdr:sp macro="" textlink="">
      <xdr:nvSpPr>
        <xdr:cNvPr id="263" name="テキスト ボックス 262"/>
        <xdr:cNvSpPr txBox="1"/>
      </xdr:nvSpPr>
      <xdr:spPr>
        <a:xfrm>
          <a:off x="2641111" y="1617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58,324</a:t>
          </a:r>
          <a:endParaRPr kumimoji="1" lang="ja-JP" altLang="en-US" sz="1000" b="1">
            <a:solidFill>
              <a:srgbClr val="FF0000"/>
            </a:solidFill>
            <a:latin typeface="ＭＳ Ｐゴシック"/>
          </a:endParaRPr>
        </a:p>
      </xdr:txBody>
    </xdr:sp>
    <xdr:clientData/>
  </xdr:oneCellAnchor>
  <xdr:twoCellAnchor>
    <xdr:from>
      <xdr:col>2</xdr:col>
      <xdr:colOff>587375</xdr:colOff>
      <xdr:row>90</xdr:row>
      <xdr:rowOff>127371</xdr:rowOff>
    </xdr:from>
    <xdr:to>
      <xdr:col>3</xdr:col>
      <xdr:colOff>3175</xdr:colOff>
      <xdr:row>91</xdr:row>
      <xdr:rowOff>57521</xdr:rowOff>
    </xdr:to>
    <xdr:sp macro="" textlink="">
      <xdr:nvSpPr>
        <xdr:cNvPr id="264" name="円/楕円 263"/>
        <xdr:cNvSpPr/>
      </xdr:nvSpPr>
      <xdr:spPr>
        <a:xfrm>
          <a:off x="1968500" y="1555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89</xdr:row>
      <xdr:rowOff>74048</xdr:rowOff>
    </xdr:from>
    <xdr:ext cx="599010" cy="259045"/>
    <xdr:sp macro="" textlink="">
      <xdr:nvSpPr>
        <xdr:cNvPr id="265" name="テキスト ボックス 264"/>
        <xdr:cNvSpPr txBox="1"/>
      </xdr:nvSpPr>
      <xdr:spPr>
        <a:xfrm>
          <a:off x="1719794" y="1533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109,644</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131795</xdr:rowOff>
    </xdr:from>
    <xdr:to>
      <xdr:col>1</xdr:col>
      <xdr:colOff>485775</xdr:colOff>
      <xdr:row>96</xdr:row>
      <xdr:rowOff>61945</xdr:rowOff>
    </xdr:to>
    <xdr:sp macro="" textlink="">
      <xdr:nvSpPr>
        <xdr:cNvPr id="266" name="円/楕円 265"/>
        <xdr:cNvSpPr/>
      </xdr:nvSpPr>
      <xdr:spPr>
        <a:xfrm>
          <a:off x="1079500" y="164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78472</xdr:rowOff>
    </xdr:from>
    <xdr:ext cx="534377" cy="259045"/>
    <xdr:sp macro="" textlink="">
      <xdr:nvSpPr>
        <xdr:cNvPr id="267" name="テキスト ボックス 266"/>
        <xdr:cNvSpPr txBox="1"/>
      </xdr:nvSpPr>
      <xdr:spPr>
        <a:xfrm>
          <a:off x="863111" y="1619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56,873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81" name="テキスト ボックス 280"/>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3" name="テキスト ボックス 282"/>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5" name="テキスト ボックス 284"/>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61459</xdr:rowOff>
    </xdr:from>
    <xdr:to>
      <xdr:col>15</xdr:col>
      <xdr:colOff>180340</xdr:colOff>
      <xdr:row>37</xdr:row>
      <xdr:rowOff>148108</xdr:rowOff>
    </xdr:to>
    <xdr:cxnSp macro="">
      <xdr:nvCxnSpPr>
        <xdr:cNvPr id="289" name="直線コネクタ 288"/>
        <xdr:cNvCxnSpPr/>
      </xdr:nvCxnSpPr>
      <xdr:spPr>
        <a:xfrm flipV="1">
          <a:off x="10475595" y="5547859"/>
          <a:ext cx="1270" cy="943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151935</xdr:rowOff>
    </xdr:from>
    <xdr:ext cx="534377" cy="259045"/>
    <xdr:sp macro="" textlink="">
      <xdr:nvSpPr>
        <xdr:cNvPr id="290" name="補助費等最小値テキスト"/>
        <xdr:cNvSpPr txBox="1"/>
      </xdr:nvSpPr>
      <xdr:spPr>
        <a:xfrm>
          <a:off x="10528300" y="64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35,661</a:t>
          </a:r>
          <a:endParaRPr kumimoji="1" lang="ja-JP" altLang="en-US" sz="1000" b="1">
            <a:latin typeface="ＭＳ Ｐゴシック"/>
          </a:endParaRPr>
        </a:p>
      </xdr:txBody>
    </xdr:sp>
    <xdr:clientData/>
  </xdr:oneCellAnchor>
  <xdr:twoCellAnchor>
    <xdr:from>
      <xdr:col>15</xdr:col>
      <xdr:colOff>92075</xdr:colOff>
      <xdr:row>37</xdr:row>
      <xdr:rowOff>148108</xdr:rowOff>
    </xdr:from>
    <xdr:to>
      <xdr:col>15</xdr:col>
      <xdr:colOff>269875</xdr:colOff>
      <xdr:row>37</xdr:row>
      <xdr:rowOff>148108</xdr:rowOff>
    </xdr:to>
    <xdr:cxnSp macro="">
      <xdr:nvCxnSpPr>
        <xdr:cNvPr id="291" name="直線コネクタ 290"/>
        <xdr:cNvCxnSpPr/>
      </xdr:nvCxnSpPr>
      <xdr:spPr>
        <a:xfrm>
          <a:off x="10388600" y="649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8136</xdr:rowOff>
    </xdr:from>
    <xdr:ext cx="599010" cy="259045"/>
    <xdr:sp macro="" textlink="">
      <xdr:nvSpPr>
        <xdr:cNvPr id="292" name="補助費等最大値テキスト"/>
        <xdr:cNvSpPr txBox="1"/>
      </xdr:nvSpPr>
      <xdr:spPr>
        <a:xfrm>
          <a:off x="10528300" y="532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242,113</a:t>
          </a:r>
          <a:endParaRPr kumimoji="1" lang="ja-JP" altLang="en-US" sz="1000" b="1">
            <a:latin typeface="ＭＳ Ｐゴシック"/>
          </a:endParaRPr>
        </a:p>
      </xdr:txBody>
    </xdr:sp>
    <xdr:clientData/>
  </xdr:oneCellAnchor>
  <xdr:twoCellAnchor>
    <xdr:from>
      <xdr:col>15</xdr:col>
      <xdr:colOff>92075</xdr:colOff>
      <xdr:row>32</xdr:row>
      <xdr:rowOff>61459</xdr:rowOff>
    </xdr:from>
    <xdr:to>
      <xdr:col>15</xdr:col>
      <xdr:colOff>269875</xdr:colOff>
      <xdr:row>32</xdr:row>
      <xdr:rowOff>61459</xdr:rowOff>
    </xdr:to>
    <xdr:cxnSp macro="">
      <xdr:nvCxnSpPr>
        <xdr:cNvPr id="293" name="直線コネクタ 292"/>
        <xdr:cNvCxnSpPr/>
      </xdr:nvCxnSpPr>
      <xdr:spPr>
        <a:xfrm>
          <a:off x="10388600" y="554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150092</xdr:rowOff>
    </xdr:from>
    <xdr:to>
      <xdr:col>15</xdr:col>
      <xdr:colOff>180975</xdr:colOff>
      <xdr:row>37</xdr:row>
      <xdr:rowOff>53655</xdr:rowOff>
    </xdr:to>
    <xdr:cxnSp macro="">
      <xdr:nvCxnSpPr>
        <xdr:cNvPr id="294" name="直線コネクタ 293"/>
        <xdr:cNvCxnSpPr/>
      </xdr:nvCxnSpPr>
      <xdr:spPr>
        <a:xfrm flipV="1">
          <a:off x="9639300" y="6322292"/>
          <a:ext cx="838200" cy="7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97055</xdr:rowOff>
    </xdr:from>
    <xdr:ext cx="534377" cy="259045"/>
    <xdr:sp macro="" textlink="">
      <xdr:nvSpPr>
        <xdr:cNvPr id="295" name="補助費等平均値テキスト"/>
        <xdr:cNvSpPr txBox="1"/>
      </xdr:nvSpPr>
      <xdr:spPr>
        <a:xfrm>
          <a:off x="10528300" y="6097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78,220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74178</xdr:rowOff>
    </xdr:from>
    <xdr:to>
      <xdr:col>15</xdr:col>
      <xdr:colOff>231775</xdr:colOff>
      <xdr:row>37</xdr:row>
      <xdr:rowOff>4328</xdr:rowOff>
    </xdr:to>
    <xdr:sp macro="" textlink="">
      <xdr:nvSpPr>
        <xdr:cNvPr id="296" name="フローチャート : 判断 295"/>
        <xdr:cNvSpPr/>
      </xdr:nvSpPr>
      <xdr:spPr>
        <a:xfrm>
          <a:off x="104267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53655</xdr:rowOff>
    </xdr:from>
    <xdr:to>
      <xdr:col>14</xdr:col>
      <xdr:colOff>28575</xdr:colOff>
      <xdr:row>37</xdr:row>
      <xdr:rowOff>83766</xdr:rowOff>
    </xdr:to>
    <xdr:cxnSp macro="">
      <xdr:nvCxnSpPr>
        <xdr:cNvPr id="297" name="直線コネクタ 296"/>
        <xdr:cNvCxnSpPr/>
      </xdr:nvCxnSpPr>
      <xdr:spPr>
        <a:xfrm flipV="1">
          <a:off x="8750300" y="6397305"/>
          <a:ext cx="889000" cy="3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86994</xdr:rowOff>
    </xdr:from>
    <xdr:to>
      <xdr:col>14</xdr:col>
      <xdr:colOff>79375</xdr:colOff>
      <xdr:row>37</xdr:row>
      <xdr:rowOff>17144</xdr:rowOff>
    </xdr:to>
    <xdr:sp macro="" textlink="">
      <xdr:nvSpPr>
        <xdr:cNvPr id="298" name="フローチャート : 判断 297"/>
        <xdr:cNvSpPr/>
      </xdr:nvSpPr>
      <xdr:spPr>
        <a:xfrm>
          <a:off x="9588500" y="62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33671</xdr:rowOff>
    </xdr:from>
    <xdr:ext cx="534377" cy="259045"/>
    <xdr:sp macro="" textlink="">
      <xdr:nvSpPr>
        <xdr:cNvPr id="299" name="テキスト ボックス 298"/>
        <xdr:cNvSpPr txBox="1"/>
      </xdr:nvSpPr>
      <xdr:spPr>
        <a:xfrm>
          <a:off x="9372111" y="603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75,417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83766</xdr:rowOff>
    </xdr:from>
    <xdr:to>
      <xdr:col>12</xdr:col>
      <xdr:colOff>511175</xdr:colOff>
      <xdr:row>37</xdr:row>
      <xdr:rowOff>95191</xdr:rowOff>
    </xdr:to>
    <xdr:cxnSp macro="">
      <xdr:nvCxnSpPr>
        <xdr:cNvPr id="300" name="直線コネクタ 299"/>
        <xdr:cNvCxnSpPr/>
      </xdr:nvCxnSpPr>
      <xdr:spPr>
        <a:xfrm flipV="1">
          <a:off x="7861300" y="6427416"/>
          <a:ext cx="889000" cy="1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73277</xdr:rowOff>
    </xdr:from>
    <xdr:to>
      <xdr:col>12</xdr:col>
      <xdr:colOff>561975</xdr:colOff>
      <xdr:row>37</xdr:row>
      <xdr:rowOff>3427</xdr:rowOff>
    </xdr:to>
    <xdr:sp macro="" textlink="">
      <xdr:nvSpPr>
        <xdr:cNvPr id="301" name="フローチャート : 判断 300"/>
        <xdr:cNvSpPr/>
      </xdr:nvSpPr>
      <xdr:spPr>
        <a:xfrm>
          <a:off x="8699500" y="62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19954</xdr:rowOff>
    </xdr:from>
    <xdr:ext cx="534377" cy="259045"/>
    <xdr:sp macro="" textlink="">
      <xdr:nvSpPr>
        <xdr:cNvPr id="302" name="テキスト ボックス 301"/>
        <xdr:cNvSpPr txBox="1"/>
      </xdr:nvSpPr>
      <xdr:spPr>
        <a:xfrm>
          <a:off x="8483111" y="602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78,417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82074</xdr:rowOff>
    </xdr:from>
    <xdr:to>
      <xdr:col>11</xdr:col>
      <xdr:colOff>307975</xdr:colOff>
      <xdr:row>37</xdr:row>
      <xdr:rowOff>95191</xdr:rowOff>
    </xdr:to>
    <xdr:cxnSp macro="">
      <xdr:nvCxnSpPr>
        <xdr:cNvPr id="303" name="直線コネクタ 302"/>
        <xdr:cNvCxnSpPr/>
      </xdr:nvCxnSpPr>
      <xdr:spPr>
        <a:xfrm>
          <a:off x="6972300" y="6425724"/>
          <a:ext cx="889000" cy="1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128151</xdr:rowOff>
    </xdr:from>
    <xdr:to>
      <xdr:col>11</xdr:col>
      <xdr:colOff>358775</xdr:colOff>
      <xdr:row>37</xdr:row>
      <xdr:rowOff>58301</xdr:rowOff>
    </xdr:to>
    <xdr:sp macro="" textlink="">
      <xdr:nvSpPr>
        <xdr:cNvPr id="304" name="フローチャート : 判断 303"/>
        <xdr:cNvSpPr/>
      </xdr:nvSpPr>
      <xdr:spPr>
        <a:xfrm>
          <a:off x="7810500" y="630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74828</xdr:rowOff>
    </xdr:from>
    <xdr:ext cx="534377" cy="259045"/>
    <xdr:sp macro="" textlink="">
      <xdr:nvSpPr>
        <xdr:cNvPr id="305" name="テキスト ボックス 304"/>
        <xdr:cNvSpPr txBox="1"/>
      </xdr:nvSpPr>
      <xdr:spPr>
        <a:xfrm>
          <a:off x="7594111" y="60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66,415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125883</xdr:rowOff>
    </xdr:from>
    <xdr:to>
      <xdr:col>10</xdr:col>
      <xdr:colOff>155575</xdr:colOff>
      <xdr:row>37</xdr:row>
      <xdr:rowOff>56033</xdr:rowOff>
    </xdr:to>
    <xdr:sp macro="" textlink="">
      <xdr:nvSpPr>
        <xdr:cNvPr id="306" name="フローチャート : 判断 305"/>
        <xdr:cNvSpPr/>
      </xdr:nvSpPr>
      <xdr:spPr>
        <a:xfrm>
          <a:off x="6921500" y="629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72560</xdr:rowOff>
    </xdr:from>
    <xdr:ext cx="534377" cy="259045"/>
    <xdr:sp macro="" textlink="">
      <xdr:nvSpPr>
        <xdr:cNvPr id="307" name="テキスト ボックス 306"/>
        <xdr:cNvSpPr txBox="1"/>
      </xdr:nvSpPr>
      <xdr:spPr>
        <a:xfrm>
          <a:off x="6705111" y="607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66,911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99292</xdr:rowOff>
    </xdr:from>
    <xdr:to>
      <xdr:col>15</xdr:col>
      <xdr:colOff>231775</xdr:colOff>
      <xdr:row>37</xdr:row>
      <xdr:rowOff>29442</xdr:rowOff>
    </xdr:to>
    <xdr:sp macro="" textlink="">
      <xdr:nvSpPr>
        <xdr:cNvPr id="313" name="円/楕円 312"/>
        <xdr:cNvSpPr/>
      </xdr:nvSpPr>
      <xdr:spPr>
        <a:xfrm>
          <a:off x="10426700" y="627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77719</xdr:rowOff>
    </xdr:from>
    <xdr:ext cx="534377" cy="259045"/>
    <xdr:sp macro="" textlink="">
      <xdr:nvSpPr>
        <xdr:cNvPr id="314" name="補助費等該当値テキスト"/>
        <xdr:cNvSpPr txBox="1"/>
      </xdr:nvSpPr>
      <xdr:spPr>
        <a:xfrm>
          <a:off x="10528300" y="624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72,727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2855</xdr:rowOff>
    </xdr:from>
    <xdr:to>
      <xdr:col>14</xdr:col>
      <xdr:colOff>79375</xdr:colOff>
      <xdr:row>37</xdr:row>
      <xdr:rowOff>104455</xdr:rowOff>
    </xdr:to>
    <xdr:sp macro="" textlink="">
      <xdr:nvSpPr>
        <xdr:cNvPr id="315" name="円/楕円 314"/>
        <xdr:cNvSpPr/>
      </xdr:nvSpPr>
      <xdr:spPr>
        <a:xfrm>
          <a:off x="9588500" y="634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95582</xdr:rowOff>
    </xdr:from>
    <xdr:ext cx="534377" cy="259045"/>
    <xdr:sp macro="" textlink="">
      <xdr:nvSpPr>
        <xdr:cNvPr id="316" name="テキスト ボックス 315"/>
        <xdr:cNvSpPr txBox="1"/>
      </xdr:nvSpPr>
      <xdr:spPr>
        <a:xfrm>
          <a:off x="9372111" y="643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56,320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32966</xdr:rowOff>
    </xdr:from>
    <xdr:to>
      <xdr:col>12</xdr:col>
      <xdr:colOff>561975</xdr:colOff>
      <xdr:row>37</xdr:row>
      <xdr:rowOff>134566</xdr:rowOff>
    </xdr:to>
    <xdr:sp macro="" textlink="">
      <xdr:nvSpPr>
        <xdr:cNvPr id="317" name="円/楕円 316"/>
        <xdr:cNvSpPr/>
      </xdr:nvSpPr>
      <xdr:spPr>
        <a:xfrm>
          <a:off x="8699500" y="637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125693</xdr:rowOff>
    </xdr:from>
    <xdr:ext cx="534377" cy="259045"/>
    <xdr:sp macro="" textlink="">
      <xdr:nvSpPr>
        <xdr:cNvPr id="318" name="テキスト ボックス 317"/>
        <xdr:cNvSpPr txBox="1"/>
      </xdr:nvSpPr>
      <xdr:spPr>
        <a:xfrm>
          <a:off x="8483111" y="646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49,734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44391</xdr:rowOff>
    </xdr:from>
    <xdr:to>
      <xdr:col>11</xdr:col>
      <xdr:colOff>358775</xdr:colOff>
      <xdr:row>37</xdr:row>
      <xdr:rowOff>145991</xdr:rowOff>
    </xdr:to>
    <xdr:sp macro="" textlink="">
      <xdr:nvSpPr>
        <xdr:cNvPr id="319" name="円/楕円 318"/>
        <xdr:cNvSpPr/>
      </xdr:nvSpPr>
      <xdr:spPr>
        <a:xfrm>
          <a:off x="7810500" y="638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137119</xdr:rowOff>
    </xdr:from>
    <xdr:ext cx="534377" cy="259045"/>
    <xdr:sp macro="" textlink="">
      <xdr:nvSpPr>
        <xdr:cNvPr id="320" name="テキスト ボックス 319"/>
        <xdr:cNvSpPr txBox="1"/>
      </xdr:nvSpPr>
      <xdr:spPr>
        <a:xfrm>
          <a:off x="7594111" y="648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47,235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31274</xdr:rowOff>
    </xdr:from>
    <xdr:to>
      <xdr:col>10</xdr:col>
      <xdr:colOff>155575</xdr:colOff>
      <xdr:row>37</xdr:row>
      <xdr:rowOff>132874</xdr:rowOff>
    </xdr:to>
    <xdr:sp macro="" textlink="">
      <xdr:nvSpPr>
        <xdr:cNvPr id="321" name="円/楕円 320"/>
        <xdr:cNvSpPr/>
      </xdr:nvSpPr>
      <xdr:spPr>
        <a:xfrm>
          <a:off x="6921500" y="637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124001</xdr:rowOff>
    </xdr:from>
    <xdr:ext cx="534377" cy="259045"/>
    <xdr:sp macro="" textlink="">
      <xdr:nvSpPr>
        <xdr:cNvPr id="322" name="テキスト ボックス 321"/>
        <xdr:cNvSpPr txBox="1"/>
      </xdr:nvSpPr>
      <xdr:spPr>
        <a:xfrm>
          <a:off x="6705111" y="646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50,104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8" name="テキスト ボックス 33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0" name="テキスト ボックス 33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125159</xdr:rowOff>
    </xdr:from>
    <xdr:to>
      <xdr:col>15</xdr:col>
      <xdr:colOff>180340</xdr:colOff>
      <xdr:row>58</xdr:row>
      <xdr:rowOff>128427</xdr:rowOff>
    </xdr:to>
    <xdr:cxnSp macro="">
      <xdr:nvCxnSpPr>
        <xdr:cNvPr id="344" name="直線コネクタ 343"/>
        <xdr:cNvCxnSpPr/>
      </xdr:nvCxnSpPr>
      <xdr:spPr>
        <a:xfrm flipV="1">
          <a:off x="10475595" y="8697659"/>
          <a:ext cx="1270" cy="1374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132254</xdr:rowOff>
    </xdr:from>
    <xdr:ext cx="534377" cy="259045"/>
    <xdr:sp macro="" textlink="">
      <xdr:nvSpPr>
        <xdr:cNvPr id="345" name="普通建設事業費最小値テキスト"/>
        <xdr:cNvSpPr txBox="1"/>
      </xdr:nvSpPr>
      <xdr:spPr>
        <a:xfrm>
          <a:off x="10528300" y="1007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12,328</a:t>
          </a:r>
          <a:endParaRPr kumimoji="1" lang="ja-JP" altLang="en-US" sz="1000" b="1">
            <a:latin typeface="ＭＳ Ｐゴシック"/>
          </a:endParaRPr>
        </a:p>
      </xdr:txBody>
    </xdr:sp>
    <xdr:clientData/>
  </xdr:oneCellAnchor>
  <xdr:twoCellAnchor>
    <xdr:from>
      <xdr:col>15</xdr:col>
      <xdr:colOff>92075</xdr:colOff>
      <xdr:row>58</xdr:row>
      <xdr:rowOff>128427</xdr:rowOff>
    </xdr:from>
    <xdr:to>
      <xdr:col>15</xdr:col>
      <xdr:colOff>269875</xdr:colOff>
      <xdr:row>58</xdr:row>
      <xdr:rowOff>128427</xdr:rowOff>
    </xdr:to>
    <xdr:cxnSp macro="">
      <xdr:nvCxnSpPr>
        <xdr:cNvPr id="346" name="直線コネクタ 345"/>
        <xdr:cNvCxnSpPr/>
      </xdr:nvCxnSpPr>
      <xdr:spPr>
        <a:xfrm>
          <a:off x="10388600" y="1007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71836</xdr:rowOff>
    </xdr:from>
    <xdr:ext cx="690189" cy="259045"/>
    <xdr:sp macro="" textlink="">
      <xdr:nvSpPr>
        <xdr:cNvPr id="347" name="普通建設事業費最大値テキスト"/>
        <xdr:cNvSpPr txBox="1"/>
      </xdr:nvSpPr>
      <xdr:spPr>
        <a:xfrm>
          <a:off x="10528300" y="84728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1,515,902</a:t>
          </a:r>
          <a:endParaRPr kumimoji="1" lang="ja-JP" altLang="en-US" sz="1000" b="1">
            <a:latin typeface="ＭＳ Ｐゴシック"/>
          </a:endParaRPr>
        </a:p>
      </xdr:txBody>
    </xdr:sp>
    <xdr:clientData/>
  </xdr:oneCellAnchor>
  <xdr:twoCellAnchor>
    <xdr:from>
      <xdr:col>15</xdr:col>
      <xdr:colOff>92075</xdr:colOff>
      <xdr:row>50</xdr:row>
      <xdr:rowOff>125159</xdr:rowOff>
    </xdr:from>
    <xdr:to>
      <xdr:col>15</xdr:col>
      <xdr:colOff>269875</xdr:colOff>
      <xdr:row>50</xdr:row>
      <xdr:rowOff>125159</xdr:rowOff>
    </xdr:to>
    <xdr:cxnSp macro="">
      <xdr:nvCxnSpPr>
        <xdr:cNvPr id="348" name="直線コネクタ 347"/>
        <xdr:cNvCxnSpPr/>
      </xdr:nvCxnSpPr>
      <xdr:spPr>
        <a:xfrm>
          <a:off x="10388600" y="869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61875</xdr:rowOff>
    </xdr:from>
    <xdr:to>
      <xdr:col>15</xdr:col>
      <xdr:colOff>180975</xdr:colOff>
      <xdr:row>58</xdr:row>
      <xdr:rowOff>79123</xdr:rowOff>
    </xdr:to>
    <xdr:cxnSp macro="">
      <xdr:nvCxnSpPr>
        <xdr:cNvPr id="349" name="直線コネクタ 348"/>
        <xdr:cNvCxnSpPr/>
      </xdr:nvCxnSpPr>
      <xdr:spPr>
        <a:xfrm>
          <a:off x="9639300" y="10005975"/>
          <a:ext cx="838200" cy="1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14767</xdr:rowOff>
    </xdr:from>
    <xdr:ext cx="599010" cy="259045"/>
    <xdr:sp macro="" textlink="">
      <xdr:nvSpPr>
        <xdr:cNvPr id="350" name="普通建設事業費平均値テキスト"/>
        <xdr:cNvSpPr txBox="1"/>
      </xdr:nvSpPr>
      <xdr:spPr>
        <a:xfrm>
          <a:off x="10528300" y="9787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106,092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163340</xdr:rowOff>
    </xdr:from>
    <xdr:to>
      <xdr:col>15</xdr:col>
      <xdr:colOff>231775</xdr:colOff>
      <xdr:row>58</xdr:row>
      <xdr:rowOff>93490</xdr:rowOff>
    </xdr:to>
    <xdr:sp macro="" textlink="">
      <xdr:nvSpPr>
        <xdr:cNvPr id="351" name="フローチャート : 判断 350"/>
        <xdr:cNvSpPr/>
      </xdr:nvSpPr>
      <xdr:spPr>
        <a:xfrm>
          <a:off x="10426700" y="99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171178</xdr:rowOff>
    </xdr:from>
    <xdr:to>
      <xdr:col>14</xdr:col>
      <xdr:colOff>28575</xdr:colOff>
      <xdr:row>58</xdr:row>
      <xdr:rowOff>61875</xdr:rowOff>
    </xdr:to>
    <xdr:cxnSp macro="">
      <xdr:nvCxnSpPr>
        <xdr:cNvPr id="352" name="直線コネクタ 351"/>
        <xdr:cNvCxnSpPr/>
      </xdr:nvCxnSpPr>
      <xdr:spPr>
        <a:xfrm>
          <a:off x="8750300" y="9943828"/>
          <a:ext cx="889000" cy="6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8844</xdr:rowOff>
    </xdr:from>
    <xdr:to>
      <xdr:col>14</xdr:col>
      <xdr:colOff>79375</xdr:colOff>
      <xdr:row>58</xdr:row>
      <xdr:rowOff>110444</xdr:rowOff>
    </xdr:to>
    <xdr:sp macro="" textlink="">
      <xdr:nvSpPr>
        <xdr:cNvPr id="353" name="フローチャート : 判断 352"/>
        <xdr:cNvSpPr/>
      </xdr:nvSpPr>
      <xdr:spPr>
        <a:xfrm>
          <a:off x="9588500" y="995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126971</xdr:rowOff>
    </xdr:from>
    <xdr:ext cx="534377" cy="259045"/>
    <xdr:sp macro="" textlink="">
      <xdr:nvSpPr>
        <xdr:cNvPr id="354" name="テキスト ボックス 353"/>
        <xdr:cNvSpPr txBox="1"/>
      </xdr:nvSpPr>
      <xdr:spPr>
        <a:xfrm>
          <a:off x="9372111" y="972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87,551</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155062</xdr:rowOff>
    </xdr:from>
    <xdr:to>
      <xdr:col>12</xdr:col>
      <xdr:colOff>511175</xdr:colOff>
      <xdr:row>57</xdr:row>
      <xdr:rowOff>171178</xdr:rowOff>
    </xdr:to>
    <xdr:cxnSp macro="">
      <xdr:nvCxnSpPr>
        <xdr:cNvPr id="355" name="直線コネクタ 354"/>
        <xdr:cNvCxnSpPr/>
      </xdr:nvCxnSpPr>
      <xdr:spPr>
        <a:xfrm>
          <a:off x="7861300" y="9927712"/>
          <a:ext cx="8890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13929</xdr:rowOff>
    </xdr:from>
    <xdr:to>
      <xdr:col>12</xdr:col>
      <xdr:colOff>561975</xdr:colOff>
      <xdr:row>58</xdr:row>
      <xdr:rowOff>115529</xdr:rowOff>
    </xdr:to>
    <xdr:sp macro="" textlink="">
      <xdr:nvSpPr>
        <xdr:cNvPr id="356" name="フローチャート : 判断 355"/>
        <xdr:cNvSpPr/>
      </xdr:nvSpPr>
      <xdr:spPr>
        <a:xfrm>
          <a:off x="8699500" y="995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106656</xdr:rowOff>
    </xdr:from>
    <xdr:ext cx="534377" cy="259045"/>
    <xdr:sp macro="" textlink="">
      <xdr:nvSpPr>
        <xdr:cNvPr id="357" name="テキスト ボックス 356"/>
        <xdr:cNvSpPr txBox="1"/>
      </xdr:nvSpPr>
      <xdr:spPr>
        <a:xfrm>
          <a:off x="8483111" y="1005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81,990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155062</xdr:rowOff>
    </xdr:from>
    <xdr:to>
      <xdr:col>11</xdr:col>
      <xdr:colOff>307975</xdr:colOff>
      <xdr:row>58</xdr:row>
      <xdr:rowOff>86978</xdr:rowOff>
    </xdr:to>
    <xdr:cxnSp macro="">
      <xdr:nvCxnSpPr>
        <xdr:cNvPr id="358" name="直線コネクタ 357"/>
        <xdr:cNvCxnSpPr/>
      </xdr:nvCxnSpPr>
      <xdr:spPr>
        <a:xfrm flipV="1">
          <a:off x="6972300" y="9927712"/>
          <a:ext cx="889000" cy="10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24360</xdr:rowOff>
    </xdr:from>
    <xdr:to>
      <xdr:col>11</xdr:col>
      <xdr:colOff>358775</xdr:colOff>
      <xdr:row>58</xdr:row>
      <xdr:rowOff>125960</xdr:rowOff>
    </xdr:to>
    <xdr:sp macro="" textlink="">
      <xdr:nvSpPr>
        <xdr:cNvPr id="359" name="フローチャート : 判断 358"/>
        <xdr:cNvSpPr/>
      </xdr:nvSpPr>
      <xdr:spPr>
        <a:xfrm>
          <a:off x="7810500" y="996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117087</xdr:rowOff>
    </xdr:from>
    <xdr:ext cx="534377" cy="259045"/>
    <xdr:sp macro="" textlink="">
      <xdr:nvSpPr>
        <xdr:cNvPr id="360" name="テキスト ボックス 359"/>
        <xdr:cNvSpPr txBox="1"/>
      </xdr:nvSpPr>
      <xdr:spPr>
        <a:xfrm>
          <a:off x="7594111" y="1006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70,582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34192</xdr:rowOff>
    </xdr:from>
    <xdr:to>
      <xdr:col>10</xdr:col>
      <xdr:colOff>155575</xdr:colOff>
      <xdr:row>58</xdr:row>
      <xdr:rowOff>135792</xdr:rowOff>
    </xdr:to>
    <xdr:sp macro="" textlink="">
      <xdr:nvSpPr>
        <xdr:cNvPr id="361" name="フローチャート : 判断 360"/>
        <xdr:cNvSpPr/>
      </xdr:nvSpPr>
      <xdr:spPr>
        <a:xfrm>
          <a:off x="6921500" y="997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152319</xdr:rowOff>
    </xdr:from>
    <xdr:ext cx="534377" cy="259045"/>
    <xdr:sp macro="" textlink="">
      <xdr:nvSpPr>
        <xdr:cNvPr id="362" name="テキスト ボックス 361"/>
        <xdr:cNvSpPr txBox="1"/>
      </xdr:nvSpPr>
      <xdr:spPr>
        <a:xfrm>
          <a:off x="6705111" y="975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59,829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28323</xdr:rowOff>
    </xdr:from>
    <xdr:to>
      <xdr:col>15</xdr:col>
      <xdr:colOff>231775</xdr:colOff>
      <xdr:row>58</xdr:row>
      <xdr:rowOff>129923</xdr:rowOff>
    </xdr:to>
    <xdr:sp macro="" textlink="">
      <xdr:nvSpPr>
        <xdr:cNvPr id="368" name="円/楕円 367"/>
        <xdr:cNvSpPr/>
      </xdr:nvSpPr>
      <xdr:spPr>
        <a:xfrm>
          <a:off x="10426700" y="997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141767</xdr:rowOff>
    </xdr:from>
    <xdr:ext cx="534377" cy="259045"/>
    <xdr:sp macro="" textlink="">
      <xdr:nvSpPr>
        <xdr:cNvPr id="369" name="普通建設事業費該当値テキスト"/>
        <xdr:cNvSpPr txBox="1"/>
      </xdr:nvSpPr>
      <xdr:spPr>
        <a:xfrm>
          <a:off x="10528300" y="991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66,248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11075</xdr:rowOff>
    </xdr:from>
    <xdr:to>
      <xdr:col>14</xdr:col>
      <xdr:colOff>79375</xdr:colOff>
      <xdr:row>58</xdr:row>
      <xdr:rowOff>112675</xdr:rowOff>
    </xdr:to>
    <xdr:sp macro="" textlink="">
      <xdr:nvSpPr>
        <xdr:cNvPr id="370" name="円/楕円 369"/>
        <xdr:cNvSpPr/>
      </xdr:nvSpPr>
      <xdr:spPr>
        <a:xfrm>
          <a:off x="9588500" y="995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103802</xdr:rowOff>
    </xdr:from>
    <xdr:ext cx="534377" cy="259045"/>
    <xdr:sp macro="" textlink="">
      <xdr:nvSpPr>
        <xdr:cNvPr id="371" name="テキスト ボックス 370"/>
        <xdr:cNvSpPr txBox="1"/>
      </xdr:nvSpPr>
      <xdr:spPr>
        <a:xfrm>
          <a:off x="9372111" y="1004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85,111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120378</xdr:rowOff>
    </xdr:from>
    <xdr:to>
      <xdr:col>12</xdr:col>
      <xdr:colOff>561975</xdr:colOff>
      <xdr:row>58</xdr:row>
      <xdr:rowOff>50528</xdr:rowOff>
    </xdr:to>
    <xdr:sp macro="" textlink="">
      <xdr:nvSpPr>
        <xdr:cNvPr id="372" name="円/楕円 371"/>
        <xdr:cNvSpPr/>
      </xdr:nvSpPr>
      <xdr:spPr>
        <a:xfrm>
          <a:off x="8699500" y="989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67055</xdr:rowOff>
    </xdr:from>
    <xdr:ext cx="599010" cy="259045"/>
    <xdr:sp macro="" textlink="">
      <xdr:nvSpPr>
        <xdr:cNvPr id="373" name="テキスト ボックス 372"/>
        <xdr:cNvSpPr txBox="1"/>
      </xdr:nvSpPr>
      <xdr:spPr>
        <a:xfrm>
          <a:off x="8450794" y="966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153,075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104262</xdr:rowOff>
    </xdr:from>
    <xdr:to>
      <xdr:col>11</xdr:col>
      <xdr:colOff>358775</xdr:colOff>
      <xdr:row>58</xdr:row>
      <xdr:rowOff>34412</xdr:rowOff>
    </xdr:to>
    <xdr:sp macro="" textlink="">
      <xdr:nvSpPr>
        <xdr:cNvPr id="374" name="円/楕円 373"/>
        <xdr:cNvSpPr/>
      </xdr:nvSpPr>
      <xdr:spPr>
        <a:xfrm>
          <a:off x="7810500" y="987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50939</xdr:rowOff>
    </xdr:from>
    <xdr:ext cx="599010" cy="259045"/>
    <xdr:sp macro="" textlink="">
      <xdr:nvSpPr>
        <xdr:cNvPr id="375" name="テキスト ボックス 374"/>
        <xdr:cNvSpPr txBox="1"/>
      </xdr:nvSpPr>
      <xdr:spPr>
        <a:xfrm>
          <a:off x="7561794" y="9652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170,700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36178</xdr:rowOff>
    </xdr:from>
    <xdr:to>
      <xdr:col>10</xdr:col>
      <xdr:colOff>155575</xdr:colOff>
      <xdr:row>58</xdr:row>
      <xdr:rowOff>137778</xdr:rowOff>
    </xdr:to>
    <xdr:sp macro="" textlink="">
      <xdr:nvSpPr>
        <xdr:cNvPr id="376" name="円/楕円 375"/>
        <xdr:cNvSpPr/>
      </xdr:nvSpPr>
      <xdr:spPr>
        <a:xfrm>
          <a:off x="6921500" y="99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128905</xdr:rowOff>
    </xdr:from>
    <xdr:ext cx="534377" cy="259045"/>
    <xdr:sp macro="" textlink="">
      <xdr:nvSpPr>
        <xdr:cNvPr id="377" name="テキスト ボックス 376"/>
        <xdr:cNvSpPr txBox="1"/>
      </xdr:nvSpPr>
      <xdr:spPr>
        <a:xfrm>
          <a:off x="6705111" y="1007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57,658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1" name="テキスト ボックス 39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3" name="テキスト ボックス 39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5" name="テキスト ボックス 39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21970</xdr:rowOff>
    </xdr:from>
    <xdr:ext cx="685572" cy="259045"/>
    <xdr:sp macro="" textlink="">
      <xdr:nvSpPr>
        <xdr:cNvPr id="397" name="テキスト ボックス 396"/>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399" name="テキスト ボックス 398"/>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54077</xdr:rowOff>
    </xdr:from>
    <xdr:to>
      <xdr:col>15</xdr:col>
      <xdr:colOff>180340</xdr:colOff>
      <xdr:row>79</xdr:row>
      <xdr:rowOff>98879</xdr:rowOff>
    </xdr:to>
    <xdr:cxnSp macro="">
      <xdr:nvCxnSpPr>
        <xdr:cNvPr id="403" name="直線コネクタ 402"/>
        <xdr:cNvCxnSpPr/>
      </xdr:nvCxnSpPr>
      <xdr:spPr>
        <a:xfrm flipV="1">
          <a:off x="10475595" y="12227027"/>
          <a:ext cx="1270" cy="141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754</xdr:rowOff>
    </xdr:from>
    <xdr:ext cx="690189" cy="259045"/>
    <xdr:sp macro="" textlink="">
      <xdr:nvSpPr>
        <xdr:cNvPr id="406" name="普通建設事業費 （ うち新規整備　）最大値テキスト"/>
        <xdr:cNvSpPr txBox="1"/>
      </xdr:nvSpPr>
      <xdr:spPr>
        <a:xfrm>
          <a:off x="10528300" y="120022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1,301,156</a:t>
          </a:r>
          <a:endParaRPr kumimoji="1" lang="ja-JP" altLang="en-US" sz="1000" b="1">
            <a:latin typeface="ＭＳ Ｐゴシック"/>
          </a:endParaRPr>
        </a:p>
      </xdr:txBody>
    </xdr:sp>
    <xdr:clientData/>
  </xdr:oneCellAnchor>
  <xdr:twoCellAnchor>
    <xdr:from>
      <xdr:col>15</xdr:col>
      <xdr:colOff>92075</xdr:colOff>
      <xdr:row>71</xdr:row>
      <xdr:rowOff>54077</xdr:rowOff>
    </xdr:from>
    <xdr:to>
      <xdr:col>15</xdr:col>
      <xdr:colOff>269875</xdr:colOff>
      <xdr:row>71</xdr:row>
      <xdr:rowOff>54077</xdr:rowOff>
    </xdr:to>
    <xdr:cxnSp macro="">
      <xdr:nvCxnSpPr>
        <xdr:cNvPr id="407" name="直線コネクタ 406"/>
        <xdr:cNvCxnSpPr/>
      </xdr:nvCxnSpPr>
      <xdr:spPr>
        <a:xfrm>
          <a:off x="10388600" y="122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91748</xdr:rowOff>
    </xdr:from>
    <xdr:to>
      <xdr:col>15</xdr:col>
      <xdr:colOff>180975</xdr:colOff>
      <xdr:row>79</xdr:row>
      <xdr:rowOff>95487</xdr:rowOff>
    </xdr:to>
    <xdr:cxnSp macro="">
      <xdr:nvCxnSpPr>
        <xdr:cNvPr id="408" name="直線コネクタ 407"/>
        <xdr:cNvCxnSpPr/>
      </xdr:nvCxnSpPr>
      <xdr:spPr>
        <a:xfrm>
          <a:off x="9639300" y="13636298"/>
          <a:ext cx="838200" cy="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4766</xdr:rowOff>
    </xdr:from>
    <xdr:ext cx="534377" cy="259045"/>
    <xdr:sp macro="" textlink="">
      <xdr:nvSpPr>
        <xdr:cNvPr id="409" name="普通建設事業費 （ うち新規整備　）平均値テキスト"/>
        <xdr:cNvSpPr txBox="1"/>
      </xdr:nvSpPr>
      <xdr:spPr>
        <a:xfrm>
          <a:off x="10528300" y="13377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60,803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153339</xdr:rowOff>
    </xdr:from>
    <xdr:to>
      <xdr:col>15</xdr:col>
      <xdr:colOff>231775</xdr:colOff>
      <xdr:row>79</xdr:row>
      <xdr:rowOff>83489</xdr:rowOff>
    </xdr:to>
    <xdr:sp macro="" textlink="">
      <xdr:nvSpPr>
        <xdr:cNvPr id="410" name="フローチャート : 判断 409"/>
        <xdr:cNvSpPr/>
      </xdr:nvSpPr>
      <xdr:spPr>
        <a:xfrm>
          <a:off x="10426700" y="135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79</xdr:row>
      <xdr:rowOff>1268</xdr:rowOff>
    </xdr:from>
    <xdr:to>
      <xdr:col>14</xdr:col>
      <xdr:colOff>79375</xdr:colOff>
      <xdr:row>79</xdr:row>
      <xdr:rowOff>102868</xdr:rowOff>
    </xdr:to>
    <xdr:sp macro="" textlink="">
      <xdr:nvSpPr>
        <xdr:cNvPr id="411" name="フローチャート : 判断 410"/>
        <xdr:cNvSpPr/>
      </xdr:nvSpPr>
      <xdr:spPr>
        <a:xfrm>
          <a:off x="9588500" y="1354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119395</xdr:rowOff>
    </xdr:from>
    <xdr:ext cx="534377" cy="259045"/>
    <xdr:sp macro="" textlink="">
      <xdr:nvSpPr>
        <xdr:cNvPr id="412" name="テキスト ボックス 411"/>
        <xdr:cNvSpPr txBox="1"/>
      </xdr:nvSpPr>
      <xdr:spPr>
        <a:xfrm>
          <a:off x="9372111" y="1332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79</xdr:row>
      <xdr:rowOff>44687</xdr:rowOff>
    </xdr:from>
    <xdr:to>
      <xdr:col>15</xdr:col>
      <xdr:colOff>231775</xdr:colOff>
      <xdr:row>79</xdr:row>
      <xdr:rowOff>146287</xdr:rowOff>
    </xdr:to>
    <xdr:sp macro="" textlink="">
      <xdr:nvSpPr>
        <xdr:cNvPr id="418" name="円/楕円 417"/>
        <xdr:cNvSpPr/>
      </xdr:nvSpPr>
      <xdr:spPr>
        <a:xfrm>
          <a:off x="10426700" y="1358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131768</xdr:rowOff>
    </xdr:from>
    <xdr:ext cx="469744" cy="259045"/>
    <xdr:sp macro="" textlink="">
      <xdr:nvSpPr>
        <xdr:cNvPr id="419" name="普通建設事業費 （ うち新規整備　）該当値テキスト"/>
        <xdr:cNvSpPr txBox="1"/>
      </xdr:nvSpPr>
      <xdr:spPr>
        <a:xfrm>
          <a:off x="10528300" y="1350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3,116</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40948</xdr:rowOff>
    </xdr:from>
    <xdr:to>
      <xdr:col>14</xdr:col>
      <xdr:colOff>79375</xdr:colOff>
      <xdr:row>79</xdr:row>
      <xdr:rowOff>142548</xdr:rowOff>
    </xdr:to>
    <xdr:sp macro="" textlink="">
      <xdr:nvSpPr>
        <xdr:cNvPr id="420" name="円/楕円 419"/>
        <xdr:cNvSpPr/>
      </xdr:nvSpPr>
      <xdr:spPr>
        <a:xfrm>
          <a:off x="9588500" y="1358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133675</xdr:rowOff>
    </xdr:from>
    <xdr:ext cx="469744" cy="259045"/>
    <xdr:sp macro="" textlink="">
      <xdr:nvSpPr>
        <xdr:cNvPr id="421" name="テキスト ボックス 420"/>
        <xdr:cNvSpPr txBox="1"/>
      </xdr:nvSpPr>
      <xdr:spPr>
        <a:xfrm>
          <a:off x="9404427" y="1367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2" name="直線コネクタ 43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3" name="テキスト ボックス 43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4" name="直線コネクタ 43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5" name="テキスト ボックス 43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6" name="直線コネクタ 43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7" name="テキスト ボックス 43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8" name="直線コネクタ 43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39" name="テキスト ボックス 43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0" name="直線コネクタ 43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1" name="テキスト ボックス 44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99208</xdr:rowOff>
    </xdr:from>
    <xdr:to>
      <xdr:col>15</xdr:col>
      <xdr:colOff>180340</xdr:colOff>
      <xdr:row>99</xdr:row>
      <xdr:rowOff>44450</xdr:rowOff>
    </xdr:to>
    <xdr:cxnSp macro="">
      <xdr:nvCxnSpPr>
        <xdr:cNvPr id="445" name="直線コネクタ 444"/>
        <xdr:cNvCxnSpPr/>
      </xdr:nvCxnSpPr>
      <xdr:spPr>
        <a:xfrm flipV="1">
          <a:off x="10475595" y="15529708"/>
          <a:ext cx="1270" cy="1488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6"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7" name="直線コネクタ 446"/>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45885</xdr:rowOff>
    </xdr:from>
    <xdr:ext cx="599010" cy="259045"/>
    <xdr:sp macro="" textlink="">
      <xdr:nvSpPr>
        <xdr:cNvPr id="448" name="普通建設事業費 （ うち更新整備　）最大値テキスト"/>
        <xdr:cNvSpPr txBox="1"/>
      </xdr:nvSpPr>
      <xdr:spPr>
        <a:xfrm>
          <a:off x="10528300" y="1530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195,314</a:t>
          </a:r>
          <a:endParaRPr kumimoji="1" lang="ja-JP" altLang="en-US" sz="1000" b="1">
            <a:latin typeface="ＭＳ Ｐゴシック"/>
          </a:endParaRPr>
        </a:p>
      </xdr:txBody>
    </xdr:sp>
    <xdr:clientData/>
  </xdr:oneCellAnchor>
  <xdr:twoCellAnchor>
    <xdr:from>
      <xdr:col>15</xdr:col>
      <xdr:colOff>92075</xdr:colOff>
      <xdr:row>90</xdr:row>
      <xdr:rowOff>99208</xdr:rowOff>
    </xdr:from>
    <xdr:to>
      <xdr:col>15</xdr:col>
      <xdr:colOff>269875</xdr:colOff>
      <xdr:row>90</xdr:row>
      <xdr:rowOff>99208</xdr:rowOff>
    </xdr:to>
    <xdr:cxnSp macro="">
      <xdr:nvCxnSpPr>
        <xdr:cNvPr id="449" name="直線コネクタ 448"/>
        <xdr:cNvCxnSpPr/>
      </xdr:nvCxnSpPr>
      <xdr:spPr>
        <a:xfrm>
          <a:off x="10388600" y="1552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157035</xdr:rowOff>
    </xdr:from>
    <xdr:to>
      <xdr:col>15</xdr:col>
      <xdr:colOff>180975</xdr:colOff>
      <xdr:row>96</xdr:row>
      <xdr:rowOff>80446</xdr:rowOff>
    </xdr:to>
    <xdr:cxnSp macro="">
      <xdr:nvCxnSpPr>
        <xdr:cNvPr id="450" name="直線コネクタ 449"/>
        <xdr:cNvCxnSpPr/>
      </xdr:nvCxnSpPr>
      <xdr:spPr>
        <a:xfrm>
          <a:off x="9639300" y="16444785"/>
          <a:ext cx="838200" cy="9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67724</xdr:rowOff>
    </xdr:from>
    <xdr:ext cx="534377" cy="259045"/>
    <xdr:sp macro="" textlink="">
      <xdr:nvSpPr>
        <xdr:cNvPr id="451" name="普通建設事業費 （ うち更新整備　）平均値テキスト"/>
        <xdr:cNvSpPr txBox="1"/>
      </xdr:nvSpPr>
      <xdr:spPr>
        <a:xfrm>
          <a:off x="10528300" y="16698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32,448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89297</xdr:rowOff>
    </xdr:from>
    <xdr:to>
      <xdr:col>15</xdr:col>
      <xdr:colOff>231775</xdr:colOff>
      <xdr:row>98</xdr:row>
      <xdr:rowOff>19447</xdr:rowOff>
    </xdr:to>
    <xdr:sp macro="" textlink="">
      <xdr:nvSpPr>
        <xdr:cNvPr id="452" name="フローチャート : 判断 451"/>
        <xdr:cNvSpPr/>
      </xdr:nvSpPr>
      <xdr:spPr>
        <a:xfrm>
          <a:off x="10426700" y="1671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111866</xdr:rowOff>
    </xdr:from>
    <xdr:to>
      <xdr:col>14</xdr:col>
      <xdr:colOff>79375</xdr:colOff>
      <xdr:row>98</xdr:row>
      <xdr:rowOff>42016</xdr:rowOff>
    </xdr:to>
    <xdr:sp macro="" textlink="">
      <xdr:nvSpPr>
        <xdr:cNvPr id="453" name="フローチャート : 判断 452"/>
        <xdr:cNvSpPr/>
      </xdr:nvSpPr>
      <xdr:spPr>
        <a:xfrm>
          <a:off x="9588500" y="1674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33143</xdr:rowOff>
    </xdr:from>
    <xdr:ext cx="534377" cy="259045"/>
    <xdr:sp macro="" textlink="">
      <xdr:nvSpPr>
        <xdr:cNvPr id="454" name="テキスト ボックス 453"/>
        <xdr:cNvSpPr txBox="1"/>
      </xdr:nvSpPr>
      <xdr:spPr>
        <a:xfrm>
          <a:off x="9372111" y="1683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29,486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29646</xdr:rowOff>
    </xdr:from>
    <xdr:to>
      <xdr:col>15</xdr:col>
      <xdr:colOff>231775</xdr:colOff>
      <xdr:row>96</xdr:row>
      <xdr:rowOff>131246</xdr:rowOff>
    </xdr:to>
    <xdr:sp macro="" textlink="">
      <xdr:nvSpPr>
        <xdr:cNvPr id="460" name="円/楕円 459"/>
        <xdr:cNvSpPr/>
      </xdr:nvSpPr>
      <xdr:spPr>
        <a:xfrm>
          <a:off x="10426700" y="1648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52523</xdr:rowOff>
    </xdr:from>
    <xdr:ext cx="534377" cy="259045"/>
    <xdr:sp macro="" textlink="">
      <xdr:nvSpPr>
        <xdr:cNvPr id="461" name="普通建設事業費 （ うち更新整備　）該当値テキスト"/>
        <xdr:cNvSpPr txBox="1"/>
      </xdr:nvSpPr>
      <xdr:spPr>
        <a:xfrm>
          <a:off x="10528300" y="1634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62,776</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106235</xdr:rowOff>
    </xdr:from>
    <xdr:to>
      <xdr:col>14</xdr:col>
      <xdr:colOff>79375</xdr:colOff>
      <xdr:row>96</xdr:row>
      <xdr:rowOff>36385</xdr:rowOff>
    </xdr:to>
    <xdr:sp macro="" textlink="">
      <xdr:nvSpPr>
        <xdr:cNvPr id="462" name="円/楕円 461"/>
        <xdr:cNvSpPr/>
      </xdr:nvSpPr>
      <xdr:spPr>
        <a:xfrm>
          <a:off x="9588500" y="1639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52912</xdr:rowOff>
    </xdr:from>
    <xdr:ext cx="534377" cy="259045"/>
    <xdr:sp macro="" textlink="">
      <xdr:nvSpPr>
        <xdr:cNvPr id="463" name="テキスト ボックス 462"/>
        <xdr:cNvSpPr txBox="1"/>
      </xdr:nvSpPr>
      <xdr:spPr>
        <a:xfrm>
          <a:off x="9372111" y="1616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75,225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4" name="直線コネクタ 47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5" name="テキスト ボックス 47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6" name="直線コネクタ 47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7" name="テキスト ボックス 47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8" name="直線コネクタ 47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9" name="テキスト ボックス 47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0" name="直線コネクタ 47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1" name="テキスト ボックス 48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2" name="直線コネクタ 48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3" name="テキスト ボックス 48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137738</xdr:rowOff>
    </xdr:from>
    <xdr:to>
      <xdr:col>23</xdr:col>
      <xdr:colOff>516889</xdr:colOff>
      <xdr:row>38</xdr:row>
      <xdr:rowOff>139700</xdr:rowOff>
    </xdr:to>
    <xdr:cxnSp macro="">
      <xdr:nvCxnSpPr>
        <xdr:cNvPr id="485" name="直線コネクタ 484"/>
        <xdr:cNvCxnSpPr/>
      </xdr:nvCxnSpPr>
      <xdr:spPr>
        <a:xfrm flipV="1">
          <a:off x="16317595" y="5281238"/>
          <a:ext cx="1269" cy="1373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159959</xdr:rowOff>
    </xdr:from>
    <xdr:ext cx="249299" cy="259045"/>
    <xdr:sp macro="" textlink="">
      <xdr:nvSpPr>
        <xdr:cNvPr id="486" name="災害復旧事業費最小値テキスト"/>
        <xdr:cNvSpPr txBox="1"/>
      </xdr:nvSpPr>
      <xdr:spPr>
        <a:xfrm>
          <a:off x="16370300" y="66750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7" name="直線コネクタ 48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84415</xdr:rowOff>
    </xdr:from>
    <xdr:ext cx="599010" cy="259045"/>
    <xdr:sp macro="" textlink="">
      <xdr:nvSpPr>
        <xdr:cNvPr id="488" name="災害復旧事業費最大値テキスト"/>
        <xdr:cNvSpPr txBox="1"/>
      </xdr:nvSpPr>
      <xdr:spPr>
        <a:xfrm>
          <a:off x="16370300" y="505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300,429</a:t>
          </a:r>
          <a:endParaRPr kumimoji="1" lang="ja-JP" altLang="en-US" sz="1000" b="1">
            <a:latin typeface="ＭＳ Ｐゴシック"/>
          </a:endParaRPr>
        </a:p>
      </xdr:txBody>
    </xdr:sp>
    <xdr:clientData/>
  </xdr:oneCellAnchor>
  <xdr:twoCellAnchor>
    <xdr:from>
      <xdr:col>23</xdr:col>
      <xdr:colOff>428625</xdr:colOff>
      <xdr:row>30</xdr:row>
      <xdr:rowOff>137738</xdr:rowOff>
    </xdr:from>
    <xdr:to>
      <xdr:col>23</xdr:col>
      <xdr:colOff>606425</xdr:colOff>
      <xdr:row>30</xdr:row>
      <xdr:rowOff>137738</xdr:rowOff>
    </xdr:to>
    <xdr:cxnSp macro="">
      <xdr:nvCxnSpPr>
        <xdr:cNvPr id="489" name="直線コネクタ 488"/>
        <xdr:cNvCxnSpPr/>
      </xdr:nvCxnSpPr>
      <xdr:spPr>
        <a:xfrm>
          <a:off x="16230600" y="528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117690</xdr:rowOff>
    </xdr:from>
    <xdr:to>
      <xdr:col>23</xdr:col>
      <xdr:colOff>517525</xdr:colOff>
      <xdr:row>38</xdr:row>
      <xdr:rowOff>124909</xdr:rowOff>
    </xdr:to>
    <xdr:cxnSp macro="">
      <xdr:nvCxnSpPr>
        <xdr:cNvPr id="490" name="直線コネクタ 489"/>
        <xdr:cNvCxnSpPr/>
      </xdr:nvCxnSpPr>
      <xdr:spPr>
        <a:xfrm flipV="1">
          <a:off x="15481300" y="6632790"/>
          <a:ext cx="838200" cy="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77409</xdr:rowOff>
    </xdr:from>
    <xdr:ext cx="469744" cy="259045"/>
    <xdr:sp macro="" textlink="">
      <xdr:nvSpPr>
        <xdr:cNvPr id="491" name="災害復旧事業費平均値テキスト"/>
        <xdr:cNvSpPr txBox="1"/>
      </xdr:nvSpPr>
      <xdr:spPr>
        <a:xfrm>
          <a:off x="16370300" y="6421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54532</xdr:rowOff>
    </xdr:from>
    <xdr:to>
      <xdr:col>23</xdr:col>
      <xdr:colOff>568325</xdr:colOff>
      <xdr:row>38</xdr:row>
      <xdr:rowOff>156132</xdr:rowOff>
    </xdr:to>
    <xdr:sp macro="" textlink="">
      <xdr:nvSpPr>
        <xdr:cNvPr id="492" name="フローチャート : 判断 491"/>
        <xdr:cNvSpPr/>
      </xdr:nvSpPr>
      <xdr:spPr>
        <a:xfrm>
          <a:off x="16268700" y="6569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124909</xdr:rowOff>
    </xdr:from>
    <xdr:to>
      <xdr:col>22</xdr:col>
      <xdr:colOff>365125</xdr:colOff>
      <xdr:row>38</xdr:row>
      <xdr:rowOff>128160</xdr:rowOff>
    </xdr:to>
    <xdr:cxnSp macro="">
      <xdr:nvCxnSpPr>
        <xdr:cNvPr id="493" name="直線コネクタ 492"/>
        <xdr:cNvCxnSpPr/>
      </xdr:nvCxnSpPr>
      <xdr:spPr>
        <a:xfrm flipV="1">
          <a:off x="14592300" y="6640009"/>
          <a:ext cx="889000" cy="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59415</xdr:rowOff>
    </xdr:from>
    <xdr:to>
      <xdr:col>22</xdr:col>
      <xdr:colOff>415925</xdr:colOff>
      <xdr:row>38</xdr:row>
      <xdr:rowOff>161015</xdr:rowOff>
    </xdr:to>
    <xdr:sp macro="" textlink="">
      <xdr:nvSpPr>
        <xdr:cNvPr id="494" name="フローチャート : 判断 493"/>
        <xdr:cNvSpPr/>
      </xdr:nvSpPr>
      <xdr:spPr>
        <a:xfrm>
          <a:off x="15430500" y="657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6092</xdr:rowOff>
    </xdr:from>
    <xdr:ext cx="469744" cy="259045"/>
    <xdr:sp macro="" textlink="">
      <xdr:nvSpPr>
        <xdr:cNvPr id="495" name="テキスト ボックス 494"/>
        <xdr:cNvSpPr txBox="1"/>
      </xdr:nvSpPr>
      <xdr:spPr>
        <a:xfrm>
          <a:off x="15246427" y="6349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6,449</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160845</xdr:rowOff>
    </xdr:from>
    <xdr:to>
      <xdr:col>21</xdr:col>
      <xdr:colOff>161925</xdr:colOff>
      <xdr:row>38</xdr:row>
      <xdr:rowOff>128160</xdr:rowOff>
    </xdr:to>
    <xdr:cxnSp macro="">
      <xdr:nvCxnSpPr>
        <xdr:cNvPr id="496" name="直線コネクタ 495"/>
        <xdr:cNvCxnSpPr/>
      </xdr:nvCxnSpPr>
      <xdr:spPr>
        <a:xfrm>
          <a:off x="13703300" y="6504495"/>
          <a:ext cx="889000" cy="13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59475</xdr:rowOff>
    </xdr:from>
    <xdr:to>
      <xdr:col>21</xdr:col>
      <xdr:colOff>212725</xdr:colOff>
      <xdr:row>38</xdr:row>
      <xdr:rowOff>161075</xdr:rowOff>
    </xdr:to>
    <xdr:sp macro="" textlink="">
      <xdr:nvSpPr>
        <xdr:cNvPr id="497" name="フローチャート : 判断 496"/>
        <xdr:cNvSpPr/>
      </xdr:nvSpPr>
      <xdr:spPr>
        <a:xfrm>
          <a:off x="14541500" y="657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6152</xdr:rowOff>
    </xdr:from>
    <xdr:ext cx="469744" cy="259045"/>
    <xdr:sp macro="" textlink="">
      <xdr:nvSpPr>
        <xdr:cNvPr id="498" name="テキスト ボックス 497"/>
        <xdr:cNvSpPr txBox="1"/>
      </xdr:nvSpPr>
      <xdr:spPr>
        <a:xfrm>
          <a:off x="14357427" y="634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160845</xdr:rowOff>
    </xdr:from>
    <xdr:to>
      <xdr:col>19</xdr:col>
      <xdr:colOff>644525</xdr:colOff>
      <xdr:row>38</xdr:row>
      <xdr:rowOff>54208</xdr:rowOff>
    </xdr:to>
    <xdr:cxnSp macro="">
      <xdr:nvCxnSpPr>
        <xdr:cNvPr id="499" name="直線コネクタ 498"/>
        <xdr:cNvCxnSpPr/>
      </xdr:nvCxnSpPr>
      <xdr:spPr>
        <a:xfrm flipV="1">
          <a:off x="12814300" y="6504495"/>
          <a:ext cx="889000" cy="6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135530</xdr:rowOff>
    </xdr:from>
    <xdr:to>
      <xdr:col>20</xdr:col>
      <xdr:colOff>9525</xdr:colOff>
      <xdr:row>38</xdr:row>
      <xdr:rowOff>65680</xdr:rowOff>
    </xdr:to>
    <xdr:sp macro="" textlink="">
      <xdr:nvSpPr>
        <xdr:cNvPr id="500" name="フローチャート : 判断 499"/>
        <xdr:cNvSpPr/>
      </xdr:nvSpPr>
      <xdr:spPr>
        <a:xfrm>
          <a:off x="13652500" y="647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56807</xdr:rowOff>
    </xdr:from>
    <xdr:ext cx="534377" cy="259045"/>
    <xdr:sp macro="" textlink="">
      <xdr:nvSpPr>
        <xdr:cNvPr id="501" name="テキスト ボックス 500"/>
        <xdr:cNvSpPr txBox="1"/>
      </xdr:nvSpPr>
      <xdr:spPr>
        <a:xfrm>
          <a:off x="13436111" y="657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27,301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10600</xdr:rowOff>
    </xdr:from>
    <xdr:to>
      <xdr:col>18</xdr:col>
      <xdr:colOff>492125</xdr:colOff>
      <xdr:row>38</xdr:row>
      <xdr:rowOff>112200</xdr:rowOff>
    </xdr:to>
    <xdr:sp macro="" textlink="">
      <xdr:nvSpPr>
        <xdr:cNvPr id="502" name="フローチャート : 判断 501"/>
        <xdr:cNvSpPr/>
      </xdr:nvSpPr>
      <xdr:spPr>
        <a:xfrm>
          <a:off x="12763500" y="652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103327</xdr:rowOff>
    </xdr:from>
    <xdr:ext cx="534377" cy="259045"/>
    <xdr:sp macro="" textlink="">
      <xdr:nvSpPr>
        <xdr:cNvPr id="503" name="テキスト ボックス 502"/>
        <xdr:cNvSpPr txBox="1"/>
      </xdr:nvSpPr>
      <xdr:spPr>
        <a:xfrm>
          <a:off x="12547111" y="661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17,126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4" name="テキスト ボックス 50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5" name="テキスト ボックス 50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6" name="テキスト ボックス 50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7" name="テキスト ボックス 50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8" name="テキスト ボックス 50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66890</xdr:rowOff>
    </xdr:from>
    <xdr:to>
      <xdr:col>23</xdr:col>
      <xdr:colOff>568325</xdr:colOff>
      <xdr:row>38</xdr:row>
      <xdr:rowOff>168490</xdr:rowOff>
    </xdr:to>
    <xdr:sp macro="" textlink="">
      <xdr:nvSpPr>
        <xdr:cNvPr id="509" name="円/楕円 508"/>
        <xdr:cNvSpPr/>
      </xdr:nvSpPr>
      <xdr:spPr>
        <a:xfrm>
          <a:off x="16268700" y="658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32959</xdr:rowOff>
    </xdr:from>
    <xdr:ext cx="469744" cy="259045"/>
    <xdr:sp macro="" textlink="">
      <xdr:nvSpPr>
        <xdr:cNvPr id="510" name="災害復旧事業費該当値テキスト"/>
        <xdr:cNvSpPr txBox="1"/>
      </xdr:nvSpPr>
      <xdr:spPr>
        <a:xfrm>
          <a:off x="16370300" y="654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4,814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74109</xdr:rowOff>
    </xdr:from>
    <xdr:to>
      <xdr:col>22</xdr:col>
      <xdr:colOff>415925</xdr:colOff>
      <xdr:row>39</xdr:row>
      <xdr:rowOff>4259</xdr:rowOff>
    </xdr:to>
    <xdr:sp macro="" textlink="">
      <xdr:nvSpPr>
        <xdr:cNvPr id="511" name="円/楕円 510"/>
        <xdr:cNvSpPr/>
      </xdr:nvSpPr>
      <xdr:spPr>
        <a:xfrm>
          <a:off x="15430500" y="658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166836</xdr:rowOff>
    </xdr:from>
    <xdr:ext cx="469744" cy="259045"/>
    <xdr:sp macro="" textlink="">
      <xdr:nvSpPr>
        <xdr:cNvPr id="512" name="テキスト ボックス 511"/>
        <xdr:cNvSpPr txBox="1"/>
      </xdr:nvSpPr>
      <xdr:spPr>
        <a:xfrm>
          <a:off x="15246427" y="668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77360</xdr:rowOff>
    </xdr:from>
    <xdr:to>
      <xdr:col>21</xdr:col>
      <xdr:colOff>212725</xdr:colOff>
      <xdr:row>39</xdr:row>
      <xdr:rowOff>7510</xdr:rowOff>
    </xdr:to>
    <xdr:sp macro="" textlink="">
      <xdr:nvSpPr>
        <xdr:cNvPr id="513" name="円/楕円 512"/>
        <xdr:cNvSpPr/>
      </xdr:nvSpPr>
      <xdr:spPr>
        <a:xfrm>
          <a:off x="14541500" y="65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170087</xdr:rowOff>
    </xdr:from>
    <xdr:ext cx="469744" cy="259045"/>
    <xdr:sp macro="" textlink="">
      <xdr:nvSpPr>
        <xdr:cNvPr id="514" name="テキスト ボックス 513"/>
        <xdr:cNvSpPr txBox="1"/>
      </xdr:nvSpPr>
      <xdr:spPr>
        <a:xfrm>
          <a:off x="14357427" y="66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110046</xdr:rowOff>
    </xdr:from>
    <xdr:to>
      <xdr:col>20</xdr:col>
      <xdr:colOff>9525</xdr:colOff>
      <xdr:row>38</xdr:row>
      <xdr:rowOff>40196</xdr:rowOff>
    </xdr:to>
    <xdr:sp macro="" textlink="">
      <xdr:nvSpPr>
        <xdr:cNvPr id="515" name="円/楕円 514"/>
        <xdr:cNvSpPr/>
      </xdr:nvSpPr>
      <xdr:spPr>
        <a:xfrm>
          <a:off x="13652500" y="645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56723</xdr:rowOff>
    </xdr:from>
    <xdr:ext cx="534377" cy="259045"/>
    <xdr:sp macro="" textlink="">
      <xdr:nvSpPr>
        <xdr:cNvPr id="516" name="テキスト ボックス 515"/>
        <xdr:cNvSpPr txBox="1"/>
      </xdr:nvSpPr>
      <xdr:spPr>
        <a:xfrm>
          <a:off x="13436111" y="622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32,875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3408</xdr:rowOff>
    </xdr:from>
    <xdr:to>
      <xdr:col>18</xdr:col>
      <xdr:colOff>492125</xdr:colOff>
      <xdr:row>38</xdr:row>
      <xdr:rowOff>105008</xdr:rowOff>
    </xdr:to>
    <xdr:sp macro="" textlink="">
      <xdr:nvSpPr>
        <xdr:cNvPr id="517" name="円/楕円 516"/>
        <xdr:cNvSpPr/>
      </xdr:nvSpPr>
      <xdr:spPr>
        <a:xfrm>
          <a:off x="12763500" y="651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121535</xdr:rowOff>
    </xdr:from>
    <xdr:ext cx="534377" cy="259045"/>
    <xdr:sp macro="" textlink="">
      <xdr:nvSpPr>
        <xdr:cNvPr id="518" name="テキスト ボックス 517"/>
        <xdr:cNvSpPr txBox="1"/>
      </xdr:nvSpPr>
      <xdr:spPr>
        <a:xfrm>
          <a:off x="12547111" y="62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18,699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9" name="正方形/長方形 51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0" name="正方形/長方形 51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1" name="正方形/長方形 52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2" name="正方形/長方形 52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3" name="正方形/長方形 52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4" name="正方形/長方形 52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5" name="正方形/長方形 52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6" name="正方形/長方形 52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7" name="テキスト ボックス 52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8" name="直線コネクタ 52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9" name="直線コネクタ 52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0" name="テキスト ボックス 52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1" name="直線コネクタ 53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2" name="テキスト ボックス 53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4" name="直線コネクタ 53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6" name="直線コネクタ 53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9" name="直線コネクタ 53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1" name="フローチャート : 判断 54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2" name="直線コネクタ 54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3" name="フローチャート : 判断 54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4" name="テキスト ボックス 54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5" name="直線コネクタ 54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6" name="フローチャート : 判断 54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7" name="テキスト ボックス 54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8" name="直線コネクタ 54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9" name="フローチャート : 判断 54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0" name="テキスト ボックス 54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1" name="フローチャート : 判断 55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2" name="テキスト ボックス 55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3" name="テキスト ボックス 55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4" name="テキスト ボックス 55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5" name="テキスト ボックス 55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6" name="テキスト ボックス 55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7" name="テキスト ボックス 55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8" name="円/楕円 55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0" name="円/楕円 55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1" name="テキスト ボックス 56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2" name="円/楕円 56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3" name="テキスト ボックス 56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4" name="円/楕円 56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5" name="テキスト ボックス 56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6" name="円/楕円 56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7" name="テキスト ボックス 56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8" name="正方形/長方形 56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9" name="正方形/長方形 56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0" name="正方形/長方形 56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1" name="正方形/長方形 57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2" name="正方形/長方形 57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3" name="正方形/長方形 57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4" name="正方形/長方形 57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5" name="正方形/長方形 57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6" name="テキスト ボックス 57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7" name="直線コネクタ 57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78" name="直線コネクタ 57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79" name="テキスト ボックス 57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0" name="直線コネクタ 57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1" name="テキスト ボックス 58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2" name="直線コネクタ 58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83" name="テキスト ボックス 58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4" name="直線コネクタ 58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85" name="テキスト ボックス 58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6" name="直線コネクタ 58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7" name="テキスト ボックス 58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126807</xdr:rowOff>
    </xdr:from>
    <xdr:to>
      <xdr:col>23</xdr:col>
      <xdr:colOff>516889</xdr:colOff>
      <xdr:row>78</xdr:row>
      <xdr:rowOff>126454</xdr:rowOff>
    </xdr:to>
    <xdr:cxnSp macro="">
      <xdr:nvCxnSpPr>
        <xdr:cNvPr id="589" name="直線コネクタ 588"/>
        <xdr:cNvCxnSpPr/>
      </xdr:nvCxnSpPr>
      <xdr:spPr>
        <a:xfrm flipV="1">
          <a:off x="16317595" y="12299757"/>
          <a:ext cx="1269" cy="1199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130281</xdr:rowOff>
    </xdr:from>
    <xdr:ext cx="469744" cy="259045"/>
    <xdr:sp macro="" textlink="">
      <xdr:nvSpPr>
        <xdr:cNvPr id="590" name="公債費最小値テキスト"/>
        <xdr:cNvSpPr txBox="1"/>
      </xdr:nvSpPr>
      <xdr:spPr>
        <a:xfrm>
          <a:off x="16370300" y="1350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2,897</a:t>
          </a:r>
          <a:endParaRPr kumimoji="1" lang="ja-JP" altLang="en-US" sz="1000" b="1">
            <a:latin typeface="ＭＳ Ｐゴシック"/>
          </a:endParaRPr>
        </a:p>
      </xdr:txBody>
    </xdr:sp>
    <xdr:clientData/>
  </xdr:oneCellAnchor>
  <xdr:twoCellAnchor>
    <xdr:from>
      <xdr:col>23</xdr:col>
      <xdr:colOff>428625</xdr:colOff>
      <xdr:row>78</xdr:row>
      <xdr:rowOff>126454</xdr:rowOff>
    </xdr:from>
    <xdr:to>
      <xdr:col>23</xdr:col>
      <xdr:colOff>606425</xdr:colOff>
      <xdr:row>78</xdr:row>
      <xdr:rowOff>126454</xdr:rowOff>
    </xdr:to>
    <xdr:cxnSp macro="">
      <xdr:nvCxnSpPr>
        <xdr:cNvPr id="591" name="直線コネクタ 590"/>
        <xdr:cNvCxnSpPr/>
      </xdr:nvCxnSpPr>
      <xdr:spPr>
        <a:xfrm>
          <a:off x="16230600" y="1349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73484</xdr:rowOff>
    </xdr:from>
    <xdr:ext cx="599010" cy="259045"/>
    <xdr:sp macro="" textlink="">
      <xdr:nvSpPr>
        <xdr:cNvPr id="592" name="公債費最大値テキスト"/>
        <xdr:cNvSpPr txBox="1"/>
      </xdr:nvSpPr>
      <xdr:spPr>
        <a:xfrm>
          <a:off x="16370300" y="12074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265,320</a:t>
          </a:r>
          <a:endParaRPr kumimoji="1" lang="ja-JP" altLang="en-US" sz="1000" b="1">
            <a:latin typeface="ＭＳ Ｐゴシック"/>
          </a:endParaRPr>
        </a:p>
      </xdr:txBody>
    </xdr:sp>
    <xdr:clientData/>
  </xdr:oneCellAnchor>
  <xdr:twoCellAnchor>
    <xdr:from>
      <xdr:col>23</xdr:col>
      <xdr:colOff>428625</xdr:colOff>
      <xdr:row>71</xdr:row>
      <xdr:rowOff>126807</xdr:rowOff>
    </xdr:from>
    <xdr:to>
      <xdr:col>23</xdr:col>
      <xdr:colOff>606425</xdr:colOff>
      <xdr:row>71</xdr:row>
      <xdr:rowOff>126807</xdr:rowOff>
    </xdr:to>
    <xdr:cxnSp macro="">
      <xdr:nvCxnSpPr>
        <xdr:cNvPr id="593" name="直線コネクタ 592"/>
        <xdr:cNvCxnSpPr/>
      </xdr:nvCxnSpPr>
      <xdr:spPr>
        <a:xfrm>
          <a:off x="16230600" y="1229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114791</xdr:rowOff>
    </xdr:from>
    <xdr:to>
      <xdr:col>23</xdr:col>
      <xdr:colOff>517525</xdr:colOff>
      <xdr:row>78</xdr:row>
      <xdr:rowOff>4835</xdr:rowOff>
    </xdr:to>
    <xdr:cxnSp macro="">
      <xdr:nvCxnSpPr>
        <xdr:cNvPr id="594" name="直線コネクタ 593"/>
        <xdr:cNvCxnSpPr/>
      </xdr:nvCxnSpPr>
      <xdr:spPr>
        <a:xfrm flipV="1">
          <a:off x="15481300" y="13316441"/>
          <a:ext cx="838200" cy="6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24201</xdr:rowOff>
    </xdr:from>
    <xdr:ext cx="534377" cy="259045"/>
    <xdr:sp macro="" textlink="">
      <xdr:nvSpPr>
        <xdr:cNvPr id="595" name="公債費平均値テキスト"/>
        <xdr:cNvSpPr txBox="1"/>
      </xdr:nvSpPr>
      <xdr:spPr>
        <a:xfrm>
          <a:off x="16370300" y="13054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56,655</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1324</xdr:rowOff>
    </xdr:from>
    <xdr:to>
      <xdr:col>23</xdr:col>
      <xdr:colOff>568325</xdr:colOff>
      <xdr:row>77</xdr:row>
      <xdr:rowOff>102924</xdr:rowOff>
    </xdr:to>
    <xdr:sp macro="" textlink="">
      <xdr:nvSpPr>
        <xdr:cNvPr id="596" name="フローチャート : 判断 595"/>
        <xdr:cNvSpPr/>
      </xdr:nvSpPr>
      <xdr:spPr>
        <a:xfrm>
          <a:off x="16268700" y="1320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4835</xdr:rowOff>
    </xdr:from>
    <xdr:to>
      <xdr:col>22</xdr:col>
      <xdr:colOff>365125</xdr:colOff>
      <xdr:row>78</xdr:row>
      <xdr:rowOff>11272</xdr:rowOff>
    </xdr:to>
    <xdr:cxnSp macro="">
      <xdr:nvCxnSpPr>
        <xdr:cNvPr id="597" name="直線コネクタ 596"/>
        <xdr:cNvCxnSpPr/>
      </xdr:nvCxnSpPr>
      <xdr:spPr>
        <a:xfrm flipV="1">
          <a:off x="14592300" y="13377935"/>
          <a:ext cx="889000" cy="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36711</xdr:rowOff>
    </xdr:from>
    <xdr:to>
      <xdr:col>22</xdr:col>
      <xdr:colOff>415925</xdr:colOff>
      <xdr:row>77</xdr:row>
      <xdr:rowOff>138311</xdr:rowOff>
    </xdr:to>
    <xdr:sp macro="" textlink="">
      <xdr:nvSpPr>
        <xdr:cNvPr id="598" name="フローチャート : 判断 597"/>
        <xdr:cNvSpPr/>
      </xdr:nvSpPr>
      <xdr:spPr>
        <a:xfrm>
          <a:off x="15430500" y="132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154838</xdr:rowOff>
    </xdr:from>
    <xdr:ext cx="534377" cy="259045"/>
    <xdr:sp macro="" textlink="">
      <xdr:nvSpPr>
        <xdr:cNvPr id="599" name="テキスト ボックス 598"/>
        <xdr:cNvSpPr txBox="1"/>
      </xdr:nvSpPr>
      <xdr:spPr>
        <a:xfrm>
          <a:off x="15214111" y="130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11272</xdr:rowOff>
    </xdr:from>
    <xdr:to>
      <xdr:col>21</xdr:col>
      <xdr:colOff>161925</xdr:colOff>
      <xdr:row>78</xdr:row>
      <xdr:rowOff>12452</xdr:rowOff>
    </xdr:to>
    <xdr:cxnSp macro="">
      <xdr:nvCxnSpPr>
        <xdr:cNvPr id="600" name="直線コネクタ 599"/>
        <xdr:cNvCxnSpPr/>
      </xdr:nvCxnSpPr>
      <xdr:spPr>
        <a:xfrm flipV="1">
          <a:off x="13703300" y="13384372"/>
          <a:ext cx="889000" cy="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28842</xdr:rowOff>
    </xdr:from>
    <xdr:to>
      <xdr:col>21</xdr:col>
      <xdr:colOff>212725</xdr:colOff>
      <xdr:row>77</xdr:row>
      <xdr:rowOff>130442</xdr:rowOff>
    </xdr:to>
    <xdr:sp macro="" textlink="">
      <xdr:nvSpPr>
        <xdr:cNvPr id="601" name="フローチャート : 判断 600"/>
        <xdr:cNvSpPr/>
      </xdr:nvSpPr>
      <xdr:spPr>
        <a:xfrm>
          <a:off x="14541500" y="1323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146969</xdr:rowOff>
    </xdr:from>
    <xdr:ext cx="534377" cy="259045"/>
    <xdr:sp macro="" textlink="">
      <xdr:nvSpPr>
        <xdr:cNvPr id="602" name="テキスト ボックス 601"/>
        <xdr:cNvSpPr txBox="1"/>
      </xdr:nvSpPr>
      <xdr:spPr>
        <a:xfrm>
          <a:off x="14325111" y="1300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50,636</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12452</xdr:rowOff>
    </xdr:from>
    <xdr:to>
      <xdr:col>19</xdr:col>
      <xdr:colOff>644525</xdr:colOff>
      <xdr:row>78</xdr:row>
      <xdr:rowOff>16672</xdr:rowOff>
    </xdr:to>
    <xdr:cxnSp macro="">
      <xdr:nvCxnSpPr>
        <xdr:cNvPr id="603" name="直線コネクタ 602"/>
        <xdr:cNvCxnSpPr/>
      </xdr:nvCxnSpPr>
      <xdr:spPr>
        <a:xfrm flipV="1">
          <a:off x="12814300" y="13385552"/>
          <a:ext cx="889000" cy="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24078</xdr:rowOff>
    </xdr:from>
    <xdr:to>
      <xdr:col>20</xdr:col>
      <xdr:colOff>9525</xdr:colOff>
      <xdr:row>77</xdr:row>
      <xdr:rowOff>125678</xdr:rowOff>
    </xdr:to>
    <xdr:sp macro="" textlink="">
      <xdr:nvSpPr>
        <xdr:cNvPr id="604" name="フローチャート : 判断 603"/>
        <xdr:cNvSpPr/>
      </xdr:nvSpPr>
      <xdr:spPr>
        <a:xfrm>
          <a:off x="13652500" y="1322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142205</xdr:rowOff>
    </xdr:from>
    <xdr:ext cx="534377" cy="259045"/>
    <xdr:sp macro="" textlink="">
      <xdr:nvSpPr>
        <xdr:cNvPr id="605" name="テキスト ボックス 604"/>
        <xdr:cNvSpPr txBox="1"/>
      </xdr:nvSpPr>
      <xdr:spPr>
        <a:xfrm>
          <a:off x="13436111" y="1300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51,678</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16960</xdr:rowOff>
    </xdr:from>
    <xdr:to>
      <xdr:col>18</xdr:col>
      <xdr:colOff>492125</xdr:colOff>
      <xdr:row>77</xdr:row>
      <xdr:rowOff>118560</xdr:rowOff>
    </xdr:to>
    <xdr:sp macro="" textlink="">
      <xdr:nvSpPr>
        <xdr:cNvPr id="606" name="フローチャート : 判断 605"/>
        <xdr:cNvSpPr/>
      </xdr:nvSpPr>
      <xdr:spPr>
        <a:xfrm>
          <a:off x="12763500" y="1321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135087</xdr:rowOff>
    </xdr:from>
    <xdr:ext cx="534377" cy="259045"/>
    <xdr:sp macro="" textlink="">
      <xdr:nvSpPr>
        <xdr:cNvPr id="607" name="テキスト ボックス 606"/>
        <xdr:cNvSpPr txBox="1"/>
      </xdr:nvSpPr>
      <xdr:spPr>
        <a:xfrm>
          <a:off x="12547111" y="1299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53,235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8" name="テキスト ボックス 60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9" name="テキスト ボックス 60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0" name="テキスト ボックス 60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1" name="テキスト ボックス 61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2" name="テキスト ボックス 61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63991</xdr:rowOff>
    </xdr:from>
    <xdr:to>
      <xdr:col>23</xdr:col>
      <xdr:colOff>568325</xdr:colOff>
      <xdr:row>77</xdr:row>
      <xdr:rowOff>165591</xdr:rowOff>
    </xdr:to>
    <xdr:sp macro="" textlink="">
      <xdr:nvSpPr>
        <xdr:cNvPr id="613" name="円/楕円 612"/>
        <xdr:cNvSpPr/>
      </xdr:nvSpPr>
      <xdr:spPr>
        <a:xfrm>
          <a:off x="16268700" y="132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42418</xdr:rowOff>
    </xdr:from>
    <xdr:ext cx="534377" cy="259045"/>
    <xdr:sp macro="" textlink="">
      <xdr:nvSpPr>
        <xdr:cNvPr id="614" name="公債費該当値テキスト"/>
        <xdr:cNvSpPr txBox="1"/>
      </xdr:nvSpPr>
      <xdr:spPr>
        <a:xfrm>
          <a:off x="16370300" y="1324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42,948</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125485</xdr:rowOff>
    </xdr:from>
    <xdr:to>
      <xdr:col>22</xdr:col>
      <xdr:colOff>415925</xdr:colOff>
      <xdr:row>78</xdr:row>
      <xdr:rowOff>55635</xdr:rowOff>
    </xdr:to>
    <xdr:sp macro="" textlink="">
      <xdr:nvSpPr>
        <xdr:cNvPr id="615" name="円/楕円 614"/>
        <xdr:cNvSpPr/>
      </xdr:nvSpPr>
      <xdr:spPr>
        <a:xfrm>
          <a:off x="15430500" y="1332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46762</xdr:rowOff>
    </xdr:from>
    <xdr:ext cx="534377" cy="259045"/>
    <xdr:sp macro="" textlink="">
      <xdr:nvSpPr>
        <xdr:cNvPr id="616" name="テキスト ボックス 615"/>
        <xdr:cNvSpPr txBox="1"/>
      </xdr:nvSpPr>
      <xdr:spPr>
        <a:xfrm>
          <a:off x="15214111" y="1341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29,498</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131922</xdr:rowOff>
    </xdr:from>
    <xdr:to>
      <xdr:col>21</xdr:col>
      <xdr:colOff>212725</xdr:colOff>
      <xdr:row>78</xdr:row>
      <xdr:rowOff>62072</xdr:rowOff>
    </xdr:to>
    <xdr:sp macro="" textlink="">
      <xdr:nvSpPr>
        <xdr:cNvPr id="617" name="円/楕円 616"/>
        <xdr:cNvSpPr/>
      </xdr:nvSpPr>
      <xdr:spPr>
        <a:xfrm>
          <a:off x="14541500" y="1333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53199</xdr:rowOff>
    </xdr:from>
    <xdr:ext cx="534377" cy="259045"/>
    <xdr:sp macro="" textlink="">
      <xdr:nvSpPr>
        <xdr:cNvPr id="618" name="テキスト ボックス 617"/>
        <xdr:cNvSpPr txBox="1"/>
      </xdr:nvSpPr>
      <xdr:spPr>
        <a:xfrm>
          <a:off x="14325111" y="134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28,090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133102</xdr:rowOff>
    </xdr:from>
    <xdr:to>
      <xdr:col>20</xdr:col>
      <xdr:colOff>9525</xdr:colOff>
      <xdr:row>78</xdr:row>
      <xdr:rowOff>63252</xdr:rowOff>
    </xdr:to>
    <xdr:sp macro="" textlink="">
      <xdr:nvSpPr>
        <xdr:cNvPr id="619" name="円/楕円 618"/>
        <xdr:cNvSpPr/>
      </xdr:nvSpPr>
      <xdr:spPr>
        <a:xfrm>
          <a:off x="13652500" y="1333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54379</xdr:rowOff>
    </xdr:from>
    <xdr:ext cx="534377" cy="259045"/>
    <xdr:sp macro="" textlink="">
      <xdr:nvSpPr>
        <xdr:cNvPr id="620" name="テキスト ボックス 619"/>
        <xdr:cNvSpPr txBox="1"/>
      </xdr:nvSpPr>
      <xdr:spPr>
        <a:xfrm>
          <a:off x="13436111" y="1342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27,832</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137322</xdr:rowOff>
    </xdr:from>
    <xdr:to>
      <xdr:col>18</xdr:col>
      <xdr:colOff>492125</xdr:colOff>
      <xdr:row>78</xdr:row>
      <xdr:rowOff>67472</xdr:rowOff>
    </xdr:to>
    <xdr:sp macro="" textlink="">
      <xdr:nvSpPr>
        <xdr:cNvPr id="621" name="円/楕円 620"/>
        <xdr:cNvSpPr/>
      </xdr:nvSpPr>
      <xdr:spPr>
        <a:xfrm>
          <a:off x="12763500" y="1333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58599</xdr:rowOff>
    </xdr:from>
    <xdr:ext cx="534377" cy="259045"/>
    <xdr:sp macro="" textlink="">
      <xdr:nvSpPr>
        <xdr:cNvPr id="622" name="テキスト ボックス 621"/>
        <xdr:cNvSpPr txBox="1"/>
      </xdr:nvSpPr>
      <xdr:spPr>
        <a:xfrm>
          <a:off x="12547111" y="1343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3" name="正方形/長方形 62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4" name="正方形/長方形 62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5" name="正方形/長方形 62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6" name="正方形/長方形 62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7" name="正方形/長方形 62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8" name="正方形/長方形 62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9" name="正方形/長方形 62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0" name="正方形/長方形 62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1" name="テキスト ボックス 63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2" name="直線コネクタ 63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33" name="直線コネクタ 632"/>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34" name="テキスト ボックス 633"/>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5" name="直線コネクタ 63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93</xdr:row>
      <xdr:rowOff>168927</xdr:rowOff>
    </xdr:from>
    <xdr:ext cx="685572" cy="259045"/>
    <xdr:sp macro="" textlink="">
      <xdr:nvSpPr>
        <xdr:cNvPr id="636" name="テキスト ボックス 635"/>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37" name="直線コネクタ 636"/>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90</xdr:row>
      <xdr:rowOff>111777</xdr:rowOff>
    </xdr:from>
    <xdr:ext cx="685572" cy="259045"/>
    <xdr:sp macro="" textlink="">
      <xdr:nvSpPr>
        <xdr:cNvPr id="638" name="テキスト ボックス 637"/>
        <xdr:cNvSpPr txBox="1"/>
      </xdr:nvSpPr>
      <xdr:spPr>
        <a:xfrm>
          <a:off x="11760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9" name="直線コネクタ 63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0" name="テキスト ボックス 63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27485</xdr:rowOff>
    </xdr:from>
    <xdr:to>
      <xdr:col>23</xdr:col>
      <xdr:colOff>516889</xdr:colOff>
      <xdr:row>98</xdr:row>
      <xdr:rowOff>25388</xdr:rowOff>
    </xdr:to>
    <xdr:cxnSp macro="">
      <xdr:nvCxnSpPr>
        <xdr:cNvPr id="642" name="直線コネクタ 641"/>
        <xdr:cNvCxnSpPr/>
      </xdr:nvCxnSpPr>
      <xdr:spPr>
        <a:xfrm flipV="1">
          <a:off x="16317595" y="15629435"/>
          <a:ext cx="1269" cy="1198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48483</xdr:rowOff>
    </xdr:from>
    <xdr:ext cx="313932" cy="259045"/>
    <xdr:sp macro="" textlink="">
      <xdr:nvSpPr>
        <xdr:cNvPr id="643" name="積立金最小値テキスト"/>
        <xdr:cNvSpPr txBox="1"/>
      </xdr:nvSpPr>
      <xdr:spPr>
        <a:xfrm>
          <a:off x="16370300" y="16850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428625</xdr:colOff>
      <xdr:row>98</xdr:row>
      <xdr:rowOff>25388</xdr:rowOff>
    </xdr:from>
    <xdr:to>
      <xdr:col>23</xdr:col>
      <xdr:colOff>606425</xdr:colOff>
      <xdr:row>98</xdr:row>
      <xdr:rowOff>25388</xdr:rowOff>
    </xdr:to>
    <xdr:cxnSp macro="">
      <xdr:nvCxnSpPr>
        <xdr:cNvPr id="644" name="直線コネクタ 643"/>
        <xdr:cNvCxnSpPr/>
      </xdr:nvCxnSpPr>
      <xdr:spPr>
        <a:xfrm>
          <a:off x="16230600" y="1682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145612</xdr:rowOff>
    </xdr:from>
    <xdr:ext cx="690189" cy="259045"/>
    <xdr:sp macro="" textlink="">
      <xdr:nvSpPr>
        <xdr:cNvPr id="645" name="積立金最大値テキスト"/>
        <xdr:cNvSpPr txBox="1"/>
      </xdr:nvSpPr>
      <xdr:spPr>
        <a:xfrm>
          <a:off x="16370300" y="154046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2,096,351</a:t>
          </a:r>
          <a:endParaRPr kumimoji="1" lang="ja-JP" altLang="en-US" sz="1000" b="1">
            <a:latin typeface="ＭＳ Ｐゴシック"/>
          </a:endParaRPr>
        </a:p>
      </xdr:txBody>
    </xdr:sp>
    <xdr:clientData/>
  </xdr:oneCellAnchor>
  <xdr:twoCellAnchor>
    <xdr:from>
      <xdr:col>23</xdr:col>
      <xdr:colOff>428625</xdr:colOff>
      <xdr:row>91</xdr:row>
      <xdr:rowOff>27485</xdr:rowOff>
    </xdr:from>
    <xdr:to>
      <xdr:col>23</xdr:col>
      <xdr:colOff>606425</xdr:colOff>
      <xdr:row>91</xdr:row>
      <xdr:rowOff>27485</xdr:rowOff>
    </xdr:to>
    <xdr:cxnSp macro="">
      <xdr:nvCxnSpPr>
        <xdr:cNvPr id="646" name="直線コネクタ 645"/>
        <xdr:cNvCxnSpPr/>
      </xdr:nvCxnSpPr>
      <xdr:spPr>
        <a:xfrm>
          <a:off x="16230600" y="156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12604</xdr:rowOff>
    </xdr:from>
    <xdr:to>
      <xdr:col>23</xdr:col>
      <xdr:colOff>517525</xdr:colOff>
      <xdr:row>98</xdr:row>
      <xdr:rowOff>15004</xdr:rowOff>
    </xdr:to>
    <xdr:cxnSp macro="">
      <xdr:nvCxnSpPr>
        <xdr:cNvPr id="647" name="直線コネクタ 646"/>
        <xdr:cNvCxnSpPr/>
      </xdr:nvCxnSpPr>
      <xdr:spPr>
        <a:xfrm>
          <a:off x="15481300" y="16814704"/>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137383</xdr:rowOff>
    </xdr:from>
    <xdr:ext cx="534377" cy="259045"/>
    <xdr:sp macro="" textlink="">
      <xdr:nvSpPr>
        <xdr:cNvPr id="648" name="積立金平均値テキスト"/>
        <xdr:cNvSpPr txBox="1"/>
      </xdr:nvSpPr>
      <xdr:spPr>
        <a:xfrm>
          <a:off x="16370300" y="165965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55,195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114506</xdr:rowOff>
    </xdr:from>
    <xdr:to>
      <xdr:col>23</xdr:col>
      <xdr:colOff>568325</xdr:colOff>
      <xdr:row>98</xdr:row>
      <xdr:rowOff>44656</xdr:rowOff>
    </xdr:to>
    <xdr:sp macro="" textlink="">
      <xdr:nvSpPr>
        <xdr:cNvPr id="649" name="フローチャート : 判断 648"/>
        <xdr:cNvSpPr/>
      </xdr:nvSpPr>
      <xdr:spPr>
        <a:xfrm>
          <a:off x="16268700" y="167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6455</xdr:rowOff>
    </xdr:from>
    <xdr:to>
      <xdr:col>22</xdr:col>
      <xdr:colOff>365125</xdr:colOff>
      <xdr:row>98</xdr:row>
      <xdr:rowOff>12604</xdr:rowOff>
    </xdr:to>
    <xdr:cxnSp macro="">
      <xdr:nvCxnSpPr>
        <xdr:cNvPr id="650" name="直線コネクタ 649"/>
        <xdr:cNvCxnSpPr/>
      </xdr:nvCxnSpPr>
      <xdr:spPr>
        <a:xfrm>
          <a:off x="14592300" y="16808555"/>
          <a:ext cx="889000" cy="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134414</xdr:rowOff>
    </xdr:from>
    <xdr:to>
      <xdr:col>22</xdr:col>
      <xdr:colOff>415925</xdr:colOff>
      <xdr:row>98</xdr:row>
      <xdr:rowOff>64564</xdr:rowOff>
    </xdr:to>
    <xdr:sp macro="" textlink="">
      <xdr:nvSpPr>
        <xdr:cNvPr id="651" name="フローチャート : 判断 650"/>
        <xdr:cNvSpPr/>
      </xdr:nvSpPr>
      <xdr:spPr>
        <a:xfrm>
          <a:off x="15430500" y="1676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55691</xdr:rowOff>
    </xdr:from>
    <xdr:ext cx="534377" cy="259045"/>
    <xdr:sp macro="" textlink="">
      <xdr:nvSpPr>
        <xdr:cNvPr id="652" name="テキスト ボックス 651"/>
        <xdr:cNvSpPr txBox="1"/>
      </xdr:nvSpPr>
      <xdr:spPr>
        <a:xfrm>
          <a:off x="15214111" y="1685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20,362</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6455</xdr:rowOff>
    </xdr:from>
    <xdr:to>
      <xdr:col>21</xdr:col>
      <xdr:colOff>161925</xdr:colOff>
      <xdr:row>98</xdr:row>
      <xdr:rowOff>21831</xdr:rowOff>
    </xdr:to>
    <xdr:cxnSp macro="">
      <xdr:nvCxnSpPr>
        <xdr:cNvPr id="653" name="直線コネクタ 652"/>
        <xdr:cNvCxnSpPr/>
      </xdr:nvCxnSpPr>
      <xdr:spPr>
        <a:xfrm flipV="1">
          <a:off x="13703300" y="16808555"/>
          <a:ext cx="889000" cy="1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132865</xdr:rowOff>
    </xdr:from>
    <xdr:to>
      <xdr:col>21</xdr:col>
      <xdr:colOff>212725</xdr:colOff>
      <xdr:row>98</xdr:row>
      <xdr:rowOff>63015</xdr:rowOff>
    </xdr:to>
    <xdr:sp macro="" textlink="">
      <xdr:nvSpPr>
        <xdr:cNvPr id="654" name="フローチャート : 判断 653"/>
        <xdr:cNvSpPr/>
      </xdr:nvSpPr>
      <xdr:spPr>
        <a:xfrm>
          <a:off x="14541500" y="1676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54142</xdr:rowOff>
    </xdr:from>
    <xdr:ext cx="534377" cy="259045"/>
    <xdr:sp macro="" textlink="">
      <xdr:nvSpPr>
        <xdr:cNvPr id="655" name="テキスト ボックス 654"/>
        <xdr:cNvSpPr txBox="1"/>
      </xdr:nvSpPr>
      <xdr:spPr>
        <a:xfrm>
          <a:off x="14325111" y="1685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23,071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6482</xdr:rowOff>
    </xdr:from>
    <xdr:to>
      <xdr:col>19</xdr:col>
      <xdr:colOff>644525</xdr:colOff>
      <xdr:row>98</xdr:row>
      <xdr:rowOff>21831</xdr:rowOff>
    </xdr:to>
    <xdr:cxnSp macro="">
      <xdr:nvCxnSpPr>
        <xdr:cNvPr id="656" name="直線コネクタ 655"/>
        <xdr:cNvCxnSpPr/>
      </xdr:nvCxnSpPr>
      <xdr:spPr>
        <a:xfrm>
          <a:off x="12814300" y="16808582"/>
          <a:ext cx="8890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42993</xdr:rowOff>
    </xdr:from>
    <xdr:to>
      <xdr:col>20</xdr:col>
      <xdr:colOff>9525</xdr:colOff>
      <xdr:row>97</xdr:row>
      <xdr:rowOff>144593</xdr:rowOff>
    </xdr:to>
    <xdr:sp macro="" textlink="">
      <xdr:nvSpPr>
        <xdr:cNvPr id="657" name="フローチャート : 判断 656"/>
        <xdr:cNvSpPr/>
      </xdr:nvSpPr>
      <xdr:spPr>
        <a:xfrm>
          <a:off x="13652500" y="1667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161120</xdr:rowOff>
    </xdr:from>
    <xdr:ext cx="599010" cy="259045"/>
    <xdr:sp macro="" textlink="">
      <xdr:nvSpPr>
        <xdr:cNvPr id="658" name="テキスト ボックス 657"/>
        <xdr:cNvSpPr txBox="1"/>
      </xdr:nvSpPr>
      <xdr:spPr>
        <a:xfrm>
          <a:off x="13403794" y="16448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180,327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123820</xdr:rowOff>
    </xdr:from>
    <xdr:to>
      <xdr:col>18</xdr:col>
      <xdr:colOff>492125</xdr:colOff>
      <xdr:row>98</xdr:row>
      <xdr:rowOff>53970</xdr:rowOff>
    </xdr:to>
    <xdr:sp macro="" textlink="">
      <xdr:nvSpPr>
        <xdr:cNvPr id="659" name="フローチャート : 判断 658"/>
        <xdr:cNvSpPr/>
      </xdr:nvSpPr>
      <xdr:spPr>
        <a:xfrm>
          <a:off x="12763500" y="167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70497</xdr:rowOff>
    </xdr:from>
    <xdr:ext cx="534377" cy="259045"/>
    <xdr:sp macro="" textlink="">
      <xdr:nvSpPr>
        <xdr:cNvPr id="660" name="テキスト ボックス 659"/>
        <xdr:cNvSpPr txBox="1"/>
      </xdr:nvSpPr>
      <xdr:spPr>
        <a:xfrm>
          <a:off x="12547111" y="1652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1" name="テキスト ボックス 66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2" name="テキスト ボックス 66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3" name="テキスト ボックス 66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4" name="テキスト ボックス 66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5" name="テキスト ボックス 66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135654</xdr:rowOff>
    </xdr:from>
    <xdr:to>
      <xdr:col>23</xdr:col>
      <xdr:colOff>568325</xdr:colOff>
      <xdr:row>98</xdr:row>
      <xdr:rowOff>65804</xdr:rowOff>
    </xdr:to>
    <xdr:sp macro="" textlink="">
      <xdr:nvSpPr>
        <xdr:cNvPr id="666" name="円/楕円 665"/>
        <xdr:cNvSpPr/>
      </xdr:nvSpPr>
      <xdr:spPr>
        <a:xfrm>
          <a:off x="16268700" y="1676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92933</xdr:rowOff>
    </xdr:from>
    <xdr:ext cx="534377" cy="259045"/>
    <xdr:sp macro="" textlink="">
      <xdr:nvSpPr>
        <xdr:cNvPr id="667" name="積立金該当値テキスト"/>
        <xdr:cNvSpPr txBox="1"/>
      </xdr:nvSpPr>
      <xdr:spPr>
        <a:xfrm>
          <a:off x="16370300" y="1672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18,190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133254</xdr:rowOff>
    </xdr:from>
    <xdr:to>
      <xdr:col>22</xdr:col>
      <xdr:colOff>415925</xdr:colOff>
      <xdr:row>98</xdr:row>
      <xdr:rowOff>63404</xdr:rowOff>
    </xdr:to>
    <xdr:sp macro="" textlink="">
      <xdr:nvSpPr>
        <xdr:cNvPr id="668" name="円/楕円 667"/>
        <xdr:cNvSpPr/>
      </xdr:nvSpPr>
      <xdr:spPr>
        <a:xfrm>
          <a:off x="15430500" y="1676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79931</xdr:rowOff>
    </xdr:from>
    <xdr:ext cx="534377" cy="259045"/>
    <xdr:sp macro="" textlink="">
      <xdr:nvSpPr>
        <xdr:cNvPr id="669" name="テキスト ボックス 668"/>
        <xdr:cNvSpPr txBox="1"/>
      </xdr:nvSpPr>
      <xdr:spPr>
        <a:xfrm>
          <a:off x="15214111" y="165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22,391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127105</xdr:rowOff>
    </xdr:from>
    <xdr:to>
      <xdr:col>21</xdr:col>
      <xdr:colOff>212725</xdr:colOff>
      <xdr:row>98</xdr:row>
      <xdr:rowOff>57255</xdr:rowOff>
    </xdr:to>
    <xdr:sp macro="" textlink="">
      <xdr:nvSpPr>
        <xdr:cNvPr id="670" name="円/楕円 669"/>
        <xdr:cNvSpPr/>
      </xdr:nvSpPr>
      <xdr:spPr>
        <a:xfrm>
          <a:off x="14541500" y="1675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73782</xdr:rowOff>
    </xdr:from>
    <xdr:ext cx="534377" cy="259045"/>
    <xdr:sp macro="" textlink="">
      <xdr:nvSpPr>
        <xdr:cNvPr id="671" name="テキスト ボックス 670"/>
        <xdr:cNvSpPr txBox="1"/>
      </xdr:nvSpPr>
      <xdr:spPr>
        <a:xfrm>
          <a:off x="14325111" y="1653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33,150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142481</xdr:rowOff>
    </xdr:from>
    <xdr:to>
      <xdr:col>20</xdr:col>
      <xdr:colOff>9525</xdr:colOff>
      <xdr:row>98</xdr:row>
      <xdr:rowOff>72631</xdr:rowOff>
    </xdr:to>
    <xdr:sp macro="" textlink="">
      <xdr:nvSpPr>
        <xdr:cNvPr id="672" name="円/楕円 671"/>
        <xdr:cNvSpPr/>
      </xdr:nvSpPr>
      <xdr:spPr>
        <a:xfrm>
          <a:off x="13652500" y="1677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63758</xdr:rowOff>
    </xdr:from>
    <xdr:ext cx="469744" cy="259045"/>
    <xdr:sp macro="" textlink="">
      <xdr:nvSpPr>
        <xdr:cNvPr id="673" name="テキスト ボックス 672"/>
        <xdr:cNvSpPr txBox="1"/>
      </xdr:nvSpPr>
      <xdr:spPr>
        <a:xfrm>
          <a:off x="13468427" y="1686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127132</xdr:rowOff>
    </xdr:from>
    <xdr:to>
      <xdr:col>18</xdr:col>
      <xdr:colOff>492125</xdr:colOff>
      <xdr:row>98</xdr:row>
      <xdr:rowOff>57282</xdr:rowOff>
    </xdr:to>
    <xdr:sp macro="" textlink="">
      <xdr:nvSpPr>
        <xdr:cNvPr id="674" name="円/楕円 673"/>
        <xdr:cNvSpPr/>
      </xdr:nvSpPr>
      <xdr:spPr>
        <a:xfrm>
          <a:off x="12763500" y="1675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48409</xdr:rowOff>
    </xdr:from>
    <xdr:ext cx="534377" cy="259045"/>
    <xdr:sp macro="" textlink="">
      <xdr:nvSpPr>
        <xdr:cNvPr id="675" name="テキスト ボックス 674"/>
        <xdr:cNvSpPr txBox="1"/>
      </xdr:nvSpPr>
      <xdr:spPr>
        <a:xfrm>
          <a:off x="12547111" y="1685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33,103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6" name="正方形/長方形 67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7" name="正方形/長方形 67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8" name="正方形/長方形 67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9" name="正方形/長方形 67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0" name="正方形/長方形 67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1" name="正方形/長方形 68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2" name="正方形/長方形 68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3" name="正方形/長方形 68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4" name="テキスト ボックス 68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5" name="直線コネクタ 68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86" name="直線コネクタ 68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87" name="テキスト ボックス 68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88" name="直線コネクタ 68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89" name="テキスト ボックス 68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0" name="直線コネクタ 68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1" name="テキスト ボックス 69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2" name="直線コネクタ 69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693" name="テキスト ボックス 69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694" name="直線コネクタ 69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695" name="テキスト ボックス 69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696" name="直線コネクタ 69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29</xdr:row>
      <xdr:rowOff>38299</xdr:rowOff>
    </xdr:from>
    <xdr:ext cx="595419" cy="259045"/>
    <xdr:sp macro="" textlink="">
      <xdr:nvSpPr>
        <xdr:cNvPr id="697" name="テキスト ボックス 696"/>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8" name="直線コネクタ 69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699" name="テキスト ボックス 69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75219</xdr:rowOff>
    </xdr:from>
    <xdr:to>
      <xdr:col>32</xdr:col>
      <xdr:colOff>186689</xdr:colOff>
      <xdr:row>39</xdr:row>
      <xdr:rowOff>98878</xdr:rowOff>
    </xdr:to>
    <xdr:cxnSp macro="">
      <xdr:nvCxnSpPr>
        <xdr:cNvPr id="701" name="直線コネクタ 700"/>
        <xdr:cNvCxnSpPr/>
      </xdr:nvCxnSpPr>
      <xdr:spPr>
        <a:xfrm flipV="1">
          <a:off x="22159595" y="5218719"/>
          <a:ext cx="1269" cy="1566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119297</xdr:rowOff>
    </xdr:from>
    <xdr:ext cx="249299" cy="259045"/>
    <xdr:sp macro="" textlink="">
      <xdr:nvSpPr>
        <xdr:cNvPr id="702" name="投資及び出資金最小値テキスト"/>
        <xdr:cNvSpPr txBox="1"/>
      </xdr:nvSpPr>
      <xdr:spPr>
        <a:xfrm>
          <a:off x="22212300" y="6805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03" name="直線コネクタ 70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21896</xdr:rowOff>
    </xdr:from>
    <xdr:ext cx="534377" cy="259045"/>
    <xdr:sp macro="" textlink="">
      <xdr:nvSpPr>
        <xdr:cNvPr id="704" name="投資及び出資金最大値テキスト"/>
        <xdr:cNvSpPr txBox="1"/>
      </xdr:nvSpPr>
      <xdr:spPr>
        <a:xfrm>
          <a:off x="22212300" y="499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95,949</a:t>
          </a:r>
          <a:endParaRPr kumimoji="1" lang="ja-JP" altLang="en-US" sz="1000" b="1">
            <a:latin typeface="ＭＳ Ｐゴシック"/>
          </a:endParaRPr>
        </a:p>
      </xdr:txBody>
    </xdr:sp>
    <xdr:clientData/>
  </xdr:oneCellAnchor>
  <xdr:twoCellAnchor>
    <xdr:from>
      <xdr:col>32</xdr:col>
      <xdr:colOff>98425</xdr:colOff>
      <xdr:row>30</xdr:row>
      <xdr:rowOff>75219</xdr:rowOff>
    </xdr:from>
    <xdr:to>
      <xdr:col>32</xdr:col>
      <xdr:colOff>276225</xdr:colOff>
      <xdr:row>30</xdr:row>
      <xdr:rowOff>75219</xdr:rowOff>
    </xdr:to>
    <xdr:cxnSp macro="">
      <xdr:nvCxnSpPr>
        <xdr:cNvPr id="705" name="直線コネクタ 704"/>
        <xdr:cNvCxnSpPr/>
      </xdr:nvCxnSpPr>
      <xdr:spPr>
        <a:xfrm>
          <a:off x="22072600" y="5218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38054</xdr:rowOff>
    </xdr:from>
    <xdr:to>
      <xdr:col>32</xdr:col>
      <xdr:colOff>187325</xdr:colOff>
      <xdr:row>39</xdr:row>
      <xdr:rowOff>38708</xdr:rowOff>
    </xdr:to>
    <xdr:cxnSp macro="">
      <xdr:nvCxnSpPr>
        <xdr:cNvPr id="706" name="直線コネクタ 705"/>
        <xdr:cNvCxnSpPr/>
      </xdr:nvCxnSpPr>
      <xdr:spPr>
        <a:xfrm flipV="1">
          <a:off x="21323300" y="6724604"/>
          <a:ext cx="8382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163747</xdr:rowOff>
    </xdr:from>
    <xdr:ext cx="469744" cy="259045"/>
    <xdr:sp macro="" textlink="">
      <xdr:nvSpPr>
        <xdr:cNvPr id="707" name="投資及び出資金平均値テキスト"/>
        <xdr:cNvSpPr txBox="1"/>
      </xdr:nvSpPr>
      <xdr:spPr>
        <a:xfrm>
          <a:off x="22212300" y="6678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13870</xdr:rowOff>
    </xdr:from>
    <xdr:to>
      <xdr:col>32</xdr:col>
      <xdr:colOff>238125</xdr:colOff>
      <xdr:row>39</xdr:row>
      <xdr:rowOff>115470</xdr:rowOff>
    </xdr:to>
    <xdr:sp macro="" textlink="">
      <xdr:nvSpPr>
        <xdr:cNvPr id="708" name="フローチャート : 判断 707"/>
        <xdr:cNvSpPr/>
      </xdr:nvSpPr>
      <xdr:spPr>
        <a:xfrm>
          <a:off x="22110700" y="67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38708</xdr:rowOff>
    </xdr:from>
    <xdr:to>
      <xdr:col>31</xdr:col>
      <xdr:colOff>34925</xdr:colOff>
      <xdr:row>39</xdr:row>
      <xdr:rowOff>39034</xdr:rowOff>
    </xdr:to>
    <xdr:cxnSp macro="">
      <xdr:nvCxnSpPr>
        <xdr:cNvPr id="709" name="直線コネクタ 708"/>
        <xdr:cNvCxnSpPr/>
      </xdr:nvCxnSpPr>
      <xdr:spPr>
        <a:xfrm flipV="1">
          <a:off x="20434300" y="6725258"/>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22868</xdr:rowOff>
    </xdr:from>
    <xdr:to>
      <xdr:col>31</xdr:col>
      <xdr:colOff>85725</xdr:colOff>
      <xdr:row>39</xdr:row>
      <xdr:rowOff>124468</xdr:rowOff>
    </xdr:to>
    <xdr:sp macro="" textlink="">
      <xdr:nvSpPr>
        <xdr:cNvPr id="710" name="フローチャート : 判断 709"/>
        <xdr:cNvSpPr/>
      </xdr:nvSpPr>
      <xdr:spPr>
        <a:xfrm>
          <a:off x="21272500" y="670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115595</xdr:rowOff>
    </xdr:from>
    <xdr:ext cx="469744" cy="259045"/>
    <xdr:sp macro="" textlink="">
      <xdr:nvSpPr>
        <xdr:cNvPr id="711" name="テキスト ボックス 710"/>
        <xdr:cNvSpPr txBox="1"/>
      </xdr:nvSpPr>
      <xdr:spPr>
        <a:xfrm>
          <a:off x="21088427" y="680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39034</xdr:rowOff>
    </xdr:from>
    <xdr:to>
      <xdr:col>29</xdr:col>
      <xdr:colOff>517525</xdr:colOff>
      <xdr:row>39</xdr:row>
      <xdr:rowOff>39198</xdr:rowOff>
    </xdr:to>
    <xdr:cxnSp macro="">
      <xdr:nvCxnSpPr>
        <xdr:cNvPr id="712" name="直線コネクタ 711"/>
        <xdr:cNvCxnSpPr/>
      </xdr:nvCxnSpPr>
      <xdr:spPr>
        <a:xfrm flipV="1">
          <a:off x="19545300" y="6725584"/>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24206</xdr:rowOff>
    </xdr:from>
    <xdr:to>
      <xdr:col>29</xdr:col>
      <xdr:colOff>568325</xdr:colOff>
      <xdr:row>39</xdr:row>
      <xdr:rowOff>125806</xdr:rowOff>
    </xdr:to>
    <xdr:sp macro="" textlink="">
      <xdr:nvSpPr>
        <xdr:cNvPr id="713" name="フローチャート : 判断 712"/>
        <xdr:cNvSpPr/>
      </xdr:nvSpPr>
      <xdr:spPr>
        <a:xfrm>
          <a:off x="20383500" y="671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116933</xdr:rowOff>
    </xdr:from>
    <xdr:ext cx="469744" cy="259045"/>
    <xdr:sp macro="" textlink="">
      <xdr:nvSpPr>
        <xdr:cNvPr id="714" name="テキスト ボックス 713"/>
        <xdr:cNvSpPr txBox="1"/>
      </xdr:nvSpPr>
      <xdr:spPr>
        <a:xfrm>
          <a:off x="20199427" y="680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39198</xdr:rowOff>
    </xdr:from>
    <xdr:to>
      <xdr:col>28</xdr:col>
      <xdr:colOff>314325</xdr:colOff>
      <xdr:row>39</xdr:row>
      <xdr:rowOff>39949</xdr:rowOff>
    </xdr:to>
    <xdr:cxnSp macro="">
      <xdr:nvCxnSpPr>
        <xdr:cNvPr id="715" name="直線コネクタ 714"/>
        <xdr:cNvCxnSpPr/>
      </xdr:nvCxnSpPr>
      <xdr:spPr>
        <a:xfrm flipV="1">
          <a:off x="18656300" y="6725748"/>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19961</xdr:rowOff>
    </xdr:from>
    <xdr:to>
      <xdr:col>28</xdr:col>
      <xdr:colOff>365125</xdr:colOff>
      <xdr:row>39</xdr:row>
      <xdr:rowOff>121561</xdr:rowOff>
    </xdr:to>
    <xdr:sp macro="" textlink="">
      <xdr:nvSpPr>
        <xdr:cNvPr id="716" name="フローチャート : 判断 715"/>
        <xdr:cNvSpPr/>
      </xdr:nvSpPr>
      <xdr:spPr>
        <a:xfrm>
          <a:off x="19494500" y="670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112688</xdr:rowOff>
    </xdr:from>
    <xdr:ext cx="469744" cy="259045"/>
    <xdr:sp macro="" textlink="">
      <xdr:nvSpPr>
        <xdr:cNvPr id="717" name="テキスト ボックス 716"/>
        <xdr:cNvSpPr txBox="1"/>
      </xdr:nvSpPr>
      <xdr:spPr>
        <a:xfrm>
          <a:off x="19310427" y="679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1,722</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26574</xdr:rowOff>
    </xdr:from>
    <xdr:to>
      <xdr:col>27</xdr:col>
      <xdr:colOff>161925</xdr:colOff>
      <xdr:row>39</xdr:row>
      <xdr:rowOff>128174</xdr:rowOff>
    </xdr:to>
    <xdr:sp macro="" textlink="">
      <xdr:nvSpPr>
        <xdr:cNvPr id="718" name="フローチャート : 判断 717"/>
        <xdr:cNvSpPr/>
      </xdr:nvSpPr>
      <xdr:spPr>
        <a:xfrm>
          <a:off x="18605500" y="671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119301</xdr:rowOff>
    </xdr:from>
    <xdr:ext cx="469744" cy="259045"/>
    <xdr:sp macro="" textlink="">
      <xdr:nvSpPr>
        <xdr:cNvPr id="719" name="テキスト ボックス 718"/>
        <xdr:cNvSpPr txBox="1"/>
      </xdr:nvSpPr>
      <xdr:spPr>
        <a:xfrm>
          <a:off x="18421427" y="680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0" name="テキスト ボックス 71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1" name="テキスト ボックス 72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2" name="テキスト ボックス 72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3" name="テキスト ボックス 72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4" name="テキスト ボックス 72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158704</xdr:rowOff>
    </xdr:from>
    <xdr:to>
      <xdr:col>32</xdr:col>
      <xdr:colOff>238125</xdr:colOff>
      <xdr:row>39</xdr:row>
      <xdr:rowOff>88854</xdr:rowOff>
    </xdr:to>
    <xdr:sp macro="" textlink="">
      <xdr:nvSpPr>
        <xdr:cNvPr id="725" name="円/楕円 724"/>
        <xdr:cNvSpPr/>
      </xdr:nvSpPr>
      <xdr:spPr>
        <a:xfrm>
          <a:off x="22110700" y="667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118082</xdr:rowOff>
    </xdr:from>
    <xdr:ext cx="469744" cy="259045"/>
    <xdr:sp macro="" textlink="">
      <xdr:nvSpPr>
        <xdr:cNvPr id="726" name="投資及び出資金該当値テキスト"/>
        <xdr:cNvSpPr txBox="1"/>
      </xdr:nvSpPr>
      <xdr:spPr>
        <a:xfrm>
          <a:off x="22212300" y="646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3,725</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159358</xdr:rowOff>
    </xdr:from>
    <xdr:to>
      <xdr:col>31</xdr:col>
      <xdr:colOff>85725</xdr:colOff>
      <xdr:row>39</xdr:row>
      <xdr:rowOff>89508</xdr:rowOff>
    </xdr:to>
    <xdr:sp macro="" textlink="">
      <xdr:nvSpPr>
        <xdr:cNvPr id="727" name="円/楕円 726"/>
        <xdr:cNvSpPr/>
      </xdr:nvSpPr>
      <xdr:spPr>
        <a:xfrm>
          <a:off x="21272500" y="667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106035</xdr:rowOff>
    </xdr:from>
    <xdr:ext cx="469744" cy="259045"/>
    <xdr:sp macro="" textlink="">
      <xdr:nvSpPr>
        <xdr:cNvPr id="728" name="テキスト ボックス 727"/>
        <xdr:cNvSpPr txBox="1"/>
      </xdr:nvSpPr>
      <xdr:spPr>
        <a:xfrm>
          <a:off x="21088427" y="644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159684</xdr:rowOff>
    </xdr:from>
    <xdr:to>
      <xdr:col>29</xdr:col>
      <xdr:colOff>568325</xdr:colOff>
      <xdr:row>39</xdr:row>
      <xdr:rowOff>89834</xdr:rowOff>
    </xdr:to>
    <xdr:sp macro="" textlink="">
      <xdr:nvSpPr>
        <xdr:cNvPr id="729" name="円/楕円 728"/>
        <xdr:cNvSpPr/>
      </xdr:nvSpPr>
      <xdr:spPr>
        <a:xfrm>
          <a:off x="20383500" y="667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106361</xdr:rowOff>
    </xdr:from>
    <xdr:ext cx="469744" cy="259045"/>
    <xdr:sp macro="" textlink="">
      <xdr:nvSpPr>
        <xdr:cNvPr id="730" name="テキスト ボックス 729"/>
        <xdr:cNvSpPr txBox="1"/>
      </xdr:nvSpPr>
      <xdr:spPr>
        <a:xfrm>
          <a:off x="20199427" y="645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3,665</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159848</xdr:rowOff>
    </xdr:from>
    <xdr:to>
      <xdr:col>28</xdr:col>
      <xdr:colOff>365125</xdr:colOff>
      <xdr:row>39</xdr:row>
      <xdr:rowOff>89998</xdr:rowOff>
    </xdr:to>
    <xdr:sp macro="" textlink="">
      <xdr:nvSpPr>
        <xdr:cNvPr id="731" name="円/楕円 730"/>
        <xdr:cNvSpPr/>
      </xdr:nvSpPr>
      <xdr:spPr>
        <a:xfrm>
          <a:off x="19494500" y="667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106525</xdr:rowOff>
    </xdr:from>
    <xdr:ext cx="469744" cy="259045"/>
    <xdr:sp macro="" textlink="">
      <xdr:nvSpPr>
        <xdr:cNvPr id="732" name="テキスト ボックス 731"/>
        <xdr:cNvSpPr txBox="1"/>
      </xdr:nvSpPr>
      <xdr:spPr>
        <a:xfrm>
          <a:off x="19310427" y="645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3,655</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160599</xdr:rowOff>
    </xdr:from>
    <xdr:to>
      <xdr:col>27</xdr:col>
      <xdr:colOff>161925</xdr:colOff>
      <xdr:row>39</xdr:row>
      <xdr:rowOff>90749</xdr:rowOff>
    </xdr:to>
    <xdr:sp macro="" textlink="">
      <xdr:nvSpPr>
        <xdr:cNvPr id="733" name="円/楕円 732"/>
        <xdr:cNvSpPr/>
      </xdr:nvSpPr>
      <xdr:spPr>
        <a:xfrm>
          <a:off x="18605500" y="667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107276</xdr:rowOff>
    </xdr:from>
    <xdr:ext cx="469744" cy="259045"/>
    <xdr:sp macro="" textlink="">
      <xdr:nvSpPr>
        <xdr:cNvPr id="734" name="テキスト ボックス 733"/>
        <xdr:cNvSpPr txBox="1"/>
      </xdr:nvSpPr>
      <xdr:spPr>
        <a:xfrm>
          <a:off x="18421427" y="645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5" name="正方形/長方形 73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6" name="正方形/長方形 73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7" name="正方形/長方形 73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8" name="正方形/長方形 73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9" name="正方形/長方形 73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0" name="正方形/長方形 73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1" name="正方形/長方形 74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2" name="正方形/長方形 74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3" name="テキスト ボックス 74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4" name="直線コネクタ 74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45" name="直線コネクタ 74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46" name="テキスト ボックス 74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47" name="直線コネクタ 74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48" name="テキスト ボックス 74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49" name="直線コネクタ 74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0" name="テキスト ボックス 74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1" name="直線コネクタ 75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2" name="テキスト ボックス 75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3" name="直線コネクタ 75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54" name="テキスト ボックス 75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55" name="直線コネクタ 75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56" name="テキスト ボックス 75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7" name="直線コネクタ 75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8" name="テキスト ボックス 75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60409</xdr:rowOff>
    </xdr:from>
    <xdr:to>
      <xdr:col>32</xdr:col>
      <xdr:colOff>186689</xdr:colOff>
      <xdr:row>59</xdr:row>
      <xdr:rowOff>98878</xdr:rowOff>
    </xdr:to>
    <xdr:cxnSp macro="">
      <xdr:nvCxnSpPr>
        <xdr:cNvPr id="760" name="直線コネクタ 759"/>
        <xdr:cNvCxnSpPr/>
      </xdr:nvCxnSpPr>
      <xdr:spPr>
        <a:xfrm flipV="1">
          <a:off x="22159595" y="8632909"/>
          <a:ext cx="1269" cy="158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2" name="直線コネクタ 76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7086</xdr:rowOff>
    </xdr:from>
    <xdr:ext cx="534377" cy="259045"/>
    <xdr:sp macro="" textlink="">
      <xdr:nvSpPr>
        <xdr:cNvPr id="763" name="貸付金最大値テキスト"/>
        <xdr:cNvSpPr txBox="1"/>
      </xdr:nvSpPr>
      <xdr:spPr>
        <a:xfrm>
          <a:off x="22212300" y="840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48,428</a:t>
          </a:r>
          <a:endParaRPr kumimoji="1" lang="ja-JP" altLang="en-US" sz="1000" b="1">
            <a:latin typeface="ＭＳ Ｐゴシック"/>
          </a:endParaRPr>
        </a:p>
      </xdr:txBody>
    </xdr:sp>
    <xdr:clientData/>
  </xdr:oneCellAnchor>
  <xdr:twoCellAnchor>
    <xdr:from>
      <xdr:col>32</xdr:col>
      <xdr:colOff>98425</xdr:colOff>
      <xdr:row>50</xdr:row>
      <xdr:rowOff>60409</xdr:rowOff>
    </xdr:from>
    <xdr:to>
      <xdr:col>32</xdr:col>
      <xdr:colOff>276225</xdr:colOff>
      <xdr:row>50</xdr:row>
      <xdr:rowOff>60409</xdr:rowOff>
    </xdr:to>
    <xdr:cxnSp macro="">
      <xdr:nvCxnSpPr>
        <xdr:cNvPr id="764" name="直線コネクタ 763"/>
        <xdr:cNvCxnSpPr/>
      </xdr:nvCxnSpPr>
      <xdr:spPr>
        <a:xfrm>
          <a:off x="22072600" y="863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10737</xdr:rowOff>
    </xdr:from>
    <xdr:to>
      <xdr:col>32</xdr:col>
      <xdr:colOff>187325</xdr:colOff>
      <xdr:row>59</xdr:row>
      <xdr:rowOff>32062</xdr:rowOff>
    </xdr:to>
    <xdr:cxnSp macro="">
      <xdr:nvCxnSpPr>
        <xdr:cNvPr id="765" name="直線コネクタ 764"/>
        <xdr:cNvCxnSpPr/>
      </xdr:nvCxnSpPr>
      <xdr:spPr>
        <a:xfrm>
          <a:off x="21323300" y="10126287"/>
          <a:ext cx="838200" cy="2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88101</xdr:rowOff>
    </xdr:from>
    <xdr:ext cx="469744" cy="259045"/>
    <xdr:sp macro="" textlink="">
      <xdr:nvSpPr>
        <xdr:cNvPr id="766" name="貸付金平均値テキスト"/>
        <xdr:cNvSpPr txBox="1"/>
      </xdr:nvSpPr>
      <xdr:spPr>
        <a:xfrm>
          <a:off x="22212300" y="986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4,725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65224</xdr:rowOff>
    </xdr:from>
    <xdr:to>
      <xdr:col>32</xdr:col>
      <xdr:colOff>238125</xdr:colOff>
      <xdr:row>58</xdr:row>
      <xdr:rowOff>166824</xdr:rowOff>
    </xdr:to>
    <xdr:sp macro="" textlink="">
      <xdr:nvSpPr>
        <xdr:cNvPr id="767" name="フローチャート : 判断 766"/>
        <xdr:cNvSpPr/>
      </xdr:nvSpPr>
      <xdr:spPr>
        <a:xfrm>
          <a:off x="221107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10737</xdr:rowOff>
    </xdr:from>
    <xdr:to>
      <xdr:col>31</xdr:col>
      <xdr:colOff>34925</xdr:colOff>
      <xdr:row>59</xdr:row>
      <xdr:rowOff>11226</xdr:rowOff>
    </xdr:to>
    <xdr:cxnSp macro="">
      <xdr:nvCxnSpPr>
        <xdr:cNvPr id="768" name="直線コネクタ 767"/>
        <xdr:cNvCxnSpPr/>
      </xdr:nvCxnSpPr>
      <xdr:spPr>
        <a:xfrm flipV="1">
          <a:off x="20434300" y="10126287"/>
          <a:ext cx="889000" cy="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50103</xdr:rowOff>
    </xdr:from>
    <xdr:to>
      <xdr:col>31</xdr:col>
      <xdr:colOff>85725</xdr:colOff>
      <xdr:row>58</xdr:row>
      <xdr:rowOff>151703</xdr:rowOff>
    </xdr:to>
    <xdr:sp macro="" textlink="">
      <xdr:nvSpPr>
        <xdr:cNvPr id="769" name="フローチャート : 判断 768"/>
        <xdr:cNvSpPr/>
      </xdr:nvSpPr>
      <xdr:spPr>
        <a:xfrm>
          <a:off x="21272500" y="99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168230</xdr:rowOff>
    </xdr:from>
    <xdr:ext cx="469744" cy="259045"/>
    <xdr:sp macro="" textlink="">
      <xdr:nvSpPr>
        <xdr:cNvPr id="770" name="テキスト ボックス 769"/>
        <xdr:cNvSpPr txBox="1"/>
      </xdr:nvSpPr>
      <xdr:spPr>
        <a:xfrm>
          <a:off x="21088427" y="976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5,188</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11226</xdr:rowOff>
    </xdr:from>
    <xdr:to>
      <xdr:col>29</xdr:col>
      <xdr:colOff>517525</xdr:colOff>
      <xdr:row>59</xdr:row>
      <xdr:rowOff>11423</xdr:rowOff>
    </xdr:to>
    <xdr:cxnSp macro="">
      <xdr:nvCxnSpPr>
        <xdr:cNvPr id="771" name="直線コネクタ 770"/>
        <xdr:cNvCxnSpPr/>
      </xdr:nvCxnSpPr>
      <xdr:spPr>
        <a:xfrm flipV="1">
          <a:off x="19545300" y="10126776"/>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38869</xdr:rowOff>
    </xdr:from>
    <xdr:to>
      <xdr:col>29</xdr:col>
      <xdr:colOff>568325</xdr:colOff>
      <xdr:row>58</xdr:row>
      <xdr:rowOff>140469</xdr:rowOff>
    </xdr:to>
    <xdr:sp macro="" textlink="">
      <xdr:nvSpPr>
        <xdr:cNvPr id="772" name="フローチャート : 判断 771"/>
        <xdr:cNvSpPr/>
      </xdr:nvSpPr>
      <xdr:spPr>
        <a:xfrm>
          <a:off x="20383500" y="99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156996</xdr:rowOff>
    </xdr:from>
    <xdr:ext cx="469744" cy="259045"/>
    <xdr:sp macro="" textlink="">
      <xdr:nvSpPr>
        <xdr:cNvPr id="773" name="テキスト ボックス 772"/>
        <xdr:cNvSpPr txBox="1"/>
      </xdr:nvSpPr>
      <xdr:spPr>
        <a:xfrm>
          <a:off x="20199427" y="975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5,532</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128891</xdr:rowOff>
    </xdr:from>
    <xdr:to>
      <xdr:col>28</xdr:col>
      <xdr:colOff>314325</xdr:colOff>
      <xdr:row>59</xdr:row>
      <xdr:rowOff>11423</xdr:rowOff>
    </xdr:to>
    <xdr:cxnSp macro="">
      <xdr:nvCxnSpPr>
        <xdr:cNvPr id="774" name="直線コネクタ 773"/>
        <xdr:cNvCxnSpPr/>
      </xdr:nvCxnSpPr>
      <xdr:spPr>
        <a:xfrm>
          <a:off x="18656300" y="10072991"/>
          <a:ext cx="889000" cy="5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170543</xdr:rowOff>
    </xdr:from>
    <xdr:to>
      <xdr:col>28</xdr:col>
      <xdr:colOff>365125</xdr:colOff>
      <xdr:row>58</xdr:row>
      <xdr:rowOff>100693</xdr:rowOff>
    </xdr:to>
    <xdr:sp macro="" textlink="">
      <xdr:nvSpPr>
        <xdr:cNvPr id="775" name="フローチャート : 判断 774"/>
        <xdr:cNvSpPr/>
      </xdr:nvSpPr>
      <xdr:spPr>
        <a:xfrm>
          <a:off x="19494500" y="994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117220</xdr:rowOff>
    </xdr:from>
    <xdr:ext cx="469744" cy="259045"/>
    <xdr:sp macro="" textlink="">
      <xdr:nvSpPr>
        <xdr:cNvPr id="776" name="テキスト ボックス 775"/>
        <xdr:cNvSpPr txBox="1"/>
      </xdr:nvSpPr>
      <xdr:spPr>
        <a:xfrm>
          <a:off x="19310427" y="9718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28223</xdr:rowOff>
    </xdr:from>
    <xdr:to>
      <xdr:col>27</xdr:col>
      <xdr:colOff>161925</xdr:colOff>
      <xdr:row>58</xdr:row>
      <xdr:rowOff>129823</xdr:rowOff>
    </xdr:to>
    <xdr:sp macro="" textlink="">
      <xdr:nvSpPr>
        <xdr:cNvPr id="777" name="フローチャート : 判断 776"/>
        <xdr:cNvSpPr/>
      </xdr:nvSpPr>
      <xdr:spPr>
        <a:xfrm>
          <a:off x="18605500" y="997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146350</xdr:rowOff>
    </xdr:from>
    <xdr:ext cx="469744" cy="259045"/>
    <xdr:sp macro="" textlink="">
      <xdr:nvSpPr>
        <xdr:cNvPr id="778" name="テキスト ボックス 777"/>
        <xdr:cNvSpPr txBox="1"/>
      </xdr:nvSpPr>
      <xdr:spPr>
        <a:xfrm>
          <a:off x="18421427" y="974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9" name="テキスト ボックス 77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0" name="テキスト ボックス 77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1" name="テキスト ボックス 78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2" name="テキスト ボックス 78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3" name="テキスト ボックス 78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152712</xdr:rowOff>
    </xdr:from>
    <xdr:to>
      <xdr:col>32</xdr:col>
      <xdr:colOff>238125</xdr:colOff>
      <xdr:row>59</xdr:row>
      <xdr:rowOff>82862</xdr:rowOff>
    </xdr:to>
    <xdr:sp macro="" textlink="">
      <xdr:nvSpPr>
        <xdr:cNvPr id="784" name="円/楕円 783"/>
        <xdr:cNvSpPr/>
      </xdr:nvSpPr>
      <xdr:spPr>
        <a:xfrm>
          <a:off x="22110700" y="1009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67639</xdr:rowOff>
    </xdr:from>
    <xdr:ext cx="469744" cy="259045"/>
    <xdr:sp macro="" textlink="">
      <xdr:nvSpPr>
        <xdr:cNvPr id="785" name="貸付金該当値テキスト"/>
        <xdr:cNvSpPr txBox="1"/>
      </xdr:nvSpPr>
      <xdr:spPr>
        <a:xfrm>
          <a:off x="22212300" y="100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2,046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131387</xdr:rowOff>
    </xdr:from>
    <xdr:to>
      <xdr:col>31</xdr:col>
      <xdr:colOff>85725</xdr:colOff>
      <xdr:row>59</xdr:row>
      <xdr:rowOff>61537</xdr:rowOff>
    </xdr:to>
    <xdr:sp macro="" textlink="">
      <xdr:nvSpPr>
        <xdr:cNvPr id="786" name="円/楕円 785"/>
        <xdr:cNvSpPr/>
      </xdr:nvSpPr>
      <xdr:spPr>
        <a:xfrm>
          <a:off x="21272500" y="1007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52664</xdr:rowOff>
    </xdr:from>
    <xdr:ext cx="469744" cy="259045"/>
    <xdr:sp macro="" textlink="">
      <xdr:nvSpPr>
        <xdr:cNvPr id="787" name="テキスト ボックス 786"/>
        <xdr:cNvSpPr txBox="1"/>
      </xdr:nvSpPr>
      <xdr:spPr>
        <a:xfrm>
          <a:off x="21088427" y="1016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131876</xdr:rowOff>
    </xdr:from>
    <xdr:to>
      <xdr:col>29</xdr:col>
      <xdr:colOff>568325</xdr:colOff>
      <xdr:row>59</xdr:row>
      <xdr:rowOff>62026</xdr:rowOff>
    </xdr:to>
    <xdr:sp macro="" textlink="">
      <xdr:nvSpPr>
        <xdr:cNvPr id="788" name="円/楕円 787"/>
        <xdr:cNvSpPr/>
      </xdr:nvSpPr>
      <xdr:spPr>
        <a:xfrm>
          <a:off x="20383500" y="1007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53153</xdr:rowOff>
    </xdr:from>
    <xdr:ext cx="469744" cy="259045"/>
    <xdr:sp macro="" textlink="">
      <xdr:nvSpPr>
        <xdr:cNvPr id="789" name="テキスト ボックス 788"/>
        <xdr:cNvSpPr txBox="1"/>
      </xdr:nvSpPr>
      <xdr:spPr>
        <a:xfrm>
          <a:off x="20199427" y="1016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132073</xdr:rowOff>
    </xdr:from>
    <xdr:to>
      <xdr:col>28</xdr:col>
      <xdr:colOff>365125</xdr:colOff>
      <xdr:row>59</xdr:row>
      <xdr:rowOff>62223</xdr:rowOff>
    </xdr:to>
    <xdr:sp macro="" textlink="">
      <xdr:nvSpPr>
        <xdr:cNvPr id="790" name="円/楕円 789"/>
        <xdr:cNvSpPr/>
      </xdr:nvSpPr>
      <xdr:spPr>
        <a:xfrm>
          <a:off x="19494500" y="1007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53350</xdr:rowOff>
    </xdr:from>
    <xdr:ext cx="469744" cy="259045"/>
    <xdr:sp macro="" textlink="">
      <xdr:nvSpPr>
        <xdr:cNvPr id="791" name="テキスト ボックス 790"/>
        <xdr:cNvSpPr txBox="1"/>
      </xdr:nvSpPr>
      <xdr:spPr>
        <a:xfrm>
          <a:off x="19310427" y="10168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78091</xdr:rowOff>
    </xdr:from>
    <xdr:to>
      <xdr:col>27</xdr:col>
      <xdr:colOff>161925</xdr:colOff>
      <xdr:row>59</xdr:row>
      <xdr:rowOff>8241</xdr:rowOff>
    </xdr:to>
    <xdr:sp macro="" textlink="">
      <xdr:nvSpPr>
        <xdr:cNvPr id="792" name="円/楕円 791"/>
        <xdr:cNvSpPr/>
      </xdr:nvSpPr>
      <xdr:spPr>
        <a:xfrm>
          <a:off x="18605500" y="1002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170818</xdr:rowOff>
    </xdr:from>
    <xdr:ext cx="469744" cy="259045"/>
    <xdr:sp macro="" textlink="">
      <xdr:nvSpPr>
        <xdr:cNvPr id="793" name="テキスト ボックス 792"/>
        <xdr:cNvSpPr txBox="1"/>
      </xdr:nvSpPr>
      <xdr:spPr>
        <a:xfrm>
          <a:off x="18421427" y="1011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4" name="正方形/長方形 79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5" name="正方形/長方形 79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6" name="正方形/長方形 79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7" name="正方形/長方形 79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8" name="正方形/長方形 79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9" name="正方形/長方形 79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0" name="正方形/長方形 79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1" name="正方形/長方形 80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2" name="テキスト ボックス 80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3" name="直線コネクタ 80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4" name="直線コネクタ 80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5" name="テキスト ボックス 80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6" name="直線コネクタ 80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7" name="テキスト ボックス 80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8" name="直線コネクタ 80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9" name="テキスト ボックス 80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0" name="直線コネクタ 80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1" name="テキスト ボックス 81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2" name="直線コネクタ 81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3" name="テキスト ボックス 81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4" name="直線コネクタ 81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5" name="テキスト ボックス 81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89491</xdr:rowOff>
    </xdr:from>
    <xdr:to>
      <xdr:col>32</xdr:col>
      <xdr:colOff>186689</xdr:colOff>
      <xdr:row>77</xdr:row>
      <xdr:rowOff>142466</xdr:rowOff>
    </xdr:to>
    <xdr:cxnSp macro="">
      <xdr:nvCxnSpPr>
        <xdr:cNvPr id="817" name="直線コネクタ 816"/>
        <xdr:cNvCxnSpPr/>
      </xdr:nvCxnSpPr>
      <xdr:spPr>
        <a:xfrm flipV="1">
          <a:off x="22159595" y="12090991"/>
          <a:ext cx="1269" cy="1253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146293</xdr:rowOff>
    </xdr:from>
    <xdr:ext cx="534377" cy="259045"/>
    <xdr:sp macro="" textlink="">
      <xdr:nvSpPr>
        <xdr:cNvPr id="818" name="繰出金最小値テキスト"/>
        <xdr:cNvSpPr txBox="1"/>
      </xdr:nvSpPr>
      <xdr:spPr>
        <a:xfrm>
          <a:off x="22212300" y="1334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32,137</a:t>
          </a:r>
          <a:endParaRPr kumimoji="1" lang="ja-JP" altLang="en-US" sz="1000" b="1">
            <a:latin typeface="ＭＳ Ｐゴシック"/>
          </a:endParaRPr>
        </a:p>
      </xdr:txBody>
    </xdr:sp>
    <xdr:clientData/>
  </xdr:oneCellAnchor>
  <xdr:twoCellAnchor>
    <xdr:from>
      <xdr:col>32</xdr:col>
      <xdr:colOff>98425</xdr:colOff>
      <xdr:row>77</xdr:row>
      <xdr:rowOff>142466</xdr:rowOff>
    </xdr:from>
    <xdr:to>
      <xdr:col>32</xdr:col>
      <xdr:colOff>276225</xdr:colOff>
      <xdr:row>77</xdr:row>
      <xdr:rowOff>142466</xdr:rowOff>
    </xdr:to>
    <xdr:cxnSp macro="">
      <xdr:nvCxnSpPr>
        <xdr:cNvPr id="819" name="直線コネクタ 818"/>
        <xdr:cNvCxnSpPr/>
      </xdr:nvCxnSpPr>
      <xdr:spPr>
        <a:xfrm>
          <a:off x="22072600" y="1334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36168</xdr:rowOff>
    </xdr:from>
    <xdr:ext cx="599010" cy="259045"/>
    <xdr:sp macro="" textlink="">
      <xdr:nvSpPr>
        <xdr:cNvPr id="820" name="繰出金最大値テキスト"/>
        <xdr:cNvSpPr txBox="1"/>
      </xdr:nvSpPr>
      <xdr:spPr>
        <a:xfrm>
          <a:off x="22212300" y="1186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196,589</a:t>
          </a:r>
          <a:endParaRPr kumimoji="1" lang="ja-JP" altLang="en-US" sz="1000" b="1">
            <a:latin typeface="ＭＳ Ｐゴシック"/>
          </a:endParaRPr>
        </a:p>
      </xdr:txBody>
    </xdr:sp>
    <xdr:clientData/>
  </xdr:oneCellAnchor>
  <xdr:twoCellAnchor>
    <xdr:from>
      <xdr:col>32</xdr:col>
      <xdr:colOff>98425</xdr:colOff>
      <xdr:row>70</xdr:row>
      <xdr:rowOff>89491</xdr:rowOff>
    </xdr:from>
    <xdr:to>
      <xdr:col>32</xdr:col>
      <xdr:colOff>276225</xdr:colOff>
      <xdr:row>70</xdr:row>
      <xdr:rowOff>89491</xdr:rowOff>
    </xdr:to>
    <xdr:cxnSp macro="">
      <xdr:nvCxnSpPr>
        <xdr:cNvPr id="821" name="直線コネクタ 820"/>
        <xdr:cNvCxnSpPr/>
      </xdr:nvCxnSpPr>
      <xdr:spPr>
        <a:xfrm>
          <a:off x="22072600" y="1209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158894</xdr:rowOff>
    </xdr:from>
    <xdr:to>
      <xdr:col>32</xdr:col>
      <xdr:colOff>187325</xdr:colOff>
      <xdr:row>77</xdr:row>
      <xdr:rowOff>6251</xdr:rowOff>
    </xdr:to>
    <xdr:cxnSp macro="">
      <xdr:nvCxnSpPr>
        <xdr:cNvPr id="822" name="直線コネクタ 821"/>
        <xdr:cNvCxnSpPr/>
      </xdr:nvCxnSpPr>
      <xdr:spPr>
        <a:xfrm flipV="1">
          <a:off x="21323300" y="13189094"/>
          <a:ext cx="838200" cy="1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27691</xdr:rowOff>
    </xdr:from>
    <xdr:ext cx="534377" cy="259045"/>
    <xdr:sp macro="" textlink="">
      <xdr:nvSpPr>
        <xdr:cNvPr id="823" name="繰出金平均値テキスト"/>
        <xdr:cNvSpPr txBox="1"/>
      </xdr:nvSpPr>
      <xdr:spPr>
        <a:xfrm>
          <a:off x="22212300" y="12886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66,035</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4814</xdr:rowOff>
    </xdr:from>
    <xdr:to>
      <xdr:col>32</xdr:col>
      <xdr:colOff>238125</xdr:colOff>
      <xdr:row>76</xdr:row>
      <xdr:rowOff>106414</xdr:rowOff>
    </xdr:to>
    <xdr:sp macro="" textlink="">
      <xdr:nvSpPr>
        <xdr:cNvPr id="824" name="フローチャート : 判断 823"/>
        <xdr:cNvSpPr/>
      </xdr:nvSpPr>
      <xdr:spPr>
        <a:xfrm>
          <a:off x="22110700" y="130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6251</xdr:rowOff>
    </xdr:from>
    <xdr:to>
      <xdr:col>31</xdr:col>
      <xdr:colOff>34925</xdr:colOff>
      <xdr:row>77</xdr:row>
      <xdr:rowOff>13826</xdr:rowOff>
    </xdr:to>
    <xdr:cxnSp macro="">
      <xdr:nvCxnSpPr>
        <xdr:cNvPr id="825" name="直線コネクタ 824"/>
        <xdr:cNvCxnSpPr/>
      </xdr:nvCxnSpPr>
      <xdr:spPr>
        <a:xfrm flipV="1">
          <a:off x="20434300" y="13207901"/>
          <a:ext cx="889000" cy="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75954</xdr:rowOff>
    </xdr:from>
    <xdr:to>
      <xdr:col>31</xdr:col>
      <xdr:colOff>85725</xdr:colOff>
      <xdr:row>77</xdr:row>
      <xdr:rowOff>6104</xdr:rowOff>
    </xdr:to>
    <xdr:sp macro="" textlink="">
      <xdr:nvSpPr>
        <xdr:cNvPr id="826" name="フローチャート : 判断 825"/>
        <xdr:cNvSpPr/>
      </xdr:nvSpPr>
      <xdr:spPr>
        <a:xfrm>
          <a:off x="21272500" y="1310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22631</xdr:rowOff>
    </xdr:from>
    <xdr:ext cx="534377" cy="259045"/>
    <xdr:sp macro="" textlink="">
      <xdr:nvSpPr>
        <xdr:cNvPr id="827" name="テキスト ボックス 826"/>
        <xdr:cNvSpPr txBox="1"/>
      </xdr:nvSpPr>
      <xdr:spPr>
        <a:xfrm>
          <a:off x="21056111" y="1288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56,699</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13826</xdr:rowOff>
    </xdr:from>
    <xdr:to>
      <xdr:col>29</xdr:col>
      <xdr:colOff>517525</xdr:colOff>
      <xdr:row>77</xdr:row>
      <xdr:rowOff>15410</xdr:rowOff>
    </xdr:to>
    <xdr:cxnSp macro="">
      <xdr:nvCxnSpPr>
        <xdr:cNvPr id="828" name="直線コネクタ 827"/>
        <xdr:cNvCxnSpPr/>
      </xdr:nvCxnSpPr>
      <xdr:spPr>
        <a:xfrm flipV="1">
          <a:off x="19545300" y="13215476"/>
          <a:ext cx="889000" cy="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89083</xdr:rowOff>
    </xdr:from>
    <xdr:to>
      <xdr:col>29</xdr:col>
      <xdr:colOff>568325</xdr:colOff>
      <xdr:row>77</xdr:row>
      <xdr:rowOff>19233</xdr:rowOff>
    </xdr:to>
    <xdr:sp macro="" textlink="">
      <xdr:nvSpPr>
        <xdr:cNvPr id="829" name="フローチャート : 判断 828"/>
        <xdr:cNvSpPr/>
      </xdr:nvSpPr>
      <xdr:spPr>
        <a:xfrm>
          <a:off x="20383500" y="1311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35760</xdr:rowOff>
    </xdr:from>
    <xdr:ext cx="534377" cy="259045"/>
    <xdr:sp macro="" textlink="">
      <xdr:nvSpPr>
        <xdr:cNvPr id="830" name="テキスト ボックス 829"/>
        <xdr:cNvSpPr txBox="1"/>
      </xdr:nvSpPr>
      <xdr:spPr>
        <a:xfrm>
          <a:off x="20167111" y="1289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54,976</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15410</xdr:rowOff>
    </xdr:from>
    <xdr:to>
      <xdr:col>28</xdr:col>
      <xdr:colOff>314325</xdr:colOff>
      <xdr:row>77</xdr:row>
      <xdr:rowOff>15791</xdr:rowOff>
    </xdr:to>
    <xdr:cxnSp macro="">
      <xdr:nvCxnSpPr>
        <xdr:cNvPr id="831" name="直線コネクタ 830"/>
        <xdr:cNvCxnSpPr/>
      </xdr:nvCxnSpPr>
      <xdr:spPr>
        <a:xfrm flipV="1">
          <a:off x="18656300" y="1321706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90813</xdr:rowOff>
    </xdr:from>
    <xdr:to>
      <xdr:col>28</xdr:col>
      <xdr:colOff>365125</xdr:colOff>
      <xdr:row>77</xdr:row>
      <xdr:rowOff>20963</xdr:rowOff>
    </xdr:to>
    <xdr:sp macro="" textlink="">
      <xdr:nvSpPr>
        <xdr:cNvPr id="832" name="フローチャート : 判断 831"/>
        <xdr:cNvSpPr/>
      </xdr:nvSpPr>
      <xdr:spPr>
        <a:xfrm>
          <a:off x="19494500" y="1312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37489</xdr:rowOff>
    </xdr:from>
    <xdr:ext cx="534377" cy="259045"/>
    <xdr:sp macro="" textlink="">
      <xdr:nvSpPr>
        <xdr:cNvPr id="833" name="テキスト ボックス 832"/>
        <xdr:cNvSpPr txBox="1"/>
      </xdr:nvSpPr>
      <xdr:spPr>
        <a:xfrm>
          <a:off x="19278111" y="1289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54,749</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83223</xdr:rowOff>
    </xdr:from>
    <xdr:to>
      <xdr:col>27</xdr:col>
      <xdr:colOff>161925</xdr:colOff>
      <xdr:row>77</xdr:row>
      <xdr:rowOff>13373</xdr:rowOff>
    </xdr:to>
    <xdr:sp macro="" textlink="">
      <xdr:nvSpPr>
        <xdr:cNvPr id="834" name="フローチャート : 判断 833"/>
        <xdr:cNvSpPr/>
      </xdr:nvSpPr>
      <xdr:spPr>
        <a:xfrm>
          <a:off x="18605500" y="1311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29900</xdr:rowOff>
    </xdr:from>
    <xdr:ext cx="534377" cy="259045"/>
    <xdr:sp macro="" textlink="">
      <xdr:nvSpPr>
        <xdr:cNvPr id="835" name="テキスト ボックス 834"/>
        <xdr:cNvSpPr txBox="1"/>
      </xdr:nvSpPr>
      <xdr:spPr>
        <a:xfrm>
          <a:off x="18389111" y="1288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55,745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6" name="テキスト ボックス 83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7" name="テキスト ボックス 83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8" name="テキスト ボックス 83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9" name="テキスト ボックス 83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0" name="テキスト ボックス 83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108094</xdr:rowOff>
    </xdr:from>
    <xdr:to>
      <xdr:col>32</xdr:col>
      <xdr:colOff>238125</xdr:colOff>
      <xdr:row>77</xdr:row>
      <xdr:rowOff>38244</xdr:rowOff>
    </xdr:to>
    <xdr:sp macro="" textlink="">
      <xdr:nvSpPr>
        <xdr:cNvPr id="841" name="円/楕円 840"/>
        <xdr:cNvSpPr/>
      </xdr:nvSpPr>
      <xdr:spPr>
        <a:xfrm>
          <a:off x="22110700" y="1313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86521</xdr:rowOff>
    </xdr:from>
    <xdr:ext cx="534377" cy="259045"/>
    <xdr:sp macro="" textlink="">
      <xdr:nvSpPr>
        <xdr:cNvPr id="842" name="繰出金該当値テキスト"/>
        <xdr:cNvSpPr txBox="1"/>
      </xdr:nvSpPr>
      <xdr:spPr>
        <a:xfrm>
          <a:off x="22212300" y="1311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52,481</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126901</xdr:rowOff>
    </xdr:from>
    <xdr:to>
      <xdr:col>31</xdr:col>
      <xdr:colOff>85725</xdr:colOff>
      <xdr:row>77</xdr:row>
      <xdr:rowOff>57051</xdr:rowOff>
    </xdr:to>
    <xdr:sp macro="" textlink="">
      <xdr:nvSpPr>
        <xdr:cNvPr id="843" name="円/楕円 842"/>
        <xdr:cNvSpPr/>
      </xdr:nvSpPr>
      <xdr:spPr>
        <a:xfrm>
          <a:off x="21272500" y="1315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48178</xdr:rowOff>
    </xdr:from>
    <xdr:ext cx="534377" cy="259045"/>
    <xdr:sp macro="" textlink="">
      <xdr:nvSpPr>
        <xdr:cNvPr id="844" name="テキスト ボックス 843"/>
        <xdr:cNvSpPr txBox="1"/>
      </xdr:nvSpPr>
      <xdr:spPr>
        <a:xfrm>
          <a:off x="21056111" y="1324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50,013</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134476</xdr:rowOff>
    </xdr:from>
    <xdr:to>
      <xdr:col>29</xdr:col>
      <xdr:colOff>568325</xdr:colOff>
      <xdr:row>77</xdr:row>
      <xdr:rowOff>64626</xdr:rowOff>
    </xdr:to>
    <xdr:sp macro="" textlink="">
      <xdr:nvSpPr>
        <xdr:cNvPr id="845" name="円/楕円 844"/>
        <xdr:cNvSpPr/>
      </xdr:nvSpPr>
      <xdr:spPr>
        <a:xfrm>
          <a:off x="20383500" y="1316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55753</xdr:rowOff>
    </xdr:from>
    <xdr:ext cx="534377" cy="259045"/>
    <xdr:sp macro="" textlink="">
      <xdr:nvSpPr>
        <xdr:cNvPr id="846" name="テキスト ボックス 845"/>
        <xdr:cNvSpPr txBox="1"/>
      </xdr:nvSpPr>
      <xdr:spPr>
        <a:xfrm>
          <a:off x="20167111" y="1325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49,019</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136060</xdr:rowOff>
    </xdr:from>
    <xdr:to>
      <xdr:col>28</xdr:col>
      <xdr:colOff>365125</xdr:colOff>
      <xdr:row>77</xdr:row>
      <xdr:rowOff>66210</xdr:rowOff>
    </xdr:to>
    <xdr:sp macro="" textlink="">
      <xdr:nvSpPr>
        <xdr:cNvPr id="847" name="円/楕円 846"/>
        <xdr:cNvSpPr/>
      </xdr:nvSpPr>
      <xdr:spPr>
        <a:xfrm>
          <a:off x="19494500" y="1316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57337</xdr:rowOff>
    </xdr:from>
    <xdr:ext cx="534377" cy="259045"/>
    <xdr:sp macro="" textlink="">
      <xdr:nvSpPr>
        <xdr:cNvPr id="848" name="テキスト ボックス 847"/>
        <xdr:cNvSpPr txBox="1"/>
      </xdr:nvSpPr>
      <xdr:spPr>
        <a:xfrm>
          <a:off x="19278111" y="1325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48,811</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136441</xdr:rowOff>
    </xdr:from>
    <xdr:to>
      <xdr:col>27</xdr:col>
      <xdr:colOff>161925</xdr:colOff>
      <xdr:row>77</xdr:row>
      <xdr:rowOff>66591</xdr:rowOff>
    </xdr:to>
    <xdr:sp macro="" textlink="">
      <xdr:nvSpPr>
        <xdr:cNvPr id="849" name="円/楕円 848"/>
        <xdr:cNvSpPr/>
      </xdr:nvSpPr>
      <xdr:spPr>
        <a:xfrm>
          <a:off x="18605500" y="1316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57718</xdr:rowOff>
    </xdr:from>
    <xdr:ext cx="534377" cy="259045"/>
    <xdr:sp macro="" textlink="">
      <xdr:nvSpPr>
        <xdr:cNvPr id="850" name="テキスト ボックス 849"/>
        <xdr:cNvSpPr txBox="1"/>
      </xdr:nvSpPr>
      <xdr:spPr>
        <a:xfrm>
          <a:off x="18389111" y="1325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48,761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1" name="正方形/長方形 85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2" name="正方形/長方形 85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3" name="正方形/長方形 85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4" name="正方形/長方形 85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5" name="正方形/長方形 85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6" name="正方形/長方形 85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7" name="正方形/長方形 85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8" name="正方形/長方形 85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9" name="テキスト ボックス 85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0" name="直線コネクタ 85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1" name="直線コネクタ 86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2" name="テキスト ボックス 86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3" name="直線コネクタ 86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4" name="テキスト ボックス 86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6" name="直線コネクタ 86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8" name="直線コネクタ 86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6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0" name="直線コネクタ 86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1" name="直線コネクタ 87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3" name="フローチャート : 判断 87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4" name="直線コネクタ 87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5" name="フローチャート : 判断 87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6" name="テキスト ボックス 87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7" name="直線コネクタ 87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78" name="フローチャート : 判断 87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79" name="テキスト ボックス 87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0" name="直線コネクタ 87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1" name="フローチャート : 判断 88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2" name="テキスト ボックス 88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3" name="フローチャート : 判断 88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4" name="テキスト ボックス 88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5" name="テキスト ボックス 88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6" name="テキスト ボックス 88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7" name="テキスト ボックス 88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8" name="テキスト ボックス 88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9" name="テキスト ボックス 88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0" name="円/楕円 88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2" name="円/楕円 89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3" name="テキスト ボックス 89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4" name="円/楕円 89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5" name="テキスト ボックス 89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6" name="円/楕円 89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7" name="テキスト ボックス 89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8" name="円/楕円 89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99" name="テキスト ボックス 89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0" name="正方形/長方形 89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1" name="正方形/長方形 90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2" name="テキスト ボックス 90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普通建設事業費は住民</a:t>
          </a:r>
          <a:r>
            <a:rPr kumimoji="1" lang="en-US" altLang="ja-JP" sz="1300">
              <a:latin typeface="ＭＳ Ｐゴシック"/>
            </a:rPr>
            <a:t>1</a:t>
          </a:r>
          <a:r>
            <a:rPr kumimoji="1" lang="ja-JP" altLang="en-US" sz="1300">
              <a:latin typeface="ＭＳ Ｐゴシック"/>
            </a:rPr>
            <a:t>人当たり</a:t>
          </a:r>
          <a:r>
            <a:rPr kumimoji="1" lang="en-US" altLang="ja-JP" sz="1300">
              <a:latin typeface="ＭＳ Ｐゴシック"/>
            </a:rPr>
            <a:t>66,248</a:t>
          </a:r>
          <a:r>
            <a:rPr kumimoji="1" lang="ja-JP" altLang="en-US" sz="1300">
              <a:latin typeface="ＭＳ Ｐゴシック"/>
            </a:rPr>
            <a:t>円となっており、類似団体と比較して</a:t>
          </a:r>
          <a:r>
            <a:rPr kumimoji="1" lang="en-US" altLang="ja-JP" sz="1300">
              <a:latin typeface="ＭＳ Ｐゴシック"/>
            </a:rPr>
            <a:t>1</a:t>
          </a:r>
          <a:r>
            <a:rPr kumimoji="1" lang="ja-JP" altLang="en-US" sz="1300">
              <a:latin typeface="ＭＳ Ｐゴシック"/>
            </a:rPr>
            <a:t>人当たりコストが低い状況となっている。しかし、普通建設事業費のうち更新整備だけをとってみると、平成</a:t>
          </a:r>
          <a:r>
            <a:rPr kumimoji="1" lang="en-US" altLang="ja-JP" sz="1300">
              <a:latin typeface="ＭＳ Ｐゴシック"/>
            </a:rPr>
            <a:t>26</a:t>
          </a:r>
          <a:r>
            <a:rPr kumimoji="1" lang="ja-JP" altLang="en-US" sz="1300">
              <a:latin typeface="ＭＳ Ｐゴシック"/>
            </a:rPr>
            <a:t>年度決算ではルネサンス棚倉のクアハウス改修工事費が</a:t>
          </a:r>
          <a:r>
            <a:rPr kumimoji="1" lang="en-US" altLang="ja-JP" sz="1300">
              <a:latin typeface="ＭＳ Ｐゴシック"/>
            </a:rPr>
            <a:t>279,611</a:t>
          </a:r>
          <a:r>
            <a:rPr kumimoji="1" lang="ja-JP" altLang="en-US" sz="1300">
              <a:latin typeface="ＭＳ Ｐゴシック"/>
            </a:rPr>
            <a:t>千円、平成</a:t>
          </a:r>
          <a:r>
            <a:rPr kumimoji="1" lang="en-US" altLang="ja-JP" sz="1300">
              <a:latin typeface="ＭＳ Ｐゴシック"/>
            </a:rPr>
            <a:t>27</a:t>
          </a:r>
          <a:r>
            <a:rPr kumimoji="1" lang="ja-JP" altLang="en-US" sz="1300">
              <a:latin typeface="ＭＳ Ｐゴシック"/>
            </a:rPr>
            <a:t>年度決算では山岡小学校耐震補強改修工事費が</a:t>
          </a:r>
          <a:r>
            <a:rPr kumimoji="1" lang="en-US" altLang="ja-JP" sz="1300">
              <a:latin typeface="ＭＳ Ｐゴシック"/>
            </a:rPr>
            <a:t>207,358</a:t>
          </a:r>
          <a:r>
            <a:rPr kumimoji="1" lang="ja-JP" altLang="en-US" sz="1300">
              <a:latin typeface="ＭＳ Ｐゴシック"/>
            </a:rPr>
            <a:t>千円の影響を受け類似団体よりも</a:t>
          </a:r>
          <a:r>
            <a:rPr kumimoji="1" lang="en-US" altLang="ja-JP" sz="1300">
              <a:latin typeface="ＭＳ Ｐゴシック"/>
            </a:rPr>
            <a:t>1</a:t>
          </a:r>
          <a:r>
            <a:rPr kumimoji="1" lang="ja-JP" altLang="en-US" sz="1300">
              <a:latin typeface="ＭＳ Ｐゴシック"/>
            </a:rPr>
            <a:t>人当たりコストが高い状況となっている。</a:t>
          </a:r>
          <a:endParaRPr kumimoji="1" lang="en-US" altLang="ja-JP" sz="1300">
            <a:latin typeface="ＭＳ Ｐゴシック"/>
          </a:endParaRPr>
        </a:p>
        <a:p>
          <a:r>
            <a:rPr kumimoji="1" lang="ja-JP" altLang="en-US" sz="1300">
              <a:latin typeface="ＭＳ Ｐゴシック"/>
            </a:rPr>
            <a:t>　今後は、事業の取捨選択を徹底していくことで、事業費の減少を目指すこととする。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福島県棚倉町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14,665
14,584
159.93
7,606,830
7,130,857
396,666
4,219,650
7,159,468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8.7
47.7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148191</xdr:rowOff>
    </xdr:from>
    <xdr:to>
      <xdr:col>6</xdr:col>
      <xdr:colOff>510540</xdr:colOff>
      <xdr:row>39</xdr:row>
      <xdr:rowOff>4336</xdr:rowOff>
    </xdr:to>
    <xdr:cxnSp macro="">
      <xdr:nvCxnSpPr>
        <xdr:cNvPr id="58" name="直線コネクタ 57"/>
        <xdr:cNvCxnSpPr/>
      </xdr:nvCxnSpPr>
      <xdr:spPr>
        <a:xfrm flipV="1">
          <a:off x="4633595" y="5291691"/>
          <a:ext cx="1270" cy="1399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8163</xdr:rowOff>
    </xdr:from>
    <xdr:ext cx="469744" cy="259045"/>
    <xdr:sp macro="" textlink="">
      <xdr:nvSpPr>
        <xdr:cNvPr id="59" name="議会費最小値テキスト"/>
        <xdr:cNvSpPr txBox="1"/>
      </xdr:nvSpPr>
      <xdr:spPr>
        <a:xfrm>
          <a:off x="4686300" y="66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4,579</a:t>
          </a:r>
          <a:endParaRPr kumimoji="1" lang="ja-JP" altLang="en-US" sz="1000" b="1">
            <a:latin typeface="ＭＳ Ｐゴシック"/>
          </a:endParaRPr>
        </a:p>
      </xdr:txBody>
    </xdr:sp>
    <xdr:clientData/>
  </xdr:oneCellAnchor>
  <xdr:twoCellAnchor>
    <xdr:from>
      <xdr:col>6</xdr:col>
      <xdr:colOff>422275</xdr:colOff>
      <xdr:row>39</xdr:row>
      <xdr:rowOff>4336</xdr:rowOff>
    </xdr:from>
    <xdr:to>
      <xdr:col>6</xdr:col>
      <xdr:colOff>600075</xdr:colOff>
      <xdr:row>39</xdr:row>
      <xdr:rowOff>4336</xdr:rowOff>
    </xdr:to>
    <xdr:cxnSp macro="">
      <xdr:nvCxnSpPr>
        <xdr:cNvPr id="60" name="直線コネクタ 59"/>
        <xdr:cNvCxnSpPr/>
      </xdr:nvCxnSpPr>
      <xdr:spPr>
        <a:xfrm>
          <a:off x="4546600" y="669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94868</xdr:rowOff>
    </xdr:from>
    <xdr:ext cx="534377" cy="259045"/>
    <xdr:sp macro="" textlink="">
      <xdr:nvSpPr>
        <xdr:cNvPr id="61" name="議会費最大値テキスト"/>
        <xdr:cNvSpPr txBox="1"/>
      </xdr:nvSpPr>
      <xdr:spPr>
        <a:xfrm>
          <a:off x="4686300" y="506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13,148</a:t>
          </a:r>
          <a:endParaRPr kumimoji="1" lang="ja-JP" altLang="en-US" sz="1000" b="1">
            <a:latin typeface="ＭＳ Ｐゴシック"/>
          </a:endParaRPr>
        </a:p>
      </xdr:txBody>
    </xdr:sp>
    <xdr:clientData/>
  </xdr:oneCellAnchor>
  <xdr:twoCellAnchor>
    <xdr:from>
      <xdr:col>6</xdr:col>
      <xdr:colOff>422275</xdr:colOff>
      <xdr:row>30</xdr:row>
      <xdr:rowOff>148191</xdr:rowOff>
    </xdr:from>
    <xdr:to>
      <xdr:col>6</xdr:col>
      <xdr:colOff>600075</xdr:colOff>
      <xdr:row>30</xdr:row>
      <xdr:rowOff>148191</xdr:rowOff>
    </xdr:to>
    <xdr:cxnSp macro="">
      <xdr:nvCxnSpPr>
        <xdr:cNvPr id="62" name="直線コネクタ 61"/>
        <xdr:cNvCxnSpPr/>
      </xdr:nvCxnSpPr>
      <xdr:spPr>
        <a:xfrm>
          <a:off x="4546600" y="529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32258</xdr:rowOff>
    </xdr:from>
    <xdr:to>
      <xdr:col>6</xdr:col>
      <xdr:colOff>511175</xdr:colOff>
      <xdr:row>37</xdr:row>
      <xdr:rowOff>104104</xdr:rowOff>
    </xdr:to>
    <xdr:cxnSp macro="">
      <xdr:nvCxnSpPr>
        <xdr:cNvPr id="63" name="直線コネクタ 62"/>
        <xdr:cNvCxnSpPr/>
      </xdr:nvCxnSpPr>
      <xdr:spPr>
        <a:xfrm flipV="1">
          <a:off x="3797300" y="6375908"/>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81406</xdr:rowOff>
    </xdr:from>
    <xdr:ext cx="469744" cy="259045"/>
    <xdr:sp macro="" textlink="">
      <xdr:nvSpPr>
        <xdr:cNvPr id="64" name="議会費平均値テキスト"/>
        <xdr:cNvSpPr txBox="1"/>
      </xdr:nvSpPr>
      <xdr:spPr>
        <a:xfrm>
          <a:off x="4686300" y="6082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58529</xdr:rowOff>
    </xdr:from>
    <xdr:to>
      <xdr:col>6</xdr:col>
      <xdr:colOff>561975</xdr:colOff>
      <xdr:row>36</xdr:row>
      <xdr:rowOff>160129</xdr:rowOff>
    </xdr:to>
    <xdr:sp macro="" textlink="">
      <xdr:nvSpPr>
        <xdr:cNvPr id="65" name="フローチャート : 判断 64"/>
        <xdr:cNvSpPr/>
      </xdr:nvSpPr>
      <xdr:spPr>
        <a:xfrm>
          <a:off x="45847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104104</xdr:rowOff>
    </xdr:from>
    <xdr:to>
      <xdr:col>5</xdr:col>
      <xdr:colOff>358775</xdr:colOff>
      <xdr:row>37</xdr:row>
      <xdr:rowOff>105737</xdr:rowOff>
    </xdr:to>
    <xdr:cxnSp macro="">
      <xdr:nvCxnSpPr>
        <xdr:cNvPr id="66" name="直線コネクタ 65"/>
        <xdr:cNvCxnSpPr/>
      </xdr:nvCxnSpPr>
      <xdr:spPr>
        <a:xfrm flipV="1">
          <a:off x="2908300" y="644775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45629</xdr:rowOff>
    </xdr:from>
    <xdr:to>
      <xdr:col>5</xdr:col>
      <xdr:colOff>409575</xdr:colOff>
      <xdr:row>37</xdr:row>
      <xdr:rowOff>147229</xdr:rowOff>
    </xdr:to>
    <xdr:sp macro="" textlink="">
      <xdr:nvSpPr>
        <xdr:cNvPr id="67" name="フローチャート : 判断 66"/>
        <xdr:cNvSpPr/>
      </xdr:nvSpPr>
      <xdr:spPr>
        <a:xfrm>
          <a:off x="3746500" y="638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163756</xdr:rowOff>
    </xdr:from>
    <xdr:ext cx="469744" cy="259045"/>
    <xdr:sp macro="" textlink="">
      <xdr:nvSpPr>
        <xdr:cNvPr id="68" name="テキスト ボックス 67"/>
        <xdr:cNvSpPr txBox="1"/>
      </xdr:nvSpPr>
      <xdr:spPr>
        <a:xfrm>
          <a:off x="3562427" y="616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6,115</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39932</xdr:rowOff>
    </xdr:from>
    <xdr:to>
      <xdr:col>4</xdr:col>
      <xdr:colOff>155575</xdr:colOff>
      <xdr:row>37</xdr:row>
      <xdr:rowOff>105737</xdr:rowOff>
    </xdr:to>
    <xdr:cxnSp macro="">
      <xdr:nvCxnSpPr>
        <xdr:cNvPr id="69" name="直線コネクタ 68"/>
        <xdr:cNvCxnSpPr/>
      </xdr:nvCxnSpPr>
      <xdr:spPr>
        <a:xfrm>
          <a:off x="2019300" y="6383582"/>
          <a:ext cx="889000" cy="6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75184</xdr:rowOff>
    </xdr:from>
    <xdr:to>
      <xdr:col>4</xdr:col>
      <xdr:colOff>206375</xdr:colOff>
      <xdr:row>38</xdr:row>
      <xdr:rowOff>5335</xdr:rowOff>
    </xdr:to>
    <xdr:sp macro="" textlink="">
      <xdr:nvSpPr>
        <xdr:cNvPr id="70" name="フローチャート : 判断 69"/>
        <xdr:cNvSpPr/>
      </xdr:nvSpPr>
      <xdr:spPr>
        <a:xfrm>
          <a:off x="2857500" y="64188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167911</xdr:rowOff>
    </xdr:from>
    <xdr:ext cx="469744" cy="259045"/>
    <xdr:sp macro="" textlink="">
      <xdr:nvSpPr>
        <xdr:cNvPr id="71" name="テキスト ボックス 70"/>
        <xdr:cNvSpPr txBox="1"/>
      </xdr:nvSpPr>
      <xdr:spPr>
        <a:xfrm>
          <a:off x="2673427" y="651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5,934</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15603</xdr:rowOff>
    </xdr:from>
    <xdr:to>
      <xdr:col>2</xdr:col>
      <xdr:colOff>638175</xdr:colOff>
      <xdr:row>37</xdr:row>
      <xdr:rowOff>39932</xdr:rowOff>
    </xdr:to>
    <xdr:cxnSp macro="">
      <xdr:nvCxnSpPr>
        <xdr:cNvPr id="72" name="直線コネクタ 71"/>
        <xdr:cNvCxnSpPr/>
      </xdr:nvCxnSpPr>
      <xdr:spPr>
        <a:xfrm>
          <a:off x="1130300" y="6187803"/>
          <a:ext cx="889000" cy="19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39914</xdr:rowOff>
    </xdr:from>
    <xdr:to>
      <xdr:col>3</xdr:col>
      <xdr:colOff>3175</xdr:colOff>
      <xdr:row>37</xdr:row>
      <xdr:rowOff>141514</xdr:rowOff>
    </xdr:to>
    <xdr:sp macro="" textlink="">
      <xdr:nvSpPr>
        <xdr:cNvPr id="73" name="フローチャート : 判断 72"/>
        <xdr:cNvSpPr/>
      </xdr:nvSpPr>
      <xdr:spPr>
        <a:xfrm>
          <a:off x="1968500" y="638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132642</xdr:rowOff>
    </xdr:from>
    <xdr:ext cx="469744" cy="259045"/>
    <xdr:sp macro="" textlink="">
      <xdr:nvSpPr>
        <xdr:cNvPr id="74" name="テキスト ボックス 73"/>
        <xdr:cNvSpPr txBox="1"/>
      </xdr:nvSpPr>
      <xdr:spPr>
        <a:xfrm>
          <a:off x="1784427" y="647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100167</xdr:rowOff>
    </xdr:from>
    <xdr:to>
      <xdr:col>1</xdr:col>
      <xdr:colOff>485775</xdr:colOff>
      <xdr:row>37</xdr:row>
      <xdr:rowOff>30317</xdr:rowOff>
    </xdr:to>
    <xdr:sp macro="" textlink="">
      <xdr:nvSpPr>
        <xdr:cNvPr id="75" name="フローチャート : 判断 74"/>
        <xdr:cNvSpPr/>
      </xdr:nvSpPr>
      <xdr:spPr>
        <a:xfrm>
          <a:off x="1079500" y="627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21444</xdr:rowOff>
    </xdr:from>
    <xdr:ext cx="469744" cy="259045"/>
    <xdr:sp macro="" textlink="">
      <xdr:nvSpPr>
        <xdr:cNvPr id="76" name="テキスト ボックス 75"/>
        <xdr:cNvSpPr txBox="1"/>
      </xdr:nvSpPr>
      <xdr:spPr>
        <a:xfrm>
          <a:off x="895427" y="636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152908</xdr:rowOff>
    </xdr:from>
    <xdr:to>
      <xdr:col>6</xdr:col>
      <xdr:colOff>561975</xdr:colOff>
      <xdr:row>37</xdr:row>
      <xdr:rowOff>83058</xdr:rowOff>
    </xdr:to>
    <xdr:sp macro="" textlink="">
      <xdr:nvSpPr>
        <xdr:cNvPr id="82" name="円/楕円 81"/>
        <xdr:cNvSpPr/>
      </xdr:nvSpPr>
      <xdr:spPr>
        <a:xfrm>
          <a:off x="45847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131335</xdr:rowOff>
    </xdr:from>
    <xdr:ext cx="469744" cy="259045"/>
    <xdr:sp macro="" textlink="">
      <xdr:nvSpPr>
        <xdr:cNvPr id="83" name="議会費該当値テキスト"/>
        <xdr:cNvSpPr txBox="1"/>
      </xdr:nvSpPr>
      <xdr:spPr>
        <a:xfrm>
          <a:off x="4686300" y="630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6,508</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53304</xdr:rowOff>
    </xdr:from>
    <xdr:to>
      <xdr:col>5</xdr:col>
      <xdr:colOff>409575</xdr:colOff>
      <xdr:row>37</xdr:row>
      <xdr:rowOff>154904</xdr:rowOff>
    </xdr:to>
    <xdr:sp macro="" textlink="">
      <xdr:nvSpPr>
        <xdr:cNvPr id="84" name="円/楕円 83"/>
        <xdr:cNvSpPr/>
      </xdr:nvSpPr>
      <xdr:spPr>
        <a:xfrm>
          <a:off x="3746500" y="639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146031</xdr:rowOff>
    </xdr:from>
    <xdr:ext cx="469744" cy="259045"/>
    <xdr:sp macro="" textlink="">
      <xdr:nvSpPr>
        <xdr:cNvPr id="85" name="テキスト ボックス 84"/>
        <xdr:cNvSpPr txBox="1"/>
      </xdr:nvSpPr>
      <xdr:spPr>
        <a:xfrm>
          <a:off x="3562427" y="648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6,068</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54937</xdr:rowOff>
    </xdr:from>
    <xdr:to>
      <xdr:col>4</xdr:col>
      <xdr:colOff>206375</xdr:colOff>
      <xdr:row>37</xdr:row>
      <xdr:rowOff>156537</xdr:rowOff>
    </xdr:to>
    <xdr:sp macro="" textlink="">
      <xdr:nvSpPr>
        <xdr:cNvPr id="86" name="円/楕円 85"/>
        <xdr:cNvSpPr/>
      </xdr:nvSpPr>
      <xdr:spPr>
        <a:xfrm>
          <a:off x="2857500" y="639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1614</xdr:rowOff>
    </xdr:from>
    <xdr:ext cx="469744" cy="259045"/>
    <xdr:sp macro="" textlink="">
      <xdr:nvSpPr>
        <xdr:cNvPr id="87" name="テキスト ボックス 86"/>
        <xdr:cNvSpPr txBox="1"/>
      </xdr:nvSpPr>
      <xdr:spPr>
        <a:xfrm>
          <a:off x="2673427" y="617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6,058</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160582</xdr:rowOff>
    </xdr:from>
    <xdr:to>
      <xdr:col>3</xdr:col>
      <xdr:colOff>3175</xdr:colOff>
      <xdr:row>37</xdr:row>
      <xdr:rowOff>90732</xdr:rowOff>
    </xdr:to>
    <xdr:sp macro="" textlink="">
      <xdr:nvSpPr>
        <xdr:cNvPr id="88" name="円/楕円 87"/>
        <xdr:cNvSpPr/>
      </xdr:nvSpPr>
      <xdr:spPr>
        <a:xfrm>
          <a:off x="1968500" y="633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107259</xdr:rowOff>
    </xdr:from>
    <xdr:ext cx="469744" cy="259045"/>
    <xdr:sp macro="" textlink="">
      <xdr:nvSpPr>
        <xdr:cNvPr id="89" name="テキスト ボックス 88"/>
        <xdr:cNvSpPr txBox="1"/>
      </xdr:nvSpPr>
      <xdr:spPr>
        <a:xfrm>
          <a:off x="1784427" y="610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136253</xdr:rowOff>
    </xdr:from>
    <xdr:to>
      <xdr:col>1</xdr:col>
      <xdr:colOff>485775</xdr:colOff>
      <xdr:row>36</xdr:row>
      <xdr:rowOff>66403</xdr:rowOff>
    </xdr:to>
    <xdr:sp macro="" textlink="">
      <xdr:nvSpPr>
        <xdr:cNvPr id="90" name="円/楕円 89"/>
        <xdr:cNvSpPr/>
      </xdr:nvSpPr>
      <xdr:spPr>
        <a:xfrm>
          <a:off x="1079500" y="613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82930</xdr:rowOff>
    </xdr:from>
    <xdr:ext cx="469744" cy="259045"/>
    <xdr:sp macro="" textlink="">
      <xdr:nvSpPr>
        <xdr:cNvPr id="91" name="テキスト ボックス 90"/>
        <xdr:cNvSpPr txBox="1"/>
      </xdr:nvSpPr>
      <xdr:spPr>
        <a:xfrm>
          <a:off x="895427" y="591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2" name="直線コネクタ 101"/>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3" name="テキスト ボックス 102"/>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6" name="直線コネクタ 105"/>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7" name="テキスト ボックス 106"/>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124240</xdr:rowOff>
    </xdr:from>
    <xdr:to>
      <xdr:col>6</xdr:col>
      <xdr:colOff>510540</xdr:colOff>
      <xdr:row>57</xdr:row>
      <xdr:rowOff>171152</xdr:rowOff>
    </xdr:to>
    <xdr:cxnSp macro="">
      <xdr:nvCxnSpPr>
        <xdr:cNvPr id="111" name="直線コネクタ 110"/>
        <xdr:cNvCxnSpPr/>
      </xdr:nvCxnSpPr>
      <xdr:spPr>
        <a:xfrm flipV="1">
          <a:off x="4633595" y="8696740"/>
          <a:ext cx="1270" cy="124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10154</xdr:rowOff>
    </xdr:from>
    <xdr:ext cx="534377" cy="259045"/>
    <xdr:sp macro="" textlink="">
      <xdr:nvSpPr>
        <xdr:cNvPr id="112" name="総務費最小値テキスト"/>
        <xdr:cNvSpPr txBox="1"/>
      </xdr:nvSpPr>
      <xdr:spPr>
        <a:xfrm>
          <a:off x="4686300" y="995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44,967</a:t>
          </a:r>
          <a:endParaRPr kumimoji="1" lang="ja-JP" altLang="en-US" sz="1000" b="1">
            <a:latin typeface="ＭＳ Ｐゴシック"/>
          </a:endParaRPr>
        </a:p>
      </xdr:txBody>
    </xdr:sp>
    <xdr:clientData/>
  </xdr:oneCellAnchor>
  <xdr:twoCellAnchor>
    <xdr:from>
      <xdr:col>6</xdr:col>
      <xdr:colOff>422275</xdr:colOff>
      <xdr:row>57</xdr:row>
      <xdr:rowOff>171152</xdr:rowOff>
    </xdr:from>
    <xdr:to>
      <xdr:col>6</xdr:col>
      <xdr:colOff>600075</xdr:colOff>
      <xdr:row>57</xdr:row>
      <xdr:rowOff>171152</xdr:rowOff>
    </xdr:to>
    <xdr:cxnSp macro="">
      <xdr:nvCxnSpPr>
        <xdr:cNvPr id="113" name="直線コネクタ 112"/>
        <xdr:cNvCxnSpPr/>
      </xdr:nvCxnSpPr>
      <xdr:spPr>
        <a:xfrm>
          <a:off x="4546600" y="994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70917</xdr:rowOff>
    </xdr:from>
    <xdr:ext cx="690189" cy="259045"/>
    <xdr:sp macro="" textlink="">
      <xdr:nvSpPr>
        <xdr:cNvPr id="114" name="総務費最大値テキスト"/>
        <xdr:cNvSpPr txBox="1"/>
      </xdr:nvSpPr>
      <xdr:spPr>
        <a:xfrm>
          <a:off x="4686300" y="8471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2,227,052</a:t>
          </a:r>
          <a:endParaRPr kumimoji="1" lang="ja-JP" altLang="en-US" sz="1000" b="1">
            <a:latin typeface="ＭＳ Ｐゴシック"/>
          </a:endParaRPr>
        </a:p>
      </xdr:txBody>
    </xdr:sp>
    <xdr:clientData/>
  </xdr:oneCellAnchor>
  <xdr:twoCellAnchor>
    <xdr:from>
      <xdr:col>6</xdr:col>
      <xdr:colOff>422275</xdr:colOff>
      <xdr:row>50</xdr:row>
      <xdr:rowOff>124240</xdr:rowOff>
    </xdr:from>
    <xdr:to>
      <xdr:col>6</xdr:col>
      <xdr:colOff>600075</xdr:colOff>
      <xdr:row>50</xdr:row>
      <xdr:rowOff>124240</xdr:rowOff>
    </xdr:to>
    <xdr:cxnSp macro="">
      <xdr:nvCxnSpPr>
        <xdr:cNvPr id="115" name="直線コネクタ 114"/>
        <xdr:cNvCxnSpPr/>
      </xdr:nvCxnSpPr>
      <xdr:spPr>
        <a:xfrm>
          <a:off x="4546600" y="869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154308</xdr:rowOff>
    </xdr:from>
    <xdr:to>
      <xdr:col>6</xdr:col>
      <xdr:colOff>511175</xdr:colOff>
      <xdr:row>57</xdr:row>
      <xdr:rowOff>154917</xdr:rowOff>
    </xdr:to>
    <xdr:cxnSp macro="">
      <xdr:nvCxnSpPr>
        <xdr:cNvPr id="116" name="直線コネクタ 115"/>
        <xdr:cNvCxnSpPr/>
      </xdr:nvCxnSpPr>
      <xdr:spPr>
        <a:xfrm flipV="1">
          <a:off x="3797300" y="9926958"/>
          <a:ext cx="8382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99053</xdr:rowOff>
    </xdr:from>
    <xdr:ext cx="599010" cy="259045"/>
    <xdr:sp macro="" textlink="">
      <xdr:nvSpPr>
        <xdr:cNvPr id="117" name="総務費平均値テキスト"/>
        <xdr:cNvSpPr txBox="1"/>
      </xdr:nvSpPr>
      <xdr:spPr>
        <a:xfrm>
          <a:off x="4686300" y="9700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76176</xdr:rowOff>
    </xdr:from>
    <xdr:to>
      <xdr:col>6</xdr:col>
      <xdr:colOff>561975</xdr:colOff>
      <xdr:row>58</xdr:row>
      <xdr:rowOff>6326</xdr:rowOff>
    </xdr:to>
    <xdr:sp macro="" textlink="">
      <xdr:nvSpPr>
        <xdr:cNvPr id="118" name="フローチャート : 判断 117"/>
        <xdr:cNvSpPr/>
      </xdr:nvSpPr>
      <xdr:spPr>
        <a:xfrm>
          <a:off x="4584700" y="984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147904</xdr:rowOff>
    </xdr:from>
    <xdr:to>
      <xdr:col>5</xdr:col>
      <xdr:colOff>358775</xdr:colOff>
      <xdr:row>57</xdr:row>
      <xdr:rowOff>154917</xdr:rowOff>
    </xdr:to>
    <xdr:cxnSp macro="">
      <xdr:nvCxnSpPr>
        <xdr:cNvPr id="119" name="直線コネクタ 118"/>
        <xdr:cNvCxnSpPr/>
      </xdr:nvCxnSpPr>
      <xdr:spPr>
        <a:xfrm>
          <a:off x="2908300" y="9920554"/>
          <a:ext cx="889000" cy="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101777</xdr:rowOff>
    </xdr:from>
    <xdr:to>
      <xdr:col>5</xdr:col>
      <xdr:colOff>409575</xdr:colOff>
      <xdr:row>58</xdr:row>
      <xdr:rowOff>31927</xdr:rowOff>
    </xdr:to>
    <xdr:sp macro="" textlink="">
      <xdr:nvSpPr>
        <xdr:cNvPr id="120" name="フローチャート : 判断 119"/>
        <xdr:cNvSpPr/>
      </xdr:nvSpPr>
      <xdr:spPr>
        <a:xfrm>
          <a:off x="3746500" y="987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48454</xdr:rowOff>
    </xdr:from>
    <xdr:ext cx="534377" cy="259045"/>
    <xdr:sp macro="" textlink="">
      <xdr:nvSpPr>
        <xdr:cNvPr id="121" name="テキスト ボックス 120"/>
        <xdr:cNvSpPr txBox="1"/>
      </xdr:nvSpPr>
      <xdr:spPr>
        <a:xfrm>
          <a:off x="3530111" y="964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77,469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147904</xdr:rowOff>
    </xdr:from>
    <xdr:to>
      <xdr:col>4</xdr:col>
      <xdr:colOff>155575</xdr:colOff>
      <xdr:row>57</xdr:row>
      <xdr:rowOff>169008</xdr:rowOff>
    </xdr:to>
    <xdr:cxnSp macro="">
      <xdr:nvCxnSpPr>
        <xdr:cNvPr id="122" name="直線コネクタ 121"/>
        <xdr:cNvCxnSpPr/>
      </xdr:nvCxnSpPr>
      <xdr:spPr>
        <a:xfrm flipV="1">
          <a:off x="2019300" y="9920554"/>
          <a:ext cx="889000" cy="2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100839</xdr:rowOff>
    </xdr:from>
    <xdr:to>
      <xdr:col>4</xdr:col>
      <xdr:colOff>206375</xdr:colOff>
      <xdr:row>58</xdr:row>
      <xdr:rowOff>30989</xdr:rowOff>
    </xdr:to>
    <xdr:sp macro="" textlink="">
      <xdr:nvSpPr>
        <xdr:cNvPr id="123" name="フローチャート : 判断 122"/>
        <xdr:cNvSpPr/>
      </xdr:nvSpPr>
      <xdr:spPr>
        <a:xfrm>
          <a:off x="2857500" y="987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22116</xdr:rowOff>
    </xdr:from>
    <xdr:ext cx="534377" cy="259045"/>
    <xdr:sp macro="" textlink="">
      <xdr:nvSpPr>
        <xdr:cNvPr id="124" name="テキスト ボックス 123"/>
        <xdr:cNvSpPr txBox="1"/>
      </xdr:nvSpPr>
      <xdr:spPr>
        <a:xfrm>
          <a:off x="2641111" y="996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79,110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151107</xdr:rowOff>
    </xdr:from>
    <xdr:to>
      <xdr:col>2</xdr:col>
      <xdr:colOff>638175</xdr:colOff>
      <xdr:row>57</xdr:row>
      <xdr:rowOff>169008</xdr:rowOff>
    </xdr:to>
    <xdr:cxnSp macro="">
      <xdr:nvCxnSpPr>
        <xdr:cNvPr id="125" name="直線コネクタ 124"/>
        <xdr:cNvCxnSpPr/>
      </xdr:nvCxnSpPr>
      <xdr:spPr>
        <a:xfrm>
          <a:off x="1130300" y="9923757"/>
          <a:ext cx="889000" cy="1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11771</xdr:rowOff>
    </xdr:from>
    <xdr:to>
      <xdr:col>3</xdr:col>
      <xdr:colOff>3175</xdr:colOff>
      <xdr:row>57</xdr:row>
      <xdr:rowOff>113371</xdr:rowOff>
    </xdr:to>
    <xdr:sp macro="" textlink="">
      <xdr:nvSpPr>
        <xdr:cNvPr id="126" name="フローチャート : 判断 125"/>
        <xdr:cNvSpPr/>
      </xdr:nvSpPr>
      <xdr:spPr>
        <a:xfrm>
          <a:off x="1968500" y="978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129898</xdr:rowOff>
    </xdr:from>
    <xdr:ext cx="599010" cy="259045"/>
    <xdr:sp macro="" textlink="">
      <xdr:nvSpPr>
        <xdr:cNvPr id="127" name="テキスト ボックス 126"/>
        <xdr:cNvSpPr txBox="1"/>
      </xdr:nvSpPr>
      <xdr:spPr>
        <a:xfrm>
          <a:off x="1719794" y="9559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234,958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92854</xdr:rowOff>
    </xdr:from>
    <xdr:to>
      <xdr:col>1</xdr:col>
      <xdr:colOff>485775</xdr:colOff>
      <xdr:row>58</xdr:row>
      <xdr:rowOff>23004</xdr:rowOff>
    </xdr:to>
    <xdr:sp macro="" textlink="">
      <xdr:nvSpPr>
        <xdr:cNvPr id="128" name="フローチャート : 判断 127"/>
        <xdr:cNvSpPr/>
      </xdr:nvSpPr>
      <xdr:spPr>
        <a:xfrm>
          <a:off x="1079500" y="986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39531</xdr:rowOff>
    </xdr:from>
    <xdr:ext cx="534377" cy="259045"/>
    <xdr:sp macro="" textlink="">
      <xdr:nvSpPr>
        <xdr:cNvPr id="129" name="テキスト ボックス 128"/>
        <xdr:cNvSpPr txBox="1"/>
      </xdr:nvSpPr>
      <xdr:spPr>
        <a:xfrm>
          <a:off x="863111" y="964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93,082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103508</xdr:rowOff>
    </xdr:from>
    <xdr:to>
      <xdr:col>6</xdr:col>
      <xdr:colOff>561975</xdr:colOff>
      <xdr:row>58</xdr:row>
      <xdr:rowOff>33658</xdr:rowOff>
    </xdr:to>
    <xdr:sp macro="" textlink="">
      <xdr:nvSpPr>
        <xdr:cNvPr id="135" name="円/楕円 134"/>
        <xdr:cNvSpPr/>
      </xdr:nvSpPr>
      <xdr:spPr>
        <a:xfrm>
          <a:off x="4584700" y="987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54602</xdr:rowOff>
    </xdr:from>
    <xdr:ext cx="534377" cy="259045"/>
    <xdr:sp macro="" textlink="">
      <xdr:nvSpPr>
        <xdr:cNvPr id="136" name="総務費該当値テキスト"/>
        <xdr:cNvSpPr txBox="1"/>
      </xdr:nvSpPr>
      <xdr:spPr>
        <a:xfrm>
          <a:off x="4686300" y="982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74,438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104117</xdr:rowOff>
    </xdr:from>
    <xdr:to>
      <xdr:col>5</xdr:col>
      <xdr:colOff>409575</xdr:colOff>
      <xdr:row>58</xdr:row>
      <xdr:rowOff>34267</xdr:rowOff>
    </xdr:to>
    <xdr:sp macro="" textlink="">
      <xdr:nvSpPr>
        <xdr:cNvPr id="137" name="円/楕円 136"/>
        <xdr:cNvSpPr/>
      </xdr:nvSpPr>
      <xdr:spPr>
        <a:xfrm>
          <a:off x="3746500" y="987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25394</xdr:rowOff>
    </xdr:from>
    <xdr:ext cx="534377" cy="259045"/>
    <xdr:sp macro="" textlink="">
      <xdr:nvSpPr>
        <xdr:cNvPr id="138" name="テキスト ボックス 137"/>
        <xdr:cNvSpPr txBox="1"/>
      </xdr:nvSpPr>
      <xdr:spPr>
        <a:xfrm>
          <a:off x="3530111" y="996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73,374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97104</xdr:rowOff>
    </xdr:from>
    <xdr:to>
      <xdr:col>4</xdr:col>
      <xdr:colOff>206375</xdr:colOff>
      <xdr:row>58</xdr:row>
      <xdr:rowOff>27254</xdr:rowOff>
    </xdr:to>
    <xdr:sp macro="" textlink="">
      <xdr:nvSpPr>
        <xdr:cNvPr id="139" name="円/楕円 138"/>
        <xdr:cNvSpPr/>
      </xdr:nvSpPr>
      <xdr:spPr>
        <a:xfrm>
          <a:off x="2857500" y="986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43781</xdr:rowOff>
    </xdr:from>
    <xdr:ext cx="534377" cy="259045"/>
    <xdr:sp macro="" textlink="">
      <xdr:nvSpPr>
        <xdr:cNvPr id="140" name="テキスト ボックス 139"/>
        <xdr:cNvSpPr txBox="1"/>
      </xdr:nvSpPr>
      <xdr:spPr>
        <a:xfrm>
          <a:off x="2641111" y="964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85,645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118208</xdr:rowOff>
    </xdr:from>
    <xdr:to>
      <xdr:col>3</xdr:col>
      <xdr:colOff>3175</xdr:colOff>
      <xdr:row>58</xdr:row>
      <xdr:rowOff>48358</xdr:rowOff>
    </xdr:to>
    <xdr:sp macro="" textlink="">
      <xdr:nvSpPr>
        <xdr:cNvPr id="141" name="円/楕円 140"/>
        <xdr:cNvSpPr/>
      </xdr:nvSpPr>
      <xdr:spPr>
        <a:xfrm>
          <a:off x="1968500" y="989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39485</xdr:rowOff>
    </xdr:from>
    <xdr:ext cx="534377" cy="259045"/>
    <xdr:sp macro="" textlink="">
      <xdr:nvSpPr>
        <xdr:cNvPr id="142" name="テキスト ボックス 141"/>
        <xdr:cNvSpPr txBox="1"/>
      </xdr:nvSpPr>
      <xdr:spPr>
        <a:xfrm>
          <a:off x="1752111" y="998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48,717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100307</xdr:rowOff>
    </xdr:from>
    <xdr:to>
      <xdr:col>1</xdr:col>
      <xdr:colOff>485775</xdr:colOff>
      <xdr:row>58</xdr:row>
      <xdr:rowOff>30457</xdr:rowOff>
    </xdr:to>
    <xdr:sp macro="" textlink="">
      <xdr:nvSpPr>
        <xdr:cNvPr id="143" name="円/楕円 142"/>
        <xdr:cNvSpPr/>
      </xdr:nvSpPr>
      <xdr:spPr>
        <a:xfrm>
          <a:off x="1079500" y="987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21584</xdr:rowOff>
    </xdr:from>
    <xdr:ext cx="534377" cy="259045"/>
    <xdr:sp macro="" textlink="">
      <xdr:nvSpPr>
        <xdr:cNvPr id="144" name="テキスト ボックス 143"/>
        <xdr:cNvSpPr txBox="1"/>
      </xdr:nvSpPr>
      <xdr:spPr>
        <a:xfrm>
          <a:off x="863111" y="996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80,040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6" name="テキスト ボックス 165"/>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54731</xdr:rowOff>
    </xdr:from>
    <xdr:to>
      <xdr:col>6</xdr:col>
      <xdr:colOff>510540</xdr:colOff>
      <xdr:row>78</xdr:row>
      <xdr:rowOff>123437</xdr:rowOff>
    </xdr:to>
    <xdr:cxnSp macro="">
      <xdr:nvCxnSpPr>
        <xdr:cNvPr id="170" name="直線コネクタ 169"/>
        <xdr:cNvCxnSpPr/>
      </xdr:nvCxnSpPr>
      <xdr:spPr>
        <a:xfrm flipV="1">
          <a:off x="4633595" y="12227681"/>
          <a:ext cx="1270" cy="126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127264</xdr:rowOff>
    </xdr:from>
    <xdr:ext cx="534377" cy="259045"/>
    <xdr:sp macro="" textlink="">
      <xdr:nvSpPr>
        <xdr:cNvPr id="171" name="民生費最小値テキスト"/>
        <xdr:cNvSpPr txBox="1"/>
      </xdr:nvSpPr>
      <xdr:spPr>
        <a:xfrm>
          <a:off x="4686300" y="1350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89,960</a:t>
          </a:r>
          <a:endParaRPr kumimoji="1" lang="ja-JP" altLang="en-US" sz="1000" b="1">
            <a:latin typeface="ＭＳ Ｐゴシック"/>
          </a:endParaRPr>
        </a:p>
      </xdr:txBody>
    </xdr:sp>
    <xdr:clientData/>
  </xdr:oneCellAnchor>
  <xdr:twoCellAnchor>
    <xdr:from>
      <xdr:col>6</xdr:col>
      <xdr:colOff>422275</xdr:colOff>
      <xdr:row>78</xdr:row>
      <xdr:rowOff>123437</xdr:rowOff>
    </xdr:from>
    <xdr:to>
      <xdr:col>6</xdr:col>
      <xdr:colOff>600075</xdr:colOff>
      <xdr:row>78</xdr:row>
      <xdr:rowOff>123437</xdr:rowOff>
    </xdr:to>
    <xdr:cxnSp macro="">
      <xdr:nvCxnSpPr>
        <xdr:cNvPr id="172" name="直線コネクタ 171"/>
        <xdr:cNvCxnSpPr/>
      </xdr:nvCxnSpPr>
      <xdr:spPr>
        <a:xfrm>
          <a:off x="4546600" y="1349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1408</xdr:rowOff>
    </xdr:from>
    <xdr:ext cx="599010" cy="259045"/>
    <xdr:sp macro="" textlink="">
      <xdr:nvSpPr>
        <xdr:cNvPr id="173" name="民生費最大値テキスト"/>
        <xdr:cNvSpPr txBox="1"/>
      </xdr:nvSpPr>
      <xdr:spPr>
        <a:xfrm>
          <a:off x="4686300" y="1200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867,037</a:t>
          </a:r>
          <a:endParaRPr kumimoji="1" lang="ja-JP" altLang="en-US" sz="1000" b="1">
            <a:latin typeface="ＭＳ Ｐゴシック"/>
          </a:endParaRPr>
        </a:p>
      </xdr:txBody>
    </xdr:sp>
    <xdr:clientData/>
  </xdr:oneCellAnchor>
  <xdr:twoCellAnchor>
    <xdr:from>
      <xdr:col>6</xdr:col>
      <xdr:colOff>422275</xdr:colOff>
      <xdr:row>71</xdr:row>
      <xdr:rowOff>54731</xdr:rowOff>
    </xdr:from>
    <xdr:to>
      <xdr:col>6</xdr:col>
      <xdr:colOff>600075</xdr:colOff>
      <xdr:row>71</xdr:row>
      <xdr:rowOff>54731</xdr:rowOff>
    </xdr:to>
    <xdr:cxnSp macro="">
      <xdr:nvCxnSpPr>
        <xdr:cNvPr id="174" name="直線コネクタ 173"/>
        <xdr:cNvCxnSpPr/>
      </xdr:nvCxnSpPr>
      <xdr:spPr>
        <a:xfrm>
          <a:off x="4546600" y="12227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51105</xdr:rowOff>
    </xdr:from>
    <xdr:to>
      <xdr:col>6</xdr:col>
      <xdr:colOff>511175</xdr:colOff>
      <xdr:row>78</xdr:row>
      <xdr:rowOff>56426</xdr:rowOff>
    </xdr:to>
    <xdr:cxnSp macro="">
      <xdr:nvCxnSpPr>
        <xdr:cNvPr id="175" name="直線コネクタ 174"/>
        <xdr:cNvCxnSpPr/>
      </xdr:nvCxnSpPr>
      <xdr:spPr>
        <a:xfrm flipV="1">
          <a:off x="3797300" y="13424205"/>
          <a:ext cx="838200" cy="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168194</xdr:rowOff>
    </xdr:from>
    <xdr:ext cx="599010" cy="259045"/>
    <xdr:sp macro="" textlink="">
      <xdr:nvSpPr>
        <xdr:cNvPr id="176" name="民生費平均値テキスト"/>
        <xdr:cNvSpPr txBox="1"/>
      </xdr:nvSpPr>
      <xdr:spPr>
        <a:xfrm>
          <a:off x="4686300" y="131983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150,449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145317</xdr:rowOff>
    </xdr:from>
    <xdr:to>
      <xdr:col>6</xdr:col>
      <xdr:colOff>561975</xdr:colOff>
      <xdr:row>78</xdr:row>
      <xdr:rowOff>75467</xdr:rowOff>
    </xdr:to>
    <xdr:sp macro="" textlink="">
      <xdr:nvSpPr>
        <xdr:cNvPr id="177" name="フローチャート : 判断 176"/>
        <xdr:cNvSpPr/>
      </xdr:nvSpPr>
      <xdr:spPr>
        <a:xfrm>
          <a:off x="4584700" y="133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56426</xdr:rowOff>
    </xdr:from>
    <xdr:to>
      <xdr:col>5</xdr:col>
      <xdr:colOff>358775</xdr:colOff>
      <xdr:row>78</xdr:row>
      <xdr:rowOff>64100</xdr:rowOff>
    </xdr:to>
    <xdr:cxnSp macro="">
      <xdr:nvCxnSpPr>
        <xdr:cNvPr id="178" name="直線コネクタ 177"/>
        <xdr:cNvCxnSpPr/>
      </xdr:nvCxnSpPr>
      <xdr:spPr>
        <a:xfrm flipV="1">
          <a:off x="2908300" y="13429526"/>
          <a:ext cx="8890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49214</xdr:rowOff>
    </xdr:from>
    <xdr:to>
      <xdr:col>5</xdr:col>
      <xdr:colOff>409575</xdr:colOff>
      <xdr:row>77</xdr:row>
      <xdr:rowOff>150814</xdr:rowOff>
    </xdr:to>
    <xdr:sp macro="" textlink="">
      <xdr:nvSpPr>
        <xdr:cNvPr id="179" name="フローチャート : 判断 178"/>
        <xdr:cNvSpPr/>
      </xdr:nvSpPr>
      <xdr:spPr>
        <a:xfrm>
          <a:off x="3746500" y="1325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167341</xdr:rowOff>
    </xdr:from>
    <xdr:ext cx="599010" cy="259045"/>
    <xdr:sp macro="" textlink="">
      <xdr:nvSpPr>
        <xdr:cNvPr id="180" name="テキスト ボックス 179"/>
        <xdr:cNvSpPr txBox="1"/>
      </xdr:nvSpPr>
      <xdr:spPr>
        <a:xfrm>
          <a:off x="3497794" y="1302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209,305</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7316</xdr:rowOff>
    </xdr:from>
    <xdr:to>
      <xdr:col>4</xdr:col>
      <xdr:colOff>155575</xdr:colOff>
      <xdr:row>78</xdr:row>
      <xdr:rowOff>64100</xdr:rowOff>
    </xdr:to>
    <xdr:cxnSp macro="">
      <xdr:nvCxnSpPr>
        <xdr:cNvPr id="181" name="直線コネクタ 180"/>
        <xdr:cNvCxnSpPr/>
      </xdr:nvCxnSpPr>
      <xdr:spPr>
        <a:xfrm>
          <a:off x="2019300" y="13380416"/>
          <a:ext cx="889000" cy="5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155153</xdr:rowOff>
    </xdr:from>
    <xdr:to>
      <xdr:col>4</xdr:col>
      <xdr:colOff>206375</xdr:colOff>
      <xdr:row>78</xdr:row>
      <xdr:rowOff>85303</xdr:rowOff>
    </xdr:to>
    <xdr:sp macro="" textlink="">
      <xdr:nvSpPr>
        <xdr:cNvPr id="182" name="フローチャート : 判断 181"/>
        <xdr:cNvSpPr/>
      </xdr:nvSpPr>
      <xdr:spPr>
        <a:xfrm>
          <a:off x="2857500" y="1335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101830</xdr:rowOff>
    </xdr:from>
    <xdr:ext cx="599010" cy="259045"/>
    <xdr:sp macro="" textlink="">
      <xdr:nvSpPr>
        <xdr:cNvPr id="183" name="テキスト ボックス 182"/>
        <xdr:cNvSpPr txBox="1"/>
      </xdr:nvSpPr>
      <xdr:spPr>
        <a:xfrm>
          <a:off x="2608794" y="13132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7316</xdr:rowOff>
    </xdr:from>
    <xdr:to>
      <xdr:col>2</xdr:col>
      <xdr:colOff>638175</xdr:colOff>
      <xdr:row>78</xdr:row>
      <xdr:rowOff>93864</xdr:rowOff>
    </xdr:to>
    <xdr:cxnSp macro="">
      <xdr:nvCxnSpPr>
        <xdr:cNvPr id="184" name="直線コネクタ 183"/>
        <xdr:cNvCxnSpPr/>
      </xdr:nvCxnSpPr>
      <xdr:spPr>
        <a:xfrm flipV="1">
          <a:off x="1130300" y="13380416"/>
          <a:ext cx="889000" cy="8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155653</xdr:rowOff>
    </xdr:from>
    <xdr:to>
      <xdr:col>3</xdr:col>
      <xdr:colOff>3175</xdr:colOff>
      <xdr:row>78</xdr:row>
      <xdr:rowOff>85803</xdr:rowOff>
    </xdr:to>
    <xdr:sp macro="" textlink="">
      <xdr:nvSpPr>
        <xdr:cNvPr id="185" name="フローチャート : 判断 184"/>
        <xdr:cNvSpPr/>
      </xdr:nvSpPr>
      <xdr:spPr>
        <a:xfrm>
          <a:off x="1968500" y="1335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76930</xdr:rowOff>
    </xdr:from>
    <xdr:ext cx="599010" cy="259045"/>
    <xdr:sp macro="" textlink="">
      <xdr:nvSpPr>
        <xdr:cNvPr id="186" name="テキスト ボックス 185"/>
        <xdr:cNvSpPr txBox="1"/>
      </xdr:nvSpPr>
      <xdr:spPr>
        <a:xfrm>
          <a:off x="1719794" y="1345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144,119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168625</xdr:rowOff>
    </xdr:from>
    <xdr:to>
      <xdr:col>1</xdr:col>
      <xdr:colOff>485775</xdr:colOff>
      <xdr:row>78</xdr:row>
      <xdr:rowOff>98775</xdr:rowOff>
    </xdr:to>
    <xdr:sp macro="" textlink="">
      <xdr:nvSpPr>
        <xdr:cNvPr id="187" name="フローチャート : 判断 186"/>
        <xdr:cNvSpPr/>
      </xdr:nvSpPr>
      <xdr:spPr>
        <a:xfrm>
          <a:off x="1079500" y="1337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115302</xdr:rowOff>
    </xdr:from>
    <xdr:ext cx="599010" cy="259045"/>
    <xdr:sp macro="" textlink="">
      <xdr:nvSpPr>
        <xdr:cNvPr id="188" name="テキスト ボックス 187"/>
        <xdr:cNvSpPr txBox="1"/>
      </xdr:nvSpPr>
      <xdr:spPr>
        <a:xfrm>
          <a:off x="830794" y="13145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136,174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305</xdr:rowOff>
    </xdr:from>
    <xdr:to>
      <xdr:col>6</xdr:col>
      <xdr:colOff>561975</xdr:colOff>
      <xdr:row>78</xdr:row>
      <xdr:rowOff>101905</xdr:rowOff>
    </xdr:to>
    <xdr:sp macro="" textlink="">
      <xdr:nvSpPr>
        <xdr:cNvPr id="194" name="円/楕円 193"/>
        <xdr:cNvSpPr/>
      </xdr:nvSpPr>
      <xdr:spPr>
        <a:xfrm>
          <a:off x="4584700" y="1337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123743</xdr:rowOff>
    </xdr:from>
    <xdr:ext cx="599010" cy="259045"/>
    <xdr:sp macro="" textlink="">
      <xdr:nvSpPr>
        <xdr:cNvPr id="195" name="民生費該当値テキスト"/>
        <xdr:cNvSpPr txBox="1"/>
      </xdr:nvSpPr>
      <xdr:spPr>
        <a:xfrm>
          <a:off x="4686300" y="1332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134,257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5626</xdr:rowOff>
    </xdr:from>
    <xdr:to>
      <xdr:col>5</xdr:col>
      <xdr:colOff>409575</xdr:colOff>
      <xdr:row>78</xdr:row>
      <xdr:rowOff>107226</xdr:rowOff>
    </xdr:to>
    <xdr:sp macro="" textlink="">
      <xdr:nvSpPr>
        <xdr:cNvPr id="196" name="円/楕円 195"/>
        <xdr:cNvSpPr/>
      </xdr:nvSpPr>
      <xdr:spPr>
        <a:xfrm>
          <a:off x="3746500" y="1337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98353</xdr:rowOff>
    </xdr:from>
    <xdr:ext cx="599010" cy="259045"/>
    <xdr:sp macro="" textlink="">
      <xdr:nvSpPr>
        <xdr:cNvPr id="197" name="テキスト ボックス 196"/>
        <xdr:cNvSpPr txBox="1"/>
      </xdr:nvSpPr>
      <xdr:spPr>
        <a:xfrm>
          <a:off x="3497794" y="13471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130,999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13300</xdr:rowOff>
    </xdr:from>
    <xdr:to>
      <xdr:col>4</xdr:col>
      <xdr:colOff>206375</xdr:colOff>
      <xdr:row>78</xdr:row>
      <xdr:rowOff>114900</xdr:rowOff>
    </xdr:to>
    <xdr:sp macro="" textlink="">
      <xdr:nvSpPr>
        <xdr:cNvPr id="198" name="円/楕円 197"/>
        <xdr:cNvSpPr/>
      </xdr:nvSpPr>
      <xdr:spPr>
        <a:xfrm>
          <a:off x="2857500" y="1338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106027</xdr:rowOff>
    </xdr:from>
    <xdr:ext cx="599010" cy="259045"/>
    <xdr:sp macro="" textlink="">
      <xdr:nvSpPr>
        <xdr:cNvPr id="199" name="テキスト ボックス 198"/>
        <xdr:cNvSpPr txBox="1"/>
      </xdr:nvSpPr>
      <xdr:spPr>
        <a:xfrm>
          <a:off x="2608794" y="13479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126,299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127966</xdr:rowOff>
    </xdr:from>
    <xdr:to>
      <xdr:col>3</xdr:col>
      <xdr:colOff>3175</xdr:colOff>
      <xdr:row>78</xdr:row>
      <xdr:rowOff>58116</xdr:rowOff>
    </xdr:to>
    <xdr:sp macro="" textlink="">
      <xdr:nvSpPr>
        <xdr:cNvPr id="200" name="円/楕円 199"/>
        <xdr:cNvSpPr/>
      </xdr:nvSpPr>
      <xdr:spPr>
        <a:xfrm>
          <a:off x="1968500" y="1332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74643</xdr:rowOff>
    </xdr:from>
    <xdr:ext cx="599010" cy="259045"/>
    <xdr:sp macro="" textlink="">
      <xdr:nvSpPr>
        <xdr:cNvPr id="201" name="テキスト ボックス 200"/>
        <xdr:cNvSpPr txBox="1"/>
      </xdr:nvSpPr>
      <xdr:spPr>
        <a:xfrm>
          <a:off x="1719794" y="1310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161,075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43064</xdr:rowOff>
    </xdr:from>
    <xdr:to>
      <xdr:col>1</xdr:col>
      <xdr:colOff>485775</xdr:colOff>
      <xdr:row>78</xdr:row>
      <xdr:rowOff>144664</xdr:rowOff>
    </xdr:to>
    <xdr:sp macro="" textlink="">
      <xdr:nvSpPr>
        <xdr:cNvPr id="202" name="円/楕円 201"/>
        <xdr:cNvSpPr/>
      </xdr:nvSpPr>
      <xdr:spPr>
        <a:xfrm>
          <a:off x="1079500" y="1341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135791</xdr:rowOff>
    </xdr:from>
    <xdr:ext cx="599010" cy="259045"/>
    <xdr:sp macro="" textlink="">
      <xdr:nvSpPr>
        <xdr:cNvPr id="203" name="テキスト ボックス 202"/>
        <xdr:cNvSpPr txBox="1"/>
      </xdr:nvSpPr>
      <xdr:spPr>
        <a:xfrm>
          <a:off x="830794" y="1350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108,071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4" name="直線コネクタ 213"/>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5" name="テキスト ボックス 214"/>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8" name="直線コネクタ 217"/>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9" name="テキスト ボックス 218"/>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105004</xdr:rowOff>
    </xdr:from>
    <xdr:to>
      <xdr:col>6</xdr:col>
      <xdr:colOff>510540</xdr:colOff>
      <xdr:row>97</xdr:row>
      <xdr:rowOff>85630</xdr:rowOff>
    </xdr:to>
    <xdr:cxnSp macro="">
      <xdr:nvCxnSpPr>
        <xdr:cNvPr id="223" name="直線コネクタ 222"/>
        <xdr:cNvCxnSpPr/>
      </xdr:nvCxnSpPr>
      <xdr:spPr>
        <a:xfrm flipV="1">
          <a:off x="4633595" y="15535504"/>
          <a:ext cx="1270" cy="118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89457</xdr:rowOff>
    </xdr:from>
    <xdr:ext cx="534377" cy="259045"/>
    <xdr:sp macro="" textlink="">
      <xdr:nvSpPr>
        <xdr:cNvPr id="224" name="衛生費最小値テキスト"/>
        <xdr:cNvSpPr txBox="1"/>
      </xdr:nvSpPr>
      <xdr:spPr>
        <a:xfrm>
          <a:off x="4686300" y="1672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19,461</a:t>
          </a:r>
          <a:endParaRPr kumimoji="1" lang="ja-JP" altLang="en-US" sz="1000" b="1">
            <a:latin typeface="ＭＳ Ｐゴシック"/>
          </a:endParaRPr>
        </a:p>
      </xdr:txBody>
    </xdr:sp>
    <xdr:clientData/>
  </xdr:oneCellAnchor>
  <xdr:twoCellAnchor>
    <xdr:from>
      <xdr:col>6</xdr:col>
      <xdr:colOff>422275</xdr:colOff>
      <xdr:row>97</xdr:row>
      <xdr:rowOff>85630</xdr:rowOff>
    </xdr:from>
    <xdr:to>
      <xdr:col>6</xdr:col>
      <xdr:colOff>600075</xdr:colOff>
      <xdr:row>97</xdr:row>
      <xdr:rowOff>85630</xdr:rowOff>
    </xdr:to>
    <xdr:cxnSp macro="">
      <xdr:nvCxnSpPr>
        <xdr:cNvPr id="225" name="直線コネクタ 224"/>
        <xdr:cNvCxnSpPr/>
      </xdr:nvCxnSpPr>
      <xdr:spPr>
        <a:xfrm>
          <a:off x="4546600" y="1671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51681</xdr:rowOff>
    </xdr:from>
    <xdr:ext cx="599010" cy="259045"/>
    <xdr:sp macro="" textlink="">
      <xdr:nvSpPr>
        <xdr:cNvPr id="226" name="衛生費最大値テキスト"/>
        <xdr:cNvSpPr txBox="1"/>
      </xdr:nvSpPr>
      <xdr:spPr>
        <a:xfrm>
          <a:off x="4686300" y="153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226,071</a:t>
          </a:r>
          <a:endParaRPr kumimoji="1" lang="ja-JP" altLang="en-US" sz="1000" b="1">
            <a:latin typeface="ＭＳ Ｐゴシック"/>
          </a:endParaRPr>
        </a:p>
      </xdr:txBody>
    </xdr:sp>
    <xdr:clientData/>
  </xdr:oneCellAnchor>
  <xdr:twoCellAnchor>
    <xdr:from>
      <xdr:col>6</xdr:col>
      <xdr:colOff>422275</xdr:colOff>
      <xdr:row>90</xdr:row>
      <xdr:rowOff>105004</xdr:rowOff>
    </xdr:from>
    <xdr:to>
      <xdr:col>6</xdr:col>
      <xdr:colOff>600075</xdr:colOff>
      <xdr:row>90</xdr:row>
      <xdr:rowOff>105004</xdr:rowOff>
    </xdr:to>
    <xdr:cxnSp macro="">
      <xdr:nvCxnSpPr>
        <xdr:cNvPr id="227" name="直線コネクタ 226"/>
        <xdr:cNvCxnSpPr/>
      </xdr:nvCxnSpPr>
      <xdr:spPr>
        <a:xfrm>
          <a:off x="4546600" y="155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64736</xdr:rowOff>
    </xdr:from>
    <xdr:to>
      <xdr:col>6</xdr:col>
      <xdr:colOff>511175</xdr:colOff>
      <xdr:row>97</xdr:row>
      <xdr:rowOff>5362</xdr:rowOff>
    </xdr:to>
    <xdr:cxnSp macro="">
      <xdr:nvCxnSpPr>
        <xdr:cNvPr id="228" name="直線コネクタ 227"/>
        <xdr:cNvCxnSpPr/>
      </xdr:nvCxnSpPr>
      <xdr:spPr>
        <a:xfrm flipV="1">
          <a:off x="3797300" y="16523936"/>
          <a:ext cx="838200" cy="11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35048</xdr:rowOff>
    </xdr:from>
    <xdr:ext cx="534377" cy="259045"/>
    <xdr:sp macro="" textlink="">
      <xdr:nvSpPr>
        <xdr:cNvPr id="229" name="衛生費平均値テキスト"/>
        <xdr:cNvSpPr txBox="1"/>
      </xdr:nvSpPr>
      <xdr:spPr>
        <a:xfrm>
          <a:off x="4686300" y="16494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45,648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56621</xdr:rowOff>
    </xdr:from>
    <xdr:to>
      <xdr:col>6</xdr:col>
      <xdr:colOff>561975</xdr:colOff>
      <xdr:row>96</xdr:row>
      <xdr:rowOff>158221</xdr:rowOff>
    </xdr:to>
    <xdr:sp macro="" textlink="">
      <xdr:nvSpPr>
        <xdr:cNvPr id="230" name="フローチャート : 判断 229"/>
        <xdr:cNvSpPr/>
      </xdr:nvSpPr>
      <xdr:spPr>
        <a:xfrm>
          <a:off x="4584700" y="1651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5362</xdr:rowOff>
    </xdr:from>
    <xdr:to>
      <xdr:col>5</xdr:col>
      <xdr:colOff>358775</xdr:colOff>
      <xdr:row>97</xdr:row>
      <xdr:rowOff>10319</xdr:rowOff>
    </xdr:to>
    <xdr:cxnSp macro="">
      <xdr:nvCxnSpPr>
        <xdr:cNvPr id="231" name="直線コネクタ 230"/>
        <xdr:cNvCxnSpPr/>
      </xdr:nvCxnSpPr>
      <xdr:spPr>
        <a:xfrm flipV="1">
          <a:off x="2908300" y="16636012"/>
          <a:ext cx="889000" cy="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59279</xdr:rowOff>
    </xdr:from>
    <xdr:to>
      <xdr:col>5</xdr:col>
      <xdr:colOff>409575</xdr:colOff>
      <xdr:row>96</xdr:row>
      <xdr:rowOff>160879</xdr:rowOff>
    </xdr:to>
    <xdr:sp macro="" textlink="">
      <xdr:nvSpPr>
        <xdr:cNvPr id="232" name="フローチャート : 判断 231"/>
        <xdr:cNvSpPr/>
      </xdr:nvSpPr>
      <xdr:spPr>
        <a:xfrm>
          <a:off x="3746500" y="16518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5956</xdr:rowOff>
    </xdr:from>
    <xdr:ext cx="534377" cy="259045"/>
    <xdr:sp macro="" textlink="">
      <xdr:nvSpPr>
        <xdr:cNvPr id="233" name="テキスト ボックス 232"/>
        <xdr:cNvSpPr txBox="1"/>
      </xdr:nvSpPr>
      <xdr:spPr>
        <a:xfrm>
          <a:off x="3530111" y="1629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45,183</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146603</xdr:rowOff>
    </xdr:from>
    <xdr:to>
      <xdr:col>4</xdr:col>
      <xdr:colOff>155575</xdr:colOff>
      <xdr:row>97</xdr:row>
      <xdr:rowOff>10319</xdr:rowOff>
    </xdr:to>
    <xdr:cxnSp macro="">
      <xdr:nvCxnSpPr>
        <xdr:cNvPr id="234" name="直線コネクタ 233"/>
        <xdr:cNvCxnSpPr/>
      </xdr:nvCxnSpPr>
      <xdr:spPr>
        <a:xfrm>
          <a:off x="2019300" y="16605803"/>
          <a:ext cx="889000" cy="3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60531</xdr:rowOff>
    </xdr:from>
    <xdr:to>
      <xdr:col>4</xdr:col>
      <xdr:colOff>206375</xdr:colOff>
      <xdr:row>96</xdr:row>
      <xdr:rowOff>162131</xdr:rowOff>
    </xdr:to>
    <xdr:sp macro="" textlink="">
      <xdr:nvSpPr>
        <xdr:cNvPr id="235" name="フローチャート : 判断 234"/>
        <xdr:cNvSpPr/>
      </xdr:nvSpPr>
      <xdr:spPr>
        <a:xfrm>
          <a:off x="2857500" y="1651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7208</xdr:rowOff>
    </xdr:from>
    <xdr:ext cx="534377" cy="259045"/>
    <xdr:sp macro="" textlink="">
      <xdr:nvSpPr>
        <xdr:cNvPr id="236" name="テキスト ボックス 235"/>
        <xdr:cNvSpPr txBox="1"/>
      </xdr:nvSpPr>
      <xdr:spPr>
        <a:xfrm>
          <a:off x="2641111" y="1629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146603</xdr:rowOff>
    </xdr:from>
    <xdr:to>
      <xdr:col>2</xdr:col>
      <xdr:colOff>638175</xdr:colOff>
      <xdr:row>96</xdr:row>
      <xdr:rowOff>155056</xdr:rowOff>
    </xdr:to>
    <xdr:cxnSp macro="">
      <xdr:nvCxnSpPr>
        <xdr:cNvPr id="237" name="直線コネクタ 236"/>
        <xdr:cNvCxnSpPr/>
      </xdr:nvCxnSpPr>
      <xdr:spPr>
        <a:xfrm flipV="1">
          <a:off x="1130300" y="16605803"/>
          <a:ext cx="889000" cy="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77721</xdr:rowOff>
    </xdr:from>
    <xdr:to>
      <xdr:col>3</xdr:col>
      <xdr:colOff>3175</xdr:colOff>
      <xdr:row>97</xdr:row>
      <xdr:rowOff>7871</xdr:rowOff>
    </xdr:to>
    <xdr:sp macro="" textlink="">
      <xdr:nvSpPr>
        <xdr:cNvPr id="238" name="フローチャート : 判断 237"/>
        <xdr:cNvSpPr/>
      </xdr:nvSpPr>
      <xdr:spPr>
        <a:xfrm>
          <a:off x="1968500" y="1653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24398</xdr:rowOff>
    </xdr:from>
    <xdr:ext cx="534377" cy="259045"/>
    <xdr:sp macro="" textlink="">
      <xdr:nvSpPr>
        <xdr:cNvPr id="239" name="テキスト ボックス 238"/>
        <xdr:cNvSpPr txBox="1"/>
      </xdr:nvSpPr>
      <xdr:spPr>
        <a:xfrm>
          <a:off x="1752111" y="1631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41,956</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84288</xdr:rowOff>
    </xdr:from>
    <xdr:to>
      <xdr:col>1</xdr:col>
      <xdr:colOff>485775</xdr:colOff>
      <xdr:row>97</xdr:row>
      <xdr:rowOff>14438</xdr:rowOff>
    </xdr:to>
    <xdr:sp macro="" textlink="">
      <xdr:nvSpPr>
        <xdr:cNvPr id="240" name="フローチャート : 判断 239"/>
        <xdr:cNvSpPr/>
      </xdr:nvSpPr>
      <xdr:spPr>
        <a:xfrm>
          <a:off x="1079500" y="1654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30965</xdr:rowOff>
    </xdr:from>
    <xdr:ext cx="534377" cy="259045"/>
    <xdr:sp macro="" textlink="">
      <xdr:nvSpPr>
        <xdr:cNvPr id="241" name="テキスト ボックス 240"/>
        <xdr:cNvSpPr txBox="1"/>
      </xdr:nvSpPr>
      <xdr:spPr>
        <a:xfrm>
          <a:off x="863111" y="163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13936</xdr:rowOff>
    </xdr:from>
    <xdr:to>
      <xdr:col>6</xdr:col>
      <xdr:colOff>561975</xdr:colOff>
      <xdr:row>96</xdr:row>
      <xdr:rowOff>115536</xdr:rowOff>
    </xdr:to>
    <xdr:sp macro="" textlink="">
      <xdr:nvSpPr>
        <xdr:cNvPr id="247" name="円/楕円 246"/>
        <xdr:cNvSpPr/>
      </xdr:nvSpPr>
      <xdr:spPr>
        <a:xfrm>
          <a:off x="4584700" y="1647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36813</xdr:rowOff>
    </xdr:from>
    <xdr:ext cx="534377" cy="259045"/>
    <xdr:sp macro="" textlink="">
      <xdr:nvSpPr>
        <xdr:cNvPr id="248" name="衛生費該当値テキスト"/>
        <xdr:cNvSpPr txBox="1"/>
      </xdr:nvSpPr>
      <xdr:spPr>
        <a:xfrm>
          <a:off x="4686300" y="1632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53,117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126012</xdr:rowOff>
    </xdr:from>
    <xdr:to>
      <xdr:col>5</xdr:col>
      <xdr:colOff>409575</xdr:colOff>
      <xdr:row>97</xdr:row>
      <xdr:rowOff>56162</xdr:rowOff>
    </xdr:to>
    <xdr:sp macro="" textlink="">
      <xdr:nvSpPr>
        <xdr:cNvPr id="249" name="円/楕円 248"/>
        <xdr:cNvSpPr/>
      </xdr:nvSpPr>
      <xdr:spPr>
        <a:xfrm>
          <a:off x="3746500" y="1658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47289</xdr:rowOff>
    </xdr:from>
    <xdr:ext cx="534377" cy="259045"/>
    <xdr:sp macro="" textlink="">
      <xdr:nvSpPr>
        <xdr:cNvPr id="250" name="テキスト ボックス 249"/>
        <xdr:cNvSpPr txBox="1"/>
      </xdr:nvSpPr>
      <xdr:spPr>
        <a:xfrm>
          <a:off x="3530111" y="1667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33,506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130969</xdr:rowOff>
    </xdr:from>
    <xdr:to>
      <xdr:col>4</xdr:col>
      <xdr:colOff>206375</xdr:colOff>
      <xdr:row>97</xdr:row>
      <xdr:rowOff>61119</xdr:rowOff>
    </xdr:to>
    <xdr:sp macro="" textlink="">
      <xdr:nvSpPr>
        <xdr:cNvPr id="251" name="円/楕円 250"/>
        <xdr:cNvSpPr/>
      </xdr:nvSpPr>
      <xdr:spPr>
        <a:xfrm>
          <a:off x="2857500" y="1659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52246</xdr:rowOff>
    </xdr:from>
    <xdr:ext cx="534377" cy="259045"/>
    <xdr:sp macro="" textlink="">
      <xdr:nvSpPr>
        <xdr:cNvPr id="252" name="テキスト ボックス 251"/>
        <xdr:cNvSpPr txBox="1"/>
      </xdr:nvSpPr>
      <xdr:spPr>
        <a:xfrm>
          <a:off x="2641111" y="1668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32,639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95803</xdr:rowOff>
    </xdr:from>
    <xdr:to>
      <xdr:col>3</xdr:col>
      <xdr:colOff>3175</xdr:colOff>
      <xdr:row>97</xdr:row>
      <xdr:rowOff>25953</xdr:rowOff>
    </xdr:to>
    <xdr:sp macro="" textlink="">
      <xdr:nvSpPr>
        <xdr:cNvPr id="253" name="円/楕円 252"/>
        <xdr:cNvSpPr/>
      </xdr:nvSpPr>
      <xdr:spPr>
        <a:xfrm>
          <a:off x="1968500" y="165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17080</xdr:rowOff>
    </xdr:from>
    <xdr:ext cx="534377" cy="259045"/>
    <xdr:sp macro="" textlink="">
      <xdr:nvSpPr>
        <xdr:cNvPr id="254" name="テキスト ボックス 253"/>
        <xdr:cNvSpPr txBox="1"/>
      </xdr:nvSpPr>
      <xdr:spPr>
        <a:xfrm>
          <a:off x="1752111" y="1664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38,792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104256</xdr:rowOff>
    </xdr:from>
    <xdr:to>
      <xdr:col>1</xdr:col>
      <xdr:colOff>485775</xdr:colOff>
      <xdr:row>97</xdr:row>
      <xdr:rowOff>34406</xdr:rowOff>
    </xdr:to>
    <xdr:sp macro="" textlink="">
      <xdr:nvSpPr>
        <xdr:cNvPr id="255" name="円/楕円 254"/>
        <xdr:cNvSpPr/>
      </xdr:nvSpPr>
      <xdr:spPr>
        <a:xfrm>
          <a:off x="1079500" y="1656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25533</xdr:rowOff>
    </xdr:from>
    <xdr:ext cx="534377" cy="259045"/>
    <xdr:sp macro="" textlink="">
      <xdr:nvSpPr>
        <xdr:cNvPr id="256" name="テキスト ボックス 255"/>
        <xdr:cNvSpPr txBox="1"/>
      </xdr:nvSpPr>
      <xdr:spPr>
        <a:xfrm>
          <a:off x="863111" y="1665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37,313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0" name="テキスト ボックス 26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2" name="テキスト ボックス 27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4" name="テキスト ボックス 27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6" name="テキスト ボックス 275"/>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66421</xdr:rowOff>
    </xdr:from>
    <xdr:to>
      <xdr:col>15</xdr:col>
      <xdr:colOff>180340</xdr:colOff>
      <xdr:row>39</xdr:row>
      <xdr:rowOff>44450</xdr:rowOff>
    </xdr:to>
    <xdr:cxnSp macro="">
      <xdr:nvCxnSpPr>
        <xdr:cNvPr id="280" name="直線コネクタ 279"/>
        <xdr:cNvCxnSpPr/>
      </xdr:nvCxnSpPr>
      <xdr:spPr>
        <a:xfrm flipV="1">
          <a:off x="10475595" y="5381371"/>
          <a:ext cx="1270" cy="134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2" name="直線コネクタ 28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13098</xdr:rowOff>
    </xdr:from>
    <xdr:ext cx="534377" cy="259045"/>
    <xdr:sp macro="" textlink="">
      <xdr:nvSpPr>
        <xdr:cNvPr id="283" name="労働費最大値テキスト"/>
        <xdr:cNvSpPr txBox="1"/>
      </xdr:nvSpPr>
      <xdr:spPr>
        <a:xfrm>
          <a:off x="10528300" y="515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10,627</a:t>
          </a:r>
          <a:endParaRPr kumimoji="1" lang="ja-JP" altLang="en-US" sz="1000" b="1">
            <a:latin typeface="ＭＳ Ｐゴシック"/>
          </a:endParaRPr>
        </a:p>
      </xdr:txBody>
    </xdr:sp>
    <xdr:clientData/>
  </xdr:oneCellAnchor>
  <xdr:twoCellAnchor>
    <xdr:from>
      <xdr:col>15</xdr:col>
      <xdr:colOff>92075</xdr:colOff>
      <xdr:row>31</xdr:row>
      <xdr:rowOff>66421</xdr:rowOff>
    </xdr:from>
    <xdr:to>
      <xdr:col>15</xdr:col>
      <xdr:colOff>269875</xdr:colOff>
      <xdr:row>31</xdr:row>
      <xdr:rowOff>66421</xdr:rowOff>
    </xdr:to>
    <xdr:cxnSp macro="">
      <xdr:nvCxnSpPr>
        <xdr:cNvPr id="284" name="直線コネクタ 283"/>
        <xdr:cNvCxnSpPr/>
      </xdr:nvCxnSpPr>
      <xdr:spPr>
        <a:xfrm>
          <a:off x="10388600" y="538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139319</xdr:rowOff>
    </xdr:from>
    <xdr:to>
      <xdr:col>15</xdr:col>
      <xdr:colOff>180975</xdr:colOff>
      <xdr:row>37</xdr:row>
      <xdr:rowOff>162052</xdr:rowOff>
    </xdr:to>
    <xdr:cxnSp macro="">
      <xdr:nvCxnSpPr>
        <xdr:cNvPr id="285" name="直線コネクタ 284"/>
        <xdr:cNvCxnSpPr/>
      </xdr:nvCxnSpPr>
      <xdr:spPr>
        <a:xfrm>
          <a:off x="9639300" y="6311519"/>
          <a:ext cx="838200" cy="19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24909</xdr:rowOff>
    </xdr:from>
    <xdr:ext cx="378565" cy="259045"/>
    <xdr:sp macro="" textlink="">
      <xdr:nvSpPr>
        <xdr:cNvPr id="286" name="労働費平均値テキスト"/>
        <xdr:cNvSpPr txBox="1"/>
      </xdr:nvSpPr>
      <xdr:spPr>
        <a:xfrm>
          <a:off x="10528300" y="65400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46482</xdr:rowOff>
    </xdr:from>
    <xdr:to>
      <xdr:col>15</xdr:col>
      <xdr:colOff>231775</xdr:colOff>
      <xdr:row>38</xdr:row>
      <xdr:rowOff>148082</xdr:rowOff>
    </xdr:to>
    <xdr:sp macro="" textlink="">
      <xdr:nvSpPr>
        <xdr:cNvPr id="287" name="フローチャート : 判断 286"/>
        <xdr:cNvSpPr/>
      </xdr:nvSpPr>
      <xdr:spPr>
        <a:xfrm>
          <a:off x="10426700" y="656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83820</xdr:rowOff>
    </xdr:from>
    <xdr:to>
      <xdr:col>14</xdr:col>
      <xdr:colOff>28575</xdr:colOff>
      <xdr:row>36</xdr:row>
      <xdr:rowOff>139319</xdr:rowOff>
    </xdr:to>
    <xdr:cxnSp macro="">
      <xdr:nvCxnSpPr>
        <xdr:cNvPr id="288" name="直線コネクタ 287"/>
        <xdr:cNvCxnSpPr/>
      </xdr:nvCxnSpPr>
      <xdr:spPr>
        <a:xfrm>
          <a:off x="8750300" y="6256020"/>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113665</xdr:rowOff>
    </xdr:from>
    <xdr:to>
      <xdr:col>14</xdr:col>
      <xdr:colOff>79375</xdr:colOff>
      <xdr:row>38</xdr:row>
      <xdr:rowOff>43815</xdr:rowOff>
    </xdr:to>
    <xdr:sp macro="" textlink="">
      <xdr:nvSpPr>
        <xdr:cNvPr id="289" name="フローチャート : 判断 288"/>
        <xdr:cNvSpPr/>
      </xdr:nvSpPr>
      <xdr:spPr>
        <a:xfrm>
          <a:off x="9588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34942</xdr:rowOff>
    </xdr:from>
    <xdr:ext cx="469744" cy="259045"/>
    <xdr:sp macro="" textlink="">
      <xdr:nvSpPr>
        <xdr:cNvPr id="290" name="テキスト ボックス 289"/>
        <xdr:cNvSpPr txBox="1"/>
      </xdr:nvSpPr>
      <xdr:spPr>
        <a:xfrm>
          <a:off x="9404427" y="655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83820</xdr:rowOff>
    </xdr:from>
    <xdr:to>
      <xdr:col>12</xdr:col>
      <xdr:colOff>511175</xdr:colOff>
      <xdr:row>36</xdr:row>
      <xdr:rowOff>90424</xdr:rowOff>
    </xdr:to>
    <xdr:cxnSp macro="">
      <xdr:nvCxnSpPr>
        <xdr:cNvPr id="291" name="直線コネクタ 290"/>
        <xdr:cNvCxnSpPr/>
      </xdr:nvCxnSpPr>
      <xdr:spPr>
        <a:xfrm flipV="1">
          <a:off x="7861300" y="6256020"/>
          <a:ext cx="8890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10541</xdr:rowOff>
    </xdr:from>
    <xdr:to>
      <xdr:col>12</xdr:col>
      <xdr:colOff>561975</xdr:colOff>
      <xdr:row>37</xdr:row>
      <xdr:rowOff>112141</xdr:rowOff>
    </xdr:to>
    <xdr:sp macro="" textlink="">
      <xdr:nvSpPr>
        <xdr:cNvPr id="292" name="フローチャート : 判断 291"/>
        <xdr:cNvSpPr/>
      </xdr:nvSpPr>
      <xdr:spPr>
        <a:xfrm>
          <a:off x="8699500" y="635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103268</xdr:rowOff>
    </xdr:from>
    <xdr:ext cx="469744" cy="259045"/>
    <xdr:sp macro="" textlink="">
      <xdr:nvSpPr>
        <xdr:cNvPr id="293" name="テキスト ボックス 292"/>
        <xdr:cNvSpPr txBox="1"/>
      </xdr:nvSpPr>
      <xdr:spPr>
        <a:xfrm>
          <a:off x="8515427" y="644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90424</xdr:rowOff>
    </xdr:from>
    <xdr:to>
      <xdr:col>11</xdr:col>
      <xdr:colOff>307975</xdr:colOff>
      <xdr:row>36</xdr:row>
      <xdr:rowOff>135763</xdr:rowOff>
    </xdr:to>
    <xdr:cxnSp macro="">
      <xdr:nvCxnSpPr>
        <xdr:cNvPr id="294" name="直線コネクタ 293"/>
        <xdr:cNvCxnSpPr/>
      </xdr:nvCxnSpPr>
      <xdr:spPr>
        <a:xfrm flipV="1">
          <a:off x="6972300" y="6262624"/>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170942</xdr:rowOff>
    </xdr:from>
    <xdr:to>
      <xdr:col>11</xdr:col>
      <xdr:colOff>358775</xdr:colOff>
      <xdr:row>37</xdr:row>
      <xdr:rowOff>101092</xdr:rowOff>
    </xdr:to>
    <xdr:sp macro="" textlink="">
      <xdr:nvSpPr>
        <xdr:cNvPr id="295" name="フローチャート : 判断 294"/>
        <xdr:cNvSpPr/>
      </xdr:nvSpPr>
      <xdr:spPr>
        <a:xfrm>
          <a:off x="7810500" y="63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92219</xdr:rowOff>
    </xdr:from>
    <xdr:ext cx="469744" cy="259045"/>
    <xdr:sp macro="" textlink="">
      <xdr:nvSpPr>
        <xdr:cNvPr id="296" name="テキスト ボックス 295"/>
        <xdr:cNvSpPr txBox="1"/>
      </xdr:nvSpPr>
      <xdr:spPr>
        <a:xfrm>
          <a:off x="7626427" y="643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5969</xdr:rowOff>
    </xdr:from>
    <xdr:to>
      <xdr:col>10</xdr:col>
      <xdr:colOff>155575</xdr:colOff>
      <xdr:row>36</xdr:row>
      <xdr:rowOff>107569</xdr:rowOff>
    </xdr:to>
    <xdr:sp macro="" textlink="">
      <xdr:nvSpPr>
        <xdr:cNvPr id="297" name="フローチャート : 判断 296"/>
        <xdr:cNvSpPr/>
      </xdr:nvSpPr>
      <xdr:spPr>
        <a:xfrm>
          <a:off x="6921500" y="6178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124096</xdr:rowOff>
    </xdr:from>
    <xdr:ext cx="469744" cy="259045"/>
    <xdr:sp macro="" textlink="">
      <xdr:nvSpPr>
        <xdr:cNvPr id="298" name="テキスト ボックス 297"/>
        <xdr:cNvSpPr txBox="1"/>
      </xdr:nvSpPr>
      <xdr:spPr>
        <a:xfrm>
          <a:off x="6737427" y="595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111252</xdr:rowOff>
    </xdr:from>
    <xdr:to>
      <xdr:col>15</xdr:col>
      <xdr:colOff>231775</xdr:colOff>
      <xdr:row>38</xdr:row>
      <xdr:rowOff>41402</xdr:rowOff>
    </xdr:to>
    <xdr:sp macro="" textlink="">
      <xdr:nvSpPr>
        <xdr:cNvPr id="304" name="円/楕円 303"/>
        <xdr:cNvSpPr/>
      </xdr:nvSpPr>
      <xdr:spPr>
        <a:xfrm>
          <a:off x="10426700" y="645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134129</xdr:rowOff>
    </xdr:from>
    <xdr:ext cx="469744" cy="259045"/>
    <xdr:sp macro="" textlink="">
      <xdr:nvSpPr>
        <xdr:cNvPr id="305" name="労働費該当値テキスト"/>
        <xdr:cNvSpPr txBox="1"/>
      </xdr:nvSpPr>
      <xdr:spPr>
        <a:xfrm>
          <a:off x="10528300" y="630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88519</xdr:rowOff>
    </xdr:from>
    <xdr:to>
      <xdr:col>14</xdr:col>
      <xdr:colOff>79375</xdr:colOff>
      <xdr:row>37</xdr:row>
      <xdr:rowOff>18669</xdr:rowOff>
    </xdr:to>
    <xdr:sp macro="" textlink="">
      <xdr:nvSpPr>
        <xdr:cNvPr id="306" name="円/楕円 305"/>
        <xdr:cNvSpPr/>
      </xdr:nvSpPr>
      <xdr:spPr>
        <a:xfrm>
          <a:off x="9588500" y="62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35196</xdr:rowOff>
    </xdr:from>
    <xdr:ext cx="469744" cy="259045"/>
    <xdr:sp macro="" textlink="">
      <xdr:nvSpPr>
        <xdr:cNvPr id="307" name="テキスト ボックス 306"/>
        <xdr:cNvSpPr txBox="1"/>
      </xdr:nvSpPr>
      <xdr:spPr>
        <a:xfrm>
          <a:off x="9404427" y="603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33020</xdr:rowOff>
    </xdr:from>
    <xdr:to>
      <xdr:col>12</xdr:col>
      <xdr:colOff>561975</xdr:colOff>
      <xdr:row>36</xdr:row>
      <xdr:rowOff>134620</xdr:rowOff>
    </xdr:to>
    <xdr:sp macro="" textlink="">
      <xdr:nvSpPr>
        <xdr:cNvPr id="308" name="円/楕円 307"/>
        <xdr:cNvSpPr/>
      </xdr:nvSpPr>
      <xdr:spPr>
        <a:xfrm>
          <a:off x="8699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151147</xdr:rowOff>
    </xdr:from>
    <xdr:ext cx="469744" cy="259045"/>
    <xdr:sp macro="" textlink="">
      <xdr:nvSpPr>
        <xdr:cNvPr id="309" name="テキスト ボックス 308"/>
        <xdr:cNvSpPr txBox="1"/>
      </xdr:nvSpPr>
      <xdr:spPr>
        <a:xfrm>
          <a:off x="8515427"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39624</xdr:rowOff>
    </xdr:from>
    <xdr:to>
      <xdr:col>11</xdr:col>
      <xdr:colOff>358775</xdr:colOff>
      <xdr:row>36</xdr:row>
      <xdr:rowOff>141224</xdr:rowOff>
    </xdr:to>
    <xdr:sp macro="" textlink="">
      <xdr:nvSpPr>
        <xdr:cNvPr id="310" name="円/楕円 309"/>
        <xdr:cNvSpPr/>
      </xdr:nvSpPr>
      <xdr:spPr>
        <a:xfrm>
          <a:off x="78105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157751</xdr:rowOff>
    </xdr:from>
    <xdr:ext cx="469744" cy="259045"/>
    <xdr:sp macro="" textlink="">
      <xdr:nvSpPr>
        <xdr:cNvPr id="311" name="テキスト ボックス 310"/>
        <xdr:cNvSpPr txBox="1"/>
      </xdr:nvSpPr>
      <xdr:spPr>
        <a:xfrm>
          <a:off x="7626427" y="598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84963</xdr:rowOff>
    </xdr:from>
    <xdr:to>
      <xdr:col>10</xdr:col>
      <xdr:colOff>155575</xdr:colOff>
      <xdr:row>37</xdr:row>
      <xdr:rowOff>15113</xdr:rowOff>
    </xdr:to>
    <xdr:sp macro="" textlink="">
      <xdr:nvSpPr>
        <xdr:cNvPr id="312" name="円/楕円 311"/>
        <xdr:cNvSpPr/>
      </xdr:nvSpPr>
      <xdr:spPr>
        <a:xfrm>
          <a:off x="6921500" y="625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6240</xdr:rowOff>
    </xdr:from>
    <xdr:ext cx="469744" cy="259045"/>
    <xdr:sp macro="" textlink="">
      <xdr:nvSpPr>
        <xdr:cNvPr id="313" name="テキスト ボックス 312"/>
        <xdr:cNvSpPr txBox="1"/>
      </xdr:nvSpPr>
      <xdr:spPr>
        <a:xfrm>
          <a:off x="6737427" y="634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4" name="直線コネクタ 32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5" name="テキスト ボックス 32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6" name="直線コネクタ 32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7" name="テキスト ボックス 32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8" name="直線コネクタ 32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9" name="テキスト ボックス 32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0" name="直線コネクタ 32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1" name="テキスト ボックス 33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3" name="テキスト ボックス 33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170424</xdr:rowOff>
    </xdr:from>
    <xdr:to>
      <xdr:col>15</xdr:col>
      <xdr:colOff>180340</xdr:colOff>
      <xdr:row>58</xdr:row>
      <xdr:rowOff>111953</xdr:rowOff>
    </xdr:to>
    <xdr:cxnSp macro="">
      <xdr:nvCxnSpPr>
        <xdr:cNvPr id="335" name="直線コネクタ 334"/>
        <xdr:cNvCxnSpPr/>
      </xdr:nvCxnSpPr>
      <xdr:spPr>
        <a:xfrm flipV="1">
          <a:off x="10475595" y="8742924"/>
          <a:ext cx="1270" cy="131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115780</xdr:rowOff>
    </xdr:from>
    <xdr:ext cx="469744" cy="259045"/>
    <xdr:sp macro="" textlink="">
      <xdr:nvSpPr>
        <xdr:cNvPr id="336" name="農林水産業費最小値テキスト"/>
        <xdr:cNvSpPr txBox="1"/>
      </xdr:nvSpPr>
      <xdr:spPr>
        <a:xfrm>
          <a:off x="10528300" y="1005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6,069</a:t>
          </a:r>
          <a:endParaRPr kumimoji="1" lang="ja-JP" altLang="en-US" sz="1000" b="1">
            <a:latin typeface="ＭＳ Ｐゴシック"/>
          </a:endParaRPr>
        </a:p>
      </xdr:txBody>
    </xdr:sp>
    <xdr:clientData/>
  </xdr:oneCellAnchor>
  <xdr:twoCellAnchor>
    <xdr:from>
      <xdr:col>15</xdr:col>
      <xdr:colOff>92075</xdr:colOff>
      <xdr:row>58</xdr:row>
      <xdr:rowOff>111953</xdr:rowOff>
    </xdr:from>
    <xdr:to>
      <xdr:col>15</xdr:col>
      <xdr:colOff>269875</xdr:colOff>
      <xdr:row>58</xdr:row>
      <xdr:rowOff>111953</xdr:rowOff>
    </xdr:to>
    <xdr:cxnSp macro="">
      <xdr:nvCxnSpPr>
        <xdr:cNvPr id="337" name="直線コネクタ 336"/>
        <xdr:cNvCxnSpPr/>
      </xdr:nvCxnSpPr>
      <xdr:spPr>
        <a:xfrm>
          <a:off x="10388600" y="10056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117101</xdr:rowOff>
    </xdr:from>
    <xdr:ext cx="599010" cy="259045"/>
    <xdr:sp macro="" textlink="">
      <xdr:nvSpPr>
        <xdr:cNvPr id="338" name="農林水産業費最大値テキスト"/>
        <xdr:cNvSpPr txBox="1"/>
      </xdr:nvSpPr>
      <xdr:spPr>
        <a:xfrm>
          <a:off x="10528300" y="851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293,280</a:t>
          </a:r>
          <a:endParaRPr kumimoji="1" lang="ja-JP" altLang="en-US" sz="1000" b="1">
            <a:latin typeface="ＭＳ Ｐゴシック"/>
          </a:endParaRPr>
        </a:p>
      </xdr:txBody>
    </xdr:sp>
    <xdr:clientData/>
  </xdr:oneCellAnchor>
  <xdr:twoCellAnchor>
    <xdr:from>
      <xdr:col>15</xdr:col>
      <xdr:colOff>92075</xdr:colOff>
      <xdr:row>50</xdr:row>
      <xdr:rowOff>170424</xdr:rowOff>
    </xdr:from>
    <xdr:to>
      <xdr:col>15</xdr:col>
      <xdr:colOff>269875</xdr:colOff>
      <xdr:row>50</xdr:row>
      <xdr:rowOff>170424</xdr:rowOff>
    </xdr:to>
    <xdr:cxnSp macro="">
      <xdr:nvCxnSpPr>
        <xdr:cNvPr id="339" name="直線コネクタ 338"/>
        <xdr:cNvCxnSpPr/>
      </xdr:nvCxnSpPr>
      <xdr:spPr>
        <a:xfrm>
          <a:off x="10388600" y="874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26004</xdr:rowOff>
    </xdr:from>
    <xdr:to>
      <xdr:col>15</xdr:col>
      <xdr:colOff>180975</xdr:colOff>
      <xdr:row>58</xdr:row>
      <xdr:rowOff>40063</xdr:rowOff>
    </xdr:to>
    <xdr:cxnSp macro="">
      <xdr:nvCxnSpPr>
        <xdr:cNvPr id="340" name="直線コネクタ 339"/>
        <xdr:cNvCxnSpPr/>
      </xdr:nvCxnSpPr>
      <xdr:spPr>
        <a:xfrm>
          <a:off x="9639300" y="9970104"/>
          <a:ext cx="8382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104019</xdr:rowOff>
    </xdr:from>
    <xdr:ext cx="534377" cy="259045"/>
    <xdr:sp macro="" textlink="">
      <xdr:nvSpPr>
        <xdr:cNvPr id="341" name="農林水産業費平均値テキスト"/>
        <xdr:cNvSpPr txBox="1"/>
      </xdr:nvSpPr>
      <xdr:spPr>
        <a:xfrm>
          <a:off x="10528300" y="97052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39,197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81142</xdr:rowOff>
    </xdr:from>
    <xdr:to>
      <xdr:col>15</xdr:col>
      <xdr:colOff>231775</xdr:colOff>
      <xdr:row>58</xdr:row>
      <xdr:rowOff>11292</xdr:rowOff>
    </xdr:to>
    <xdr:sp macro="" textlink="">
      <xdr:nvSpPr>
        <xdr:cNvPr id="342" name="フローチャート : 判断 341"/>
        <xdr:cNvSpPr/>
      </xdr:nvSpPr>
      <xdr:spPr>
        <a:xfrm>
          <a:off x="10426700" y="985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26004</xdr:rowOff>
    </xdr:from>
    <xdr:to>
      <xdr:col>14</xdr:col>
      <xdr:colOff>28575</xdr:colOff>
      <xdr:row>58</xdr:row>
      <xdr:rowOff>40629</xdr:rowOff>
    </xdr:to>
    <xdr:cxnSp macro="">
      <xdr:nvCxnSpPr>
        <xdr:cNvPr id="343" name="直線コネクタ 342"/>
        <xdr:cNvCxnSpPr/>
      </xdr:nvCxnSpPr>
      <xdr:spPr>
        <a:xfrm flipV="1">
          <a:off x="8750300" y="9970104"/>
          <a:ext cx="889000" cy="1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107480</xdr:rowOff>
    </xdr:from>
    <xdr:to>
      <xdr:col>14</xdr:col>
      <xdr:colOff>79375</xdr:colOff>
      <xdr:row>58</xdr:row>
      <xdr:rowOff>37630</xdr:rowOff>
    </xdr:to>
    <xdr:sp macro="" textlink="">
      <xdr:nvSpPr>
        <xdr:cNvPr id="344" name="フローチャート : 判断 343"/>
        <xdr:cNvSpPr/>
      </xdr:nvSpPr>
      <xdr:spPr>
        <a:xfrm>
          <a:off x="9588500" y="988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54157</xdr:rowOff>
    </xdr:from>
    <xdr:ext cx="534377" cy="259045"/>
    <xdr:sp macro="" textlink="">
      <xdr:nvSpPr>
        <xdr:cNvPr id="345" name="テキスト ボックス 344"/>
        <xdr:cNvSpPr txBox="1"/>
      </xdr:nvSpPr>
      <xdr:spPr>
        <a:xfrm>
          <a:off x="9372111" y="965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33,436</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21655</xdr:rowOff>
    </xdr:from>
    <xdr:to>
      <xdr:col>12</xdr:col>
      <xdr:colOff>511175</xdr:colOff>
      <xdr:row>58</xdr:row>
      <xdr:rowOff>40629</xdr:rowOff>
    </xdr:to>
    <xdr:cxnSp macro="">
      <xdr:nvCxnSpPr>
        <xdr:cNvPr id="346" name="直線コネクタ 345"/>
        <xdr:cNvCxnSpPr/>
      </xdr:nvCxnSpPr>
      <xdr:spPr>
        <a:xfrm>
          <a:off x="7861300" y="9965755"/>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98310</xdr:rowOff>
    </xdr:from>
    <xdr:to>
      <xdr:col>12</xdr:col>
      <xdr:colOff>561975</xdr:colOff>
      <xdr:row>58</xdr:row>
      <xdr:rowOff>28460</xdr:rowOff>
    </xdr:to>
    <xdr:sp macro="" textlink="">
      <xdr:nvSpPr>
        <xdr:cNvPr id="347" name="フローチャート : 判断 346"/>
        <xdr:cNvSpPr/>
      </xdr:nvSpPr>
      <xdr:spPr>
        <a:xfrm>
          <a:off x="8699500" y="98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44987</xdr:rowOff>
    </xdr:from>
    <xdr:ext cx="534377" cy="259045"/>
    <xdr:sp macro="" textlink="">
      <xdr:nvSpPr>
        <xdr:cNvPr id="348" name="テキスト ボックス 347"/>
        <xdr:cNvSpPr txBox="1"/>
      </xdr:nvSpPr>
      <xdr:spPr>
        <a:xfrm>
          <a:off x="8483111" y="964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35,442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21655</xdr:rowOff>
    </xdr:from>
    <xdr:to>
      <xdr:col>11</xdr:col>
      <xdr:colOff>307975</xdr:colOff>
      <xdr:row>58</xdr:row>
      <xdr:rowOff>94497</xdr:rowOff>
    </xdr:to>
    <xdr:cxnSp macro="">
      <xdr:nvCxnSpPr>
        <xdr:cNvPr id="349" name="直線コネクタ 348"/>
        <xdr:cNvCxnSpPr/>
      </xdr:nvCxnSpPr>
      <xdr:spPr>
        <a:xfrm flipV="1">
          <a:off x="6972300" y="9965755"/>
          <a:ext cx="889000" cy="7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131428</xdr:rowOff>
    </xdr:from>
    <xdr:to>
      <xdr:col>11</xdr:col>
      <xdr:colOff>358775</xdr:colOff>
      <xdr:row>58</xdr:row>
      <xdr:rowOff>61578</xdr:rowOff>
    </xdr:to>
    <xdr:sp macro="" textlink="">
      <xdr:nvSpPr>
        <xdr:cNvPr id="350" name="フローチャート : 判断 349"/>
        <xdr:cNvSpPr/>
      </xdr:nvSpPr>
      <xdr:spPr>
        <a:xfrm>
          <a:off x="7810500" y="990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78105</xdr:rowOff>
    </xdr:from>
    <xdr:ext cx="534377" cy="259045"/>
    <xdr:sp macro="" textlink="">
      <xdr:nvSpPr>
        <xdr:cNvPr id="351" name="テキスト ボックス 350"/>
        <xdr:cNvSpPr txBox="1"/>
      </xdr:nvSpPr>
      <xdr:spPr>
        <a:xfrm>
          <a:off x="7594111" y="967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28,198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141922</xdr:rowOff>
    </xdr:from>
    <xdr:to>
      <xdr:col>10</xdr:col>
      <xdr:colOff>155575</xdr:colOff>
      <xdr:row>58</xdr:row>
      <xdr:rowOff>72072</xdr:rowOff>
    </xdr:to>
    <xdr:sp macro="" textlink="">
      <xdr:nvSpPr>
        <xdr:cNvPr id="352" name="フローチャート : 判断 351"/>
        <xdr:cNvSpPr/>
      </xdr:nvSpPr>
      <xdr:spPr>
        <a:xfrm>
          <a:off x="6921500" y="991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88599</xdr:rowOff>
    </xdr:from>
    <xdr:ext cx="534377" cy="259045"/>
    <xdr:sp macro="" textlink="">
      <xdr:nvSpPr>
        <xdr:cNvPr id="353" name="テキスト ボックス 352"/>
        <xdr:cNvSpPr txBox="1"/>
      </xdr:nvSpPr>
      <xdr:spPr>
        <a:xfrm>
          <a:off x="6705111" y="968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160713</xdr:rowOff>
    </xdr:from>
    <xdr:to>
      <xdr:col>15</xdr:col>
      <xdr:colOff>231775</xdr:colOff>
      <xdr:row>58</xdr:row>
      <xdr:rowOff>90863</xdr:rowOff>
    </xdr:to>
    <xdr:sp macro="" textlink="">
      <xdr:nvSpPr>
        <xdr:cNvPr id="359" name="円/楕円 358"/>
        <xdr:cNvSpPr/>
      </xdr:nvSpPr>
      <xdr:spPr>
        <a:xfrm>
          <a:off x="10426700" y="993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75640</xdr:rowOff>
    </xdr:from>
    <xdr:ext cx="534377" cy="259045"/>
    <xdr:sp macro="" textlink="">
      <xdr:nvSpPr>
        <xdr:cNvPr id="360" name="農林水産業費該当値テキスト"/>
        <xdr:cNvSpPr txBox="1"/>
      </xdr:nvSpPr>
      <xdr:spPr>
        <a:xfrm>
          <a:off x="10528300" y="984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21,793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146654</xdr:rowOff>
    </xdr:from>
    <xdr:to>
      <xdr:col>14</xdr:col>
      <xdr:colOff>79375</xdr:colOff>
      <xdr:row>58</xdr:row>
      <xdr:rowOff>76804</xdr:rowOff>
    </xdr:to>
    <xdr:sp macro="" textlink="">
      <xdr:nvSpPr>
        <xdr:cNvPr id="361" name="円/楕円 360"/>
        <xdr:cNvSpPr/>
      </xdr:nvSpPr>
      <xdr:spPr>
        <a:xfrm>
          <a:off x="9588500" y="991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67931</xdr:rowOff>
    </xdr:from>
    <xdr:ext cx="534377" cy="259045"/>
    <xdr:sp macro="" textlink="">
      <xdr:nvSpPr>
        <xdr:cNvPr id="362" name="テキスト ボックス 361"/>
        <xdr:cNvSpPr txBox="1"/>
      </xdr:nvSpPr>
      <xdr:spPr>
        <a:xfrm>
          <a:off x="9372111" y="1001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24,868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161279</xdr:rowOff>
    </xdr:from>
    <xdr:to>
      <xdr:col>12</xdr:col>
      <xdr:colOff>561975</xdr:colOff>
      <xdr:row>58</xdr:row>
      <xdr:rowOff>91429</xdr:rowOff>
    </xdr:to>
    <xdr:sp macro="" textlink="">
      <xdr:nvSpPr>
        <xdr:cNvPr id="363" name="円/楕円 362"/>
        <xdr:cNvSpPr/>
      </xdr:nvSpPr>
      <xdr:spPr>
        <a:xfrm>
          <a:off x="8699500" y="99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82556</xdr:rowOff>
    </xdr:from>
    <xdr:ext cx="534377" cy="259045"/>
    <xdr:sp macro="" textlink="">
      <xdr:nvSpPr>
        <xdr:cNvPr id="364" name="テキスト ボックス 363"/>
        <xdr:cNvSpPr txBox="1"/>
      </xdr:nvSpPr>
      <xdr:spPr>
        <a:xfrm>
          <a:off x="8483111" y="1002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21,669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142305</xdr:rowOff>
    </xdr:from>
    <xdr:to>
      <xdr:col>11</xdr:col>
      <xdr:colOff>358775</xdr:colOff>
      <xdr:row>58</xdr:row>
      <xdr:rowOff>72455</xdr:rowOff>
    </xdr:to>
    <xdr:sp macro="" textlink="">
      <xdr:nvSpPr>
        <xdr:cNvPr id="365" name="円/楕円 364"/>
        <xdr:cNvSpPr/>
      </xdr:nvSpPr>
      <xdr:spPr>
        <a:xfrm>
          <a:off x="7810500" y="991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63582</xdr:rowOff>
    </xdr:from>
    <xdr:ext cx="534377" cy="259045"/>
    <xdr:sp macro="" textlink="">
      <xdr:nvSpPr>
        <xdr:cNvPr id="366" name="テキスト ボックス 365"/>
        <xdr:cNvSpPr txBox="1"/>
      </xdr:nvSpPr>
      <xdr:spPr>
        <a:xfrm>
          <a:off x="7594111" y="1000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25,819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43697</xdr:rowOff>
    </xdr:from>
    <xdr:to>
      <xdr:col>10</xdr:col>
      <xdr:colOff>155575</xdr:colOff>
      <xdr:row>58</xdr:row>
      <xdr:rowOff>145297</xdr:rowOff>
    </xdr:to>
    <xdr:sp macro="" textlink="">
      <xdr:nvSpPr>
        <xdr:cNvPr id="367" name="円/楕円 366"/>
        <xdr:cNvSpPr/>
      </xdr:nvSpPr>
      <xdr:spPr>
        <a:xfrm>
          <a:off x="6921500" y="998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136424</xdr:rowOff>
    </xdr:from>
    <xdr:ext cx="469744" cy="259045"/>
    <xdr:sp macro="" textlink="">
      <xdr:nvSpPr>
        <xdr:cNvPr id="368" name="テキスト ボックス 367"/>
        <xdr:cNvSpPr txBox="1"/>
      </xdr:nvSpPr>
      <xdr:spPr>
        <a:xfrm>
          <a:off x="6737427" y="1008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79" name="直線コネクタ 37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0" name="テキスト ボックス 37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1" name="直線コネクタ 38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2" name="テキスト ボックス 38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3" name="直線コネクタ 38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4" name="テキスト ボックス 38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5" name="直線コネクタ 38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86" name="テキスト ボックス 38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8" name="テキスト ボックス 38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62744</xdr:rowOff>
    </xdr:from>
    <xdr:to>
      <xdr:col>15</xdr:col>
      <xdr:colOff>180340</xdr:colOff>
      <xdr:row>78</xdr:row>
      <xdr:rowOff>131617</xdr:rowOff>
    </xdr:to>
    <xdr:cxnSp macro="">
      <xdr:nvCxnSpPr>
        <xdr:cNvPr id="390" name="直線コネクタ 389"/>
        <xdr:cNvCxnSpPr/>
      </xdr:nvCxnSpPr>
      <xdr:spPr>
        <a:xfrm flipV="1">
          <a:off x="10475595" y="12064244"/>
          <a:ext cx="1270" cy="1440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135444</xdr:rowOff>
    </xdr:from>
    <xdr:ext cx="378565" cy="259045"/>
    <xdr:sp macro="" textlink="">
      <xdr:nvSpPr>
        <xdr:cNvPr id="391" name="商工費最小値テキスト"/>
        <xdr:cNvSpPr txBox="1"/>
      </xdr:nvSpPr>
      <xdr:spPr>
        <a:xfrm>
          <a:off x="10528300" y="13508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15</xdr:col>
      <xdr:colOff>92075</xdr:colOff>
      <xdr:row>78</xdr:row>
      <xdr:rowOff>131617</xdr:rowOff>
    </xdr:from>
    <xdr:to>
      <xdr:col>15</xdr:col>
      <xdr:colOff>269875</xdr:colOff>
      <xdr:row>78</xdr:row>
      <xdr:rowOff>131617</xdr:rowOff>
    </xdr:to>
    <xdr:cxnSp macro="">
      <xdr:nvCxnSpPr>
        <xdr:cNvPr id="392" name="直線コネクタ 391"/>
        <xdr:cNvCxnSpPr/>
      </xdr:nvCxnSpPr>
      <xdr:spPr>
        <a:xfrm>
          <a:off x="10388600" y="13504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9421</xdr:rowOff>
    </xdr:from>
    <xdr:ext cx="599010" cy="259045"/>
    <xdr:sp macro="" textlink="">
      <xdr:nvSpPr>
        <xdr:cNvPr id="393" name="商工費最大値テキスト"/>
        <xdr:cNvSpPr txBox="1"/>
      </xdr:nvSpPr>
      <xdr:spPr>
        <a:xfrm>
          <a:off x="10528300" y="1183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158,416</a:t>
          </a:r>
          <a:endParaRPr kumimoji="1" lang="ja-JP" altLang="en-US" sz="1000" b="1">
            <a:latin typeface="ＭＳ Ｐゴシック"/>
          </a:endParaRPr>
        </a:p>
      </xdr:txBody>
    </xdr:sp>
    <xdr:clientData/>
  </xdr:oneCellAnchor>
  <xdr:twoCellAnchor>
    <xdr:from>
      <xdr:col>15</xdr:col>
      <xdr:colOff>92075</xdr:colOff>
      <xdr:row>70</xdr:row>
      <xdr:rowOff>62744</xdr:rowOff>
    </xdr:from>
    <xdr:to>
      <xdr:col>15</xdr:col>
      <xdr:colOff>269875</xdr:colOff>
      <xdr:row>70</xdr:row>
      <xdr:rowOff>62744</xdr:rowOff>
    </xdr:to>
    <xdr:cxnSp macro="">
      <xdr:nvCxnSpPr>
        <xdr:cNvPr id="394" name="直線コネクタ 393"/>
        <xdr:cNvCxnSpPr/>
      </xdr:nvCxnSpPr>
      <xdr:spPr>
        <a:xfrm>
          <a:off x="10388600" y="12064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53307</xdr:rowOff>
    </xdr:from>
    <xdr:to>
      <xdr:col>15</xdr:col>
      <xdr:colOff>180975</xdr:colOff>
      <xdr:row>78</xdr:row>
      <xdr:rowOff>73580</xdr:rowOff>
    </xdr:to>
    <xdr:cxnSp macro="">
      <xdr:nvCxnSpPr>
        <xdr:cNvPr id="395" name="直線コネクタ 394"/>
        <xdr:cNvCxnSpPr/>
      </xdr:nvCxnSpPr>
      <xdr:spPr>
        <a:xfrm flipV="1">
          <a:off x="9639300" y="13426407"/>
          <a:ext cx="838200" cy="2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102861</xdr:rowOff>
    </xdr:from>
    <xdr:ext cx="534377" cy="259045"/>
    <xdr:sp macro="" textlink="">
      <xdr:nvSpPr>
        <xdr:cNvPr id="396" name="商工費平均値テキスト"/>
        <xdr:cNvSpPr txBox="1"/>
      </xdr:nvSpPr>
      <xdr:spPr>
        <a:xfrm>
          <a:off x="10528300" y="13133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19,725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79984</xdr:rowOff>
    </xdr:from>
    <xdr:to>
      <xdr:col>15</xdr:col>
      <xdr:colOff>231775</xdr:colOff>
      <xdr:row>78</xdr:row>
      <xdr:rowOff>10134</xdr:rowOff>
    </xdr:to>
    <xdr:sp macro="" textlink="">
      <xdr:nvSpPr>
        <xdr:cNvPr id="397" name="フローチャート : 判断 396"/>
        <xdr:cNvSpPr/>
      </xdr:nvSpPr>
      <xdr:spPr>
        <a:xfrm>
          <a:off x="10426700" y="1328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63475</xdr:rowOff>
    </xdr:from>
    <xdr:to>
      <xdr:col>14</xdr:col>
      <xdr:colOff>28575</xdr:colOff>
      <xdr:row>78</xdr:row>
      <xdr:rowOff>73580</xdr:rowOff>
    </xdr:to>
    <xdr:cxnSp macro="">
      <xdr:nvCxnSpPr>
        <xdr:cNvPr id="398" name="直線コネクタ 397"/>
        <xdr:cNvCxnSpPr/>
      </xdr:nvCxnSpPr>
      <xdr:spPr>
        <a:xfrm>
          <a:off x="8750300" y="13436575"/>
          <a:ext cx="889000" cy="1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101346</xdr:rowOff>
    </xdr:from>
    <xdr:to>
      <xdr:col>14</xdr:col>
      <xdr:colOff>79375</xdr:colOff>
      <xdr:row>78</xdr:row>
      <xdr:rowOff>31496</xdr:rowOff>
    </xdr:to>
    <xdr:sp macro="" textlink="">
      <xdr:nvSpPr>
        <xdr:cNvPr id="399" name="フローチャート : 判断 398"/>
        <xdr:cNvSpPr/>
      </xdr:nvSpPr>
      <xdr:spPr>
        <a:xfrm>
          <a:off x="95885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48023</xdr:rowOff>
    </xdr:from>
    <xdr:ext cx="534377" cy="259045"/>
    <xdr:sp macro="" textlink="">
      <xdr:nvSpPr>
        <xdr:cNvPr id="400" name="テキスト ボックス 399"/>
        <xdr:cNvSpPr txBox="1"/>
      </xdr:nvSpPr>
      <xdr:spPr>
        <a:xfrm>
          <a:off x="9372111" y="1307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17,389</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63475</xdr:rowOff>
    </xdr:from>
    <xdr:to>
      <xdr:col>12</xdr:col>
      <xdr:colOff>511175</xdr:colOff>
      <xdr:row>78</xdr:row>
      <xdr:rowOff>81865</xdr:rowOff>
    </xdr:to>
    <xdr:cxnSp macro="">
      <xdr:nvCxnSpPr>
        <xdr:cNvPr id="401" name="直線コネクタ 400"/>
        <xdr:cNvCxnSpPr/>
      </xdr:nvCxnSpPr>
      <xdr:spPr>
        <a:xfrm flipV="1">
          <a:off x="7861300" y="13436575"/>
          <a:ext cx="889000" cy="1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133522</xdr:rowOff>
    </xdr:from>
    <xdr:to>
      <xdr:col>12</xdr:col>
      <xdr:colOff>561975</xdr:colOff>
      <xdr:row>78</xdr:row>
      <xdr:rowOff>63672</xdr:rowOff>
    </xdr:to>
    <xdr:sp macro="" textlink="">
      <xdr:nvSpPr>
        <xdr:cNvPr id="402" name="フローチャート : 判断 401"/>
        <xdr:cNvSpPr/>
      </xdr:nvSpPr>
      <xdr:spPr>
        <a:xfrm>
          <a:off x="8699500" y="1333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80199</xdr:rowOff>
    </xdr:from>
    <xdr:ext cx="534377" cy="259045"/>
    <xdr:sp macro="" textlink="">
      <xdr:nvSpPr>
        <xdr:cNvPr id="403" name="テキスト ボックス 402"/>
        <xdr:cNvSpPr txBox="1"/>
      </xdr:nvSpPr>
      <xdr:spPr>
        <a:xfrm>
          <a:off x="8483111" y="1311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13,870</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57076</xdr:rowOff>
    </xdr:from>
    <xdr:to>
      <xdr:col>11</xdr:col>
      <xdr:colOff>307975</xdr:colOff>
      <xdr:row>78</xdr:row>
      <xdr:rowOff>81865</xdr:rowOff>
    </xdr:to>
    <xdr:cxnSp macro="">
      <xdr:nvCxnSpPr>
        <xdr:cNvPr id="404" name="直線コネクタ 403"/>
        <xdr:cNvCxnSpPr/>
      </xdr:nvCxnSpPr>
      <xdr:spPr>
        <a:xfrm>
          <a:off x="6972300" y="13430176"/>
          <a:ext cx="889000" cy="2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132279</xdr:rowOff>
    </xdr:from>
    <xdr:to>
      <xdr:col>11</xdr:col>
      <xdr:colOff>358775</xdr:colOff>
      <xdr:row>78</xdr:row>
      <xdr:rowOff>62429</xdr:rowOff>
    </xdr:to>
    <xdr:sp macro="" textlink="">
      <xdr:nvSpPr>
        <xdr:cNvPr id="405" name="フローチャート : 判断 404"/>
        <xdr:cNvSpPr/>
      </xdr:nvSpPr>
      <xdr:spPr>
        <a:xfrm>
          <a:off x="7810500" y="133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78956</xdr:rowOff>
    </xdr:from>
    <xdr:ext cx="534377" cy="259045"/>
    <xdr:sp macro="" textlink="">
      <xdr:nvSpPr>
        <xdr:cNvPr id="406" name="テキスト ボックス 405"/>
        <xdr:cNvSpPr txBox="1"/>
      </xdr:nvSpPr>
      <xdr:spPr>
        <a:xfrm>
          <a:off x="7594111" y="1310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14,006</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139083</xdr:rowOff>
    </xdr:from>
    <xdr:to>
      <xdr:col>10</xdr:col>
      <xdr:colOff>155575</xdr:colOff>
      <xdr:row>78</xdr:row>
      <xdr:rowOff>69233</xdr:rowOff>
    </xdr:to>
    <xdr:sp macro="" textlink="">
      <xdr:nvSpPr>
        <xdr:cNvPr id="407" name="フローチャート : 判断 406"/>
        <xdr:cNvSpPr/>
      </xdr:nvSpPr>
      <xdr:spPr>
        <a:xfrm>
          <a:off x="6921500" y="1334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85760</xdr:rowOff>
    </xdr:from>
    <xdr:ext cx="534377" cy="259045"/>
    <xdr:sp macro="" textlink="">
      <xdr:nvSpPr>
        <xdr:cNvPr id="408" name="テキスト ボックス 407"/>
        <xdr:cNvSpPr txBox="1"/>
      </xdr:nvSpPr>
      <xdr:spPr>
        <a:xfrm>
          <a:off x="6705111" y="1311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2507</xdr:rowOff>
    </xdr:from>
    <xdr:to>
      <xdr:col>15</xdr:col>
      <xdr:colOff>231775</xdr:colOff>
      <xdr:row>78</xdr:row>
      <xdr:rowOff>104107</xdr:rowOff>
    </xdr:to>
    <xdr:sp macro="" textlink="">
      <xdr:nvSpPr>
        <xdr:cNvPr id="414" name="円/楕円 413"/>
        <xdr:cNvSpPr/>
      </xdr:nvSpPr>
      <xdr:spPr>
        <a:xfrm>
          <a:off x="10426700" y="1337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88884</xdr:rowOff>
    </xdr:from>
    <xdr:ext cx="469744" cy="259045"/>
    <xdr:sp macro="" textlink="">
      <xdr:nvSpPr>
        <xdr:cNvPr id="415" name="商工費該当値テキスト"/>
        <xdr:cNvSpPr txBox="1"/>
      </xdr:nvSpPr>
      <xdr:spPr>
        <a:xfrm>
          <a:off x="10528300" y="1329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9,448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22780</xdr:rowOff>
    </xdr:from>
    <xdr:to>
      <xdr:col>14</xdr:col>
      <xdr:colOff>79375</xdr:colOff>
      <xdr:row>78</xdr:row>
      <xdr:rowOff>124380</xdr:rowOff>
    </xdr:to>
    <xdr:sp macro="" textlink="">
      <xdr:nvSpPr>
        <xdr:cNvPr id="416" name="円/楕円 415"/>
        <xdr:cNvSpPr/>
      </xdr:nvSpPr>
      <xdr:spPr>
        <a:xfrm>
          <a:off x="9588500" y="1339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115507</xdr:rowOff>
    </xdr:from>
    <xdr:ext cx="469744" cy="259045"/>
    <xdr:sp macro="" textlink="">
      <xdr:nvSpPr>
        <xdr:cNvPr id="417" name="テキスト ボックス 416"/>
        <xdr:cNvSpPr txBox="1"/>
      </xdr:nvSpPr>
      <xdr:spPr>
        <a:xfrm>
          <a:off x="9404427" y="1348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12675</xdr:rowOff>
    </xdr:from>
    <xdr:to>
      <xdr:col>12</xdr:col>
      <xdr:colOff>561975</xdr:colOff>
      <xdr:row>78</xdr:row>
      <xdr:rowOff>114275</xdr:rowOff>
    </xdr:to>
    <xdr:sp macro="" textlink="">
      <xdr:nvSpPr>
        <xdr:cNvPr id="418" name="円/楕円 417"/>
        <xdr:cNvSpPr/>
      </xdr:nvSpPr>
      <xdr:spPr>
        <a:xfrm>
          <a:off x="8699500" y="1338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105402</xdr:rowOff>
    </xdr:from>
    <xdr:ext cx="469744" cy="259045"/>
    <xdr:sp macro="" textlink="">
      <xdr:nvSpPr>
        <xdr:cNvPr id="419" name="テキスト ボックス 418"/>
        <xdr:cNvSpPr txBox="1"/>
      </xdr:nvSpPr>
      <xdr:spPr>
        <a:xfrm>
          <a:off x="8515427" y="1347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31065</xdr:rowOff>
    </xdr:from>
    <xdr:to>
      <xdr:col>11</xdr:col>
      <xdr:colOff>358775</xdr:colOff>
      <xdr:row>78</xdr:row>
      <xdr:rowOff>132665</xdr:rowOff>
    </xdr:to>
    <xdr:sp macro="" textlink="">
      <xdr:nvSpPr>
        <xdr:cNvPr id="420" name="円/楕円 419"/>
        <xdr:cNvSpPr/>
      </xdr:nvSpPr>
      <xdr:spPr>
        <a:xfrm>
          <a:off x="7810500" y="1340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123792</xdr:rowOff>
    </xdr:from>
    <xdr:ext cx="469744" cy="259045"/>
    <xdr:sp macro="" textlink="">
      <xdr:nvSpPr>
        <xdr:cNvPr id="421" name="テキスト ボックス 420"/>
        <xdr:cNvSpPr txBox="1"/>
      </xdr:nvSpPr>
      <xdr:spPr>
        <a:xfrm>
          <a:off x="7626427" y="1349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6276</xdr:rowOff>
    </xdr:from>
    <xdr:to>
      <xdr:col>10</xdr:col>
      <xdr:colOff>155575</xdr:colOff>
      <xdr:row>78</xdr:row>
      <xdr:rowOff>107876</xdr:rowOff>
    </xdr:to>
    <xdr:sp macro="" textlink="">
      <xdr:nvSpPr>
        <xdr:cNvPr id="422" name="円/楕円 421"/>
        <xdr:cNvSpPr/>
      </xdr:nvSpPr>
      <xdr:spPr>
        <a:xfrm>
          <a:off x="6921500" y="1337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99003</xdr:rowOff>
    </xdr:from>
    <xdr:ext cx="469744" cy="259045"/>
    <xdr:sp macro="" textlink="">
      <xdr:nvSpPr>
        <xdr:cNvPr id="423" name="テキスト ボックス 422"/>
        <xdr:cNvSpPr txBox="1"/>
      </xdr:nvSpPr>
      <xdr:spPr>
        <a:xfrm>
          <a:off x="6737427" y="1347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3" name="テキスト ボックス 442"/>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97813</xdr:rowOff>
    </xdr:from>
    <xdr:to>
      <xdr:col>15</xdr:col>
      <xdr:colOff>180340</xdr:colOff>
      <xdr:row>99</xdr:row>
      <xdr:rowOff>22031</xdr:rowOff>
    </xdr:to>
    <xdr:cxnSp macro="">
      <xdr:nvCxnSpPr>
        <xdr:cNvPr id="447" name="直線コネクタ 446"/>
        <xdr:cNvCxnSpPr/>
      </xdr:nvCxnSpPr>
      <xdr:spPr>
        <a:xfrm flipV="1">
          <a:off x="10475595" y="15528313"/>
          <a:ext cx="1270" cy="1467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25858</xdr:rowOff>
    </xdr:from>
    <xdr:ext cx="534377" cy="259045"/>
    <xdr:sp macro="" textlink="">
      <xdr:nvSpPr>
        <xdr:cNvPr id="448" name="土木費最小値テキスト"/>
        <xdr:cNvSpPr txBox="1"/>
      </xdr:nvSpPr>
      <xdr:spPr>
        <a:xfrm>
          <a:off x="10528300" y="1699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17,653</a:t>
          </a:r>
          <a:endParaRPr kumimoji="1" lang="ja-JP" altLang="en-US" sz="1000" b="1">
            <a:latin typeface="ＭＳ Ｐゴシック"/>
          </a:endParaRPr>
        </a:p>
      </xdr:txBody>
    </xdr:sp>
    <xdr:clientData/>
  </xdr:oneCellAnchor>
  <xdr:twoCellAnchor>
    <xdr:from>
      <xdr:col>15</xdr:col>
      <xdr:colOff>92075</xdr:colOff>
      <xdr:row>99</xdr:row>
      <xdr:rowOff>22031</xdr:rowOff>
    </xdr:from>
    <xdr:to>
      <xdr:col>15</xdr:col>
      <xdr:colOff>269875</xdr:colOff>
      <xdr:row>99</xdr:row>
      <xdr:rowOff>22031</xdr:rowOff>
    </xdr:to>
    <xdr:cxnSp macro="">
      <xdr:nvCxnSpPr>
        <xdr:cNvPr id="449" name="直線コネクタ 448"/>
        <xdr:cNvCxnSpPr/>
      </xdr:nvCxnSpPr>
      <xdr:spPr>
        <a:xfrm>
          <a:off x="10388600" y="1699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44490</xdr:rowOff>
    </xdr:from>
    <xdr:ext cx="690189" cy="259045"/>
    <xdr:sp macro="" textlink="">
      <xdr:nvSpPr>
        <xdr:cNvPr id="450" name="土木費最大値テキスト"/>
        <xdr:cNvSpPr txBox="1"/>
      </xdr:nvSpPr>
      <xdr:spPr>
        <a:xfrm>
          <a:off x="10528300" y="153035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1,172,982</a:t>
          </a:r>
          <a:endParaRPr kumimoji="1" lang="ja-JP" altLang="en-US" sz="1000" b="1">
            <a:latin typeface="ＭＳ Ｐゴシック"/>
          </a:endParaRPr>
        </a:p>
      </xdr:txBody>
    </xdr:sp>
    <xdr:clientData/>
  </xdr:oneCellAnchor>
  <xdr:twoCellAnchor>
    <xdr:from>
      <xdr:col>15</xdr:col>
      <xdr:colOff>92075</xdr:colOff>
      <xdr:row>90</xdr:row>
      <xdr:rowOff>97813</xdr:rowOff>
    </xdr:from>
    <xdr:to>
      <xdr:col>15</xdr:col>
      <xdr:colOff>269875</xdr:colOff>
      <xdr:row>90</xdr:row>
      <xdr:rowOff>97813</xdr:rowOff>
    </xdr:to>
    <xdr:cxnSp macro="">
      <xdr:nvCxnSpPr>
        <xdr:cNvPr id="451" name="直線コネクタ 450"/>
        <xdr:cNvCxnSpPr/>
      </xdr:nvCxnSpPr>
      <xdr:spPr>
        <a:xfrm>
          <a:off x="10388600" y="15528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144946</xdr:rowOff>
    </xdr:from>
    <xdr:to>
      <xdr:col>15</xdr:col>
      <xdr:colOff>180975</xdr:colOff>
      <xdr:row>98</xdr:row>
      <xdr:rowOff>157888</xdr:rowOff>
    </xdr:to>
    <xdr:cxnSp macro="">
      <xdr:nvCxnSpPr>
        <xdr:cNvPr id="452" name="直線コネクタ 451"/>
        <xdr:cNvCxnSpPr/>
      </xdr:nvCxnSpPr>
      <xdr:spPr>
        <a:xfrm>
          <a:off x="9639300" y="16947046"/>
          <a:ext cx="838200" cy="1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90343</xdr:rowOff>
    </xdr:from>
    <xdr:ext cx="534377" cy="259045"/>
    <xdr:sp macro="" textlink="">
      <xdr:nvSpPr>
        <xdr:cNvPr id="453" name="土木費平均値テキスト"/>
        <xdr:cNvSpPr txBox="1"/>
      </xdr:nvSpPr>
      <xdr:spPr>
        <a:xfrm>
          <a:off x="10528300" y="16720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76,878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67466</xdr:rowOff>
    </xdr:from>
    <xdr:to>
      <xdr:col>15</xdr:col>
      <xdr:colOff>231775</xdr:colOff>
      <xdr:row>98</xdr:row>
      <xdr:rowOff>169066</xdr:rowOff>
    </xdr:to>
    <xdr:sp macro="" textlink="">
      <xdr:nvSpPr>
        <xdr:cNvPr id="454" name="フローチャート : 判断 453"/>
        <xdr:cNvSpPr/>
      </xdr:nvSpPr>
      <xdr:spPr>
        <a:xfrm>
          <a:off x="10426700" y="1686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125333</xdr:rowOff>
    </xdr:from>
    <xdr:to>
      <xdr:col>14</xdr:col>
      <xdr:colOff>28575</xdr:colOff>
      <xdr:row>98</xdr:row>
      <xdr:rowOff>144946</xdr:rowOff>
    </xdr:to>
    <xdr:cxnSp macro="">
      <xdr:nvCxnSpPr>
        <xdr:cNvPr id="455" name="直線コネクタ 454"/>
        <xdr:cNvCxnSpPr/>
      </xdr:nvCxnSpPr>
      <xdr:spPr>
        <a:xfrm>
          <a:off x="8750300" y="16927433"/>
          <a:ext cx="889000" cy="1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91246</xdr:rowOff>
    </xdr:from>
    <xdr:to>
      <xdr:col>14</xdr:col>
      <xdr:colOff>79375</xdr:colOff>
      <xdr:row>99</xdr:row>
      <xdr:rowOff>21396</xdr:rowOff>
    </xdr:to>
    <xdr:sp macro="" textlink="">
      <xdr:nvSpPr>
        <xdr:cNvPr id="456" name="フローチャート : 判断 455"/>
        <xdr:cNvSpPr/>
      </xdr:nvSpPr>
      <xdr:spPr>
        <a:xfrm>
          <a:off x="9588500" y="1689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37923</xdr:rowOff>
    </xdr:from>
    <xdr:ext cx="534377" cy="259045"/>
    <xdr:sp macro="" textlink="">
      <xdr:nvSpPr>
        <xdr:cNvPr id="457" name="テキスト ボックス 456"/>
        <xdr:cNvSpPr txBox="1"/>
      </xdr:nvSpPr>
      <xdr:spPr>
        <a:xfrm>
          <a:off x="9372111" y="1666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58,153</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125333</xdr:rowOff>
    </xdr:from>
    <xdr:to>
      <xdr:col>12</xdr:col>
      <xdr:colOff>511175</xdr:colOff>
      <xdr:row>98</xdr:row>
      <xdr:rowOff>169356</xdr:rowOff>
    </xdr:to>
    <xdr:cxnSp macro="">
      <xdr:nvCxnSpPr>
        <xdr:cNvPr id="458" name="直線コネクタ 457"/>
        <xdr:cNvCxnSpPr/>
      </xdr:nvCxnSpPr>
      <xdr:spPr>
        <a:xfrm flipV="1">
          <a:off x="7861300" y="16927433"/>
          <a:ext cx="889000" cy="4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88466</xdr:rowOff>
    </xdr:from>
    <xdr:to>
      <xdr:col>12</xdr:col>
      <xdr:colOff>561975</xdr:colOff>
      <xdr:row>99</xdr:row>
      <xdr:rowOff>18616</xdr:rowOff>
    </xdr:to>
    <xdr:sp macro="" textlink="">
      <xdr:nvSpPr>
        <xdr:cNvPr id="459" name="フローチャート : 判断 458"/>
        <xdr:cNvSpPr/>
      </xdr:nvSpPr>
      <xdr:spPr>
        <a:xfrm>
          <a:off x="8699500" y="1689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9743</xdr:rowOff>
    </xdr:from>
    <xdr:ext cx="534377" cy="259045"/>
    <xdr:sp macro="" textlink="">
      <xdr:nvSpPr>
        <xdr:cNvPr id="460" name="テキスト ボックス 459"/>
        <xdr:cNvSpPr txBox="1"/>
      </xdr:nvSpPr>
      <xdr:spPr>
        <a:xfrm>
          <a:off x="8483111" y="1698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60,342</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169356</xdr:rowOff>
    </xdr:from>
    <xdr:to>
      <xdr:col>11</xdr:col>
      <xdr:colOff>307975</xdr:colOff>
      <xdr:row>99</xdr:row>
      <xdr:rowOff>11151</xdr:rowOff>
    </xdr:to>
    <xdr:cxnSp macro="">
      <xdr:nvCxnSpPr>
        <xdr:cNvPr id="461" name="直線コネクタ 460"/>
        <xdr:cNvCxnSpPr/>
      </xdr:nvCxnSpPr>
      <xdr:spPr>
        <a:xfrm flipV="1">
          <a:off x="6972300" y="16971456"/>
          <a:ext cx="889000" cy="1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105637</xdr:rowOff>
    </xdr:from>
    <xdr:to>
      <xdr:col>11</xdr:col>
      <xdr:colOff>358775</xdr:colOff>
      <xdr:row>99</xdr:row>
      <xdr:rowOff>35787</xdr:rowOff>
    </xdr:to>
    <xdr:sp macro="" textlink="">
      <xdr:nvSpPr>
        <xdr:cNvPr id="462" name="フローチャート : 判断 461"/>
        <xdr:cNvSpPr/>
      </xdr:nvSpPr>
      <xdr:spPr>
        <a:xfrm>
          <a:off x="7810500" y="16907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52314</xdr:rowOff>
    </xdr:from>
    <xdr:ext cx="534377" cy="259045"/>
    <xdr:sp macro="" textlink="">
      <xdr:nvSpPr>
        <xdr:cNvPr id="463" name="テキスト ボックス 462"/>
        <xdr:cNvSpPr txBox="1"/>
      </xdr:nvSpPr>
      <xdr:spPr>
        <a:xfrm>
          <a:off x="7594111" y="1668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46,821</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110111</xdr:rowOff>
    </xdr:from>
    <xdr:to>
      <xdr:col>10</xdr:col>
      <xdr:colOff>155575</xdr:colOff>
      <xdr:row>99</xdr:row>
      <xdr:rowOff>40261</xdr:rowOff>
    </xdr:to>
    <xdr:sp macro="" textlink="">
      <xdr:nvSpPr>
        <xdr:cNvPr id="464" name="フローチャート : 判断 463"/>
        <xdr:cNvSpPr/>
      </xdr:nvSpPr>
      <xdr:spPr>
        <a:xfrm>
          <a:off x="6921500" y="16912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56788</xdr:rowOff>
    </xdr:from>
    <xdr:ext cx="534377" cy="259045"/>
    <xdr:sp macro="" textlink="">
      <xdr:nvSpPr>
        <xdr:cNvPr id="465" name="テキスト ボックス 464"/>
        <xdr:cNvSpPr txBox="1"/>
      </xdr:nvSpPr>
      <xdr:spPr>
        <a:xfrm>
          <a:off x="6705111" y="1668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43,298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107088</xdr:rowOff>
    </xdr:from>
    <xdr:to>
      <xdr:col>15</xdr:col>
      <xdr:colOff>231775</xdr:colOff>
      <xdr:row>99</xdr:row>
      <xdr:rowOff>37238</xdr:rowOff>
    </xdr:to>
    <xdr:sp macro="" textlink="">
      <xdr:nvSpPr>
        <xdr:cNvPr id="471" name="円/楕円 470"/>
        <xdr:cNvSpPr/>
      </xdr:nvSpPr>
      <xdr:spPr>
        <a:xfrm>
          <a:off x="10426700" y="169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45892</xdr:rowOff>
    </xdr:from>
    <xdr:ext cx="534377" cy="259045"/>
    <xdr:sp macro="" textlink="">
      <xdr:nvSpPr>
        <xdr:cNvPr id="472" name="土木費該当値テキスト"/>
        <xdr:cNvSpPr txBox="1"/>
      </xdr:nvSpPr>
      <xdr:spPr>
        <a:xfrm>
          <a:off x="10528300" y="1684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45,679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94146</xdr:rowOff>
    </xdr:from>
    <xdr:to>
      <xdr:col>14</xdr:col>
      <xdr:colOff>79375</xdr:colOff>
      <xdr:row>99</xdr:row>
      <xdr:rowOff>24296</xdr:rowOff>
    </xdr:to>
    <xdr:sp macro="" textlink="">
      <xdr:nvSpPr>
        <xdr:cNvPr id="473" name="円/楕円 472"/>
        <xdr:cNvSpPr/>
      </xdr:nvSpPr>
      <xdr:spPr>
        <a:xfrm>
          <a:off x="9588500" y="1689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15423</xdr:rowOff>
    </xdr:from>
    <xdr:ext cx="534377" cy="259045"/>
    <xdr:sp macro="" textlink="">
      <xdr:nvSpPr>
        <xdr:cNvPr id="474" name="テキスト ボックス 473"/>
        <xdr:cNvSpPr txBox="1"/>
      </xdr:nvSpPr>
      <xdr:spPr>
        <a:xfrm>
          <a:off x="9372111" y="1698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55,869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74533</xdr:rowOff>
    </xdr:from>
    <xdr:to>
      <xdr:col>12</xdr:col>
      <xdr:colOff>561975</xdr:colOff>
      <xdr:row>99</xdr:row>
      <xdr:rowOff>4683</xdr:rowOff>
    </xdr:to>
    <xdr:sp macro="" textlink="">
      <xdr:nvSpPr>
        <xdr:cNvPr id="475" name="円/楕円 474"/>
        <xdr:cNvSpPr/>
      </xdr:nvSpPr>
      <xdr:spPr>
        <a:xfrm>
          <a:off x="8699500" y="1687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21210</xdr:rowOff>
    </xdr:from>
    <xdr:ext cx="534377" cy="259045"/>
    <xdr:sp macro="" textlink="">
      <xdr:nvSpPr>
        <xdr:cNvPr id="476" name="テキスト ボックス 475"/>
        <xdr:cNvSpPr txBox="1"/>
      </xdr:nvSpPr>
      <xdr:spPr>
        <a:xfrm>
          <a:off x="8483111" y="1665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71,312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118556</xdr:rowOff>
    </xdr:from>
    <xdr:to>
      <xdr:col>11</xdr:col>
      <xdr:colOff>358775</xdr:colOff>
      <xdr:row>99</xdr:row>
      <xdr:rowOff>48706</xdr:rowOff>
    </xdr:to>
    <xdr:sp macro="" textlink="">
      <xdr:nvSpPr>
        <xdr:cNvPr id="477" name="円/楕円 476"/>
        <xdr:cNvSpPr/>
      </xdr:nvSpPr>
      <xdr:spPr>
        <a:xfrm>
          <a:off x="7810500" y="1692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39833</xdr:rowOff>
    </xdr:from>
    <xdr:ext cx="534377" cy="259045"/>
    <xdr:sp macro="" textlink="">
      <xdr:nvSpPr>
        <xdr:cNvPr id="478" name="テキスト ボックス 477"/>
        <xdr:cNvSpPr txBox="1"/>
      </xdr:nvSpPr>
      <xdr:spPr>
        <a:xfrm>
          <a:off x="7594111" y="1701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36,649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131801</xdr:rowOff>
    </xdr:from>
    <xdr:to>
      <xdr:col>10</xdr:col>
      <xdr:colOff>155575</xdr:colOff>
      <xdr:row>99</xdr:row>
      <xdr:rowOff>61951</xdr:rowOff>
    </xdr:to>
    <xdr:sp macro="" textlink="">
      <xdr:nvSpPr>
        <xdr:cNvPr id="479" name="円/楕円 478"/>
        <xdr:cNvSpPr/>
      </xdr:nvSpPr>
      <xdr:spPr>
        <a:xfrm>
          <a:off x="6921500" y="1693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53078</xdr:rowOff>
    </xdr:from>
    <xdr:ext cx="534377" cy="259045"/>
    <xdr:sp macro="" textlink="">
      <xdr:nvSpPr>
        <xdr:cNvPr id="480" name="テキスト ボックス 479"/>
        <xdr:cNvSpPr txBox="1"/>
      </xdr:nvSpPr>
      <xdr:spPr>
        <a:xfrm>
          <a:off x="6705111" y="1702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26,220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167551</xdr:rowOff>
    </xdr:from>
    <xdr:to>
      <xdr:col>23</xdr:col>
      <xdr:colOff>516889</xdr:colOff>
      <xdr:row>38</xdr:row>
      <xdr:rowOff>52705</xdr:rowOff>
    </xdr:to>
    <xdr:cxnSp macro="">
      <xdr:nvCxnSpPr>
        <xdr:cNvPr id="504" name="直線コネクタ 503"/>
        <xdr:cNvCxnSpPr/>
      </xdr:nvCxnSpPr>
      <xdr:spPr>
        <a:xfrm flipV="1">
          <a:off x="16317595" y="5139601"/>
          <a:ext cx="1269" cy="142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56532</xdr:rowOff>
    </xdr:from>
    <xdr:ext cx="534377" cy="259045"/>
    <xdr:sp macro="" textlink="">
      <xdr:nvSpPr>
        <xdr:cNvPr id="505" name="消防費最小値テキスト"/>
        <xdr:cNvSpPr txBox="1"/>
      </xdr:nvSpPr>
      <xdr:spPr>
        <a:xfrm>
          <a:off x="16370300" y="657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12,850</a:t>
          </a:r>
          <a:endParaRPr kumimoji="1" lang="ja-JP" altLang="en-US" sz="1000" b="1">
            <a:latin typeface="ＭＳ Ｐゴシック"/>
          </a:endParaRPr>
        </a:p>
      </xdr:txBody>
    </xdr:sp>
    <xdr:clientData/>
  </xdr:oneCellAnchor>
  <xdr:twoCellAnchor>
    <xdr:from>
      <xdr:col>23</xdr:col>
      <xdr:colOff>428625</xdr:colOff>
      <xdr:row>38</xdr:row>
      <xdr:rowOff>52705</xdr:rowOff>
    </xdr:from>
    <xdr:to>
      <xdr:col>23</xdr:col>
      <xdr:colOff>606425</xdr:colOff>
      <xdr:row>38</xdr:row>
      <xdr:rowOff>52705</xdr:rowOff>
    </xdr:to>
    <xdr:cxnSp macro="">
      <xdr:nvCxnSpPr>
        <xdr:cNvPr id="506" name="直線コネクタ 505"/>
        <xdr:cNvCxnSpPr/>
      </xdr:nvCxnSpPr>
      <xdr:spPr>
        <a:xfrm>
          <a:off x="16230600" y="65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114228</xdr:rowOff>
    </xdr:from>
    <xdr:ext cx="599010" cy="259045"/>
    <xdr:sp macro="" textlink="">
      <xdr:nvSpPr>
        <xdr:cNvPr id="507" name="消防費最大値テキスト"/>
        <xdr:cNvSpPr txBox="1"/>
      </xdr:nvSpPr>
      <xdr:spPr>
        <a:xfrm>
          <a:off x="16370300" y="491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125,307</a:t>
          </a:r>
          <a:endParaRPr kumimoji="1" lang="ja-JP" altLang="en-US" sz="1000" b="1">
            <a:latin typeface="ＭＳ Ｐゴシック"/>
          </a:endParaRPr>
        </a:p>
      </xdr:txBody>
    </xdr:sp>
    <xdr:clientData/>
  </xdr:oneCellAnchor>
  <xdr:twoCellAnchor>
    <xdr:from>
      <xdr:col>23</xdr:col>
      <xdr:colOff>428625</xdr:colOff>
      <xdr:row>29</xdr:row>
      <xdr:rowOff>167551</xdr:rowOff>
    </xdr:from>
    <xdr:to>
      <xdr:col>23</xdr:col>
      <xdr:colOff>606425</xdr:colOff>
      <xdr:row>29</xdr:row>
      <xdr:rowOff>167551</xdr:rowOff>
    </xdr:to>
    <xdr:cxnSp macro="">
      <xdr:nvCxnSpPr>
        <xdr:cNvPr id="508" name="直線コネクタ 507"/>
        <xdr:cNvCxnSpPr/>
      </xdr:nvCxnSpPr>
      <xdr:spPr>
        <a:xfrm>
          <a:off x="16230600" y="513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127114</xdr:rowOff>
    </xdr:from>
    <xdr:to>
      <xdr:col>23</xdr:col>
      <xdr:colOff>517525</xdr:colOff>
      <xdr:row>37</xdr:row>
      <xdr:rowOff>143548</xdr:rowOff>
    </xdr:to>
    <xdr:cxnSp macro="">
      <xdr:nvCxnSpPr>
        <xdr:cNvPr id="509" name="直線コネクタ 508"/>
        <xdr:cNvCxnSpPr/>
      </xdr:nvCxnSpPr>
      <xdr:spPr>
        <a:xfrm>
          <a:off x="15481300" y="6470764"/>
          <a:ext cx="838200" cy="1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49598</xdr:rowOff>
    </xdr:from>
    <xdr:ext cx="534377" cy="259045"/>
    <xdr:sp macro="" textlink="">
      <xdr:nvSpPr>
        <xdr:cNvPr id="510" name="消防費平均値テキスト"/>
        <xdr:cNvSpPr txBox="1"/>
      </xdr:nvSpPr>
      <xdr:spPr>
        <a:xfrm>
          <a:off x="16370300" y="6221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24,396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26721</xdr:rowOff>
    </xdr:from>
    <xdr:to>
      <xdr:col>23</xdr:col>
      <xdr:colOff>568325</xdr:colOff>
      <xdr:row>37</xdr:row>
      <xdr:rowOff>128321</xdr:rowOff>
    </xdr:to>
    <xdr:sp macro="" textlink="">
      <xdr:nvSpPr>
        <xdr:cNvPr id="511" name="フローチャート : 判断 510"/>
        <xdr:cNvSpPr/>
      </xdr:nvSpPr>
      <xdr:spPr>
        <a:xfrm>
          <a:off x="16268700" y="637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127114</xdr:rowOff>
    </xdr:from>
    <xdr:to>
      <xdr:col>22</xdr:col>
      <xdr:colOff>365125</xdr:colOff>
      <xdr:row>37</xdr:row>
      <xdr:rowOff>138747</xdr:rowOff>
    </xdr:to>
    <xdr:cxnSp macro="">
      <xdr:nvCxnSpPr>
        <xdr:cNvPr id="512" name="直線コネクタ 511"/>
        <xdr:cNvCxnSpPr/>
      </xdr:nvCxnSpPr>
      <xdr:spPr>
        <a:xfrm flipV="1">
          <a:off x="14592300" y="6470764"/>
          <a:ext cx="889000" cy="1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54851</xdr:rowOff>
    </xdr:from>
    <xdr:to>
      <xdr:col>22</xdr:col>
      <xdr:colOff>415925</xdr:colOff>
      <xdr:row>37</xdr:row>
      <xdr:rowOff>156451</xdr:rowOff>
    </xdr:to>
    <xdr:sp macro="" textlink="">
      <xdr:nvSpPr>
        <xdr:cNvPr id="513" name="フローチャート : 判断 512"/>
        <xdr:cNvSpPr/>
      </xdr:nvSpPr>
      <xdr:spPr>
        <a:xfrm>
          <a:off x="15430500" y="639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1528</xdr:rowOff>
    </xdr:from>
    <xdr:ext cx="534377" cy="259045"/>
    <xdr:sp macro="" textlink="">
      <xdr:nvSpPr>
        <xdr:cNvPr id="514" name="テキスト ボックス 513"/>
        <xdr:cNvSpPr txBox="1"/>
      </xdr:nvSpPr>
      <xdr:spPr>
        <a:xfrm>
          <a:off x="15214111" y="617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22,181</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80835</xdr:rowOff>
    </xdr:from>
    <xdr:to>
      <xdr:col>21</xdr:col>
      <xdr:colOff>161925</xdr:colOff>
      <xdr:row>37</xdr:row>
      <xdr:rowOff>138747</xdr:rowOff>
    </xdr:to>
    <xdr:cxnSp macro="">
      <xdr:nvCxnSpPr>
        <xdr:cNvPr id="515" name="直線コネクタ 514"/>
        <xdr:cNvCxnSpPr/>
      </xdr:nvCxnSpPr>
      <xdr:spPr>
        <a:xfrm>
          <a:off x="13703300" y="5910135"/>
          <a:ext cx="889000" cy="57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68834</xdr:rowOff>
    </xdr:from>
    <xdr:to>
      <xdr:col>21</xdr:col>
      <xdr:colOff>212725</xdr:colOff>
      <xdr:row>37</xdr:row>
      <xdr:rowOff>170435</xdr:rowOff>
    </xdr:to>
    <xdr:sp macro="" textlink="">
      <xdr:nvSpPr>
        <xdr:cNvPr id="516" name="フローチャート : 判断 515"/>
        <xdr:cNvSpPr/>
      </xdr:nvSpPr>
      <xdr:spPr>
        <a:xfrm>
          <a:off x="145415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15511</xdr:rowOff>
    </xdr:from>
    <xdr:ext cx="534377" cy="259045"/>
    <xdr:sp macro="" textlink="">
      <xdr:nvSpPr>
        <xdr:cNvPr id="517" name="テキスト ボックス 516"/>
        <xdr:cNvSpPr txBox="1"/>
      </xdr:nvSpPr>
      <xdr:spPr>
        <a:xfrm>
          <a:off x="14325111" y="618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21,080</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80835</xdr:rowOff>
    </xdr:from>
    <xdr:to>
      <xdr:col>19</xdr:col>
      <xdr:colOff>644525</xdr:colOff>
      <xdr:row>37</xdr:row>
      <xdr:rowOff>159169</xdr:rowOff>
    </xdr:to>
    <xdr:cxnSp macro="">
      <xdr:nvCxnSpPr>
        <xdr:cNvPr id="518" name="直線コネクタ 517"/>
        <xdr:cNvCxnSpPr/>
      </xdr:nvCxnSpPr>
      <xdr:spPr>
        <a:xfrm flipV="1">
          <a:off x="12814300" y="5910135"/>
          <a:ext cx="889000" cy="59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41504</xdr:rowOff>
    </xdr:from>
    <xdr:to>
      <xdr:col>20</xdr:col>
      <xdr:colOff>9525</xdr:colOff>
      <xdr:row>37</xdr:row>
      <xdr:rowOff>143104</xdr:rowOff>
    </xdr:to>
    <xdr:sp macro="" textlink="">
      <xdr:nvSpPr>
        <xdr:cNvPr id="519" name="フローチャート : 判断 518"/>
        <xdr:cNvSpPr/>
      </xdr:nvSpPr>
      <xdr:spPr>
        <a:xfrm>
          <a:off x="13652500" y="638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134231</xdr:rowOff>
    </xdr:from>
    <xdr:ext cx="534377" cy="259045"/>
    <xdr:sp macro="" textlink="">
      <xdr:nvSpPr>
        <xdr:cNvPr id="520" name="テキスト ボックス 519"/>
        <xdr:cNvSpPr txBox="1"/>
      </xdr:nvSpPr>
      <xdr:spPr>
        <a:xfrm>
          <a:off x="13436111" y="647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23,232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69291</xdr:rowOff>
    </xdr:from>
    <xdr:to>
      <xdr:col>18</xdr:col>
      <xdr:colOff>492125</xdr:colOff>
      <xdr:row>37</xdr:row>
      <xdr:rowOff>170891</xdr:rowOff>
    </xdr:to>
    <xdr:sp macro="" textlink="">
      <xdr:nvSpPr>
        <xdr:cNvPr id="521" name="フローチャート : 判断 520"/>
        <xdr:cNvSpPr/>
      </xdr:nvSpPr>
      <xdr:spPr>
        <a:xfrm>
          <a:off x="12763500" y="64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15968</xdr:rowOff>
    </xdr:from>
    <xdr:ext cx="534377" cy="259045"/>
    <xdr:sp macro="" textlink="">
      <xdr:nvSpPr>
        <xdr:cNvPr id="522" name="テキスト ボックス 521"/>
        <xdr:cNvSpPr txBox="1"/>
      </xdr:nvSpPr>
      <xdr:spPr>
        <a:xfrm>
          <a:off x="12547111" y="61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21,044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92748</xdr:rowOff>
    </xdr:from>
    <xdr:to>
      <xdr:col>23</xdr:col>
      <xdr:colOff>568325</xdr:colOff>
      <xdr:row>38</xdr:row>
      <xdr:rowOff>22898</xdr:rowOff>
    </xdr:to>
    <xdr:sp macro="" textlink="">
      <xdr:nvSpPr>
        <xdr:cNvPr id="528" name="円/楕円 527"/>
        <xdr:cNvSpPr/>
      </xdr:nvSpPr>
      <xdr:spPr>
        <a:xfrm>
          <a:off x="16268700" y="643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7675</xdr:rowOff>
    </xdr:from>
    <xdr:ext cx="534377" cy="259045"/>
    <xdr:sp macro="" textlink="">
      <xdr:nvSpPr>
        <xdr:cNvPr id="529" name="消防費該当値テキスト"/>
        <xdr:cNvSpPr txBox="1"/>
      </xdr:nvSpPr>
      <xdr:spPr>
        <a:xfrm>
          <a:off x="16370300" y="635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19,197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76314</xdr:rowOff>
    </xdr:from>
    <xdr:to>
      <xdr:col>22</xdr:col>
      <xdr:colOff>415925</xdr:colOff>
      <xdr:row>38</xdr:row>
      <xdr:rowOff>6465</xdr:rowOff>
    </xdr:to>
    <xdr:sp macro="" textlink="">
      <xdr:nvSpPr>
        <xdr:cNvPr id="530" name="円/楕円 529"/>
        <xdr:cNvSpPr/>
      </xdr:nvSpPr>
      <xdr:spPr>
        <a:xfrm>
          <a:off x="15430500" y="64199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169041</xdr:rowOff>
    </xdr:from>
    <xdr:ext cx="534377" cy="259045"/>
    <xdr:sp macro="" textlink="">
      <xdr:nvSpPr>
        <xdr:cNvPr id="531" name="テキスト ボックス 530"/>
        <xdr:cNvSpPr txBox="1"/>
      </xdr:nvSpPr>
      <xdr:spPr>
        <a:xfrm>
          <a:off x="15214111" y="651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20,491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87947</xdr:rowOff>
    </xdr:from>
    <xdr:to>
      <xdr:col>21</xdr:col>
      <xdr:colOff>212725</xdr:colOff>
      <xdr:row>38</xdr:row>
      <xdr:rowOff>18097</xdr:rowOff>
    </xdr:to>
    <xdr:sp macro="" textlink="">
      <xdr:nvSpPr>
        <xdr:cNvPr id="532" name="円/楕円 531"/>
        <xdr:cNvSpPr/>
      </xdr:nvSpPr>
      <xdr:spPr>
        <a:xfrm>
          <a:off x="14541500" y="643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9224</xdr:rowOff>
    </xdr:from>
    <xdr:ext cx="534377" cy="259045"/>
    <xdr:sp macro="" textlink="">
      <xdr:nvSpPr>
        <xdr:cNvPr id="533" name="テキスト ボックス 532"/>
        <xdr:cNvSpPr txBox="1"/>
      </xdr:nvSpPr>
      <xdr:spPr>
        <a:xfrm>
          <a:off x="14325111" y="652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19,575</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30035</xdr:rowOff>
    </xdr:from>
    <xdr:to>
      <xdr:col>20</xdr:col>
      <xdr:colOff>9525</xdr:colOff>
      <xdr:row>34</xdr:row>
      <xdr:rowOff>131635</xdr:rowOff>
    </xdr:to>
    <xdr:sp macro="" textlink="">
      <xdr:nvSpPr>
        <xdr:cNvPr id="534" name="円/楕円 533"/>
        <xdr:cNvSpPr/>
      </xdr:nvSpPr>
      <xdr:spPr>
        <a:xfrm>
          <a:off x="13652500" y="585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32</xdr:row>
      <xdr:rowOff>148162</xdr:rowOff>
    </xdr:from>
    <xdr:ext cx="534377" cy="259045"/>
    <xdr:sp macro="" textlink="">
      <xdr:nvSpPr>
        <xdr:cNvPr id="535" name="テキスト ボックス 534"/>
        <xdr:cNvSpPr txBox="1"/>
      </xdr:nvSpPr>
      <xdr:spPr>
        <a:xfrm>
          <a:off x="13436111" y="563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64,635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108369</xdr:rowOff>
    </xdr:from>
    <xdr:to>
      <xdr:col>18</xdr:col>
      <xdr:colOff>492125</xdr:colOff>
      <xdr:row>38</xdr:row>
      <xdr:rowOff>38519</xdr:rowOff>
    </xdr:to>
    <xdr:sp macro="" textlink="">
      <xdr:nvSpPr>
        <xdr:cNvPr id="536" name="円/楕円 535"/>
        <xdr:cNvSpPr/>
      </xdr:nvSpPr>
      <xdr:spPr>
        <a:xfrm>
          <a:off x="12763500" y="645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29646</xdr:rowOff>
    </xdr:from>
    <xdr:ext cx="534377" cy="259045"/>
    <xdr:sp macro="" textlink="">
      <xdr:nvSpPr>
        <xdr:cNvPr id="537" name="テキスト ボックス 536"/>
        <xdr:cNvSpPr txBox="1"/>
      </xdr:nvSpPr>
      <xdr:spPr>
        <a:xfrm>
          <a:off x="12547111" y="654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17,967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8" name="直線コネクタ 54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9" name="テキスト ボックス 54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0" name="直線コネクタ 54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1" name="テキスト ボックス 550"/>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2" name="直線コネクタ 55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3" name="テキスト ボックス 552"/>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4" name="直線コネクタ 55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55" name="テキスト ボックス 554"/>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52</xdr:row>
      <xdr:rowOff>112643</xdr:rowOff>
    </xdr:from>
    <xdr:to>
      <xdr:col>23</xdr:col>
      <xdr:colOff>516889</xdr:colOff>
      <xdr:row>58</xdr:row>
      <xdr:rowOff>7675</xdr:rowOff>
    </xdr:to>
    <xdr:cxnSp macro="">
      <xdr:nvCxnSpPr>
        <xdr:cNvPr id="559" name="直線コネクタ 558"/>
        <xdr:cNvCxnSpPr/>
      </xdr:nvCxnSpPr>
      <xdr:spPr>
        <a:xfrm flipV="1">
          <a:off x="16317595" y="9028043"/>
          <a:ext cx="1269" cy="92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11502</xdr:rowOff>
    </xdr:from>
    <xdr:ext cx="534377" cy="259045"/>
    <xdr:sp macro="" textlink="">
      <xdr:nvSpPr>
        <xdr:cNvPr id="560" name="教育費最小値テキスト"/>
        <xdr:cNvSpPr txBox="1"/>
      </xdr:nvSpPr>
      <xdr:spPr>
        <a:xfrm>
          <a:off x="16370300" y="995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28,877</a:t>
          </a:r>
          <a:endParaRPr kumimoji="1" lang="ja-JP" altLang="en-US" sz="1000" b="1">
            <a:latin typeface="ＭＳ Ｐゴシック"/>
          </a:endParaRPr>
        </a:p>
      </xdr:txBody>
    </xdr:sp>
    <xdr:clientData/>
  </xdr:oneCellAnchor>
  <xdr:twoCellAnchor>
    <xdr:from>
      <xdr:col>23</xdr:col>
      <xdr:colOff>428625</xdr:colOff>
      <xdr:row>58</xdr:row>
      <xdr:rowOff>7675</xdr:rowOff>
    </xdr:from>
    <xdr:to>
      <xdr:col>23</xdr:col>
      <xdr:colOff>606425</xdr:colOff>
      <xdr:row>58</xdr:row>
      <xdr:rowOff>7675</xdr:rowOff>
    </xdr:to>
    <xdr:cxnSp macro="">
      <xdr:nvCxnSpPr>
        <xdr:cNvPr id="561" name="直線コネクタ 560"/>
        <xdr:cNvCxnSpPr/>
      </xdr:nvCxnSpPr>
      <xdr:spPr>
        <a:xfrm>
          <a:off x="16230600" y="995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51</xdr:row>
      <xdr:rowOff>59320</xdr:rowOff>
    </xdr:from>
    <xdr:ext cx="599010" cy="259045"/>
    <xdr:sp macro="" textlink="">
      <xdr:nvSpPr>
        <xdr:cNvPr id="562" name="教育費最大値テキスト"/>
        <xdr:cNvSpPr txBox="1"/>
      </xdr:nvSpPr>
      <xdr:spPr>
        <a:xfrm>
          <a:off x="16370300" y="8803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230,918</a:t>
          </a:r>
          <a:endParaRPr kumimoji="1" lang="ja-JP" altLang="en-US" sz="1000" b="1">
            <a:latin typeface="ＭＳ Ｐゴシック"/>
          </a:endParaRPr>
        </a:p>
      </xdr:txBody>
    </xdr:sp>
    <xdr:clientData/>
  </xdr:oneCellAnchor>
  <xdr:twoCellAnchor>
    <xdr:from>
      <xdr:col>23</xdr:col>
      <xdr:colOff>428625</xdr:colOff>
      <xdr:row>52</xdr:row>
      <xdr:rowOff>112643</xdr:rowOff>
    </xdr:from>
    <xdr:to>
      <xdr:col>23</xdr:col>
      <xdr:colOff>606425</xdr:colOff>
      <xdr:row>52</xdr:row>
      <xdr:rowOff>112643</xdr:rowOff>
    </xdr:to>
    <xdr:cxnSp macro="">
      <xdr:nvCxnSpPr>
        <xdr:cNvPr id="563" name="直線コネクタ 562"/>
        <xdr:cNvCxnSpPr/>
      </xdr:nvCxnSpPr>
      <xdr:spPr>
        <a:xfrm>
          <a:off x="16230600" y="902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149635</xdr:rowOff>
    </xdr:from>
    <xdr:to>
      <xdr:col>23</xdr:col>
      <xdr:colOff>517525</xdr:colOff>
      <xdr:row>56</xdr:row>
      <xdr:rowOff>152154</xdr:rowOff>
    </xdr:to>
    <xdr:cxnSp macro="">
      <xdr:nvCxnSpPr>
        <xdr:cNvPr id="564" name="直線コネクタ 563"/>
        <xdr:cNvCxnSpPr/>
      </xdr:nvCxnSpPr>
      <xdr:spPr>
        <a:xfrm>
          <a:off x="15481300" y="9750835"/>
          <a:ext cx="838200" cy="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114821</xdr:rowOff>
    </xdr:from>
    <xdr:ext cx="534377" cy="259045"/>
    <xdr:sp macro="" textlink="">
      <xdr:nvSpPr>
        <xdr:cNvPr id="565" name="教育費平均値テキスト"/>
        <xdr:cNvSpPr txBox="1"/>
      </xdr:nvSpPr>
      <xdr:spPr>
        <a:xfrm>
          <a:off x="16370300" y="9716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64,612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136394</xdr:rowOff>
    </xdr:from>
    <xdr:to>
      <xdr:col>23</xdr:col>
      <xdr:colOff>568325</xdr:colOff>
      <xdr:row>57</xdr:row>
      <xdr:rowOff>66544</xdr:rowOff>
    </xdr:to>
    <xdr:sp macro="" textlink="">
      <xdr:nvSpPr>
        <xdr:cNvPr id="566" name="フローチャート : 判断 565"/>
        <xdr:cNvSpPr/>
      </xdr:nvSpPr>
      <xdr:spPr>
        <a:xfrm>
          <a:off x="162687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111258</xdr:rowOff>
    </xdr:from>
    <xdr:to>
      <xdr:col>22</xdr:col>
      <xdr:colOff>365125</xdr:colOff>
      <xdr:row>56</xdr:row>
      <xdr:rowOff>149635</xdr:rowOff>
    </xdr:to>
    <xdr:cxnSp macro="">
      <xdr:nvCxnSpPr>
        <xdr:cNvPr id="567" name="直線コネクタ 566"/>
        <xdr:cNvCxnSpPr/>
      </xdr:nvCxnSpPr>
      <xdr:spPr>
        <a:xfrm>
          <a:off x="14592300" y="9541008"/>
          <a:ext cx="889000" cy="20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165646</xdr:rowOff>
    </xdr:from>
    <xdr:to>
      <xdr:col>22</xdr:col>
      <xdr:colOff>415925</xdr:colOff>
      <xdr:row>57</xdr:row>
      <xdr:rowOff>95796</xdr:rowOff>
    </xdr:to>
    <xdr:sp macro="" textlink="">
      <xdr:nvSpPr>
        <xdr:cNvPr id="568" name="フローチャート : 判断 567"/>
        <xdr:cNvSpPr/>
      </xdr:nvSpPr>
      <xdr:spPr>
        <a:xfrm>
          <a:off x="15430500" y="976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86923</xdr:rowOff>
    </xdr:from>
    <xdr:ext cx="534377" cy="259045"/>
    <xdr:sp macro="" textlink="">
      <xdr:nvSpPr>
        <xdr:cNvPr id="569" name="テキスト ボックス 568"/>
        <xdr:cNvSpPr txBox="1"/>
      </xdr:nvSpPr>
      <xdr:spPr>
        <a:xfrm>
          <a:off x="15214111" y="985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58,214</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76716</xdr:rowOff>
    </xdr:from>
    <xdr:to>
      <xdr:col>21</xdr:col>
      <xdr:colOff>161925</xdr:colOff>
      <xdr:row>55</xdr:row>
      <xdr:rowOff>111258</xdr:rowOff>
    </xdr:to>
    <xdr:cxnSp macro="">
      <xdr:nvCxnSpPr>
        <xdr:cNvPr id="570" name="直線コネクタ 569"/>
        <xdr:cNvCxnSpPr/>
      </xdr:nvCxnSpPr>
      <xdr:spPr>
        <a:xfrm>
          <a:off x="13703300" y="9506466"/>
          <a:ext cx="889000" cy="3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170410</xdr:rowOff>
    </xdr:from>
    <xdr:to>
      <xdr:col>21</xdr:col>
      <xdr:colOff>212725</xdr:colOff>
      <xdr:row>57</xdr:row>
      <xdr:rowOff>100560</xdr:rowOff>
    </xdr:to>
    <xdr:sp macro="" textlink="">
      <xdr:nvSpPr>
        <xdr:cNvPr id="571" name="フローチャート : 判断 570"/>
        <xdr:cNvSpPr/>
      </xdr:nvSpPr>
      <xdr:spPr>
        <a:xfrm>
          <a:off x="14541500" y="977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91687</xdr:rowOff>
    </xdr:from>
    <xdr:ext cx="534377" cy="259045"/>
    <xdr:sp macro="" textlink="">
      <xdr:nvSpPr>
        <xdr:cNvPr id="572" name="テキスト ボックス 571"/>
        <xdr:cNvSpPr txBox="1"/>
      </xdr:nvSpPr>
      <xdr:spPr>
        <a:xfrm>
          <a:off x="14325111" y="986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57,172</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76716</xdr:rowOff>
    </xdr:from>
    <xdr:to>
      <xdr:col>19</xdr:col>
      <xdr:colOff>644525</xdr:colOff>
      <xdr:row>56</xdr:row>
      <xdr:rowOff>93559</xdr:rowOff>
    </xdr:to>
    <xdr:cxnSp macro="">
      <xdr:nvCxnSpPr>
        <xdr:cNvPr id="573" name="直線コネクタ 572"/>
        <xdr:cNvCxnSpPr/>
      </xdr:nvCxnSpPr>
      <xdr:spPr>
        <a:xfrm flipV="1">
          <a:off x="12814300" y="9506466"/>
          <a:ext cx="889000" cy="18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22195</xdr:rowOff>
    </xdr:from>
    <xdr:to>
      <xdr:col>20</xdr:col>
      <xdr:colOff>9525</xdr:colOff>
      <xdr:row>57</xdr:row>
      <xdr:rowOff>123795</xdr:rowOff>
    </xdr:to>
    <xdr:sp macro="" textlink="">
      <xdr:nvSpPr>
        <xdr:cNvPr id="574" name="フローチャート : 判断 573"/>
        <xdr:cNvSpPr/>
      </xdr:nvSpPr>
      <xdr:spPr>
        <a:xfrm>
          <a:off x="13652500" y="979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114922</xdr:rowOff>
    </xdr:from>
    <xdr:ext cx="534377" cy="259045"/>
    <xdr:sp macro="" textlink="">
      <xdr:nvSpPr>
        <xdr:cNvPr id="575" name="テキスト ボックス 574"/>
        <xdr:cNvSpPr txBox="1"/>
      </xdr:nvSpPr>
      <xdr:spPr>
        <a:xfrm>
          <a:off x="13436111" y="988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52,090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22039</xdr:rowOff>
    </xdr:from>
    <xdr:to>
      <xdr:col>18</xdr:col>
      <xdr:colOff>492125</xdr:colOff>
      <xdr:row>57</xdr:row>
      <xdr:rowOff>123639</xdr:rowOff>
    </xdr:to>
    <xdr:sp macro="" textlink="">
      <xdr:nvSpPr>
        <xdr:cNvPr id="576" name="フローチャート : 判断 575"/>
        <xdr:cNvSpPr/>
      </xdr:nvSpPr>
      <xdr:spPr>
        <a:xfrm>
          <a:off x="12763500" y="97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114766</xdr:rowOff>
    </xdr:from>
    <xdr:ext cx="534377" cy="259045"/>
    <xdr:sp macro="" textlink="">
      <xdr:nvSpPr>
        <xdr:cNvPr id="577" name="テキスト ボックス 576"/>
        <xdr:cNvSpPr txBox="1"/>
      </xdr:nvSpPr>
      <xdr:spPr>
        <a:xfrm>
          <a:off x="12547111" y="988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52,124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101354</xdr:rowOff>
    </xdr:from>
    <xdr:to>
      <xdr:col>23</xdr:col>
      <xdr:colOff>568325</xdr:colOff>
      <xdr:row>57</xdr:row>
      <xdr:rowOff>31504</xdr:rowOff>
    </xdr:to>
    <xdr:sp macro="" textlink="">
      <xdr:nvSpPr>
        <xdr:cNvPr id="583" name="円/楕円 582"/>
        <xdr:cNvSpPr/>
      </xdr:nvSpPr>
      <xdr:spPr>
        <a:xfrm>
          <a:off x="16268700" y="97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124231</xdr:rowOff>
    </xdr:from>
    <xdr:ext cx="534377" cy="259045"/>
    <xdr:sp macro="" textlink="">
      <xdr:nvSpPr>
        <xdr:cNvPr id="584" name="教育費該当値テキスト"/>
        <xdr:cNvSpPr txBox="1"/>
      </xdr:nvSpPr>
      <xdr:spPr>
        <a:xfrm>
          <a:off x="16370300" y="955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72,276</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98835</xdr:rowOff>
    </xdr:from>
    <xdr:to>
      <xdr:col>22</xdr:col>
      <xdr:colOff>415925</xdr:colOff>
      <xdr:row>57</xdr:row>
      <xdr:rowOff>28985</xdr:rowOff>
    </xdr:to>
    <xdr:sp macro="" textlink="">
      <xdr:nvSpPr>
        <xdr:cNvPr id="585" name="円/楕円 584"/>
        <xdr:cNvSpPr/>
      </xdr:nvSpPr>
      <xdr:spPr>
        <a:xfrm>
          <a:off x="15430500" y="970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45512</xdr:rowOff>
    </xdr:from>
    <xdr:ext cx="534377" cy="259045"/>
    <xdr:sp macro="" textlink="">
      <xdr:nvSpPr>
        <xdr:cNvPr id="586" name="テキスト ボックス 585"/>
        <xdr:cNvSpPr txBox="1"/>
      </xdr:nvSpPr>
      <xdr:spPr>
        <a:xfrm>
          <a:off x="15214111" y="947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72,827</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60458</xdr:rowOff>
    </xdr:from>
    <xdr:to>
      <xdr:col>21</xdr:col>
      <xdr:colOff>212725</xdr:colOff>
      <xdr:row>55</xdr:row>
      <xdr:rowOff>162058</xdr:rowOff>
    </xdr:to>
    <xdr:sp macro="" textlink="">
      <xdr:nvSpPr>
        <xdr:cNvPr id="587" name="円/楕円 586"/>
        <xdr:cNvSpPr/>
      </xdr:nvSpPr>
      <xdr:spPr>
        <a:xfrm>
          <a:off x="14541500" y="9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54</xdr:row>
      <xdr:rowOff>7135</xdr:rowOff>
    </xdr:from>
    <xdr:ext cx="599010" cy="259045"/>
    <xdr:sp macro="" textlink="">
      <xdr:nvSpPr>
        <xdr:cNvPr id="588" name="テキスト ボックス 587"/>
        <xdr:cNvSpPr txBox="1"/>
      </xdr:nvSpPr>
      <xdr:spPr>
        <a:xfrm>
          <a:off x="14292794" y="926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118,721</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25916</xdr:rowOff>
    </xdr:from>
    <xdr:to>
      <xdr:col>20</xdr:col>
      <xdr:colOff>9525</xdr:colOff>
      <xdr:row>55</xdr:row>
      <xdr:rowOff>127516</xdr:rowOff>
    </xdr:to>
    <xdr:sp macro="" textlink="">
      <xdr:nvSpPr>
        <xdr:cNvPr id="589" name="円/楕円 588"/>
        <xdr:cNvSpPr/>
      </xdr:nvSpPr>
      <xdr:spPr>
        <a:xfrm>
          <a:off x="13652500" y="945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53</xdr:row>
      <xdr:rowOff>144043</xdr:rowOff>
    </xdr:from>
    <xdr:ext cx="599010" cy="259045"/>
    <xdr:sp macro="" textlink="">
      <xdr:nvSpPr>
        <xdr:cNvPr id="590" name="テキスト ボックス 589"/>
        <xdr:cNvSpPr txBox="1"/>
      </xdr:nvSpPr>
      <xdr:spPr>
        <a:xfrm>
          <a:off x="13403794" y="923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126,276</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42759</xdr:rowOff>
    </xdr:from>
    <xdr:to>
      <xdr:col>18</xdr:col>
      <xdr:colOff>492125</xdr:colOff>
      <xdr:row>56</xdr:row>
      <xdr:rowOff>144359</xdr:rowOff>
    </xdr:to>
    <xdr:sp macro="" textlink="">
      <xdr:nvSpPr>
        <xdr:cNvPr id="591" name="円/楕円 590"/>
        <xdr:cNvSpPr/>
      </xdr:nvSpPr>
      <xdr:spPr>
        <a:xfrm>
          <a:off x="12763500" y="964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160886</xdr:rowOff>
    </xdr:from>
    <xdr:ext cx="534377" cy="259045"/>
    <xdr:sp macro="" textlink="">
      <xdr:nvSpPr>
        <xdr:cNvPr id="592" name="テキスト ボックス 591"/>
        <xdr:cNvSpPr txBox="1"/>
      </xdr:nvSpPr>
      <xdr:spPr>
        <a:xfrm>
          <a:off x="12547111" y="94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85,092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3" name="直線コネクタ 60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4" name="テキスト ボックス 60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05" name="直線コネクタ 60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06" name="テキスト ボックス 60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07" name="直線コネクタ 60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08" name="テキスト ボックス 60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09" name="直線コネクタ 60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0" name="テキスト ボックス 60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137739</xdr:rowOff>
    </xdr:from>
    <xdr:to>
      <xdr:col>23</xdr:col>
      <xdr:colOff>516889</xdr:colOff>
      <xdr:row>78</xdr:row>
      <xdr:rowOff>139700</xdr:rowOff>
    </xdr:to>
    <xdr:cxnSp macro="">
      <xdr:nvCxnSpPr>
        <xdr:cNvPr id="614" name="直線コネクタ 613"/>
        <xdr:cNvCxnSpPr/>
      </xdr:nvCxnSpPr>
      <xdr:spPr>
        <a:xfrm flipV="1">
          <a:off x="16317595" y="12139239"/>
          <a:ext cx="1269" cy="1373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159959</xdr:rowOff>
    </xdr:from>
    <xdr:ext cx="249299" cy="259045"/>
    <xdr:sp macro="" textlink="">
      <xdr:nvSpPr>
        <xdr:cNvPr id="615" name="災害復旧費最小値テキスト"/>
        <xdr:cNvSpPr txBox="1"/>
      </xdr:nvSpPr>
      <xdr:spPr>
        <a:xfrm>
          <a:off x="16370300" y="135330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16" name="直線コネクタ 61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84416</xdr:rowOff>
    </xdr:from>
    <xdr:ext cx="599010" cy="259045"/>
    <xdr:sp macro="" textlink="">
      <xdr:nvSpPr>
        <xdr:cNvPr id="617" name="災害復旧費最大値テキスト"/>
        <xdr:cNvSpPr txBox="1"/>
      </xdr:nvSpPr>
      <xdr:spPr>
        <a:xfrm>
          <a:off x="16370300" y="1191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300,429</a:t>
          </a:r>
          <a:endParaRPr kumimoji="1" lang="ja-JP" altLang="en-US" sz="1000" b="1">
            <a:latin typeface="ＭＳ Ｐゴシック"/>
          </a:endParaRPr>
        </a:p>
      </xdr:txBody>
    </xdr:sp>
    <xdr:clientData/>
  </xdr:oneCellAnchor>
  <xdr:twoCellAnchor>
    <xdr:from>
      <xdr:col>23</xdr:col>
      <xdr:colOff>428625</xdr:colOff>
      <xdr:row>70</xdr:row>
      <xdr:rowOff>137739</xdr:rowOff>
    </xdr:from>
    <xdr:to>
      <xdr:col>23</xdr:col>
      <xdr:colOff>606425</xdr:colOff>
      <xdr:row>70</xdr:row>
      <xdr:rowOff>137739</xdr:rowOff>
    </xdr:to>
    <xdr:cxnSp macro="">
      <xdr:nvCxnSpPr>
        <xdr:cNvPr id="618" name="直線コネクタ 617"/>
        <xdr:cNvCxnSpPr/>
      </xdr:nvCxnSpPr>
      <xdr:spPr>
        <a:xfrm>
          <a:off x="16230600" y="1213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117690</xdr:rowOff>
    </xdr:from>
    <xdr:to>
      <xdr:col>23</xdr:col>
      <xdr:colOff>517525</xdr:colOff>
      <xdr:row>78</xdr:row>
      <xdr:rowOff>124910</xdr:rowOff>
    </xdr:to>
    <xdr:cxnSp macro="">
      <xdr:nvCxnSpPr>
        <xdr:cNvPr id="619" name="直線コネクタ 618"/>
        <xdr:cNvCxnSpPr/>
      </xdr:nvCxnSpPr>
      <xdr:spPr>
        <a:xfrm flipV="1">
          <a:off x="15481300" y="13490790"/>
          <a:ext cx="838200" cy="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77409</xdr:rowOff>
    </xdr:from>
    <xdr:ext cx="469744" cy="259045"/>
    <xdr:sp macro="" textlink="">
      <xdr:nvSpPr>
        <xdr:cNvPr id="620" name="災害復旧費平均値テキスト"/>
        <xdr:cNvSpPr txBox="1"/>
      </xdr:nvSpPr>
      <xdr:spPr>
        <a:xfrm>
          <a:off x="16370300" y="13279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54532</xdr:rowOff>
    </xdr:from>
    <xdr:to>
      <xdr:col>23</xdr:col>
      <xdr:colOff>568325</xdr:colOff>
      <xdr:row>78</xdr:row>
      <xdr:rowOff>156132</xdr:rowOff>
    </xdr:to>
    <xdr:sp macro="" textlink="">
      <xdr:nvSpPr>
        <xdr:cNvPr id="621" name="フローチャート : 判断 620"/>
        <xdr:cNvSpPr/>
      </xdr:nvSpPr>
      <xdr:spPr>
        <a:xfrm>
          <a:off x="16268700" y="1342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124910</xdr:rowOff>
    </xdr:from>
    <xdr:to>
      <xdr:col>22</xdr:col>
      <xdr:colOff>365125</xdr:colOff>
      <xdr:row>78</xdr:row>
      <xdr:rowOff>128160</xdr:rowOff>
    </xdr:to>
    <xdr:cxnSp macro="">
      <xdr:nvCxnSpPr>
        <xdr:cNvPr id="622" name="直線コネクタ 621"/>
        <xdr:cNvCxnSpPr/>
      </xdr:nvCxnSpPr>
      <xdr:spPr>
        <a:xfrm flipV="1">
          <a:off x="14592300" y="13498010"/>
          <a:ext cx="889000" cy="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59401</xdr:rowOff>
    </xdr:from>
    <xdr:to>
      <xdr:col>22</xdr:col>
      <xdr:colOff>415925</xdr:colOff>
      <xdr:row>78</xdr:row>
      <xdr:rowOff>161001</xdr:rowOff>
    </xdr:to>
    <xdr:sp macro="" textlink="">
      <xdr:nvSpPr>
        <xdr:cNvPr id="623" name="フローチャート : 判断 622"/>
        <xdr:cNvSpPr/>
      </xdr:nvSpPr>
      <xdr:spPr>
        <a:xfrm>
          <a:off x="15430500" y="1343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6078</xdr:rowOff>
    </xdr:from>
    <xdr:ext cx="469744" cy="259045"/>
    <xdr:sp macro="" textlink="">
      <xdr:nvSpPr>
        <xdr:cNvPr id="624" name="テキスト ボックス 623"/>
        <xdr:cNvSpPr txBox="1"/>
      </xdr:nvSpPr>
      <xdr:spPr>
        <a:xfrm>
          <a:off x="15246427" y="1320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160846</xdr:rowOff>
    </xdr:from>
    <xdr:to>
      <xdr:col>21</xdr:col>
      <xdr:colOff>161925</xdr:colOff>
      <xdr:row>78</xdr:row>
      <xdr:rowOff>128160</xdr:rowOff>
    </xdr:to>
    <xdr:cxnSp macro="">
      <xdr:nvCxnSpPr>
        <xdr:cNvPr id="625" name="直線コネクタ 624"/>
        <xdr:cNvCxnSpPr/>
      </xdr:nvCxnSpPr>
      <xdr:spPr>
        <a:xfrm>
          <a:off x="13703300" y="13362496"/>
          <a:ext cx="889000" cy="13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59461</xdr:rowOff>
    </xdr:from>
    <xdr:to>
      <xdr:col>21</xdr:col>
      <xdr:colOff>212725</xdr:colOff>
      <xdr:row>78</xdr:row>
      <xdr:rowOff>161061</xdr:rowOff>
    </xdr:to>
    <xdr:sp macro="" textlink="">
      <xdr:nvSpPr>
        <xdr:cNvPr id="626" name="フローチャート : 判断 625"/>
        <xdr:cNvSpPr/>
      </xdr:nvSpPr>
      <xdr:spPr>
        <a:xfrm>
          <a:off x="14541500" y="1343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6138</xdr:rowOff>
    </xdr:from>
    <xdr:ext cx="469744" cy="259045"/>
    <xdr:sp macro="" textlink="">
      <xdr:nvSpPr>
        <xdr:cNvPr id="627" name="テキスト ボックス 626"/>
        <xdr:cNvSpPr txBox="1"/>
      </xdr:nvSpPr>
      <xdr:spPr>
        <a:xfrm>
          <a:off x="14357427" y="1320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6,439</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160846</xdr:rowOff>
    </xdr:from>
    <xdr:to>
      <xdr:col>19</xdr:col>
      <xdr:colOff>644525</xdr:colOff>
      <xdr:row>78</xdr:row>
      <xdr:rowOff>54208</xdr:rowOff>
    </xdr:to>
    <xdr:cxnSp macro="">
      <xdr:nvCxnSpPr>
        <xdr:cNvPr id="628" name="直線コネクタ 627"/>
        <xdr:cNvCxnSpPr/>
      </xdr:nvCxnSpPr>
      <xdr:spPr>
        <a:xfrm flipV="1">
          <a:off x="12814300" y="13362496"/>
          <a:ext cx="889000" cy="6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135530</xdr:rowOff>
    </xdr:from>
    <xdr:to>
      <xdr:col>20</xdr:col>
      <xdr:colOff>9525</xdr:colOff>
      <xdr:row>78</xdr:row>
      <xdr:rowOff>65680</xdr:rowOff>
    </xdr:to>
    <xdr:sp macro="" textlink="">
      <xdr:nvSpPr>
        <xdr:cNvPr id="629" name="フローチャート : 判断 628"/>
        <xdr:cNvSpPr/>
      </xdr:nvSpPr>
      <xdr:spPr>
        <a:xfrm>
          <a:off x="13652500" y="1333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56807</xdr:rowOff>
    </xdr:from>
    <xdr:ext cx="534377" cy="259045"/>
    <xdr:sp macro="" textlink="">
      <xdr:nvSpPr>
        <xdr:cNvPr id="630" name="テキスト ボックス 629"/>
        <xdr:cNvSpPr txBox="1"/>
      </xdr:nvSpPr>
      <xdr:spPr>
        <a:xfrm>
          <a:off x="13436111" y="1342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27,301</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10599</xdr:rowOff>
    </xdr:from>
    <xdr:to>
      <xdr:col>18</xdr:col>
      <xdr:colOff>492125</xdr:colOff>
      <xdr:row>78</xdr:row>
      <xdr:rowOff>112199</xdr:rowOff>
    </xdr:to>
    <xdr:sp macro="" textlink="">
      <xdr:nvSpPr>
        <xdr:cNvPr id="631" name="フローチャート : 判断 630"/>
        <xdr:cNvSpPr/>
      </xdr:nvSpPr>
      <xdr:spPr>
        <a:xfrm>
          <a:off x="12763500" y="13383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103326</xdr:rowOff>
    </xdr:from>
    <xdr:ext cx="534377" cy="259045"/>
    <xdr:sp macro="" textlink="">
      <xdr:nvSpPr>
        <xdr:cNvPr id="632" name="テキスト ボックス 631"/>
        <xdr:cNvSpPr txBox="1"/>
      </xdr:nvSpPr>
      <xdr:spPr>
        <a:xfrm>
          <a:off x="12547111" y="1347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17,126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66890</xdr:rowOff>
    </xdr:from>
    <xdr:to>
      <xdr:col>23</xdr:col>
      <xdr:colOff>568325</xdr:colOff>
      <xdr:row>78</xdr:row>
      <xdr:rowOff>168490</xdr:rowOff>
    </xdr:to>
    <xdr:sp macro="" textlink="">
      <xdr:nvSpPr>
        <xdr:cNvPr id="638" name="円/楕円 637"/>
        <xdr:cNvSpPr/>
      </xdr:nvSpPr>
      <xdr:spPr>
        <a:xfrm>
          <a:off x="16268700" y="1343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32959</xdr:rowOff>
    </xdr:from>
    <xdr:ext cx="469744" cy="259045"/>
    <xdr:sp macro="" textlink="">
      <xdr:nvSpPr>
        <xdr:cNvPr id="639" name="災害復旧費該当値テキスト"/>
        <xdr:cNvSpPr txBox="1"/>
      </xdr:nvSpPr>
      <xdr:spPr>
        <a:xfrm>
          <a:off x="16370300" y="134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4,814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74110</xdr:rowOff>
    </xdr:from>
    <xdr:to>
      <xdr:col>22</xdr:col>
      <xdr:colOff>415925</xdr:colOff>
      <xdr:row>79</xdr:row>
      <xdr:rowOff>4260</xdr:rowOff>
    </xdr:to>
    <xdr:sp macro="" textlink="">
      <xdr:nvSpPr>
        <xdr:cNvPr id="640" name="円/楕円 639"/>
        <xdr:cNvSpPr/>
      </xdr:nvSpPr>
      <xdr:spPr>
        <a:xfrm>
          <a:off x="15430500" y="1344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166837</xdr:rowOff>
    </xdr:from>
    <xdr:ext cx="469744" cy="259045"/>
    <xdr:sp macro="" textlink="">
      <xdr:nvSpPr>
        <xdr:cNvPr id="641" name="テキスト ボックス 640"/>
        <xdr:cNvSpPr txBox="1"/>
      </xdr:nvSpPr>
      <xdr:spPr>
        <a:xfrm>
          <a:off x="15246427" y="1353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77360</xdr:rowOff>
    </xdr:from>
    <xdr:to>
      <xdr:col>21</xdr:col>
      <xdr:colOff>212725</xdr:colOff>
      <xdr:row>79</xdr:row>
      <xdr:rowOff>7510</xdr:rowOff>
    </xdr:to>
    <xdr:sp macro="" textlink="">
      <xdr:nvSpPr>
        <xdr:cNvPr id="642" name="円/楕円 641"/>
        <xdr:cNvSpPr/>
      </xdr:nvSpPr>
      <xdr:spPr>
        <a:xfrm>
          <a:off x="14541500" y="1345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170087</xdr:rowOff>
    </xdr:from>
    <xdr:ext cx="469744" cy="259045"/>
    <xdr:sp macro="" textlink="">
      <xdr:nvSpPr>
        <xdr:cNvPr id="643" name="テキスト ボックス 642"/>
        <xdr:cNvSpPr txBox="1"/>
      </xdr:nvSpPr>
      <xdr:spPr>
        <a:xfrm>
          <a:off x="14357427" y="1354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110046</xdr:rowOff>
    </xdr:from>
    <xdr:to>
      <xdr:col>20</xdr:col>
      <xdr:colOff>9525</xdr:colOff>
      <xdr:row>78</xdr:row>
      <xdr:rowOff>40196</xdr:rowOff>
    </xdr:to>
    <xdr:sp macro="" textlink="">
      <xdr:nvSpPr>
        <xdr:cNvPr id="644" name="円/楕円 643"/>
        <xdr:cNvSpPr/>
      </xdr:nvSpPr>
      <xdr:spPr>
        <a:xfrm>
          <a:off x="13652500" y="1331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56723</xdr:rowOff>
    </xdr:from>
    <xdr:ext cx="534377" cy="259045"/>
    <xdr:sp macro="" textlink="">
      <xdr:nvSpPr>
        <xdr:cNvPr id="645" name="テキスト ボックス 644"/>
        <xdr:cNvSpPr txBox="1"/>
      </xdr:nvSpPr>
      <xdr:spPr>
        <a:xfrm>
          <a:off x="13436111" y="1308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32,875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3408</xdr:rowOff>
    </xdr:from>
    <xdr:to>
      <xdr:col>18</xdr:col>
      <xdr:colOff>492125</xdr:colOff>
      <xdr:row>78</xdr:row>
      <xdr:rowOff>105008</xdr:rowOff>
    </xdr:to>
    <xdr:sp macro="" textlink="">
      <xdr:nvSpPr>
        <xdr:cNvPr id="646" name="円/楕円 645"/>
        <xdr:cNvSpPr/>
      </xdr:nvSpPr>
      <xdr:spPr>
        <a:xfrm>
          <a:off x="12763500" y="1337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121535</xdr:rowOff>
    </xdr:from>
    <xdr:ext cx="534377" cy="259045"/>
    <xdr:sp macro="" textlink="">
      <xdr:nvSpPr>
        <xdr:cNvPr id="647" name="テキスト ボックス 646"/>
        <xdr:cNvSpPr txBox="1"/>
      </xdr:nvSpPr>
      <xdr:spPr>
        <a:xfrm>
          <a:off x="12547111" y="131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18,699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126806</xdr:rowOff>
    </xdr:from>
    <xdr:to>
      <xdr:col>23</xdr:col>
      <xdr:colOff>516889</xdr:colOff>
      <xdr:row>98</xdr:row>
      <xdr:rowOff>126454</xdr:rowOff>
    </xdr:to>
    <xdr:cxnSp macro="">
      <xdr:nvCxnSpPr>
        <xdr:cNvPr id="669" name="直線コネクタ 668"/>
        <xdr:cNvCxnSpPr/>
      </xdr:nvCxnSpPr>
      <xdr:spPr>
        <a:xfrm flipV="1">
          <a:off x="16317595" y="15728756"/>
          <a:ext cx="1269" cy="1199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130281</xdr:rowOff>
    </xdr:from>
    <xdr:ext cx="469744" cy="259045"/>
    <xdr:sp macro="" textlink="">
      <xdr:nvSpPr>
        <xdr:cNvPr id="670" name="公債費最小値テキスト"/>
        <xdr:cNvSpPr txBox="1"/>
      </xdr:nvSpPr>
      <xdr:spPr>
        <a:xfrm>
          <a:off x="16370300" y="169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2,897</a:t>
          </a:r>
          <a:endParaRPr kumimoji="1" lang="ja-JP" altLang="en-US" sz="1000" b="1">
            <a:latin typeface="ＭＳ Ｐゴシック"/>
          </a:endParaRPr>
        </a:p>
      </xdr:txBody>
    </xdr:sp>
    <xdr:clientData/>
  </xdr:oneCellAnchor>
  <xdr:twoCellAnchor>
    <xdr:from>
      <xdr:col>23</xdr:col>
      <xdr:colOff>428625</xdr:colOff>
      <xdr:row>98</xdr:row>
      <xdr:rowOff>126454</xdr:rowOff>
    </xdr:from>
    <xdr:to>
      <xdr:col>23</xdr:col>
      <xdr:colOff>606425</xdr:colOff>
      <xdr:row>98</xdr:row>
      <xdr:rowOff>126454</xdr:rowOff>
    </xdr:to>
    <xdr:cxnSp macro="">
      <xdr:nvCxnSpPr>
        <xdr:cNvPr id="671" name="直線コネクタ 670"/>
        <xdr:cNvCxnSpPr/>
      </xdr:nvCxnSpPr>
      <xdr:spPr>
        <a:xfrm>
          <a:off x="16230600" y="1692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73483</xdr:rowOff>
    </xdr:from>
    <xdr:ext cx="599010" cy="259045"/>
    <xdr:sp macro="" textlink="">
      <xdr:nvSpPr>
        <xdr:cNvPr id="672" name="公債費最大値テキスト"/>
        <xdr:cNvSpPr txBox="1"/>
      </xdr:nvSpPr>
      <xdr:spPr>
        <a:xfrm>
          <a:off x="16370300" y="1550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265,320</a:t>
          </a:r>
          <a:endParaRPr kumimoji="1" lang="ja-JP" altLang="en-US" sz="1000" b="1">
            <a:latin typeface="ＭＳ Ｐゴシック"/>
          </a:endParaRPr>
        </a:p>
      </xdr:txBody>
    </xdr:sp>
    <xdr:clientData/>
  </xdr:oneCellAnchor>
  <xdr:twoCellAnchor>
    <xdr:from>
      <xdr:col>23</xdr:col>
      <xdr:colOff>428625</xdr:colOff>
      <xdr:row>91</xdr:row>
      <xdr:rowOff>126806</xdr:rowOff>
    </xdr:from>
    <xdr:to>
      <xdr:col>23</xdr:col>
      <xdr:colOff>606425</xdr:colOff>
      <xdr:row>91</xdr:row>
      <xdr:rowOff>126806</xdr:rowOff>
    </xdr:to>
    <xdr:cxnSp macro="">
      <xdr:nvCxnSpPr>
        <xdr:cNvPr id="673" name="直線コネクタ 672"/>
        <xdr:cNvCxnSpPr/>
      </xdr:nvCxnSpPr>
      <xdr:spPr>
        <a:xfrm>
          <a:off x="16230600" y="157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114791</xdr:rowOff>
    </xdr:from>
    <xdr:to>
      <xdr:col>23</xdr:col>
      <xdr:colOff>517525</xdr:colOff>
      <xdr:row>98</xdr:row>
      <xdr:rowOff>4835</xdr:rowOff>
    </xdr:to>
    <xdr:cxnSp macro="">
      <xdr:nvCxnSpPr>
        <xdr:cNvPr id="674" name="直線コネクタ 673"/>
        <xdr:cNvCxnSpPr/>
      </xdr:nvCxnSpPr>
      <xdr:spPr>
        <a:xfrm flipV="1">
          <a:off x="15481300" y="16745441"/>
          <a:ext cx="838200" cy="6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24004</xdr:rowOff>
    </xdr:from>
    <xdr:ext cx="534377" cy="259045"/>
    <xdr:sp macro="" textlink="">
      <xdr:nvSpPr>
        <xdr:cNvPr id="675" name="公債費平均値テキスト"/>
        <xdr:cNvSpPr txBox="1"/>
      </xdr:nvSpPr>
      <xdr:spPr>
        <a:xfrm>
          <a:off x="16370300" y="16483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1127</xdr:rowOff>
    </xdr:from>
    <xdr:to>
      <xdr:col>23</xdr:col>
      <xdr:colOff>568325</xdr:colOff>
      <xdr:row>97</xdr:row>
      <xdr:rowOff>102727</xdr:rowOff>
    </xdr:to>
    <xdr:sp macro="" textlink="">
      <xdr:nvSpPr>
        <xdr:cNvPr id="676" name="フローチャート : 判断 675"/>
        <xdr:cNvSpPr/>
      </xdr:nvSpPr>
      <xdr:spPr>
        <a:xfrm>
          <a:off x="16268700" y="1663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4835</xdr:rowOff>
    </xdr:from>
    <xdr:to>
      <xdr:col>22</xdr:col>
      <xdr:colOff>365125</xdr:colOff>
      <xdr:row>98</xdr:row>
      <xdr:rowOff>11272</xdr:rowOff>
    </xdr:to>
    <xdr:cxnSp macro="">
      <xdr:nvCxnSpPr>
        <xdr:cNvPr id="677" name="直線コネクタ 676"/>
        <xdr:cNvCxnSpPr/>
      </xdr:nvCxnSpPr>
      <xdr:spPr>
        <a:xfrm flipV="1">
          <a:off x="14592300" y="16806935"/>
          <a:ext cx="889000" cy="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36711</xdr:rowOff>
    </xdr:from>
    <xdr:to>
      <xdr:col>22</xdr:col>
      <xdr:colOff>415925</xdr:colOff>
      <xdr:row>97</xdr:row>
      <xdr:rowOff>138311</xdr:rowOff>
    </xdr:to>
    <xdr:sp macro="" textlink="">
      <xdr:nvSpPr>
        <xdr:cNvPr id="678" name="フローチャート : 判断 677"/>
        <xdr:cNvSpPr/>
      </xdr:nvSpPr>
      <xdr:spPr>
        <a:xfrm>
          <a:off x="15430500" y="166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154838</xdr:rowOff>
    </xdr:from>
    <xdr:ext cx="534377" cy="259045"/>
    <xdr:sp macro="" textlink="">
      <xdr:nvSpPr>
        <xdr:cNvPr id="679" name="テキスト ボックス 678"/>
        <xdr:cNvSpPr txBox="1"/>
      </xdr:nvSpPr>
      <xdr:spPr>
        <a:xfrm>
          <a:off x="15214111" y="1644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11272</xdr:rowOff>
    </xdr:from>
    <xdr:to>
      <xdr:col>21</xdr:col>
      <xdr:colOff>161925</xdr:colOff>
      <xdr:row>98</xdr:row>
      <xdr:rowOff>12452</xdr:rowOff>
    </xdr:to>
    <xdr:cxnSp macro="">
      <xdr:nvCxnSpPr>
        <xdr:cNvPr id="680" name="直線コネクタ 679"/>
        <xdr:cNvCxnSpPr/>
      </xdr:nvCxnSpPr>
      <xdr:spPr>
        <a:xfrm flipV="1">
          <a:off x="13703300" y="16813372"/>
          <a:ext cx="889000" cy="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28842</xdr:rowOff>
    </xdr:from>
    <xdr:to>
      <xdr:col>21</xdr:col>
      <xdr:colOff>212725</xdr:colOff>
      <xdr:row>97</xdr:row>
      <xdr:rowOff>130442</xdr:rowOff>
    </xdr:to>
    <xdr:sp macro="" textlink="">
      <xdr:nvSpPr>
        <xdr:cNvPr id="681" name="フローチャート : 判断 680"/>
        <xdr:cNvSpPr/>
      </xdr:nvSpPr>
      <xdr:spPr>
        <a:xfrm>
          <a:off x="14541500" y="1665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146969</xdr:rowOff>
    </xdr:from>
    <xdr:ext cx="534377" cy="259045"/>
    <xdr:sp macro="" textlink="">
      <xdr:nvSpPr>
        <xdr:cNvPr id="682" name="テキスト ボックス 681"/>
        <xdr:cNvSpPr txBox="1"/>
      </xdr:nvSpPr>
      <xdr:spPr>
        <a:xfrm>
          <a:off x="14325111" y="1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50,636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12452</xdr:rowOff>
    </xdr:from>
    <xdr:to>
      <xdr:col>19</xdr:col>
      <xdr:colOff>644525</xdr:colOff>
      <xdr:row>98</xdr:row>
      <xdr:rowOff>16672</xdr:rowOff>
    </xdr:to>
    <xdr:cxnSp macro="">
      <xdr:nvCxnSpPr>
        <xdr:cNvPr id="683" name="直線コネクタ 682"/>
        <xdr:cNvCxnSpPr/>
      </xdr:nvCxnSpPr>
      <xdr:spPr>
        <a:xfrm flipV="1">
          <a:off x="12814300" y="16814552"/>
          <a:ext cx="889000" cy="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24073</xdr:rowOff>
    </xdr:from>
    <xdr:to>
      <xdr:col>20</xdr:col>
      <xdr:colOff>9525</xdr:colOff>
      <xdr:row>97</xdr:row>
      <xdr:rowOff>125673</xdr:rowOff>
    </xdr:to>
    <xdr:sp macro="" textlink="">
      <xdr:nvSpPr>
        <xdr:cNvPr id="684" name="フローチャート : 判断 683"/>
        <xdr:cNvSpPr/>
      </xdr:nvSpPr>
      <xdr:spPr>
        <a:xfrm>
          <a:off x="13652500" y="1665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142200</xdr:rowOff>
    </xdr:from>
    <xdr:ext cx="534377" cy="259045"/>
    <xdr:sp macro="" textlink="">
      <xdr:nvSpPr>
        <xdr:cNvPr id="685" name="テキスト ボックス 684"/>
        <xdr:cNvSpPr txBox="1"/>
      </xdr:nvSpPr>
      <xdr:spPr>
        <a:xfrm>
          <a:off x="13436111" y="1642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51,679</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16960</xdr:rowOff>
    </xdr:from>
    <xdr:to>
      <xdr:col>18</xdr:col>
      <xdr:colOff>492125</xdr:colOff>
      <xdr:row>97</xdr:row>
      <xdr:rowOff>118560</xdr:rowOff>
    </xdr:to>
    <xdr:sp macro="" textlink="">
      <xdr:nvSpPr>
        <xdr:cNvPr id="686" name="フローチャート : 判断 685"/>
        <xdr:cNvSpPr/>
      </xdr:nvSpPr>
      <xdr:spPr>
        <a:xfrm>
          <a:off x="12763500" y="1664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135087</xdr:rowOff>
    </xdr:from>
    <xdr:ext cx="534377" cy="259045"/>
    <xdr:sp macro="" textlink="">
      <xdr:nvSpPr>
        <xdr:cNvPr id="687" name="テキスト ボックス 686"/>
        <xdr:cNvSpPr txBox="1"/>
      </xdr:nvSpPr>
      <xdr:spPr>
        <a:xfrm>
          <a:off x="12547111" y="1642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53,235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63991</xdr:rowOff>
    </xdr:from>
    <xdr:to>
      <xdr:col>23</xdr:col>
      <xdr:colOff>568325</xdr:colOff>
      <xdr:row>97</xdr:row>
      <xdr:rowOff>165591</xdr:rowOff>
    </xdr:to>
    <xdr:sp macro="" textlink="">
      <xdr:nvSpPr>
        <xdr:cNvPr id="693" name="円/楕円 692"/>
        <xdr:cNvSpPr/>
      </xdr:nvSpPr>
      <xdr:spPr>
        <a:xfrm>
          <a:off x="16268700" y="1669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42418</xdr:rowOff>
    </xdr:from>
    <xdr:ext cx="534377" cy="259045"/>
    <xdr:sp macro="" textlink="">
      <xdr:nvSpPr>
        <xdr:cNvPr id="694" name="公債費該当値テキスト"/>
        <xdr:cNvSpPr txBox="1"/>
      </xdr:nvSpPr>
      <xdr:spPr>
        <a:xfrm>
          <a:off x="16370300" y="1667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42,948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125485</xdr:rowOff>
    </xdr:from>
    <xdr:to>
      <xdr:col>22</xdr:col>
      <xdr:colOff>415925</xdr:colOff>
      <xdr:row>98</xdr:row>
      <xdr:rowOff>55635</xdr:rowOff>
    </xdr:to>
    <xdr:sp macro="" textlink="">
      <xdr:nvSpPr>
        <xdr:cNvPr id="695" name="円/楕円 694"/>
        <xdr:cNvSpPr/>
      </xdr:nvSpPr>
      <xdr:spPr>
        <a:xfrm>
          <a:off x="15430500" y="1675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46762</xdr:rowOff>
    </xdr:from>
    <xdr:ext cx="534377" cy="259045"/>
    <xdr:sp macro="" textlink="">
      <xdr:nvSpPr>
        <xdr:cNvPr id="696" name="テキスト ボックス 695"/>
        <xdr:cNvSpPr txBox="1"/>
      </xdr:nvSpPr>
      <xdr:spPr>
        <a:xfrm>
          <a:off x="15214111" y="1684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29,498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131922</xdr:rowOff>
    </xdr:from>
    <xdr:to>
      <xdr:col>21</xdr:col>
      <xdr:colOff>212725</xdr:colOff>
      <xdr:row>98</xdr:row>
      <xdr:rowOff>62072</xdr:rowOff>
    </xdr:to>
    <xdr:sp macro="" textlink="">
      <xdr:nvSpPr>
        <xdr:cNvPr id="697" name="円/楕円 696"/>
        <xdr:cNvSpPr/>
      </xdr:nvSpPr>
      <xdr:spPr>
        <a:xfrm>
          <a:off x="14541500" y="1676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53199</xdr:rowOff>
    </xdr:from>
    <xdr:ext cx="534377" cy="259045"/>
    <xdr:sp macro="" textlink="">
      <xdr:nvSpPr>
        <xdr:cNvPr id="698" name="テキスト ボックス 697"/>
        <xdr:cNvSpPr txBox="1"/>
      </xdr:nvSpPr>
      <xdr:spPr>
        <a:xfrm>
          <a:off x="14325111" y="1685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28,090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133102</xdr:rowOff>
    </xdr:from>
    <xdr:to>
      <xdr:col>20</xdr:col>
      <xdr:colOff>9525</xdr:colOff>
      <xdr:row>98</xdr:row>
      <xdr:rowOff>63252</xdr:rowOff>
    </xdr:to>
    <xdr:sp macro="" textlink="">
      <xdr:nvSpPr>
        <xdr:cNvPr id="699" name="円/楕円 698"/>
        <xdr:cNvSpPr/>
      </xdr:nvSpPr>
      <xdr:spPr>
        <a:xfrm>
          <a:off x="13652500" y="1676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54379</xdr:rowOff>
    </xdr:from>
    <xdr:ext cx="534377" cy="259045"/>
    <xdr:sp macro="" textlink="">
      <xdr:nvSpPr>
        <xdr:cNvPr id="700" name="テキスト ボックス 699"/>
        <xdr:cNvSpPr txBox="1"/>
      </xdr:nvSpPr>
      <xdr:spPr>
        <a:xfrm>
          <a:off x="13436111" y="1685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27,832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137322</xdr:rowOff>
    </xdr:from>
    <xdr:to>
      <xdr:col>18</xdr:col>
      <xdr:colOff>492125</xdr:colOff>
      <xdr:row>98</xdr:row>
      <xdr:rowOff>67472</xdr:rowOff>
    </xdr:to>
    <xdr:sp macro="" textlink="">
      <xdr:nvSpPr>
        <xdr:cNvPr id="701" name="円/楕円 700"/>
        <xdr:cNvSpPr/>
      </xdr:nvSpPr>
      <xdr:spPr>
        <a:xfrm>
          <a:off x="12763500" y="1676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58599</xdr:rowOff>
    </xdr:from>
    <xdr:ext cx="534377" cy="259045"/>
    <xdr:sp macro="" textlink="">
      <xdr:nvSpPr>
        <xdr:cNvPr id="702" name="テキスト ボックス 701"/>
        <xdr:cNvSpPr txBox="1"/>
      </xdr:nvSpPr>
      <xdr:spPr>
        <a:xfrm>
          <a:off x="12547111" y="1686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3" name="直線コネクタ 71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4" name="テキスト ボックス 71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5" name="直線コネクタ 71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16" name="テキスト ボックス 71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7" name="直線コネクタ 71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18" name="テキスト ボックス 71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9" name="直線コネクタ 71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0" name="テキスト ボックス 71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2" name="テキスト ボックス 72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60604</xdr:rowOff>
    </xdr:from>
    <xdr:to>
      <xdr:col>32</xdr:col>
      <xdr:colOff>186689</xdr:colOff>
      <xdr:row>38</xdr:row>
      <xdr:rowOff>139700</xdr:rowOff>
    </xdr:to>
    <xdr:cxnSp macro="">
      <xdr:nvCxnSpPr>
        <xdr:cNvPr id="724" name="直線コネクタ 723"/>
        <xdr:cNvCxnSpPr/>
      </xdr:nvCxnSpPr>
      <xdr:spPr>
        <a:xfrm flipV="1">
          <a:off x="22159595" y="5204104"/>
          <a:ext cx="1269" cy="1450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171010</xdr:rowOff>
    </xdr:from>
    <xdr:ext cx="249299" cy="259045"/>
    <xdr:sp macro="" textlink="">
      <xdr:nvSpPr>
        <xdr:cNvPr id="725" name="諸支出金最小値テキスト"/>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6" name="直線コネクタ 72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7281</xdr:rowOff>
    </xdr:from>
    <xdr:ext cx="469744" cy="259045"/>
    <xdr:sp macro="" textlink="">
      <xdr:nvSpPr>
        <xdr:cNvPr id="727" name="諸支出金最大値テキスト"/>
        <xdr:cNvSpPr txBox="1"/>
      </xdr:nvSpPr>
      <xdr:spPr>
        <a:xfrm>
          <a:off x="22212300" y="497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6,346</a:t>
          </a:r>
          <a:endParaRPr kumimoji="1" lang="ja-JP" altLang="en-US" sz="1000" b="1">
            <a:latin typeface="ＭＳ Ｐゴシック"/>
          </a:endParaRPr>
        </a:p>
      </xdr:txBody>
    </xdr:sp>
    <xdr:clientData/>
  </xdr:oneCellAnchor>
  <xdr:twoCellAnchor>
    <xdr:from>
      <xdr:col>32</xdr:col>
      <xdr:colOff>98425</xdr:colOff>
      <xdr:row>30</xdr:row>
      <xdr:rowOff>60604</xdr:rowOff>
    </xdr:from>
    <xdr:to>
      <xdr:col>32</xdr:col>
      <xdr:colOff>276225</xdr:colOff>
      <xdr:row>30</xdr:row>
      <xdr:rowOff>60604</xdr:rowOff>
    </xdr:to>
    <xdr:cxnSp macro="">
      <xdr:nvCxnSpPr>
        <xdr:cNvPr id="728" name="直線コネクタ 727"/>
        <xdr:cNvCxnSpPr/>
      </xdr:nvCxnSpPr>
      <xdr:spPr>
        <a:xfrm>
          <a:off x="22072600" y="520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9" name="直線コネクタ 72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88460</xdr:rowOff>
    </xdr:from>
    <xdr:ext cx="378565" cy="259045"/>
    <xdr:sp macro="" textlink="">
      <xdr:nvSpPr>
        <xdr:cNvPr id="730" name="諸支出金平均値テキスト"/>
        <xdr:cNvSpPr txBox="1"/>
      </xdr:nvSpPr>
      <xdr:spPr>
        <a:xfrm>
          <a:off x="22212300" y="64321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65583</xdr:rowOff>
    </xdr:from>
    <xdr:to>
      <xdr:col>32</xdr:col>
      <xdr:colOff>238125</xdr:colOff>
      <xdr:row>38</xdr:row>
      <xdr:rowOff>167183</xdr:rowOff>
    </xdr:to>
    <xdr:sp macro="" textlink="">
      <xdr:nvSpPr>
        <xdr:cNvPr id="731" name="フローチャート : 判断 730"/>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2" name="直線コネクタ 73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74270</xdr:rowOff>
    </xdr:from>
    <xdr:to>
      <xdr:col>31</xdr:col>
      <xdr:colOff>85725</xdr:colOff>
      <xdr:row>39</xdr:row>
      <xdr:rowOff>4420</xdr:rowOff>
    </xdr:to>
    <xdr:sp macro="" textlink="">
      <xdr:nvSpPr>
        <xdr:cNvPr id="733" name="フローチャート : 判断 732"/>
        <xdr:cNvSpPr/>
      </xdr:nvSpPr>
      <xdr:spPr>
        <a:xfrm>
          <a:off x="21272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20946</xdr:rowOff>
    </xdr:from>
    <xdr:ext cx="313932" cy="259045"/>
    <xdr:sp macro="" textlink="">
      <xdr:nvSpPr>
        <xdr:cNvPr id="734" name="テキスト ボックス 733"/>
        <xdr:cNvSpPr txBox="1"/>
      </xdr:nvSpPr>
      <xdr:spPr>
        <a:xfrm>
          <a:off x="21166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35" name="直線コネクタ 73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88900</xdr:rowOff>
    </xdr:from>
    <xdr:to>
      <xdr:col>29</xdr:col>
      <xdr:colOff>568325</xdr:colOff>
      <xdr:row>39</xdr:row>
      <xdr:rowOff>19050</xdr:rowOff>
    </xdr:to>
    <xdr:sp macro="" textlink="">
      <xdr:nvSpPr>
        <xdr:cNvPr id="736" name="フローチャート : 判断 735"/>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7" name="テキスト ボックス 736"/>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8" name="直線コネクタ 73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88900</xdr:rowOff>
    </xdr:from>
    <xdr:to>
      <xdr:col>28</xdr:col>
      <xdr:colOff>365125</xdr:colOff>
      <xdr:row>39</xdr:row>
      <xdr:rowOff>19050</xdr:rowOff>
    </xdr:to>
    <xdr:sp macro="" textlink="">
      <xdr:nvSpPr>
        <xdr:cNvPr id="739" name="フローチャート : 判断 738"/>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0" name="テキスト ボックス 73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1" name="フローチャート : 判断 740"/>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2" name="テキスト ボックス 74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8" name="円/楕円 74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44010</xdr:rowOff>
    </xdr:from>
    <xdr:ext cx="249299" cy="259045"/>
    <xdr:sp macro="" textlink="">
      <xdr:nvSpPr>
        <xdr:cNvPr id="749" name="諸支出金該当値テキスト"/>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0" name="円/楕円 74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1" name="テキスト ボックス 750"/>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2" name="円/楕円 75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37</xdr:row>
      <xdr:rowOff>35577</xdr:rowOff>
    </xdr:from>
    <xdr:ext cx="249299" cy="259045"/>
    <xdr:sp macro="" textlink="">
      <xdr:nvSpPr>
        <xdr:cNvPr id="753" name="テキスト ボックス 752"/>
        <xdr:cNvSpPr txBox="1"/>
      </xdr:nvSpPr>
      <xdr:spPr>
        <a:xfrm>
          <a:off x="20309649"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4" name="円/楕円 75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35577</xdr:rowOff>
    </xdr:from>
    <xdr:ext cx="249299" cy="259045"/>
    <xdr:sp macro="" textlink="">
      <xdr:nvSpPr>
        <xdr:cNvPr id="755" name="テキスト ボックス 754"/>
        <xdr:cNvSpPr txBox="1"/>
      </xdr:nvSpPr>
      <xdr:spPr>
        <a:xfrm>
          <a:off x="19420649"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56" name="円/楕円 75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37</xdr:row>
      <xdr:rowOff>35577</xdr:rowOff>
    </xdr:from>
    <xdr:ext cx="249299" cy="259045"/>
    <xdr:sp macro="" textlink="">
      <xdr:nvSpPr>
        <xdr:cNvPr id="757" name="テキスト ボックス 756"/>
        <xdr:cNvSpPr txBox="1"/>
      </xdr:nvSpPr>
      <xdr:spPr>
        <a:xfrm>
          <a:off x="18531649"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68" name="直線コネクタ 76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69" name="テキスト ボックス 76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1" name="テキスト ボックス 77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3" name="直線コネクタ 77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75" name="直線コネクタ 77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7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77" name="直線コネクタ 77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78" name="直線コネクタ 77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7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0" name="フローチャート : 判断 77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1" name="直線コネクタ 78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2" name="フローチャート : 判断 78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3" name="テキスト ボックス 782"/>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4" name="直線コネクタ 78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85" name="フローチャート : 判断 78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86" name="テキスト ボックス 785"/>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87" name="直線コネクタ 78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88" name="フローチャート : 判断 78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89" name="テキスト ボックス 788"/>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0" name="フローチャート : 判断 78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1" name="テキスト ボックス 790"/>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円/楕円 79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79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799" name="円/楕円 79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0" name="テキスト ボックス 799"/>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1" name="円/楕円 80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2" name="テキスト ボックス 801"/>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3" name="円/楕円 80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4" name="テキスト ボックス 803"/>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5" name="円/楕円 80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06" name="テキスト ボックス 805"/>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07" name="正方形/長方形 8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08" name="正方形/長方形 8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09" name="テキスト ボックス 8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教育費が住民１人当たり</a:t>
          </a:r>
          <a:r>
            <a:rPr kumimoji="1" lang="en-US" altLang="ja-JP" sz="1300">
              <a:latin typeface="ＭＳ Ｐゴシック"/>
            </a:rPr>
            <a:t>72,276</a:t>
          </a:r>
          <a:r>
            <a:rPr kumimoji="1" lang="ja-JP" altLang="en-US" sz="1300">
              <a:latin typeface="ＭＳ Ｐゴシック"/>
            </a:rPr>
            <a:t>円となっており、類似団体平均に比べ高い状況にある。平成</a:t>
          </a:r>
          <a:r>
            <a:rPr kumimoji="1" lang="en-US" altLang="ja-JP" sz="1300">
              <a:latin typeface="ＭＳ Ｐゴシック"/>
            </a:rPr>
            <a:t>27</a:t>
          </a:r>
          <a:r>
            <a:rPr kumimoji="1" lang="ja-JP" altLang="en-US" sz="1300">
              <a:latin typeface="ＭＳ Ｐゴシック"/>
            </a:rPr>
            <a:t>年度は山岡小学校耐震補強改修工事事業により普通建設事業費が増加したことが主な要因である。</a:t>
          </a:r>
          <a:endParaRPr kumimoji="1" lang="en-US" altLang="ja-JP" sz="1300">
            <a:latin typeface="ＭＳ Ｐゴシック"/>
          </a:endParaRPr>
        </a:p>
        <a:p>
          <a:r>
            <a:rPr kumimoji="1" lang="ja-JP" altLang="en-US" sz="1300">
              <a:latin typeface="ＭＳ Ｐゴシック"/>
            </a:rPr>
            <a:t>　その他の目的別では類似団体平均値程度か低い状況で推移している。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東日本大震災に伴い予算規模が増大している中、実質収支額については対前年度比</a:t>
          </a:r>
          <a:r>
            <a:rPr kumimoji="1" lang="en-US" altLang="ja-JP" sz="1100">
              <a:solidFill>
                <a:schemeClr val="dk1"/>
              </a:solidFill>
              <a:effectLst/>
              <a:latin typeface="+mn-lt"/>
              <a:ea typeface="+mn-ea"/>
              <a:cs typeface="+mn-cs"/>
            </a:rPr>
            <a:t>2.26</a:t>
          </a:r>
          <a:r>
            <a:rPr kumimoji="1" lang="ja-JP" altLang="ja-JP" sz="1100">
              <a:solidFill>
                <a:schemeClr val="dk1"/>
              </a:solidFill>
              <a:effectLst/>
              <a:latin typeface="+mn-lt"/>
              <a:ea typeface="+mn-ea"/>
              <a:cs typeface="+mn-cs"/>
            </a:rPr>
            <a:t>％増となった。</a:t>
          </a:r>
          <a:endParaRPr lang="ja-JP" altLang="ja-JP" sz="1400">
            <a:effectLst/>
          </a:endParaRPr>
        </a:p>
        <a:p>
          <a:r>
            <a:rPr kumimoji="1" lang="ja-JP" altLang="ja-JP" sz="1100">
              <a:solidFill>
                <a:schemeClr val="dk1"/>
              </a:solidFill>
              <a:effectLst/>
              <a:latin typeface="+mn-lt"/>
              <a:ea typeface="+mn-ea"/>
              <a:cs typeface="+mn-cs"/>
            </a:rPr>
            <a:t>　また、実質単年度収支については、財政調整基金等の取崩しを行ったことから、平成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引き続いて</a:t>
          </a:r>
          <a:r>
            <a:rPr kumimoji="1" lang="ja-JP" altLang="ja-JP" sz="1100">
              <a:solidFill>
                <a:schemeClr val="dk1"/>
              </a:solidFill>
              <a:effectLst/>
              <a:latin typeface="+mn-lt"/>
              <a:ea typeface="+mn-ea"/>
              <a:cs typeface="+mn-cs"/>
            </a:rPr>
            <a:t>マイナスとなった。</a:t>
          </a:r>
          <a:endParaRPr lang="ja-JP" altLang="ja-JP" sz="1400">
            <a:effectLst/>
          </a:endParaRPr>
        </a:p>
        <a:p>
          <a:r>
            <a:rPr kumimoji="1" lang="ja-JP" altLang="ja-JP" sz="1100">
              <a:solidFill>
                <a:schemeClr val="dk1"/>
              </a:solidFill>
              <a:effectLst/>
              <a:latin typeface="+mn-lt"/>
              <a:ea typeface="+mn-ea"/>
              <a:cs typeface="+mn-cs"/>
            </a:rPr>
            <a:t>　引き続き適切な執行管理に努め、健全な財政運営をしてまいりたい。</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一般会計については実質収支額の増加により比率が上昇した。より適切な財政運営に努め、比率の維持、向上を図りたい。</a:t>
          </a:r>
          <a:endParaRPr lang="ja-JP" altLang="ja-JP" sz="1400">
            <a:effectLst/>
          </a:endParaRPr>
        </a:p>
        <a:p>
          <a:r>
            <a:rPr kumimoji="1" lang="ja-JP" altLang="ja-JP" sz="1100">
              <a:solidFill>
                <a:schemeClr val="dk1"/>
              </a:solidFill>
              <a:effectLst/>
              <a:latin typeface="+mn-lt"/>
              <a:ea typeface="+mn-ea"/>
              <a:cs typeface="+mn-cs"/>
            </a:rPr>
            <a:t>　上水道事業会計については、独立採算の原則に立ち返り、料金の適正化に努め、比率の向上を図りたい。</a:t>
          </a:r>
          <a:endParaRPr lang="ja-JP" altLang="ja-JP" sz="1400">
            <a:effectLst/>
          </a:endParaRPr>
        </a:p>
        <a:p>
          <a:r>
            <a:rPr kumimoji="1" lang="ja-JP" altLang="ja-JP" sz="1100">
              <a:solidFill>
                <a:schemeClr val="dk1"/>
              </a:solidFill>
              <a:effectLst/>
              <a:latin typeface="+mn-lt"/>
              <a:ea typeface="+mn-ea"/>
              <a:cs typeface="+mn-cs"/>
            </a:rPr>
            <a:t>　その他の会計については、現状水準の維持に努めつつも、運営のより適正化を図りたい。</a:t>
          </a:r>
          <a:endParaRPr lang="ja-JP" altLang="ja-JP" sz="1400">
            <a:effectLst/>
          </a:endParaRPr>
        </a:p>
        <a:p>
          <a:r>
            <a:rPr kumimoji="1" lang="ja-JP" altLang="ja-JP" sz="1100">
              <a:solidFill>
                <a:schemeClr val="dk1"/>
              </a:solidFill>
              <a:effectLst/>
              <a:latin typeface="+mn-lt"/>
              <a:ea typeface="+mn-ea"/>
              <a:cs typeface="+mn-cs"/>
            </a:rPr>
            <a:t>　なお、平成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年度においても赤字を生じている会計はない。</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7606830</v>
      </c>
      <c r="BO4" s="409"/>
      <c r="BP4" s="409"/>
      <c r="BQ4" s="409"/>
      <c r="BR4" s="409"/>
      <c r="BS4" s="409"/>
      <c r="BT4" s="409"/>
      <c r="BU4" s="410"/>
      <c r="BV4" s="408">
        <v>7201412</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9.4</v>
      </c>
      <c r="CU4" s="586"/>
      <c r="CV4" s="586"/>
      <c r="CW4" s="586"/>
      <c r="CX4" s="586"/>
      <c r="CY4" s="586"/>
      <c r="CZ4" s="586"/>
      <c r="DA4" s="587"/>
      <c r="DB4" s="585">
        <v>7.1</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7130857</v>
      </c>
      <c r="BO5" s="414"/>
      <c r="BP5" s="414"/>
      <c r="BQ5" s="414"/>
      <c r="BR5" s="414"/>
      <c r="BS5" s="414"/>
      <c r="BT5" s="414"/>
      <c r="BU5" s="415"/>
      <c r="BV5" s="413">
        <v>6836010</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85.5</v>
      </c>
      <c r="CU5" s="384"/>
      <c r="CV5" s="384"/>
      <c r="CW5" s="384"/>
      <c r="CX5" s="384"/>
      <c r="CY5" s="384"/>
      <c r="CZ5" s="384"/>
      <c r="DA5" s="385"/>
      <c r="DB5" s="383">
        <v>76.099999999999994</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475973</v>
      </c>
      <c r="BO6" s="414"/>
      <c r="BP6" s="414"/>
      <c r="BQ6" s="414"/>
      <c r="BR6" s="414"/>
      <c r="BS6" s="414"/>
      <c r="BT6" s="414"/>
      <c r="BU6" s="415"/>
      <c r="BV6" s="413">
        <v>365402</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91.5</v>
      </c>
      <c r="CU6" s="560"/>
      <c r="CV6" s="560"/>
      <c r="CW6" s="560"/>
      <c r="CX6" s="560"/>
      <c r="CY6" s="560"/>
      <c r="CZ6" s="560"/>
      <c r="DA6" s="561"/>
      <c r="DB6" s="559">
        <v>82.3</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79307</v>
      </c>
      <c r="BO7" s="414"/>
      <c r="BP7" s="414"/>
      <c r="BQ7" s="414"/>
      <c r="BR7" s="414"/>
      <c r="BS7" s="414"/>
      <c r="BT7" s="414"/>
      <c r="BU7" s="415"/>
      <c r="BV7" s="413">
        <v>76946</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4219650</v>
      </c>
      <c r="CU7" s="414"/>
      <c r="CV7" s="414"/>
      <c r="CW7" s="414"/>
      <c r="CX7" s="414"/>
      <c r="CY7" s="414"/>
      <c r="CZ7" s="414"/>
      <c r="DA7" s="415"/>
      <c r="DB7" s="413">
        <v>4041039</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396666</v>
      </c>
      <c r="BO8" s="414"/>
      <c r="BP8" s="414"/>
      <c r="BQ8" s="414"/>
      <c r="BR8" s="414"/>
      <c r="BS8" s="414"/>
      <c r="BT8" s="414"/>
      <c r="BU8" s="415"/>
      <c r="BV8" s="413">
        <v>288456</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0.55000000000000004</v>
      </c>
      <c r="CU8" s="523"/>
      <c r="CV8" s="523"/>
      <c r="CW8" s="523"/>
      <c r="CX8" s="523"/>
      <c r="CY8" s="523"/>
      <c r="CZ8" s="523"/>
      <c r="DA8" s="524"/>
      <c r="DB8" s="522">
        <v>0.54</v>
      </c>
      <c r="DC8" s="523"/>
      <c r="DD8" s="523"/>
      <c r="DE8" s="523"/>
      <c r="DF8" s="523"/>
      <c r="DG8" s="523"/>
      <c r="DH8" s="523"/>
      <c r="DI8" s="524"/>
      <c r="DJ8" s="137"/>
      <c r="DK8" s="137"/>
      <c r="DL8" s="137"/>
      <c r="DM8" s="137"/>
      <c r="DN8" s="137"/>
      <c r="DO8" s="137"/>
    </row>
    <row r="9" spans="1:119" ht="18.75" customHeight="1" thickBot="1" x14ac:dyDescent="0.2">
      <c r="A9" s="138"/>
      <c r="B9" s="548" t="s">
        <v>93</v>
      </c>
      <c r="C9" s="549"/>
      <c r="D9" s="549"/>
      <c r="E9" s="549"/>
      <c r="F9" s="549"/>
      <c r="G9" s="549"/>
      <c r="H9" s="549"/>
      <c r="I9" s="549"/>
      <c r="J9" s="549"/>
      <c r="K9" s="476"/>
      <c r="L9" s="550" t="s">
        <v>94</v>
      </c>
      <c r="M9" s="551"/>
      <c r="N9" s="551"/>
      <c r="O9" s="551"/>
      <c r="P9" s="551"/>
      <c r="Q9" s="552"/>
      <c r="R9" s="553">
        <v>14295</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108210</v>
      </c>
      <c r="BO9" s="414"/>
      <c r="BP9" s="414"/>
      <c r="BQ9" s="414"/>
      <c r="BR9" s="414"/>
      <c r="BS9" s="414"/>
      <c r="BT9" s="414"/>
      <c r="BU9" s="415"/>
      <c r="BV9" s="413">
        <v>68724</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12.3</v>
      </c>
      <c r="CU9" s="384"/>
      <c r="CV9" s="384"/>
      <c r="CW9" s="384"/>
      <c r="CX9" s="384"/>
      <c r="CY9" s="384"/>
      <c r="CZ9" s="384"/>
      <c r="DA9" s="385"/>
      <c r="DB9" s="383">
        <v>8.9</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99</v>
      </c>
      <c r="M10" s="387"/>
      <c r="N10" s="387"/>
      <c r="O10" s="387"/>
      <c r="P10" s="387"/>
      <c r="Q10" s="388"/>
      <c r="R10" s="389">
        <v>15062</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77</v>
      </c>
      <c r="AV10" s="471"/>
      <c r="AW10" s="471"/>
      <c r="AX10" s="471"/>
      <c r="AY10" s="393" t="s">
        <v>101</v>
      </c>
      <c r="AZ10" s="394"/>
      <c r="BA10" s="394"/>
      <c r="BB10" s="394"/>
      <c r="BC10" s="394"/>
      <c r="BD10" s="394"/>
      <c r="BE10" s="394"/>
      <c r="BF10" s="394"/>
      <c r="BG10" s="394"/>
      <c r="BH10" s="394"/>
      <c r="BI10" s="394"/>
      <c r="BJ10" s="394"/>
      <c r="BK10" s="394"/>
      <c r="BL10" s="394"/>
      <c r="BM10" s="395"/>
      <c r="BN10" s="413">
        <v>1065</v>
      </c>
      <c r="BO10" s="414"/>
      <c r="BP10" s="414"/>
      <c r="BQ10" s="414"/>
      <c r="BR10" s="414"/>
      <c r="BS10" s="414"/>
      <c r="BT10" s="414"/>
      <c r="BU10" s="415"/>
      <c r="BV10" s="413">
        <v>1477</v>
      </c>
      <c r="BW10" s="414"/>
      <c r="BX10" s="414"/>
      <c r="BY10" s="414"/>
      <c r="BZ10" s="414"/>
      <c r="CA10" s="414"/>
      <c r="CB10" s="414"/>
      <c r="CC10" s="415"/>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103</v>
      </c>
      <c r="M11" s="460"/>
      <c r="N11" s="460"/>
      <c r="O11" s="460"/>
      <c r="P11" s="460"/>
      <c r="Q11" s="461"/>
      <c r="R11" s="545" t="s">
        <v>104</v>
      </c>
      <c r="S11" s="546"/>
      <c r="T11" s="546"/>
      <c r="U11" s="546"/>
      <c r="V11" s="547"/>
      <c r="W11" s="557"/>
      <c r="X11" s="375"/>
      <c r="Y11" s="375"/>
      <c r="Z11" s="375"/>
      <c r="AA11" s="375"/>
      <c r="AB11" s="375"/>
      <c r="AC11" s="375"/>
      <c r="AD11" s="375"/>
      <c r="AE11" s="375"/>
      <c r="AF11" s="375"/>
      <c r="AG11" s="375"/>
      <c r="AH11" s="375"/>
      <c r="AI11" s="375"/>
      <c r="AJ11" s="375"/>
      <c r="AK11" s="375"/>
      <c r="AL11" s="558"/>
      <c r="AM11" s="482" t="s">
        <v>105</v>
      </c>
      <c r="AN11" s="387"/>
      <c r="AO11" s="387"/>
      <c r="AP11" s="387"/>
      <c r="AQ11" s="387"/>
      <c r="AR11" s="387"/>
      <c r="AS11" s="387"/>
      <c r="AT11" s="388"/>
      <c r="AU11" s="470" t="s">
        <v>106</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14665</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200000</v>
      </c>
      <c r="BO12" s="414"/>
      <c r="BP12" s="414"/>
      <c r="BQ12" s="414"/>
      <c r="BR12" s="414"/>
      <c r="BS12" s="414"/>
      <c r="BT12" s="414"/>
      <c r="BU12" s="415"/>
      <c r="BV12" s="413">
        <v>300000</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119</v>
      </c>
      <c r="N13" s="512"/>
      <c r="O13" s="512"/>
      <c r="P13" s="512"/>
      <c r="Q13" s="513"/>
      <c r="R13" s="514">
        <v>14584</v>
      </c>
      <c r="S13" s="515"/>
      <c r="T13" s="515"/>
      <c r="U13" s="515"/>
      <c r="V13" s="516"/>
      <c r="W13" s="502" t="s">
        <v>120</v>
      </c>
      <c r="X13" s="426"/>
      <c r="Y13" s="426"/>
      <c r="Z13" s="426"/>
      <c r="AA13" s="426"/>
      <c r="AB13" s="427"/>
      <c r="AC13" s="389">
        <v>439</v>
      </c>
      <c r="AD13" s="390"/>
      <c r="AE13" s="390"/>
      <c r="AF13" s="390"/>
      <c r="AG13" s="391"/>
      <c r="AH13" s="389">
        <v>744</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-90725</v>
      </c>
      <c r="BO13" s="414"/>
      <c r="BP13" s="414"/>
      <c r="BQ13" s="414"/>
      <c r="BR13" s="414"/>
      <c r="BS13" s="414"/>
      <c r="BT13" s="414"/>
      <c r="BU13" s="415"/>
      <c r="BV13" s="413">
        <v>-229799</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8.6999999999999993</v>
      </c>
      <c r="CU13" s="384"/>
      <c r="CV13" s="384"/>
      <c r="CW13" s="384"/>
      <c r="CX13" s="384"/>
      <c r="CY13" s="384"/>
      <c r="CZ13" s="384"/>
      <c r="DA13" s="385"/>
      <c r="DB13" s="383">
        <v>8.1999999999999993</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125</v>
      </c>
      <c r="M14" s="543"/>
      <c r="N14" s="543"/>
      <c r="O14" s="543"/>
      <c r="P14" s="543"/>
      <c r="Q14" s="544"/>
      <c r="R14" s="514">
        <v>14820</v>
      </c>
      <c r="S14" s="515"/>
      <c r="T14" s="515"/>
      <c r="U14" s="515"/>
      <c r="V14" s="516"/>
      <c r="W14" s="517"/>
      <c r="X14" s="429"/>
      <c r="Y14" s="429"/>
      <c r="Z14" s="429"/>
      <c r="AA14" s="429"/>
      <c r="AB14" s="430"/>
      <c r="AC14" s="507">
        <v>6.5</v>
      </c>
      <c r="AD14" s="508"/>
      <c r="AE14" s="508"/>
      <c r="AF14" s="508"/>
      <c r="AG14" s="509"/>
      <c r="AH14" s="507">
        <v>9.3000000000000007</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47.7</v>
      </c>
      <c r="CU14" s="486"/>
      <c r="CV14" s="486"/>
      <c r="CW14" s="486"/>
      <c r="CX14" s="486"/>
      <c r="CY14" s="486"/>
      <c r="CZ14" s="486"/>
      <c r="DA14" s="487"/>
      <c r="DB14" s="518">
        <v>62.7</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119</v>
      </c>
      <c r="N15" s="512"/>
      <c r="O15" s="512"/>
      <c r="P15" s="512"/>
      <c r="Q15" s="513"/>
      <c r="R15" s="514">
        <v>14749</v>
      </c>
      <c r="S15" s="515"/>
      <c r="T15" s="515"/>
      <c r="U15" s="515"/>
      <c r="V15" s="516"/>
      <c r="W15" s="502" t="s">
        <v>127</v>
      </c>
      <c r="X15" s="426"/>
      <c r="Y15" s="426"/>
      <c r="Z15" s="426"/>
      <c r="AA15" s="426"/>
      <c r="AB15" s="427"/>
      <c r="AC15" s="389">
        <v>2938</v>
      </c>
      <c r="AD15" s="390"/>
      <c r="AE15" s="390"/>
      <c r="AF15" s="390"/>
      <c r="AG15" s="391"/>
      <c r="AH15" s="389">
        <v>3530</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1934623</v>
      </c>
      <c r="BO15" s="409"/>
      <c r="BP15" s="409"/>
      <c r="BQ15" s="409"/>
      <c r="BR15" s="409"/>
      <c r="BS15" s="409"/>
      <c r="BT15" s="409"/>
      <c r="BU15" s="410"/>
      <c r="BV15" s="408">
        <v>1745081</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43.3</v>
      </c>
      <c r="AD16" s="508"/>
      <c r="AE16" s="508"/>
      <c r="AF16" s="508"/>
      <c r="AG16" s="509"/>
      <c r="AH16" s="507">
        <v>44.1</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3399135</v>
      </c>
      <c r="BO16" s="414"/>
      <c r="BP16" s="414"/>
      <c r="BQ16" s="414"/>
      <c r="BR16" s="414"/>
      <c r="BS16" s="414"/>
      <c r="BT16" s="414"/>
      <c r="BU16" s="415"/>
      <c r="BV16" s="413">
        <v>3218866</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133</v>
      </c>
      <c r="N17" s="497"/>
      <c r="O17" s="497"/>
      <c r="P17" s="497"/>
      <c r="Q17" s="498"/>
      <c r="R17" s="499" t="s">
        <v>134</v>
      </c>
      <c r="S17" s="500"/>
      <c r="T17" s="500"/>
      <c r="U17" s="500"/>
      <c r="V17" s="501"/>
      <c r="W17" s="502" t="s">
        <v>135</v>
      </c>
      <c r="X17" s="426"/>
      <c r="Y17" s="426"/>
      <c r="Z17" s="426"/>
      <c r="AA17" s="426"/>
      <c r="AB17" s="427"/>
      <c r="AC17" s="389">
        <v>3402</v>
      </c>
      <c r="AD17" s="390"/>
      <c r="AE17" s="390"/>
      <c r="AF17" s="390"/>
      <c r="AG17" s="391"/>
      <c r="AH17" s="389">
        <v>3722</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2477708</v>
      </c>
      <c r="BO17" s="414"/>
      <c r="BP17" s="414"/>
      <c r="BQ17" s="414"/>
      <c r="BR17" s="414"/>
      <c r="BS17" s="414"/>
      <c r="BT17" s="414"/>
      <c r="BU17" s="415"/>
      <c r="BV17" s="413">
        <v>2258046</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137</v>
      </c>
      <c r="C18" s="476"/>
      <c r="D18" s="476"/>
      <c r="E18" s="477"/>
      <c r="F18" s="477"/>
      <c r="G18" s="477"/>
      <c r="H18" s="477"/>
      <c r="I18" s="477"/>
      <c r="J18" s="477"/>
      <c r="K18" s="477"/>
      <c r="L18" s="478">
        <v>159.93</v>
      </c>
      <c r="M18" s="478"/>
      <c r="N18" s="478"/>
      <c r="O18" s="478"/>
      <c r="P18" s="478"/>
      <c r="Q18" s="478"/>
      <c r="R18" s="479"/>
      <c r="S18" s="479"/>
      <c r="T18" s="479"/>
      <c r="U18" s="479"/>
      <c r="V18" s="480"/>
      <c r="W18" s="494"/>
      <c r="X18" s="495"/>
      <c r="Y18" s="495"/>
      <c r="Z18" s="495"/>
      <c r="AA18" s="495"/>
      <c r="AB18" s="503"/>
      <c r="AC18" s="377">
        <v>50.2</v>
      </c>
      <c r="AD18" s="378"/>
      <c r="AE18" s="378"/>
      <c r="AF18" s="378"/>
      <c r="AG18" s="481"/>
      <c r="AH18" s="377">
        <v>46.5</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3591717</v>
      </c>
      <c r="BO18" s="414"/>
      <c r="BP18" s="414"/>
      <c r="BQ18" s="414"/>
      <c r="BR18" s="414"/>
      <c r="BS18" s="414"/>
      <c r="BT18" s="414"/>
      <c r="BU18" s="415"/>
      <c r="BV18" s="413">
        <v>3150788</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139</v>
      </c>
      <c r="C19" s="476"/>
      <c r="D19" s="476"/>
      <c r="E19" s="477"/>
      <c r="F19" s="477"/>
      <c r="G19" s="477"/>
      <c r="H19" s="477"/>
      <c r="I19" s="477"/>
      <c r="J19" s="477"/>
      <c r="K19" s="477"/>
      <c r="L19" s="483">
        <v>89</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5121847</v>
      </c>
      <c r="BO19" s="414"/>
      <c r="BP19" s="414"/>
      <c r="BQ19" s="414"/>
      <c r="BR19" s="414"/>
      <c r="BS19" s="414"/>
      <c r="BT19" s="414"/>
      <c r="BU19" s="415"/>
      <c r="BV19" s="413">
        <v>4899172</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141</v>
      </c>
      <c r="C20" s="476"/>
      <c r="D20" s="476"/>
      <c r="E20" s="477"/>
      <c r="F20" s="477"/>
      <c r="G20" s="477"/>
      <c r="H20" s="477"/>
      <c r="I20" s="477"/>
      <c r="J20" s="477"/>
      <c r="K20" s="477"/>
      <c r="L20" s="483">
        <v>4753</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7159468</v>
      </c>
      <c r="BO23" s="414"/>
      <c r="BP23" s="414"/>
      <c r="BQ23" s="414"/>
      <c r="BR23" s="414"/>
      <c r="BS23" s="414"/>
      <c r="BT23" s="414"/>
      <c r="BU23" s="415"/>
      <c r="BV23" s="413">
        <v>7158702</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150</v>
      </c>
      <c r="F24" s="387"/>
      <c r="G24" s="387"/>
      <c r="H24" s="387"/>
      <c r="I24" s="387"/>
      <c r="J24" s="387"/>
      <c r="K24" s="388"/>
      <c r="L24" s="389">
        <v>1</v>
      </c>
      <c r="M24" s="390"/>
      <c r="N24" s="390"/>
      <c r="O24" s="390"/>
      <c r="P24" s="391"/>
      <c r="Q24" s="389">
        <v>7900</v>
      </c>
      <c r="R24" s="390"/>
      <c r="S24" s="390"/>
      <c r="T24" s="390"/>
      <c r="U24" s="390"/>
      <c r="V24" s="391"/>
      <c r="W24" s="455"/>
      <c r="X24" s="446"/>
      <c r="Y24" s="447"/>
      <c r="Z24" s="386" t="s">
        <v>151</v>
      </c>
      <c r="AA24" s="387"/>
      <c r="AB24" s="387"/>
      <c r="AC24" s="387"/>
      <c r="AD24" s="387"/>
      <c r="AE24" s="387"/>
      <c r="AF24" s="387"/>
      <c r="AG24" s="388"/>
      <c r="AH24" s="389">
        <v>93</v>
      </c>
      <c r="AI24" s="390"/>
      <c r="AJ24" s="390"/>
      <c r="AK24" s="390"/>
      <c r="AL24" s="391"/>
      <c r="AM24" s="389">
        <v>298065</v>
      </c>
      <c r="AN24" s="390"/>
      <c r="AO24" s="390"/>
      <c r="AP24" s="390"/>
      <c r="AQ24" s="390"/>
      <c r="AR24" s="391"/>
      <c r="AS24" s="389">
        <v>3205</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4883757</v>
      </c>
      <c r="BO24" s="414"/>
      <c r="BP24" s="414"/>
      <c r="BQ24" s="414"/>
      <c r="BR24" s="414"/>
      <c r="BS24" s="414"/>
      <c r="BT24" s="414"/>
      <c r="BU24" s="415"/>
      <c r="BV24" s="413">
        <v>4953227</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153</v>
      </c>
      <c r="F25" s="387"/>
      <c r="G25" s="387"/>
      <c r="H25" s="387"/>
      <c r="I25" s="387"/>
      <c r="J25" s="387"/>
      <c r="K25" s="388"/>
      <c r="L25" s="389">
        <v>1</v>
      </c>
      <c r="M25" s="390"/>
      <c r="N25" s="390"/>
      <c r="O25" s="390"/>
      <c r="P25" s="391"/>
      <c r="Q25" s="389">
        <v>6340</v>
      </c>
      <c r="R25" s="390"/>
      <c r="S25" s="390"/>
      <c r="T25" s="390"/>
      <c r="U25" s="390"/>
      <c r="V25" s="391"/>
      <c r="W25" s="455"/>
      <c r="X25" s="446"/>
      <c r="Y25" s="447"/>
      <c r="Z25" s="386" t="s">
        <v>154</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361429</v>
      </c>
      <c r="BO25" s="409"/>
      <c r="BP25" s="409"/>
      <c r="BQ25" s="409"/>
      <c r="BR25" s="409"/>
      <c r="BS25" s="409"/>
      <c r="BT25" s="409"/>
      <c r="BU25" s="410"/>
      <c r="BV25" s="408">
        <v>425644</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156</v>
      </c>
      <c r="F26" s="387"/>
      <c r="G26" s="387"/>
      <c r="H26" s="387"/>
      <c r="I26" s="387"/>
      <c r="J26" s="387"/>
      <c r="K26" s="388"/>
      <c r="L26" s="389">
        <v>1</v>
      </c>
      <c r="M26" s="390"/>
      <c r="N26" s="390"/>
      <c r="O26" s="390"/>
      <c r="P26" s="391"/>
      <c r="Q26" s="389">
        <v>5990</v>
      </c>
      <c r="R26" s="390"/>
      <c r="S26" s="390"/>
      <c r="T26" s="390"/>
      <c r="U26" s="390"/>
      <c r="V26" s="391"/>
      <c r="W26" s="455"/>
      <c r="X26" s="446"/>
      <c r="Y26" s="447"/>
      <c r="Z26" s="386" t="s">
        <v>157</v>
      </c>
      <c r="AA26" s="468"/>
      <c r="AB26" s="468"/>
      <c r="AC26" s="468"/>
      <c r="AD26" s="468"/>
      <c r="AE26" s="468"/>
      <c r="AF26" s="468"/>
      <c r="AG26" s="469"/>
      <c r="AH26" s="389" t="s">
        <v>118</v>
      </c>
      <c r="AI26" s="390"/>
      <c r="AJ26" s="390"/>
      <c r="AK26" s="390"/>
      <c r="AL26" s="391"/>
      <c r="AM26" s="389" t="s">
        <v>118</v>
      </c>
      <c r="AN26" s="390"/>
      <c r="AO26" s="390"/>
      <c r="AP26" s="390"/>
      <c r="AQ26" s="390"/>
      <c r="AR26" s="391"/>
      <c r="AS26" s="389" t="s">
        <v>118</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159</v>
      </c>
      <c r="F27" s="387"/>
      <c r="G27" s="387"/>
      <c r="H27" s="387"/>
      <c r="I27" s="387"/>
      <c r="J27" s="387"/>
      <c r="K27" s="388"/>
      <c r="L27" s="389">
        <v>1</v>
      </c>
      <c r="M27" s="390"/>
      <c r="N27" s="390"/>
      <c r="O27" s="390"/>
      <c r="P27" s="391"/>
      <c r="Q27" s="389">
        <v>3230</v>
      </c>
      <c r="R27" s="390"/>
      <c r="S27" s="390"/>
      <c r="T27" s="390"/>
      <c r="U27" s="390"/>
      <c r="V27" s="391"/>
      <c r="W27" s="455"/>
      <c r="X27" s="446"/>
      <c r="Y27" s="447"/>
      <c r="Z27" s="386" t="s">
        <v>160</v>
      </c>
      <c r="AA27" s="387"/>
      <c r="AB27" s="387"/>
      <c r="AC27" s="387"/>
      <c r="AD27" s="387"/>
      <c r="AE27" s="387"/>
      <c r="AF27" s="387"/>
      <c r="AG27" s="388"/>
      <c r="AH27" s="389">
        <v>17</v>
      </c>
      <c r="AI27" s="390"/>
      <c r="AJ27" s="390"/>
      <c r="AK27" s="390"/>
      <c r="AL27" s="391"/>
      <c r="AM27" s="389">
        <v>50883</v>
      </c>
      <c r="AN27" s="390"/>
      <c r="AO27" s="390"/>
      <c r="AP27" s="390"/>
      <c r="AQ27" s="390"/>
      <c r="AR27" s="391"/>
      <c r="AS27" s="389">
        <v>2993</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213908</v>
      </c>
      <c r="BO27" s="417"/>
      <c r="BP27" s="417"/>
      <c r="BQ27" s="417"/>
      <c r="BR27" s="417"/>
      <c r="BS27" s="417"/>
      <c r="BT27" s="417"/>
      <c r="BU27" s="418"/>
      <c r="BV27" s="416">
        <v>213607</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162</v>
      </c>
      <c r="F28" s="387"/>
      <c r="G28" s="387"/>
      <c r="H28" s="387"/>
      <c r="I28" s="387"/>
      <c r="J28" s="387"/>
      <c r="K28" s="388"/>
      <c r="L28" s="389">
        <v>1</v>
      </c>
      <c r="M28" s="390"/>
      <c r="N28" s="390"/>
      <c r="O28" s="390"/>
      <c r="P28" s="391"/>
      <c r="Q28" s="389">
        <v>2460</v>
      </c>
      <c r="R28" s="390"/>
      <c r="S28" s="390"/>
      <c r="T28" s="390"/>
      <c r="U28" s="390"/>
      <c r="V28" s="391"/>
      <c r="W28" s="455"/>
      <c r="X28" s="446"/>
      <c r="Y28" s="447"/>
      <c r="Z28" s="386" t="s">
        <v>163</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1066558</v>
      </c>
      <c r="BO28" s="409"/>
      <c r="BP28" s="409"/>
      <c r="BQ28" s="409"/>
      <c r="BR28" s="409"/>
      <c r="BS28" s="409"/>
      <c r="BT28" s="409"/>
      <c r="BU28" s="410"/>
      <c r="BV28" s="408">
        <v>1120494</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166</v>
      </c>
      <c r="F29" s="387"/>
      <c r="G29" s="387"/>
      <c r="H29" s="387"/>
      <c r="I29" s="387"/>
      <c r="J29" s="387"/>
      <c r="K29" s="388"/>
      <c r="L29" s="389">
        <v>12</v>
      </c>
      <c r="M29" s="390"/>
      <c r="N29" s="390"/>
      <c r="O29" s="390"/>
      <c r="P29" s="391"/>
      <c r="Q29" s="389">
        <v>2250</v>
      </c>
      <c r="R29" s="390"/>
      <c r="S29" s="390"/>
      <c r="T29" s="390"/>
      <c r="U29" s="390"/>
      <c r="V29" s="391"/>
      <c r="W29" s="456"/>
      <c r="X29" s="457"/>
      <c r="Y29" s="458"/>
      <c r="Z29" s="386" t="s">
        <v>167</v>
      </c>
      <c r="AA29" s="387"/>
      <c r="AB29" s="387"/>
      <c r="AC29" s="387"/>
      <c r="AD29" s="387"/>
      <c r="AE29" s="387"/>
      <c r="AF29" s="387"/>
      <c r="AG29" s="388"/>
      <c r="AH29" s="389">
        <v>110</v>
      </c>
      <c r="AI29" s="390"/>
      <c r="AJ29" s="390"/>
      <c r="AK29" s="390"/>
      <c r="AL29" s="391"/>
      <c r="AM29" s="389">
        <v>348948</v>
      </c>
      <c r="AN29" s="390"/>
      <c r="AO29" s="390"/>
      <c r="AP29" s="390"/>
      <c r="AQ29" s="390"/>
      <c r="AR29" s="391"/>
      <c r="AS29" s="389">
        <v>3172</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445231</v>
      </c>
      <c r="BO29" s="414"/>
      <c r="BP29" s="414"/>
      <c r="BQ29" s="414"/>
      <c r="BR29" s="414"/>
      <c r="BS29" s="414"/>
      <c r="BT29" s="414"/>
      <c r="BU29" s="415"/>
      <c r="BV29" s="413">
        <v>304055</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100.1</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822291</v>
      </c>
      <c r="BO30" s="417"/>
      <c r="BP30" s="417"/>
      <c r="BQ30" s="417"/>
      <c r="BR30" s="417"/>
      <c r="BS30" s="417"/>
      <c r="BT30" s="417"/>
      <c r="BU30" s="418"/>
      <c r="BV30" s="416">
        <v>767377</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6</v>
      </c>
      <c r="AN34" s="373"/>
      <c r="AO34" s="372" t="str">
        <f>IF('各会計、関係団体の財政状況及び健全化判断比率'!B31="","",'各会計、関係団体の財政状況及び健全化判断比率'!B31)</f>
        <v>上水道事業会計</v>
      </c>
      <c r="AP34" s="372"/>
      <c r="AQ34" s="372"/>
      <c r="AR34" s="372"/>
      <c r="AS34" s="372"/>
      <c r="AT34" s="372"/>
      <c r="AU34" s="372"/>
      <c r="AV34" s="372"/>
      <c r="AW34" s="372"/>
      <c r="AX34" s="372"/>
      <c r="AY34" s="372"/>
      <c r="AZ34" s="372"/>
      <c r="BA34" s="372"/>
      <c r="BB34" s="372"/>
      <c r="BC34" s="372"/>
      <c r="BD34" s="165"/>
      <c r="BE34" s="373">
        <f>IF(BG34="","",MAX(C34:D43,U34:V43,AM34:AN43)+1)</f>
        <v>7</v>
      </c>
      <c r="BF34" s="373"/>
      <c r="BG34" s="372" t="str">
        <f>IF('各会計、関係団体の財政状況及び健全化判断比率'!B32="","",'各会計、関係団体の財政状況及び健全化判断比率'!B32)</f>
        <v>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10</v>
      </c>
      <c r="BX34" s="373"/>
      <c r="BY34" s="372" t="str">
        <f>IF('各会計、関係団体の財政状況及び健全化判断比率'!B68="","",'各会計、関係団体の財政状況及び健全化判断比率'!B68)</f>
        <v>東白衛生組合</v>
      </c>
      <c r="BZ34" s="372"/>
      <c r="CA34" s="372"/>
      <c r="CB34" s="372"/>
      <c r="CC34" s="372"/>
      <c r="CD34" s="372"/>
      <c r="CE34" s="372"/>
      <c r="CF34" s="372"/>
      <c r="CG34" s="372"/>
      <c r="CH34" s="372"/>
      <c r="CI34" s="372"/>
      <c r="CJ34" s="372"/>
      <c r="CK34" s="372"/>
      <c r="CL34" s="372"/>
      <c r="CM34" s="372"/>
      <c r="CN34" s="165"/>
      <c r="CO34" s="373">
        <f>IF(CQ34="","",MAX(C34:D43,U34:V43,AM34:AN43,BE34:BF43,BW34:BX43)+1)</f>
        <v>20</v>
      </c>
      <c r="CP34" s="373"/>
      <c r="CQ34" s="372" t="str">
        <f>IF('各会計、関係団体の財政状況及び健全化判断比率'!BS7="","",'各会計、関係団体の財政状況及び健全化判断比率'!BS7)</f>
        <v>棚倉町活性化協会</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霊園整備事業特別会計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8</v>
      </c>
      <c r="BF35" s="373"/>
      <c r="BG35" s="372" t="str">
        <f>IF('各会計、関係団体の財政状況及び健全化判断比率'!B33="","",'各会計、関係団体の財政状況及び健全化判断比率'!B33)</f>
        <v>公共下水道事業特別会計</v>
      </c>
      <c r="BH35" s="372"/>
      <c r="BI35" s="372"/>
      <c r="BJ35" s="372"/>
      <c r="BK35" s="372"/>
      <c r="BL35" s="372"/>
      <c r="BM35" s="372"/>
      <c r="BN35" s="372"/>
      <c r="BO35" s="372"/>
      <c r="BP35" s="372"/>
      <c r="BQ35" s="372"/>
      <c r="BR35" s="372"/>
      <c r="BS35" s="372"/>
      <c r="BT35" s="372"/>
      <c r="BU35" s="372"/>
      <c r="BV35" s="165"/>
      <c r="BW35" s="373">
        <f t="shared" ref="BW35:BW43" si="2">IF(BY35="","",BW34+1)</f>
        <v>11</v>
      </c>
      <c r="BX35" s="373"/>
      <c r="BY35" s="372" t="str">
        <f>IF('各会計、関係団体の財政状況及び健全化判断比率'!B69="","",'各会計、関係団体の財政状況及び健全化判断比率'!B69)</f>
        <v>白河地方広域市町村圏整備組合一般会計</v>
      </c>
      <c r="BZ35" s="372"/>
      <c r="CA35" s="372"/>
      <c r="CB35" s="372"/>
      <c r="CC35" s="372"/>
      <c r="CD35" s="372"/>
      <c r="CE35" s="372"/>
      <c r="CF35" s="372"/>
      <c r="CG35" s="372"/>
      <c r="CH35" s="372"/>
      <c r="CI35" s="372"/>
      <c r="CJ35" s="372"/>
      <c r="CK35" s="372"/>
      <c r="CL35" s="372"/>
      <c r="CM35" s="372"/>
      <c r="CN35" s="165"/>
      <c r="CO35" s="373">
        <f t="shared" ref="CO35:CO43" si="3">IF(CQ35="","",CO34+1)</f>
        <v>21</v>
      </c>
      <c r="CP35" s="373"/>
      <c r="CQ35" s="372" t="str">
        <f>IF('各会計、関係団体の財政状況及び健全化判断比率'!BS8="","",'各会計、関係団体の財政状況及び健全化判断比率'!BS8)</f>
        <v>ルネサンス棚倉</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9</v>
      </c>
      <c r="BF36" s="373"/>
      <c r="BG36" s="372" t="str">
        <f>IF('各会計、関係団体の財政状況及び健全化判断比率'!B34="","",'各会計、関係団体の財政状況及び健全化判断比率'!B34)</f>
        <v>農業集落排水事業特別会計</v>
      </c>
      <c r="BH36" s="372"/>
      <c r="BI36" s="372"/>
      <c r="BJ36" s="372"/>
      <c r="BK36" s="372"/>
      <c r="BL36" s="372"/>
      <c r="BM36" s="372"/>
      <c r="BN36" s="372"/>
      <c r="BO36" s="372"/>
      <c r="BP36" s="372"/>
      <c r="BQ36" s="372"/>
      <c r="BR36" s="372"/>
      <c r="BS36" s="372"/>
      <c r="BT36" s="372"/>
      <c r="BU36" s="372"/>
      <c r="BV36" s="165"/>
      <c r="BW36" s="373">
        <f t="shared" si="2"/>
        <v>12</v>
      </c>
      <c r="BX36" s="373"/>
      <c r="BY36" s="372" t="str">
        <f>IF('各会計、関係団体の財政状況及び健全化判断比率'!B70="","",'各会計、関係団体の財政状況及び健全化判断比率'!B70)</f>
        <v>白河地方広域市町村圏整備組合水道用水供給企業会計</v>
      </c>
      <c r="BZ36" s="372"/>
      <c r="CA36" s="372"/>
      <c r="CB36" s="372"/>
      <c r="CC36" s="372"/>
      <c r="CD36" s="372"/>
      <c r="CE36" s="372"/>
      <c r="CF36" s="372"/>
      <c r="CG36" s="372"/>
      <c r="CH36" s="372"/>
      <c r="CI36" s="372"/>
      <c r="CJ36" s="372"/>
      <c r="CK36" s="372"/>
      <c r="CL36" s="372"/>
      <c r="CM36" s="372"/>
      <c r="CN36" s="165"/>
      <c r="CO36" s="373">
        <f t="shared" si="3"/>
        <v>22</v>
      </c>
      <c r="CP36" s="373"/>
      <c r="CQ36" s="372" t="str">
        <f>IF('各会計、関係団体の財政状況及び健全化判断比率'!BS9="","",'各会計、関係団体の財政状況及び健全化判断比率'!BS9)</f>
        <v>まち工房たなぐら</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13</v>
      </c>
      <c r="BX37" s="373"/>
      <c r="BY37" s="372" t="str">
        <f>IF('各会計、関係団体の財政状況及び健全化判断比率'!B71="","",'各会計、関係団体の財政状況及び健全化判断比率'!B71)</f>
        <v>福島県後期高齢者医療広域連合一般会計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14</v>
      </c>
      <c r="BX38" s="373"/>
      <c r="BY38" s="372" t="str">
        <f>IF('各会計、関係団体の財政状況及び健全化判断比率'!B72="","",'各会計、関係団体の財政状況及び健全化判断比率'!B72)</f>
        <v>福島県後期高齢者医療広域連合後期高齢者医療特別会計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15</v>
      </c>
      <c r="BX39" s="373"/>
      <c r="BY39" s="372" t="str">
        <f>IF('各会計、関係団体の財政状況及び健全化判断比率'!B73="","",'各会計、関係団体の財政状況及び健全化判断比率'!B73)</f>
        <v>福島県市町村総合事務組合一般会計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16</v>
      </c>
      <c r="BX40" s="373"/>
      <c r="BY40" s="372" t="str">
        <f>IF('各会計、関係団体の財政状況及び健全化判断比率'!B74="","",'各会計、関係団体の財政状況及び健全化判断比率'!B74)</f>
        <v>福島県市町村総合事務組合消防補償等特別会計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17</v>
      </c>
      <c r="BX41" s="373"/>
      <c r="BY41" s="372" t="str">
        <f>IF('各会計、関係団体の財政状況及び健全化判断比率'!B75="","",'各会計、関係団体の財政状況及び健全化判断比率'!B75)</f>
        <v>福島県市町村総合事務組合消防賞じゅつ金特別会計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18</v>
      </c>
      <c r="BX42" s="373"/>
      <c r="BY42" s="372" t="str">
        <f>IF('各会計、関係団体の財政状況及び健全化判断比率'!B76="","",'各会計、関係団体の財政状況及び健全化判断比率'!B76)</f>
        <v>福島県市町村総合事務組合非常勤職員公務災害補償特別会計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19</v>
      </c>
      <c r="BX43" s="373"/>
      <c r="BY43" s="372" t="str">
        <f>IF('各会計、関係団体の財政状況及び健全化判断比率'!B77="","",'各会計、関係団体の財政状況及び健全化判断比率'!B77)</f>
        <v>福島県市町村総合事務組合自治会館管理特別会計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81" t="s">
        <v>528</v>
      </c>
      <c r="D34" s="1181"/>
      <c r="E34" s="1182"/>
      <c r="F34" s="32">
        <v>10.029999999999999</v>
      </c>
      <c r="G34" s="33">
        <v>10.3</v>
      </c>
      <c r="H34" s="33">
        <v>9.61</v>
      </c>
      <c r="I34" s="33">
        <v>10.220000000000001</v>
      </c>
      <c r="J34" s="34">
        <v>9.9</v>
      </c>
      <c r="K34" s="22"/>
      <c r="L34" s="22"/>
      <c r="M34" s="22"/>
      <c r="N34" s="22"/>
      <c r="O34" s="22"/>
      <c r="P34" s="22"/>
    </row>
    <row r="35" spans="1:16" ht="39" customHeight="1" x14ac:dyDescent="0.15">
      <c r="A35" s="22"/>
      <c r="B35" s="35"/>
      <c r="C35" s="1175" t="s">
        <v>529</v>
      </c>
      <c r="D35" s="1176"/>
      <c r="E35" s="1177"/>
      <c r="F35" s="36">
        <v>2.58</v>
      </c>
      <c r="G35" s="37">
        <v>2.71</v>
      </c>
      <c r="H35" s="37">
        <v>5.61</v>
      </c>
      <c r="I35" s="37">
        <v>7.13</v>
      </c>
      <c r="J35" s="38">
        <v>9.39</v>
      </c>
      <c r="K35" s="22"/>
      <c r="L35" s="22"/>
      <c r="M35" s="22"/>
      <c r="N35" s="22"/>
      <c r="O35" s="22"/>
      <c r="P35" s="22"/>
    </row>
    <row r="36" spans="1:16" ht="39" customHeight="1" x14ac:dyDescent="0.15">
      <c r="A36" s="22"/>
      <c r="B36" s="35"/>
      <c r="C36" s="1175" t="s">
        <v>530</v>
      </c>
      <c r="D36" s="1176"/>
      <c r="E36" s="1177"/>
      <c r="F36" s="36">
        <v>3.04</v>
      </c>
      <c r="G36" s="37">
        <v>2.72</v>
      </c>
      <c r="H36" s="37">
        <v>2.91</v>
      </c>
      <c r="I36" s="37">
        <v>3.41</v>
      </c>
      <c r="J36" s="38">
        <v>2.63</v>
      </c>
      <c r="K36" s="22"/>
      <c r="L36" s="22"/>
      <c r="M36" s="22"/>
      <c r="N36" s="22"/>
      <c r="O36" s="22"/>
      <c r="P36" s="22"/>
    </row>
    <row r="37" spans="1:16" ht="39" customHeight="1" x14ac:dyDescent="0.15">
      <c r="A37" s="22"/>
      <c r="B37" s="35"/>
      <c r="C37" s="1175" t="s">
        <v>531</v>
      </c>
      <c r="D37" s="1176"/>
      <c r="E37" s="1177"/>
      <c r="F37" s="36">
        <v>0.44</v>
      </c>
      <c r="G37" s="37">
        <v>0.79</v>
      </c>
      <c r="H37" s="37">
        <v>0.67</v>
      </c>
      <c r="I37" s="37">
        <v>1.01</v>
      </c>
      <c r="J37" s="38">
        <v>1.05</v>
      </c>
      <c r="K37" s="22"/>
      <c r="L37" s="22"/>
      <c r="M37" s="22"/>
      <c r="N37" s="22"/>
      <c r="O37" s="22"/>
      <c r="P37" s="22"/>
    </row>
    <row r="38" spans="1:16" ht="39" customHeight="1" x14ac:dyDescent="0.15">
      <c r="A38" s="22"/>
      <c r="B38" s="35"/>
      <c r="C38" s="1175" t="s">
        <v>532</v>
      </c>
      <c r="D38" s="1176"/>
      <c r="E38" s="1177"/>
      <c r="F38" s="36">
        <v>0.02</v>
      </c>
      <c r="G38" s="37">
        <v>0.03</v>
      </c>
      <c r="H38" s="37">
        <v>0.06</v>
      </c>
      <c r="I38" s="37">
        <v>0.7</v>
      </c>
      <c r="J38" s="38">
        <v>0.04</v>
      </c>
      <c r="K38" s="22"/>
      <c r="L38" s="22"/>
      <c r="M38" s="22"/>
      <c r="N38" s="22"/>
      <c r="O38" s="22"/>
      <c r="P38" s="22"/>
    </row>
    <row r="39" spans="1:16" ht="39" customHeight="1" x14ac:dyDescent="0.15">
      <c r="A39" s="22"/>
      <c r="B39" s="35"/>
      <c r="C39" s="1175" t="s">
        <v>533</v>
      </c>
      <c r="D39" s="1176"/>
      <c r="E39" s="1177"/>
      <c r="F39" s="36">
        <v>0.01</v>
      </c>
      <c r="G39" s="37">
        <v>0.01</v>
      </c>
      <c r="H39" s="37">
        <v>0.01</v>
      </c>
      <c r="I39" s="37">
        <v>0.02</v>
      </c>
      <c r="J39" s="38">
        <v>0.03</v>
      </c>
      <c r="K39" s="22"/>
      <c r="L39" s="22"/>
      <c r="M39" s="22"/>
      <c r="N39" s="22"/>
      <c r="O39" s="22"/>
      <c r="P39" s="22"/>
    </row>
    <row r="40" spans="1:16" ht="39" customHeight="1" x14ac:dyDescent="0.15">
      <c r="A40" s="22"/>
      <c r="B40" s="35"/>
      <c r="C40" s="1175" t="s">
        <v>534</v>
      </c>
      <c r="D40" s="1176"/>
      <c r="E40" s="1177"/>
      <c r="F40" s="36">
        <v>0</v>
      </c>
      <c r="G40" s="37">
        <v>0.03</v>
      </c>
      <c r="H40" s="37">
        <v>0.02</v>
      </c>
      <c r="I40" s="37">
        <v>0.02</v>
      </c>
      <c r="J40" s="38">
        <v>0.03</v>
      </c>
      <c r="K40" s="22"/>
      <c r="L40" s="22"/>
      <c r="M40" s="22"/>
      <c r="N40" s="22"/>
      <c r="O40" s="22"/>
      <c r="P40" s="22"/>
    </row>
    <row r="41" spans="1:16" ht="39" customHeight="1" x14ac:dyDescent="0.15">
      <c r="A41" s="22"/>
      <c r="B41" s="35"/>
      <c r="C41" s="1175" t="s">
        <v>535</v>
      </c>
      <c r="D41" s="1176"/>
      <c r="E41" s="1177"/>
      <c r="F41" s="36">
        <v>0.02</v>
      </c>
      <c r="G41" s="37">
        <v>0.01</v>
      </c>
      <c r="H41" s="37">
        <v>0.03</v>
      </c>
      <c r="I41" s="37">
        <v>0</v>
      </c>
      <c r="J41" s="38">
        <v>0</v>
      </c>
      <c r="K41" s="22"/>
      <c r="L41" s="22"/>
      <c r="M41" s="22"/>
      <c r="N41" s="22"/>
      <c r="O41" s="22"/>
      <c r="P41" s="22"/>
    </row>
    <row r="42" spans="1:16" ht="39" customHeight="1" x14ac:dyDescent="0.15">
      <c r="A42" s="22"/>
      <c r="B42" s="39"/>
      <c r="C42" s="1175" t="s">
        <v>536</v>
      </c>
      <c r="D42" s="1176"/>
      <c r="E42" s="1177"/>
      <c r="F42" s="36" t="s">
        <v>481</v>
      </c>
      <c r="G42" s="37" t="s">
        <v>481</v>
      </c>
      <c r="H42" s="37" t="s">
        <v>481</v>
      </c>
      <c r="I42" s="37" t="s">
        <v>481</v>
      </c>
      <c r="J42" s="38" t="s">
        <v>481</v>
      </c>
      <c r="K42" s="22"/>
      <c r="L42" s="22"/>
      <c r="M42" s="22"/>
      <c r="N42" s="22"/>
      <c r="O42" s="22"/>
      <c r="P42" s="22"/>
    </row>
    <row r="43" spans="1:16" ht="39" customHeight="1" thickBot="1" x14ac:dyDescent="0.2">
      <c r="A43" s="22"/>
      <c r="B43" s="40"/>
      <c r="C43" s="1178" t="s">
        <v>537</v>
      </c>
      <c r="D43" s="1179"/>
      <c r="E43" s="1180"/>
      <c r="F43" s="41">
        <v>1.41</v>
      </c>
      <c r="G43" s="42">
        <v>1.41</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398</v>
      </c>
      <c r="L45" s="60">
        <v>397</v>
      </c>
      <c r="M45" s="60">
        <v>419</v>
      </c>
      <c r="N45" s="60">
        <v>437</v>
      </c>
      <c r="O45" s="61">
        <v>630</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481</v>
      </c>
      <c r="L46" s="64" t="s">
        <v>481</v>
      </c>
      <c r="M46" s="64" t="s">
        <v>481</v>
      </c>
      <c r="N46" s="64" t="s">
        <v>481</v>
      </c>
      <c r="O46" s="65" t="s">
        <v>481</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481</v>
      </c>
      <c r="L47" s="64" t="s">
        <v>481</v>
      </c>
      <c r="M47" s="64" t="s">
        <v>481</v>
      </c>
      <c r="N47" s="64" t="s">
        <v>481</v>
      </c>
      <c r="O47" s="65" t="s">
        <v>481</v>
      </c>
      <c r="P47" s="48"/>
      <c r="Q47" s="48"/>
      <c r="R47" s="48"/>
      <c r="S47" s="48"/>
      <c r="T47" s="48"/>
      <c r="U47" s="48"/>
    </row>
    <row r="48" spans="1:21" ht="30.75" customHeight="1" x14ac:dyDescent="0.15">
      <c r="A48" s="48"/>
      <c r="B48" s="1193"/>
      <c r="C48" s="1194"/>
      <c r="D48" s="62"/>
      <c r="E48" s="1185" t="s">
        <v>14</v>
      </c>
      <c r="F48" s="1185"/>
      <c r="G48" s="1185"/>
      <c r="H48" s="1185"/>
      <c r="I48" s="1185"/>
      <c r="J48" s="1186"/>
      <c r="K48" s="63">
        <v>234</v>
      </c>
      <c r="L48" s="64">
        <v>232</v>
      </c>
      <c r="M48" s="64">
        <v>237</v>
      </c>
      <c r="N48" s="64">
        <v>225</v>
      </c>
      <c r="O48" s="65">
        <v>216</v>
      </c>
      <c r="P48" s="48"/>
      <c r="Q48" s="48"/>
      <c r="R48" s="48"/>
      <c r="S48" s="48"/>
      <c r="T48" s="48"/>
      <c r="U48" s="48"/>
    </row>
    <row r="49" spans="1:21" ht="30.75" customHeight="1" x14ac:dyDescent="0.15">
      <c r="A49" s="48"/>
      <c r="B49" s="1193"/>
      <c r="C49" s="1194"/>
      <c r="D49" s="62"/>
      <c r="E49" s="1185" t="s">
        <v>15</v>
      </c>
      <c r="F49" s="1185"/>
      <c r="G49" s="1185"/>
      <c r="H49" s="1185"/>
      <c r="I49" s="1185"/>
      <c r="J49" s="1186"/>
      <c r="K49" s="63">
        <v>54</v>
      </c>
      <c r="L49" s="64">
        <v>30</v>
      </c>
      <c r="M49" s="64">
        <v>13</v>
      </c>
      <c r="N49" s="64">
        <v>7</v>
      </c>
      <c r="O49" s="65">
        <v>64</v>
      </c>
      <c r="P49" s="48"/>
      <c r="Q49" s="48"/>
      <c r="R49" s="48"/>
      <c r="S49" s="48"/>
      <c r="T49" s="48"/>
      <c r="U49" s="48"/>
    </row>
    <row r="50" spans="1:21" ht="30.75" customHeight="1" x14ac:dyDescent="0.15">
      <c r="A50" s="48"/>
      <c r="B50" s="1193"/>
      <c r="C50" s="1194"/>
      <c r="D50" s="62"/>
      <c r="E50" s="1185" t="s">
        <v>16</v>
      </c>
      <c r="F50" s="1185"/>
      <c r="G50" s="1185"/>
      <c r="H50" s="1185"/>
      <c r="I50" s="1185"/>
      <c r="J50" s="1186"/>
      <c r="K50" s="63">
        <v>64</v>
      </c>
      <c r="L50" s="64">
        <v>65</v>
      </c>
      <c r="M50" s="64">
        <v>65</v>
      </c>
      <c r="N50" s="64">
        <v>64</v>
      </c>
      <c r="O50" s="65">
        <v>64</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481</v>
      </c>
      <c r="L51" s="64" t="s">
        <v>481</v>
      </c>
      <c r="M51" s="64" t="s">
        <v>481</v>
      </c>
      <c r="N51" s="64" t="s">
        <v>481</v>
      </c>
      <c r="O51" s="65" t="s">
        <v>481</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368</v>
      </c>
      <c r="L52" s="64">
        <v>388</v>
      </c>
      <c r="M52" s="64">
        <v>418</v>
      </c>
      <c r="N52" s="64">
        <v>512</v>
      </c>
      <c r="O52" s="65">
        <v>579</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382</v>
      </c>
      <c r="L53" s="69">
        <v>336</v>
      </c>
      <c r="M53" s="69">
        <v>316</v>
      </c>
      <c r="N53" s="69">
        <v>221</v>
      </c>
      <c r="O53" s="70">
        <v>395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520</v>
      </c>
      <c r="J40" s="79" t="s">
        <v>521</v>
      </c>
      <c r="K40" s="79" t="s">
        <v>522</v>
      </c>
      <c r="L40" s="79" t="s">
        <v>523</v>
      </c>
      <c r="M40" s="80" t="s">
        <v>524</v>
      </c>
    </row>
    <row r="41" spans="2:13" ht="27.75" customHeight="1" x14ac:dyDescent="0.15">
      <c r="B41" s="1211" t="s">
        <v>23</v>
      </c>
      <c r="C41" s="1212"/>
      <c r="D41" s="81"/>
      <c r="E41" s="1213" t="s">
        <v>24</v>
      </c>
      <c r="F41" s="1213"/>
      <c r="G41" s="1213"/>
      <c r="H41" s="1214"/>
      <c r="I41" s="82">
        <v>4784</v>
      </c>
      <c r="J41" s="83">
        <v>6199</v>
      </c>
      <c r="K41" s="83">
        <v>6954</v>
      </c>
      <c r="L41" s="83">
        <v>7159</v>
      </c>
      <c r="M41" s="84">
        <v>7159</v>
      </c>
    </row>
    <row r="42" spans="2:13" ht="27.75" customHeight="1" x14ac:dyDescent="0.15">
      <c r="B42" s="1201"/>
      <c r="C42" s="1202"/>
      <c r="D42" s="85"/>
      <c r="E42" s="1205" t="s">
        <v>25</v>
      </c>
      <c r="F42" s="1205"/>
      <c r="G42" s="1205"/>
      <c r="H42" s="1206"/>
      <c r="I42" s="86">
        <v>839</v>
      </c>
      <c r="J42" s="87">
        <v>764</v>
      </c>
      <c r="K42" s="87">
        <v>489</v>
      </c>
      <c r="L42" s="87">
        <v>425</v>
      </c>
      <c r="M42" s="88">
        <v>357</v>
      </c>
    </row>
    <row r="43" spans="2:13" ht="27.75" customHeight="1" x14ac:dyDescent="0.15">
      <c r="B43" s="1201"/>
      <c r="C43" s="1202"/>
      <c r="D43" s="85"/>
      <c r="E43" s="1205" t="s">
        <v>26</v>
      </c>
      <c r="F43" s="1205"/>
      <c r="G43" s="1205"/>
      <c r="H43" s="1206"/>
      <c r="I43" s="86">
        <v>3201</v>
      </c>
      <c r="J43" s="87">
        <v>3000</v>
      </c>
      <c r="K43" s="87">
        <v>2697</v>
      </c>
      <c r="L43" s="87">
        <v>2531</v>
      </c>
      <c r="M43" s="88">
        <v>2372</v>
      </c>
    </row>
    <row r="44" spans="2:13" ht="27.75" customHeight="1" x14ac:dyDescent="0.15">
      <c r="B44" s="1201"/>
      <c r="C44" s="1202"/>
      <c r="D44" s="85"/>
      <c r="E44" s="1205" t="s">
        <v>27</v>
      </c>
      <c r="F44" s="1205"/>
      <c r="G44" s="1205"/>
      <c r="H44" s="1206"/>
      <c r="I44" s="86">
        <v>47</v>
      </c>
      <c r="J44" s="87">
        <v>56</v>
      </c>
      <c r="K44" s="87">
        <v>53</v>
      </c>
      <c r="L44" s="87">
        <v>50</v>
      </c>
      <c r="M44" s="88">
        <v>49</v>
      </c>
    </row>
    <row r="45" spans="2:13" ht="27.75" customHeight="1" x14ac:dyDescent="0.15">
      <c r="B45" s="1201"/>
      <c r="C45" s="1202"/>
      <c r="D45" s="85"/>
      <c r="E45" s="1205" t="s">
        <v>28</v>
      </c>
      <c r="F45" s="1205"/>
      <c r="G45" s="1205"/>
      <c r="H45" s="1206"/>
      <c r="I45" s="86">
        <v>1226</v>
      </c>
      <c r="J45" s="87">
        <v>1233</v>
      </c>
      <c r="K45" s="87">
        <v>1249</v>
      </c>
      <c r="L45" s="87">
        <v>1167</v>
      </c>
      <c r="M45" s="88">
        <v>1079</v>
      </c>
    </row>
    <row r="46" spans="2:13" ht="27.75" customHeight="1" x14ac:dyDescent="0.15">
      <c r="B46" s="1201"/>
      <c r="C46" s="1202"/>
      <c r="D46" s="85"/>
      <c r="E46" s="1205" t="s">
        <v>29</v>
      </c>
      <c r="F46" s="1205"/>
      <c r="G46" s="1205"/>
      <c r="H46" s="1206"/>
      <c r="I46" s="86">
        <v>110</v>
      </c>
      <c r="J46" s="87">
        <v>105</v>
      </c>
      <c r="K46" s="87">
        <v>56</v>
      </c>
      <c r="L46" s="87">
        <v>48</v>
      </c>
      <c r="M46" s="88">
        <v>68</v>
      </c>
    </row>
    <row r="47" spans="2:13" ht="27.75" customHeight="1" x14ac:dyDescent="0.15">
      <c r="B47" s="1201"/>
      <c r="C47" s="1202"/>
      <c r="D47" s="85"/>
      <c r="E47" s="1205" t="s">
        <v>30</v>
      </c>
      <c r="F47" s="1205"/>
      <c r="G47" s="1205"/>
      <c r="H47" s="1206"/>
      <c r="I47" s="86" t="s">
        <v>481</v>
      </c>
      <c r="J47" s="87" t="s">
        <v>481</v>
      </c>
      <c r="K47" s="87" t="s">
        <v>481</v>
      </c>
      <c r="L47" s="87" t="s">
        <v>481</v>
      </c>
      <c r="M47" s="88" t="s">
        <v>481</v>
      </c>
    </row>
    <row r="48" spans="2:13" ht="27.75" customHeight="1" x14ac:dyDescent="0.15">
      <c r="B48" s="1203"/>
      <c r="C48" s="1204"/>
      <c r="D48" s="85"/>
      <c r="E48" s="1205" t="s">
        <v>31</v>
      </c>
      <c r="F48" s="1205"/>
      <c r="G48" s="1205"/>
      <c r="H48" s="1206"/>
      <c r="I48" s="86" t="s">
        <v>481</v>
      </c>
      <c r="J48" s="87" t="s">
        <v>481</v>
      </c>
      <c r="K48" s="87" t="s">
        <v>481</v>
      </c>
      <c r="L48" s="87" t="s">
        <v>481</v>
      </c>
      <c r="M48" s="88" t="s">
        <v>481</v>
      </c>
    </row>
    <row r="49" spans="2:13" ht="27.75" customHeight="1" x14ac:dyDescent="0.15">
      <c r="B49" s="1199" t="s">
        <v>32</v>
      </c>
      <c r="C49" s="1200"/>
      <c r="D49" s="89"/>
      <c r="E49" s="1205" t="s">
        <v>33</v>
      </c>
      <c r="F49" s="1205"/>
      <c r="G49" s="1205"/>
      <c r="H49" s="1206"/>
      <c r="I49" s="86">
        <v>2222</v>
      </c>
      <c r="J49" s="87">
        <v>1861</v>
      </c>
      <c r="K49" s="87">
        <v>2398</v>
      </c>
      <c r="L49" s="87">
        <v>2467</v>
      </c>
      <c r="M49" s="88">
        <v>2647</v>
      </c>
    </row>
    <row r="50" spans="2:13" ht="27.75" customHeight="1" x14ac:dyDescent="0.15">
      <c r="B50" s="1201"/>
      <c r="C50" s="1202"/>
      <c r="D50" s="85"/>
      <c r="E50" s="1205" t="s">
        <v>34</v>
      </c>
      <c r="F50" s="1205"/>
      <c r="G50" s="1205"/>
      <c r="H50" s="1206"/>
      <c r="I50" s="86">
        <v>31</v>
      </c>
      <c r="J50" s="87">
        <v>20</v>
      </c>
      <c r="K50" s="87">
        <v>22</v>
      </c>
      <c r="L50" s="87">
        <v>16</v>
      </c>
      <c r="M50" s="88">
        <v>9</v>
      </c>
    </row>
    <row r="51" spans="2:13" ht="27.75" customHeight="1" x14ac:dyDescent="0.15">
      <c r="B51" s="1203"/>
      <c r="C51" s="1204"/>
      <c r="D51" s="85"/>
      <c r="E51" s="1205" t="s">
        <v>35</v>
      </c>
      <c r="F51" s="1205"/>
      <c r="G51" s="1205"/>
      <c r="H51" s="1206"/>
      <c r="I51" s="86">
        <v>5833</v>
      </c>
      <c r="J51" s="87">
        <v>6556</v>
      </c>
      <c r="K51" s="87">
        <v>6483</v>
      </c>
      <c r="L51" s="87">
        <v>6683</v>
      </c>
      <c r="M51" s="88">
        <v>6691</v>
      </c>
    </row>
    <row r="52" spans="2:13" ht="27.75" customHeight="1" thickBot="1" x14ac:dyDescent="0.2">
      <c r="B52" s="1207" t="s">
        <v>36</v>
      </c>
      <c r="C52" s="1208"/>
      <c r="D52" s="90"/>
      <c r="E52" s="1209" t="s">
        <v>37</v>
      </c>
      <c r="F52" s="1209"/>
      <c r="G52" s="1209"/>
      <c r="H52" s="1210"/>
      <c r="I52" s="91">
        <v>2122</v>
      </c>
      <c r="J52" s="92">
        <v>2920</v>
      </c>
      <c r="K52" s="92">
        <v>2593</v>
      </c>
      <c r="L52" s="92">
        <v>2214</v>
      </c>
      <c r="M52" s="93">
        <v>1738</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70" sqref="G70"/>
    </sheetView>
  </sheetViews>
  <sheetFormatPr defaultColWidth="0" defaultRowHeight="0"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69"/>
      <c r="B1" s="371"/>
      <c r="P1" s="244"/>
      <c r="Q1" s="244"/>
    </row>
    <row r="2" spans="1:51" ht="25.5" x14ac:dyDescent="0.25">
      <c r="A2" s="369"/>
      <c r="C2" s="370"/>
      <c r="P2" s="244"/>
      <c r="Q2" s="244"/>
    </row>
    <row r="3" spans="1:51" ht="25.5" x14ac:dyDescent="0.25">
      <c r="A3" s="369"/>
      <c r="C3" s="370"/>
      <c r="P3" s="244"/>
      <c r="Q3" s="244"/>
    </row>
    <row r="4" spans="1:51" s="368" customFormat="1" ht="13.5" x14ac:dyDescent="0.1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x14ac:dyDescent="0.1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x14ac:dyDescent="0.1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x14ac:dyDescent="0.1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x14ac:dyDescent="0.1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x14ac:dyDescent="0.1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x14ac:dyDescent="0.1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569</v>
      </c>
    </row>
    <row r="11" spans="1:51" s="368" customFormat="1" ht="13.5" x14ac:dyDescent="0.1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x14ac:dyDescent="0.1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569</v>
      </c>
    </row>
    <row r="13" spans="1:51" s="368" customFormat="1" ht="13.5" x14ac:dyDescent="0.1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x14ac:dyDescent="0.15">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x14ac:dyDescent="0.1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x14ac:dyDescent="0.1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x14ac:dyDescent="0.1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x14ac:dyDescent="0.1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x14ac:dyDescent="0.15">
      <c r="P19" s="244"/>
      <c r="Q19" s="244"/>
    </row>
    <row r="20" spans="1:259" ht="13.5" x14ac:dyDescent="0.15">
      <c r="P20" s="244"/>
      <c r="Q20" s="244"/>
    </row>
    <row r="21" spans="1:259" ht="17.25" x14ac:dyDescent="0.15">
      <c r="B21" s="367"/>
      <c r="C21" s="246"/>
      <c r="D21" s="246"/>
      <c r="E21" s="246"/>
      <c r="F21" s="246"/>
      <c r="G21" s="246"/>
      <c r="H21" s="246"/>
      <c r="I21" s="246"/>
      <c r="J21" s="246"/>
      <c r="K21" s="246"/>
      <c r="L21" s="246"/>
      <c r="M21" s="246"/>
      <c r="N21" s="366"/>
      <c r="O21" s="246"/>
      <c r="P21" s="247"/>
      <c r="Q21" s="244"/>
      <c r="IY21" s="365"/>
    </row>
    <row r="22" spans="1:259" ht="17.25" x14ac:dyDescent="0.15">
      <c r="B22" s="248"/>
      <c r="IY22" s="364"/>
    </row>
    <row r="23" spans="1:259" ht="13.5" x14ac:dyDescent="0.15">
      <c r="B23" s="248"/>
    </row>
    <row r="24" spans="1:259" ht="13.5" x14ac:dyDescent="0.15">
      <c r="B24" s="248"/>
    </row>
    <row r="25" spans="1:259" ht="13.5" x14ac:dyDescent="0.15">
      <c r="B25" s="248"/>
    </row>
    <row r="26" spans="1:259" ht="13.5" x14ac:dyDescent="0.15">
      <c r="B26" s="248"/>
    </row>
    <row r="27" spans="1:259" ht="13.5" x14ac:dyDescent="0.15">
      <c r="B27" s="248"/>
    </row>
    <row r="28" spans="1:259" ht="13.5" x14ac:dyDescent="0.15">
      <c r="B28" s="248"/>
    </row>
    <row r="29" spans="1:259" ht="13.5" x14ac:dyDescent="0.15">
      <c r="B29" s="248"/>
    </row>
    <row r="30" spans="1:259" ht="13.5" x14ac:dyDescent="0.15">
      <c r="B30" s="248"/>
    </row>
    <row r="31" spans="1:259" ht="13.5" x14ac:dyDescent="0.15">
      <c r="B31" s="248"/>
    </row>
    <row r="32" spans="1:259" ht="13.5" x14ac:dyDescent="0.15">
      <c r="B32" s="248"/>
    </row>
    <row r="33" spans="2:17" ht="13.5" x14ac:dyDescent="0.15">
      <c r="B33" s="248"/>
    </row>
    <row r="34" spans="2:17" ht="13.5" x14ac:dyDescent="0.15">
      <c r="B34" s="248"/>
    </row>
    <row r="35" spans="2:17" ht="13.5" x14ac:dyDescent="0.15">
      <c r="B35" s="248"/>
    </row>
    <row r="36" spans="2:17" ht="13.5" x14ac:dyDescent="0.15">
      <c r="B36" s="248"/>
    </row>
    <row r="37" spans="2:17" ht="13.5" x14ac:dyDescent="0.15">
      <c r="B37" s="248"/>
    </row>
    <row r="38" spans="2:17" ht="13.5" x14ac:dyDescent="0.15">
      <c r="B38" s="248"/>
    </row>
    <row r="39" spans="2:17" ht="13.5" x14ac:dyDescent="0.15">
      <c r="B39" s="340"/>
      <c r="C39" s="306"/>
      <c r="D39" s="306"/>
      <c r="E39" s="306"/>
      <c r="F39" s="306"/>
      <c r="G39" s="306"/>
      <c r="H39" s="306"/>
      <c r="I39" s="306"/>
      <c r="J39" s="306"/>
      <c r="K39" s="306"/>
      <c r="L39" s="306"/>
      <c r="M39" s="306"/>
      <c r="N39" s="306"/>
      <c r="O39" s="306"/>
      <c r="P39" s="341"/>
    </row>
    <row r="40" spans="2:17" ht="13.5" x14ac:dyDescent="0.15">
      <c r="B40" s="354"/>
      <c r="C40" s="244"/>
      <c r="D40" s="244"/>
      <c r="E40" s="244"/>
      <c r="F40" s="244"/>
      <c r="G40" s="244"/>
      <c r="H40" s="244"/>
      <c r="I40" s="244"/>
      <c r="J40" s="244"/>
      <c r="K40" s="244"/>
      <c r="L40" s="244"/>
      <c r="M40" s="244"/>
      <c r="N40" s="244"/>
      <c r="O40" s="244"/>
      <c r="P40" s="354"/>
      <c r="Q40" s="244"/>
    </row>
    <row r="41" spans="2:17" ht="17.25" x14ac:dyDescent="0.15">
      <c r="B41" s="245" t="s">
        <v>568</v>
      </c>
      <c r="C41" s="246"/>
      <c r="D41" s="246"/>
      <c r="E41" s="246"/>
      <c r="F41" s="246"/>
      <c r="G41" s="246"/>
      <c r="H41" s="246"/>
      <c r="I41" s="246"/>
      <c r="J41" s="246"/>
      <c r="K41" s="246"/>
      <c r="L41" s="246"/>
      <c r="M41" s="246"/>
      <c r="N41" s="246"/>
      <c r="O41" s="246"/>
      <c r="P41" s="247"/>
    </row>
    <row r="42" spans="2:17" ht="13.5" x14ac:dyDescent="0.15">
      <c r="B42" s="248"/>
      <c r="C42" s="244"/>
      <c r="D42" s="244"/>
      <c r="E42" s="244"/>
      <c r="F42" s="244"/>
      <c r="G42" s="353" t="s">
        <v>563</v>
      </c>
      <c r="I42" s="352"/>
      <c r="J42" s="352"/>
      <c r="K42" s="352"/>
      <c r="L42" s="244"/>
      <c r="M42" s="244"/>
      <c r="N42" s="244"/>
      <c r="O42" s="244"/>
    </row>
    <row r="43" spans="2:17" ht="13.5" x14ac:dyDescent="0.15">
      <c r="B43" s="248"/>
      <c r="C43" s="244"/>
      <c r="D43" s="244"/>
      <c r="E43" s="244"/>
      <c r="F43" s="244"/>
      <c r="G43" s="1229" t="s">
        <v>567</v>
      </c>
      <c r="H43" s="1230"/>
      <c r="I43" s="1230"/>
      <c r="J43" s="1230"/>
      <c r="K43" s="1230"/>
      <c r="L43" s="1230"/>
      <c r="M43" s="1230"/>
      <c r="N43" s="1230"/>
      <c r="O43" s="1231"/>
    </row>
    <row r="44" spans="2:17" ht="13.5" x14ac:dyDescent="0.15">
      <c r="B44" s="248"/>
      <c r="C44" s="244"/>
      <c r="D44" s="244"/>
      <c r="E44" s="244"/>
      <c r="F44" s="244"/>
      <c r="G44" s="1232"/>
      <c r="H44" s="1233"/>
      <c r="I44" s="1233"/>
      <c r="J44" s="1233"/>
      <c r="K44" s="1233"/>
      <c r="L44" s="1233"/>
      <c r="M44" s="1233"/>
      <c r="N44" s="1233"/>
      <c r="O44" s="1234"/>
    </row>
    <row r="45" spans="2:17" ht="13.5" x14ac:dyDescent="0.15">
      <c r="B45" s="248"/>
      <c r="C45" s="244"/>
      <c r="D45" s="244"/>
      <c r="E45" s="244"/>
      <c r="F45" s="244"/>
      <c r="G45" s="1232"/>
      <c r="H45" s="1233"/>
      <c r="I45" s="1233"/>
      <c r="J45" s="1233"/>
      <c r="K45" s="1233"/>
      <c r="L45" s="1233"/>
      <c r="M45" s="1233"/>
      <c r="N45" s="1233"/>
      <c r="O45" s="1234"/>
    </row>
    <row r="46" spans="2:17" ht="13.5" x14ac:dyDescent="0.15">
      <c r="B46" s="248"/>
      <c r="C46" s="244"/>
      <c r="D46" s="244"/>
      <c r="E46" s="244"/>
      <c r="F46" s="244"/>
      <c r="G46" s="1232"/>
      <c r="H46" s="1233"/>
      <c r="I46" s="1233"/>
      <c r="J46" s="1233"/>
      <c r="K46" s="1233"/>
      <c r="L46" s="1233"/>
      <c r="M46" s="1233"/>
      <c r="N46" s="1233"/>
      <c r="O46" s="1234"/>
    </row>
    <row r="47" spans="2:17" ht="13.5" x14ac:dyDescent="0.15">
      <c r="B47" s="248"/>
      <c r="C47" s="244"/>
      <c r="D47" s="244"/>
      <c r="E47" s="244"/>
      <c r="F47" s="244"/>
      <c r="G47" s="1235"/>
      <c r="H47" s="1236"/>
      <c r="I47" s="1236"/>
      <c r="J47" s="1236"/>
      <c r="K47" s="1236"/>
      <c r="L47" s="1236"/>
      <c r="M47" s="1236"/>
      <c r="N47" s="1236"/>
      <c r="O47" s="1237"/>
    </row>
    <row r="48" spans="2:17" ht="13.5" x14ac:dyDescent="0.15">
      <c r="B48" s="248"/>
      <c r="C48" s="244"/>
      <c r="D48" s="244"/>
      <c r="E48" s="244"/>
      <c r="F48" s="244"/>
      <c r="G48" s="244"/>
      <c r="H48" s="363"/>
      <c r="I48" s="363"/>
      <c r="J48" s="363"/>
    </row>
    <row r="49" spans="1:17" ht="13.5" x14ac:dyDescent="0.15">
      <c r="B49" s="248"/>
      <c r="C49" s="244"/>
      <c r="D49" s="244"/>
      <c r="E49" s="244"/>
      <c r="F49" s="244"/>
      <c r="G49" s="243" t="s">
        <v>566</v>
      </c>
    </row>
    <row r="50" spans="1:17" ht="13.5" x14ac:dyDescent="0.15">
      <c r="B50" s="248"/>
      <c r="C50" s="244"/>
      <c r="D50" s="244"/>
      <c r="E50" s="244"/>
      <c r="F50" s="244"/>
      <c r="G50" s="1238"/>
      <c r="H50" s="1239"/>
      <c r="I50" s="1239"/>
      <c r="J50" s="1240"/>
      <c r="K50" s="345" t="s">
        <v>520</v>
      </c>
      <c r="L50" s="345" t="s">
        <v>521</v>
      </c>
      <c r="M50" s="345" t="s">
        <v>522</v>
      </c>
      <c r="N50" s="345" t="s">
        <v>523</v>
      </c>
      <c r="O50" s="345" t="s">
        <v>524</v>
      </c>
    </row>
    <row r="51" spans="1:17" ht="13.5" x14ac:dyDescent="0.15">
      <c r="B51" s="248"/>
      <c r="C51" s="244"/>
      <c r="D51" s="244"/>
      <c r="E51" s="244"/>
      <c r="F51" s="244"/>
      <c r="G51" s="1241" t="s">
        <v>560</v>
      </c>
      <c r="H51" s="1242"/>
      <c r="I51" s="1247" t="s">
        <v>558</v>
      </c>
      <c r="J51" s="1247"/>
      <c r="K51" s="1249"/>
      <c r="L51" s="1249"/>
      <c r="M51" s="1249"/>
      <c r="N51" s="1249"/>
      <c r="O51" s="1215">
        <v>47.7</v>
      </c>
    </row>
    <row r="52" spans="1:17" ht="13.5" x14ac:dyDescent="0.15">
      <c r="B52" s="248"/>
      <c r="C52" s="244"/>
      <c r="D52" s="244"/>
      <c r="E52" s="244"/>
      <c r="F52" s="244"/>
      <c r="G52" s="1243"/>
      <c r="H52" s="1244"/>
      <c r="I52" s="1248"/>
      <c r="J52" s="1248"/>
      <c r="K52" s="1215"/>
      <c r="L52" s="1215"/>
      <c r="M52" s="1215"/>
      <c r="N52" s="1215"/>
      <c r="O52" s="1215"/>
    </row>
    <row r="53" spans="1:17" ht="13.5" x14ac:dyDescent="0.15">
      <c r="A53" s="355"/>
      <c r="B53" s="248"/>
      <c r="C53" s="244"/>
      <c r="D53" s="244"/>
      <c r="E53" s="244"/>
      <c r="F53" s="244"/>
      <c r="G53" s="1243"/>
      <c r="H53" s="1244"/>
      <c r="I53" s="1227" t="s">
        <v>565</v>
      </c>
      <c r="J53" s="1227"/>
      <c r="K53" s="1250"/>
      <c r="L53" s="1250"/>
      <c r="M53" s="1250"/>
      <c r="N53" s="1250"/>
      <c r="O53" s="1219">
        <v>30.1</v>
      </c>
    </row>
    <row r="54" spans="1:17" ht="13.5" x14ac:dyDescent="0.15">
      <c r="A54" s="355"/>
      <c r="B54" s="248"/>
      <c r="C54" s="244"/>
      <c r="D54" s="244"/>
      <c r="E54" s="244"/>
      <c r="F54" s="244"/>
      <c r="G54" s="1245"/>
      <c r="H54" s="1246"/>
      <c r="I54" s="1227"/>
      <c r="J54" s="1227"/>
      <c r="K54" s="1220"/>
      <c r="L54" s="1220"/>
      <c r="M54" s="1220"/>
      <c r="N54" s="1220"/>
      <c r="O54" s="1220"/>
    </row>
    <row r="55" spans="1:17" ht="13.5" x14ac:dyDescent="0.15">
      <c r="A55" s="355"/>
      <c r="B55" s="248"/>
      <c r="C55" s="244"/>
      <c r="D55" s="244"/>
      <c r="E55" s="244"/>
      <c r="F55" s="244"/>
      <c r="G55" s="1221" t="s">
        <v>559</v>
      </c>
      <c r="H55" s="1222"/>
      <c r="I55" s="1227" t="s">
        <v>558</v>
      </c>
      <c r="J55" s="1227"/>
      <c r="K55" s="1249"/>
      <c r="L55" s="1249"/>
      <c r="M55" s="1249"/>
      <c r="N55" s="1249"/>
      <c r="O55" s="1215">
        <v>20.2</v>
      </c>
    </row>
    <row r="56" spans="1:17" ht="13.5" x14ac:dyDescent="0.15">
      <c r="A56" s="355"/>
      <c r="B56" s="248"/>
      <c r="C56" s="244"/>
      <c r="D56" s="244"/>
      <c r="E56" s="244"/>
      <c r="F56" s="244"/>
      <c r="G56" s="1223"/>
      <c r="H56" s="1224"/>
      <c r="I56" s="1227"/>
      <c r="J56" s="1227"/>
      <c r="K56" s="1215"/>
      <c r="L56" s="1215"/>
      <c r="M56" s="1215"/>
      <c r="N56" s="1215"/>
      <c r="O56" s="1215"/>
    </row>
    <row r="57" spans="1:17" s="355" customFormat="1" ht="13.5" x14ac:dyDescent="0.15">
      <c r="B57" s="356"/>
      <c r="C57" s="352"/>
      <c r="D57" s="352"/>
      <c r="E57" s="352"/>
      <c r="F57" s="352"/>
      <c r="G57" s="1223"/>
      <c r="H57" s="1224"/>
      <c r="I57" s="1217" t="s">
        <v>565</v>
      </c>
      <c r="J57" s="1217"/>
      <c r="K57" s="1250"/>
      <c r="L57" s="1250"/>
      <c r="M57" s="1250"/>
      <c r="N57" s="1250"/>
      <c r="O57" s="1219">
        <v>47.1</v>
      </c>
      <c r="P57" s="361"/>
      <c r="Q57" s="356"/>
    </row>
    <row r="58" spans="1:17" s="355" customFormat="1" ht="13.5" x14ac:dyDescent="0.15">
      <c r="A58" s="243"/>
      <c r="B58" s="356"/>
      <c r="C58" s="352"/>
      <c r="D58" s="352"/>
      <c r="E58" s="352"/>
      <c r="F58" s="352"/>
      <c r="G58" s="1225"/>
      <c r="H58" s="1226"/>
      <c r="I58" s="1217"/>
      <c r="J58" s="1217"/>
      <c r="K58" s="1220"/>
      <c r="L58" s="1220"/>
      <c r="M58" s="1220"/>
      <c r="N58" s="1220"/>
      <c r="O58" s="1220"/>
      <c r="P58" s="361"/>
      <c r="Q58" s="356"/>
    </row>
    <row r="59" spans="1:17" s="355" customFormat="1" ht="13.5" x14ac:dyDescent="0.15">
      <c r="A59" s="243"/>
      <c r="B59" s="356"/>
      <c r="C59" s="352"/>
      <c r="D59" s="352"/>
      <c r="E59" s="352"/>
      <c r="F59" s="352"/>
      <c r="G59" s="352"/>
      <c r="H59" s="352"/>
      <c r="I59" s="352"/>
      <c r="J59" s="352"/>
      <c r="K59" s="362"/>
      <c r="L59" s="362"/>
      <c r="M59" s="362"/>
      <c r="N59" s="362"/>
      <c r="O59" s="362"/>
      <c r="P59" s="361"/>
      <c r="Q59" s="356"/>
    </row>
    <row r="60" spans="1:17" s="355" customFormat="1" ht="13.5" x14ac:dyDescent="0.15">
      <c r="A60" s="243"/>
      <c r="B60" s="356"/>
      <c r="C60" s="352"/>
      <c r="D60" s="352"/>
      <c r="E60" s="352"/>
      <c r="F60" s="352"/>
      <c r="G60" s="352"/>
      <c r="H60" s="352"/>
      <c r="I60" s="352"/>
      <c r="J60" s="352"/>
      <c r="K60" s="362"/>
      <c r="L60" s="362"/>
      <c r="M60" s="362"/>
      <c r="N60" s="362"/>
      <c r="O60" s="362"/>
      <c r="P60" s="361"/>
      <c r="Q60" s="356"/>
    </row>
    <row r="61" spans="1:17" s="355" customFormat="1" ht="13.5" x14ac:dyDescent="0.15">
      <c r="A61" s="243"/>
      <c r="B61" s="360"/>
      <c r="C61" s="359"/>
      <c r="D61" s="359"/>
      <c r="E61" s="359"/>
      <c r="F61" s="359"/>
      <c r="G61" s="359"/>
      <c r="H61" s="359"/>
      <c r="I61" s="359"/>
      <c r="J61" s="359"/>
      <c r="K61" s="359"/>
      <c r="L61" s="359"/>
      <c r="M61" s="358"/>
      <c r="N61" s="358"/>
      <c r="O61" s="358"/>
      <c r="P61" s="357"/>
      <c r="Q61" s="356"/>
    </row>
    <row r="62" spans="1:17" ht="13.5" x14ac:dyDescent="0.15">
      <c r="B62" s="354"/>
      <c r="C62" s="354"/>
      <c r="D62" s="354"/>
      <c r="E62" s="354"/>
      <c r="F62" s="354"/>
      <c r="G62" s="354"/>
      <c r="H62" s="354"/>
      <c r="I62" s="354"/>
      <c r="J62" s="354"/>
      <c r="K62" s="354"/>
      <c r="L62" s="354"/>
      <c r="M62" s="354"/>
      <c r="N62" s="354"/>
      <c r="O62" s="354"/>
      <c r="P62" s="354"/>
      <c r="Q62" s="244"/>
    </row>
    <row r="63" spans="1:17" ht="17.25" x14ac:dyDescent="0.15">
      <c r="B63" s="307" t="s">
        <v>564</v>
      </c>
      <c r="C63" s="244"/>
      <c r="D63" s="244"/>
      <c r="E63" s="244"/>
      <c r="F63" s="244"/>
      <c r="G63" s="244"/>
      <c r="H63" s="244"/>
      <c r="I63" s="244"/>
      <c r="J63" s="244"/>
      <c r="K63" s="244"/>
      <c r="L63" s="244"/>
      <c r="M63" s="244"/>
      <c r="N63" s="244"/>
      <c r="O63" s="244"/>
    </row>
    <row r="64" spans="1:17" ht="13.5" x14ac:dyDescent="0.15">
      <c r="B64" s="248"/>
      <c r="C64" s="244"/>
      <c r="D64" s="244"/>
      <c r="E64" s="244"/>
      <c r="F64" s="244"/>
      <c r="G64" s="353" t="s">
        <v>563</v>
      </c>
      <c r="I64" s="352"/>
      <c r="J64" s="352"/>
      <c r="K64" s="352"/>
      <c r="L64" s="244"/>
      <c r="M64" s="244"/>
      <c r="N64" s="244"/>
      <c r="O64" s="244"/>
    </row>
    <row r="65" spans="2:30" ht="13.5" x14ac:dyDescent="0.15">
      <c r="B65" s="248"/>
      <c r="C65" s="244"/>
      <c r="D65" s="244"/>
      <c r="E65" s="244"/>
      <c r="F65" s="244"/>
      <c r="G65" s="1229" t="s">
        <v>562</v>
      </c>
      <c r="H65" s="1230"/>
      <c r="I65" s="1230"/>
      <c r="J65" s="1230"/>
      <c r="K65" s="1230"/>
      <c r="L65" s="1230"/>
      <c r="M65" s="1230"/>
      <c r="N65" s="1230"/>
      <c r="O65" s="1231"/>
    </row>
    <row r="66" spans="2:30" ht="13.5" x14ac:dyDescent="0.15">
      <c r="B66" s="248"/>
      <c r="C66" s="244"/>
      <c r="D66" s="244"/>
      <c r="E66" s="244"/>
      <c r="F66" s="244"/>
      <c r="G66" s="1232"/>
      <c r="H66" s="1233"/>
      <c r="I66" s="1233"/>
      <c r="J66" s="1233"/>
      <c r="K66" s="1233"/>
      <c r="L66" s="1233"/>
      <c r="M66" s="1233"/>
      <c r="N66" s="1233"/>
      <c r="O66" s="1234"/>
    </row>
    <row r="67" spans="2:30" ht="13.5" x14ac:dyDescent="0.15">
      <c r="B67" s="248"/>
      <c r="C67" s="244"/>
      <c r="D67" s="244"/>
      <c r="E67" s="244"/>
      <c r="F67" s="244"/>
      <c r="G67" s="1232"/>
      <c r="H67" s="1233"/>
      <c r="I67" s="1233"/>
      <c r="J67" s="1233"/>
      <c r="K67" s="1233"/>
      <c r="L67" s="1233"/>
      <c r="M67" s="1233"/>
      <c r="N67" s="1233"/>
      <c r="O67" s="1234"/>
    </row>
    <row r="68" spans="2:30" ht="13.5" x14ac:dyDescent="0.15">
      <c r="B68" s="248"/>
      <c r="C68" s="244"/>
      <c r="D68" s="244"/>
      <c r="E68" s="244"/>
      <c r="F68" s="244"/>
      <c r="G68" s="1232"/>
      <c r="H68" s="1233"/>
      <c r="I68" s="1233"/>
      <c r="J68" s="1233"/>
      <c r="K68" s="1233"/>
      <c r="L68" s="1233"/>
      <c r="M68" s="1233"/>
      <c r="N68" s="1233"/>
      <c r="O68" s="1234"/>
    </row>
    <row r="69" spans="2:30" ht="13.5" x14ac:dyDescent="0.15">
      <c r="B69" s="248"/>
      <c r="C69" s="244"/>
      <c r="D69" s="244"/>
      <c r="E69" s="244"/>
      <c r="F69" s="244"/>
      <c r="G69" s="1235"/>
      <c r="H69" s="1236"/>
      <c r="I69" s="1236"/>
      <c r="J69" s="1236"/>
      <c r="K69" s="1236"/>
      <c r="L69" s="1236"/>
      <c r="M69" s="1236"/>
      <c r="N69" s="1236"/>
      <c r="O69" s="1237"/>
    </row>
    <row r="70" spans="2:30" ht="13.5" x14ac:dyDescent="0.15">
      <c r="B70" s="248"/>
      <c r="C70" s="244"/>
      <c r="D70" s="244"/>
      <c r="E70" s="244"/>
      <c r="F70" s="244"/>
      <c r="G70" s="244"/>
      <c r="H70" s="351"/>
      <c r="I70" s="351"/>
      <c r="J70" s="348"/>
      <c r="K70" s="348"/>
      <c r="L70" s="347"/>
      <c r="M70" s="348"/>
      <c r="N70" s="347"/>
      <c r="O70" s="346"/>
    </row>
    <row r="71" spans="2:30" ht="13.5" x14ac:dyDescent="0.15">
      <c r="B71" s="248"/>
      <c r="C71" s="244"/>
      <c r="D71" s="244"/>
      <c r="E71" s="244"/>
      <c r="F71" s="244"/>
      <c r="G71" s="350" t="s">
        <v>561</v>
      </c>
      <c r="I71" s="349"/>
      <c r="J71" s="348"/>
      <c r="K71" s="348"/>
      <c r="L71" s="347"/>
      <c r="M71" s="348"/>
      <c r="N71" s="347"/>
      <c r="O71" s="346"/>
    </row>
    <row r="72" spans="2:30" ht="13.5" x14ac:dyDescent="0.15">
      <c r="B72" s="248"/>
      <c r="C72" s="244"/>
      <c r="D72" s="244"/>
      <c r="E72" s="244"/>
      <c r="F72" s="244"/>
      <c r="G72" s="1238"/>
      <c r="H72" s="1239"/>
      <c r="I72" s="1239"/>
      <c r="J72" s="1240"/>
      <c r="K72" s="345" t="s">
        <v>520</v>
      </c>
      <c r="L72" s="345" t="s">
        <v>521</v>
      </c>
      <c r="M72" s="345" t="s">
        <v>522</v>
      </c>
      <c r="N72" s="345" t="s">
        <v>523</v>
      </c>
      <c r="O72" s="345" t="s">
        <v>524</v>
      </c>
    </row>
    <row r="73" spans="2:30" ht="13.5" x14ac:dyDescent="0.15">
      <c r="B73" s="248"/>
      <c r="C73" s="244"/>
      <c r="D73" s="244"/>
      <c r="E73" s="244"/>
      <c r="F73" s="244"/>
      <c r="G73" s="1241" t="s">
        <v>560</v>
      </c>
      <c r="H73" s="1242"/>
      <c r="I73" s="1247" t="s">
        <v>558</v>
      </c>
      <c r="J73" s="1247"/>
      <c r="K73" s="1228">
        <v>59.8</v>
      </c>
      <c r="L73" s="1228">
        <v>82.4</v>
      </c>
      <c r="M73" s="1215">
        <v>74</v>
      </c>
      <c r="N73" s="1215">
        <v>62.7</v>
      </c>
      <c r="O73" s="1215">
        <v>47.7</v>
      </c>
      <c r="S73" s="243">
        <v>9.9</v>
      </c>
    </row>
    <row r="74" spans="2:30" ht="13.5" x14ac:dyDescent="0.15">
      <c r="B74" s="248"/>
      <c r="C74" s="244"/>
      <c r="D74" s="244"/>
      <c r="E74" s="244"/>
      <c r="F74" s="244"/>
      <c r="G74" s="1243"/>
      <c r="H74" s="1244"/>
      <c r="I74" s="1248"/>
      <c r="J74" s="1248"/>
      <c r="K74" s="1228"/>
      <c r="L74" s="1228"/>
      <c r="M74" s="1215"/>
      <c r="N74" s="1215"/>
      <c r="O74" s="1215"/>
    </row>
    <row r="75" spans="2:30" ht="13.5" x14ac:dyDescent="0.15">
      <c r="B75" s="248"/>
      <c r="C75" s="244"/>
      <c r="D75" s="244"/>
      <c r="E75" s="244"/>
      <c r="F75" s="244"/>
      <c r="G75" s="1243"/>
      <c r="H75" s="1244"/>
      <c r="I75" s="1227" t="s">
        <v>557</v>
      </c>
      <c r="J75" s="1227"/>
      <c r="K75" s="1219">
        <v>14.8</v>
      </c>
      <c r="L75" s="1219">
        <v>11.5</v>
      </c>
      <c r="M75" s="1219">
        <v>9.6999999999999993</v>
      </c>
      <c r="N75" s="1219">
        <v>8.1999999999999993</v>
      </c>
      <c r="O75" s="1219">
        <v>8.6999999999999993</v>
      </c>
      <c r="U75" s="243">
        <v>81.2</v>
      </c>
      <c r="W75" s="243">
        <v>87.2</v>
      </c>
      <c r="Y75" s="243">
        <v>99.8</v>
      </c>
      <c r="AA75" s="243">
        <v>109.5</v>
      </c>
      <c r="AC75" s="243">
        <v>115.2</v>
      </c>
    </row>
    <row r="76" spans="2:30" ht="13.5" x14ac:dyDescent="0.15">
      <c r="B76" s="248"/>
      <c r="C76" s="244"/>
      <c r="D76" s="244"/>
      <c r="E76" s="244"/>
      <c r="F76" s="244"/>
      <c r="G76" s="1245"/>
      <c r="H76" s="1246"/>
      <c r="I76" s="1227"/>
      <c r="J76" s="1227"/>
      <c r="K76" s="1220"/>
      <c r="L76" s="1220"/>
      <c r="M76" s="1220"/>
      <c r="N76" s="1220"/>
      <c r="O76" s="1220"/>
    </row>
    <row r="77" spans="2:30" ht="13.5" x14ac:dyDescent="0.15">
      <c r="B77" s="248"/>
      <c r="C77" s="244"/>
      <c r="D77" s="244"/>
      <c r="E77" s="244"/>
      <c r="F77" s="244"/>
      <c r="G77" s="1221" t="s">
        <v>559</v>
      </c>
      <c r="H77" s="1222"/>
      <c r="I77" s="1227" t="s">
        <v>558</v>
      </c>
      <c r="J77" s="1227"/>
      <c r="K77" s="1228">
        <v>60.8</v>
      </c>
      <c r="L77" s="1228">
        <v>49.3</v>
      </c>
      <c r="M77" s="1215">
        <v>44.3</v>
      </c>
      <c r="N77" s="1215">
        <v>40.299999999999997</v>
      </c>
      <c r="O77" s="1215">
        <v>20.2</v>
      </c>
      <c r="R77" s="243">
        <v>12.3</v>
      </c>
      <c r="T77" s="243">
        <v>11.1</v>
      </c>
    </row>
    <row r="78" spans="2:30" ht="13.5" x14ac:dyDescent="0.15">
      <c r="B78" s="248"/>
      <c r="C78" s="244"/>
      <c r="D78" s="244"/>
      <c r="E78" s="244"/>
      <c r="F78" s="244"/>
      <c r="G78" s="1223"/>
      <c r="H78" s="1224"/>
      <c r="I78" s="1227"/>
      <c r="J78" s="1227"/>
      <c r="K78" s="1228"/>
      <c r="L78" s="1228"/>
      <c r="M78" s="1215"/>
      <c r="N78" s="1215"/>
      <c r="O78" s="1215"/>
    </row>
    <row r="79" spans="2:30" ht="13.5" x14ac:dyDescent="0.15">
      <c r="B79" s="248"/>
      <c r="C79" s="244"/>
      <c r="D79" s="244"/>
      <c r="E79" s="244"/>
      <c r="F79" s="244"/>
      <c r="G79" s="1223"/>
      <c r="H79" s="1224"/>
      <c r="I79" s="1216" t="s">
        <v>557</v>
      </c>
      <c r="J79" s="1217"/>
      <c r="K79" s="1218">
        <v>12.6</v>
      </c>
      <c r="L79" s="1218">
        <v>11.5</v>
      </c>
      <c r="M79" s="1218">
        <v>10.6</v>
      </c>
      <c r="N79" s="1218">
        <v>9.8000000000000007</v>
      </c>
      <c r="O79" s="1218">
        <v>9.3000000000000007</v>
      </c>
      <c r="V79" s="243">
        <v>53.5</v>
      </c>
      <c r="X79" s="243">
        <v>48.2</v>
      </c>
      <c r="Z79" s="243">
        <v>34.200000000000003</v>
      </c>
      <c r="AB79" s="243">
        <v>30.3</v>
      </c>
      <c r="AD79" s="243">
        <v>28.9</v>
      </c>
    </row>
    <row r="80" spans="2:30" ht="13.5" x14ac:dyDescent="0.15">
      <c r="B80" s="248"/>
      <c r="C80" s="244"/>
      <c r="D80" s="244"/>
      <c r="E80" s="244"/>
      <c r="F80" s="244"/>
      <c r="G80" s="1225"/>
      <c r="H80" s="1226"/>
      <c r="I80" s="1217"/>
      <c r="J80" s="1217"/>
      <c r="K80" s="1218"/>
      <c r="L80" s="1218"/>
      <c r="M80" s="1218"/>
      <c r="N80" s="1218"/>
      <c r="O80" s="1218"/>
    </row>
    <row r="81" spans="2:17" ht="13.5" x14ac:dyDescent="0.15">
      <c r="B81" s="248"/>
      <c r="C81" s="244"/>
      <c r="D81" s="244"/>
      <c r="E81" s="244"/>
      <c r="F81" s="244"/>
      <c r="G81" s="244"/>
      <c r="H81" s="244"/>
      <c r="I81" s="244"/>
      <c r="J81" s="244"/>
      <c r="K81" s="344"/>
      <c r="L81" s="244"/>
      <c r="M81" s="244"/>
      <c r="N81" s="244"/>
      <c r="O81" s="244"/>
    </row>
    <row r="82" spans="2:17" ht="17.25" x14ac:dyDescent="0.15">
      <c r="B82" s="248"/>
      <c r="C82" s="244"/>
      <c r="D82" s="244"/>
      <c r="E82" s="244"/>
      <c r="F82" s="244"/>
      <c r="G82" s="244"/>
      <c r="H82" s="244"/>
      <c r="I82" s="244"/>
      <c r="J82" s="244"/>
      <c r="K82" s="343"/>
      <c r="L82" s="343"/>
      <c r="M82" s="343"/>
      <c r="N82" s="343"/>
      <c r="O82" s="343"/>
    </row>
    <row r="83" spans="2:17" ht="13.5" x14ac:dyDescent="0.15">
      <c r="B83" s="340"/>
      <c r="C83" s="306"/>
      <c r="D83" s="306"/>
      <c r="E83" s="306"/>
      <c r="F83" s="306"/>
      <c r="G83" s="306"/>
      <c r="H83" s="306"/>
      <c r="I83" s="306"/>
      <c r="J83" s="306"/>
      <c r="K83" s="306"/>
      <c r="L83" s="306"/>
      <c r="M83" s="306"/>
      <c r="N83" s="306"/>
      <c r="O83" s="306"/>
      <c r="P83" s="341"/>
    </row>
    <row r="84" spans="2:17" ht="13.5" x14ac:dyDescent="0.15">
      <c r="H84" s="244"/>
      <c r="I84" s="244"/>
      <c r="J84" s="244"/>
      <c r="K84" s="244"/>
      <c r="L84" s="244"/>
      <c r="M84" s="244"/>
      <c r="N84" s="244"/>
      <c r="O84" s="244"/>
      <c r="P84" s="244"/>
      <c r="Q84" s="244"/>
    </row>
    <row r="85" spans="2:17" ht="13.5" x14ac:dyDescent="0.15">
      <c r="B85" s="244"/>
      <c r="C85" s="244"/>
      <c r="D85" s="244"/>
      <c r="E85" s="244"/>
      <c r="F85" s="244"/>
      <c r="G85" s="244"/>
      <c r="H85" s="244"/>
      <c r="I85" s="244"/>
      <c r="J85" s="244"/>
      <c r="K85" s="244"/>
      <c r="L85" s="244"/>
      <c r="M85" s="244"/>
      <c r="N85" s="244"/>
      <c r="O85" s="244"/>
      <c r="P85" s="244"/>
      <c r="Q85" s="244"/>
    </row>
    <row r="86" spans="2:17" ht="13.5" hidden="1" x14ac:dyDescent="0.15">
      <c r="B86" s="244"/>
      <c r="C86" s="244"/>
      <c r="D86" s="244"/>
      <c r="E86" s="244"/>
      <c r="F86" s="244"/>
      <c r="G86" s="244"/>
      <c r="H86" s="244"/>
      <c r="I86" s="244"/>
      <c r="J86" s="244"/>
      <c r="K86" s="244"/>
      <c r="L86" s="244"/>
      <c r="M86" s="244"/>
      <c r="N86" s="244"/>
      <c r="O86" s="244"/>
      <c r="P86" s="244"/>
      <c r="Q86" s="244"/>
    </row>
    <row r="87" spans="2:17" ht="13.5" hidden="1" x14ac:dyDescent="0.15">
      <c r="B87" s="244"/>
      <c r="C87" s="244"/>
      <c r="D87" s="244"/>
      <c r="E87" s="244"/>
      <c r="F87" s="244"/>
      <c r="G87" s="244"/>
      <c r="H87" s="244"/>
      <c r="I87" s="244"/>
      <c r="J87" s="244"/>
      <c r="K87" s="342"/>
      <c r="L87" s="244"/>
      <c r="M87" s="244"/>
      <c r="N87" s="244"/>
      <c r="O87" s="244"/>
      <c r="P87" s="244"/>
      <c r="Q87" s="244"/>
    </row>
    <row r="88" spans="2:17" ht="13.5" hidden="1" x14ac:dyDescent="0.15">
      <c r="B88" s="244"/>
      <c r="C88" s="244"/>
      <c r="D88" s="244"/>
      <c r="E88" s="244"/>
      <c r="F88" s="244"/>
      <c r="G88" s="244"/>
      <c r="H88" s="244"/>
      <c r="I88" s="244"/>
      <c r="J88" s="244"/>
      <c r="K88" s="244"/>
      <c r="L88" s="244"/>
      <c r="M88" s="244"/>
      <c r="N88" s="244"/>
      <c r="O88" s="244"/>
      <c r="P88" s="244"/>
      <c r="Q88" s="244"/>
    </row>
    <row r="89" spans="2:17" ht="13.5" hidden="1" x14ac:dyDescent="0.15">
      <c r="B89" s="244"/>
      <c r="C89" s="244"/>
      <c r="D89" s="244"/>
      <c r="E89" s="244"/>
      <c r="F89" s="244"/>
      <c r="G89" s="244"/>
      <c r="H89" s="244"/>
      <c r="I89" s="244"/>
      <c r="J89" s="244"/>
      <c r="K89" s="244"/>
      <c r="L89" s="244"/>
      <c r="M89" s="244"/>
      <c r="N89" s="244"/>
      <c r="O89" s="244"/>
      <c r="P89" s="244"/>
      <c r="Q89" s="244"/>
    </row>
    <row r="90" spans="2:17" ht="13.5" hidden="1" x14ac:dyDescent="0.15">
      <c r="B90" s="244"/>
      <c r="C90" s="244"/>
      <c r="D90" s="244"/>
      <c r="E90" s="244"/>
      <c r="F90" s="244"/>
      <c r="G90" s="244"/>
      <c r="H90" s="244"/>
      <c r="I90" s="244"/>
      <c r="J90" s="244"/>
      <c r="K90" s="244"/>
      <c r="L90" s="244"/>
      <c r="M90" s="244"/>
      <c r="N90" s="244"/>
      <c r="O90" s="244"/>
      <c r="P90" s="244"/>
      <c r="Q90" s="244"/>
    </row>
    <row r="91" spans="2:17" ht="13.5"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8" scale="70"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G70" sqref="G70"/>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G70" sqref="G70"/>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519</v>
      </c>
      <c r="G2" s="111"/>
      <c r="H2" s="112"/>
    </row>
    <row r="3" spans="1:8" x14ac:dyDescent="0.15">
      <c r="A3" s="108" t="s">
        <v>512</v>
      </c>
      <c r="B3" s="113"/>
      <c r="C3" s="114"/>
      <c r="D3" s="115">
        <v>57658</v>
      </c>
      <c r="E3" s="116"/>
      <c r="F3" s="117">
        <v>59829</v>
      </c>
      <c r="G3" s="118"/>
      <c r="H3" s="119"/>
    </row>
    <row r="4" spans="1:8" x14ac:dyDescent="0.15">
      <c r="A4" s="120"/>
      <c r="B4" s="121"/>
      <c r="C4" s="122"/>
      <c r="D4" s="123">
        <v>21695</v>
      </c>
      <c r="E4" s="124"/>
      <c r="F4" s="125">
        <v>33669</v>
      </c>
      <c r="G4" s="126"/>
      <c r="H4" s="127"/>
    </row>
    <row r="5" spans="1:8" x14ac:dyDescent="0.15">
      <c r="A5" s="108" t="s">
        <v>514</v>
      </c>
      <c r="B5" s="113"/>
      <c r="C5" s="114"/>
      <c r="D5" s="115">
        <v>170700</v>
      </c>
      <c r="E5" s="116"/>
      <c r="F5" s="117">
        <v>70582</v>
      </c>
      <c r="G5" s="118"/>
      <c r="H5" s="119"/>
    </row>
    <row r="6" spans="1:8" x14ac:dyDescent="0.15">
      <c r="A6" s="120"/>
      <c r="B6" s="121"/>
      <c r="C6" s="122"/>
      <c r="D6" s="123">
        <v>59632</v>
      </c>
      <c r="E6" s="124"/>
      <c r="F6" s="125">
        <v>36117</v>
      </c>
      <c r="G6" s="126"/>
      <c r="H6" s="127"/>
    </row>
    <row r="7" spans="1:8" x14ac:dyDescent="0.15">
      <c r="A7" s="108" t="s">
        <v>515</v>
      </c>
      <c r="B7" s="113"/>
      <c r="C7" s="114"/>
      <c r="D7" s="115">
        <v>153075</v>
      </c>
      <c r="E7" s="116"/>
      <c r="F7" s="117">
        <v>81990</v>
      </c>
      <c r="G7" s="118"/>
      <c r="H7" s="119"/>
    </row>
    <row r="8" spans="1:8" x14ac:dyDescent="0.15">
      <c r="A8" s="120"/>
      <c r="B8" s="121"/>
      <c r="C8" s="122"/>
      <c r="D8" s="123">
        <v>62951</v>
      </c>
      <c r="E8" s="124"/>
      <c r="F8" s="125">
        <v>34482</v>
      </c>
      <c r="G8" s="126"/>
      <c r="H8" s="127"/>
    </row>
    <row r="9" spans="1:8" x14ac:dyDescent="0.15">
      <c r="A9" s="108" t="s">
        <v>516</v>
      </c>
      <c r="B9" s="113"/>
      <c r="C9" s="114"/>
      <c r="D9" s="115">
        <v>85111</v>
      </c>
      <c r="E9" s="116"/>
      <c r="F9" s="117">
        <v>87551</v>
      </c>
      <c r="G9" s="118"/>
      <c r="H9" s="119"/>
    </row>
    <row r="10" spans="1:8" x14ac:dyDescent="0.15">
      <c r="A10" s="120"/>
      <c r="B10" s="121"/>
      <c r="C10" s="122"/>
      <c r="D10" s="123">
        <v>43478</v>
      </c>
      <c r="E10" s="124"/>
      <c r="F10" s="125">
        <v>43994</v>
      </c>
      <c r="G10" s="126"/>
      <c r="H10" s="127"/>
    </row>
    <row r="11" spans="1:8" x14ac:dyDescent="0.15">
      <c r="A11" s="108" t="s">
        <v>517</v>
      </c>
      <c r="B11" s="113"/>
      <c r="C11" s="114"/>
      <c r="D11" s="115">
        <v>66248</v>
      </c>
      <c r="E11" s="116"/>
      <c r="F11" s="117">
        <v>106092</v>
      </c>
      <c r="G11" s="118"/>
      <c r="H11" s="119"/>
    </row>
    <row r="12" spans="1:8" x14ac:dyDescent="0.15">
      <c r="A12" s="120"/>
      <c r="B12" s="121"/>
      <c r="C12" s="128"/>
      <c r="D12" s="123">
        <v>15088</v>
      </c>
      <c r="E12" s="124"/>
      <c r="F12" s="125">
        <v>44299</v>
      </c>
      <c r="G12" s="126"/>
      <c r="H12" s="127"/>
    </row>
    <row r="13" spans="1:8" x14ac:dyDescent="0.15">
      <c r="A13" s="108"/>
      <c r="B13" s="113"/>
      <c r="C13" s="129"/>
      <c r="D13" s="130">
        <v>106558</v>
      </c>
      <c r="E13" s="131"/>
      <c r="F13" s="132">
        <v>81209</v>
      </c>
      <c r="G13" s="133"/>
      <c r="H13" s="119"/>
    </row>
    <row r="14" spans="1:8" x14ac:dyDescent="0.15">
      <c r="A14" s="120"/>
      <c r="B14" s="121"/>
      <c r="C14" s="122"/>
      <c r="D14" s="123">
        <v>40569</v>
      </c>
      <c r="E14" s="124"/>
      <c r="F14" s="125">
        <v>38512</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2.6</v>
      </c>
      <c r="C19" s="134">
        <f>ROUND(VALUE(SUBSTITUTE(実質収支比率等に係る経年分析!G$48,"▲","-")),2)</f>
        <v>2.72</v>
      </c>
      <c r="D19" s="134">
        <f>ROUND(VALUE(SUBSTITUTE(実質収支比率等に係る経年分析!H$48,"▲","-")),2)</f>
        <v>5.61</v>
      </c>
      <c r="E19" s="134">
        <f>ROUND(VALUE(SUBSTITUTE(実質収支比率等に係る経年分析!I$48,"▲","-")),2)</f>
        <v>7.14</v>
      </c>
      <c r="F19" s="134">
        <f>ROUND(VALUE(SUBSTITUTE(実質収支比率等に係る経年分析!J$48,"▲","-")),2)</f>
        <v>9.4</v>
      </c>
    </row>
    <row r="20" spans="1:11" x14ac:dyDescent="0.15">
      <c r="A20" s="134" t="s">
        <v>42</v>
      </c>
      <c r="B20" s="134">
        <f>ROUND(VALUE(SUBSTITUTE(実質収支比率等に係る経年分析!F$47,"▲","-")),2)</f>
        <v>29.74</v>
      </c>
      <c r="C20" s="134">
        <f>ROUND(VALUE(SUBSTITUTE(実質収支比率等に係る経年分析!G$47,"▲","-")),2)</f>
        <v>28.15</v>
      </c>
      <c r="D20" s="134">
        <f>ROUND(VALUE(SUBSTITUTE(実質収支比率等に係る経年分析!H$47,"▲","-")),2)</f>
        <v>33.44</v>
      </c>
      <c r="E20" s="134">
        <f>ROUND(VALUE(SUBSTITUTE(実質収支比率等に係る経年分析!I$47,"▲","-")),2)</f>
        <v>27.73</v>
      </c>
      <c r="F20" s="134">
        <f>ROUND(VALUE(SUBSTITUTE(実質収支比率等に係る経年分析!J$47,"▲","-")),2)</f>
        <v>25.28</v>
      </c>
    </row>
    <row r="21" spans="1:11" x14ac:dyDescent="0.15">
      <c r="A21" s="134" t="s">
        <v>43</v>
      </c>
      <c r="B21" s="134">
        <f>IF(ISNUMBER(VALUE(SUBSTITUTE(実質収支比率等に係る経年分析!F$49,"▲","-"))),ROUND(VALUE(SUBSTITUTE(実質収支比率等に係る経年分析!F$49,"▲","-")),2),NA())</f>
        <v>2.25</v>
      </c>
      <c r="C21" s="134">
        <f>IF(ISNUMBER(VALUE(SUBSTITUTE(実質収支比率等に係る経年分析!G$49,"▲","-"))),ROUND(VALUE(SUBSTITUTE(実質収支比率等に係る経年分析!G$49,"▲","-")),2),NA())</f>
        <v>-2.1800000000000002</v>
      </c>
      <c r="D21" s="134">
        <f>IF(ISNUMBER(VALUE(SUBSTITUTE(実質収支比率等に係る経年分析!H$49,"▲","-"))),ROUND(VALUE(SUBSTITUTE(実質収支比率等に係る経年分析!H$49,"▲","-")),2),NA())</f>
        <v>6.74</v>
      </c>
      <c r="E21" s="134">
        <f>IF(ISNUMBER(VALUE(SUBSTITUTE(実質収支比率等に係る経年分析!I$49,"▲","-"))),ROUND(VALUE(SUBSTITUTE(実質収支比率等に係る経年分析!I$49,"▲","-")),2),NA())</f>
        <v>-5.69</v>
      </c>
      <c r="F21" s="134">
        <f>IF(ISNUMBER(VALUE(SUBSTITUTE(実質収支比率等に係る経年分析!J$49,"▲","-"))),ROUND(VALUE(SUBSTITUTE(実質収支比率等に係る経年分析!J$49,"▲","-")),2),NA())</f>
        <v>-2.15</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1.41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1.41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簡易水道事業特別会計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0.02</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0.03</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農業集落排水事業特別会計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0.03</v>
      </c>
    </row>
    <row r="31" spans="1:11" x14ac:dyDescent="0.15">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0.03</v>
      </c>
    </row>
    <row r="32" spans="1:11" x14ac:dyDescent="0.15">
      <c r="A32" s="135" t="str">
        <f>IF(連結実質赤字比率に係る赤字・黒字の構成分析!C$38="",NA(),連結実質赤字比率に係る赤字・黒字の構成分析!C$38)</f>
        <v>公共下水道事業特別会計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0.7</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0.04</v>
      </c>
    </row>
    <row r="33" spans="1:16" x14ac:dyDescent="0.15">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0.44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0.79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0.67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1.01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1.05</v>
      </c>
    </row>
    <row r="34" spans="1:16" x14ac:dyDescent="0.15">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3.04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2.72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2.91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3.41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2.63</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2.58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2.71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5.61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7.13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9.39</v>
      </c>
    </row>
    <row r="36" spans="1:16" x14ac:dyDescent="0.15">
      <c r="A36" s="135" t="str">
        <f>IF(連結実質赤字比率に係る赤字・黒字の構成分析!C$34="",NA(),連結実質赤字比率に係る赤字・黒字の構成分析!C$34)</f>
        <v>上水道事業会計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10.029999999999999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10.3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9.61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10.220000000000001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9.9</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368</v>
      </c>
      <c r="E42" s="136"/>
      <c r="F42" s="136"/>
      <c r="G42" s="136">
        <f>'実質公債費比率（分子）の構造'!L$52</f>
        <v>388</v>
      </c>
      <c r="H42" s="136"/>
      <c r="I42" s="136"/>
      <c r="J42" s="136">
        <f>'実質公債費比率（分子）の構造'!M$52</f>
        <v>418</v>
      </c>
      <c r="K42" s="136"/>
      <c r="L42" s="136"/>
      <c r="M42" s="136">
        <f>'実質公債費比率（分子）の構造'!N$52</f>
        <v>512</v>
      </c>
      <c r="N42" s="136"/>
      <c r="O42" s="136"/>
      <c r="P42" s="136">
        <f>'実質公債費比率（分子）の構造'!O$52</f>
        <v>579</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64</v>
      </c>
      <c r="C44" s="136"/>
      <c r="D44" s="136"/>
      <c r="E44" s="136">
        <f>'実質公債費比率（分子）の構造'!L$50</f>
        <v>65</v>
      </c>
      <c r="F44" s="136"/>
      <c r="G44" s="136"/>
      <c r="H44" s="136">
        <f>'実質公債費比率（分子）の構造'!M$50</f>
        <v>65</v>
      </c>
      <c r="I44" s="136"/>
      <c r="J44" s="136"/>
      <c r="K44" s="136">
        <f>'実質公債費比率（分子）の構造'!N$50</f>
        <v>64</v>
      </c>
      <c r="L44" s="136"/>
      <c r="M44" s="136"/>
      <c r="N44" s="136">
        <f>'実質公債費比率（分子）の構造'!O$50</f>
        <v>64</v>
      </c>
      <c r="O44" s="136"/>
      <c r="P44" s="136"/>
    </row>
    <row r="45" spans="1:16" x14ac:dyDescent="0.15">
      <c r="A45" s="136" t="s">
        <v>53</v>
      </c>
      <c r="B45" s="136">
        <f>'実質公債費比率（分子）の構造'!K$49</f>
        <v>54</v>
      </c>
      <c r="C45" s="136"/>
      <c r="D45" s="136"/>
      <c r="E45" s="136">
        <f>'実質公債費比率（分子）の構造'!L$49</f>
        <v>30</v>
      </c>
      <c r="F45" s="136"/>
      <c r="G45" s="136"/>
      <c r="H45" s="136">
        <f>'実質公債費比率（分子）の構造'!M$49</f>
        <v>13</v>
      </c>
      <c r="I45" s="136"/>
      <c r="J45" s="136"/>
      <c r="K45" s="136">
        <f>'実質公債費比率（分子）の構造'!N$49</f>
        <v>7</v>
      </c>
      <c r="L45" s="136"/>
      <c r="M45" s="136"/>
      <c r="N45" s="136">
        <f>'実質公債費比率（分子）の構造'!O$49</f>
        <v>64</v>
      </c>
      <c r="O45" s="136"/>
      <c r="P45" s="136"/>
    </row>
    <row r="46" spans="1:16" x14ac:dyDescent="0.15">
      <c r="A46" s="136" t="s">
        <v>54</v>
      </c>
      <c r="B46" s="136">
        <f>'実質公債費比率（分子）の構造'!K$48</f>
        <v>234</v>
      </c>
      <c r="C46" s="136"/>
      <c r="D46" s="136"/>
      <c r="E46" s="136">
        <f>'実質公債費比率（分子）の構造'!L$48</f>
        <v>232</v>
      </c>
      <c r="F46" s="136"/>
      <c r="G46" s="136"/>
      <c r="H46" s="136">
        <f>'実質公債費比率（分子）の構造'!M$48</f>
        <v>237</v>
      </c>
      <c r="I46" s="136"/>
      <c r="J46" s="136"/>
      <c r="K46" s="136">
        <f>'実質公債費比率（分子）の構造'!N$48</f>
        <v>225</v>
      </c>
      <c r="L46" s="136"/>
      <c r="M46" s="136"/>
      <c r="N46" s="136">
        <f>'実質公債費比率（分子）の構造'!O$48</f>
        <v>216</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398</v>
      </c>
      <c r="C49" s="136"/>
      <c r="D49" s="136"/>
      <c r="E49" s="136">
        <f>'実質公債費比率（分子）の構造'!L$45</f>
        <v>397</v>
      </c>
      <c r="F49" s="136"/>
      <c r="G49" s="136"/>
      <c r="H49" s="136">
        <f>'実質公債費比率（分子）の構造'!M$45</f>
        <v>419</v>
      </c>
      <c r="I49" s="136"/>
      <c r="J49" s="136"/>
      <c r="K49" s="136">
        <f>'実質公債費比率（分子）の構造'!N$45</f>
        <v>437</v>
      </c>
      <c r="L49" s="136"/>
      <c r="M49" s="136"/>
      <c r="N49" s="136">
        <f>'実質公債費比率（分子）の構造'!O$45</f>
        <v>630</v>
      </c>
      <c r="O49" s="136"/>
      <c r="P49" s="136"/>
    </row>
    <row r="50" spans="1:16" x14ac:dyDescent="0.15">
      <c r="A50" s="136" t="s">
        <v>58</v>
      </c>
      <c r="B50" s="136" t="e">
        <f>NA()</f>
        <v>#N/A</v>
      </c>
      <c r="C50" s="136">
        <f>IF(ISNUMBER('実質公債費比率（分子）の構造'!K$53),'実質公債費比率（分子）の構造'!K$53,NA())</f>
        <v>382</v>
      </c>
      <c r="D50" s="136" t="e">
        <f>NA()</f>
        <v>#N/A</v>
      </c>
      <c r="E50" s="136" t="e">
        <f>NA()</f>
        <v>#N/A</v>
      </c>
      <c r="F50" s="136">
        <f>IF(ISNUMBER('実質公債費比率（分子）の構造'!L$53),'実質公債費比率（分子）の構造'!L$53,NA())</f>
        <v>336</v>
      </c>
      <c r="G50" s="136" t="e">
        <f>NA()</f>
        <v>#N/A</v>
      </c>
      <c r="H50" s="136" t="e">
        <f>NA()</f>
        <v>#N/A</v>
      </c>
      <c r="I50" s="136">
        <f>IF(ISNUMBER('実質公債費比率（分子）の構造'!M$53),'実質公債費比率（分子）の構造'!M$53,NA())</f>
        <v>316</v>
      </c>
      <c r="J50" s="136" t="e">
        <f>NA()</f>
        <v>#N/A</v>
      </c>
      <c r="K50" s="136" t="e">
        <f>NA()</f>
        <v>#N/A</v>
      </c>
      <c r="L50" s="136">
        <f>IF(ISNUMBER('実質公債費比率（分子）の構造'!N$53),'実質公債費比率（分子）の構造'!N$53,NA())</f>
        <v>221</v>
      </c>
      <c r="M50" s="136" t="e">
        <f>NA()</f>
        <v>#N/A</v>
      </c>
      <c r="N50" s="136" t="e">
        <f>NA()</f>
        <v>#N/A</v>
      </c>
      <c r="O50" s="136">
        <f>IF(ISNUMBER('実質公債費比率（分子）の構造'!O$53),'実質公債費比率（分子）の構造'!O$53,NA())</f>
        <v>395</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5833</v>
      </c>
      <c r="E56" s="135"/>
      <c r="F56" s="135"/>
      <c r="G56" s="135">
        <f>'将来負担比率（分子）の構造'!J$51</f>
        <v>6556</v>
      </c>
      <c r="H56" s="135"/>
      <c r="I56" s="135"/>
      <c r="J56" s="135">
        <f>'将来負担比率（分子）の構造'!K$51</f>
        <v>6483</v>
      </c>
      <c r="K56" s="135"/>
      <c r="L56" s="135"/>
      <c r="M56" s="135">
        <f>'将来負担比率（分子）の構造'!L$51</f>
        <v>6683</v>
      </c>
      <c r="N56" s="135"/>
      <c r="O56" s="135"/>
      <c r="P56" s="135">
        <f>'将来負担比率（分子）の構造'!M$51</f>
        <v>6691</v>
      </c>
    </row>
    <row r="57" spans="1:16" x14ac:dyDescent="0.15">
      <c r="A57" s="135" t="s">
        <v>34</v>
      </c>
      <c r="B57" s="135"/>
      <c r="C57" s="135"/>
      <c r="D57" s="135">
        <f>'将来負担比率（分子）の構造'!I$50</f>
        <v>31</v>
      </c>
      <c r="E57" s="135"/>
      <c r="F57" s="135"/>
      <c r="G57" s="135">
        <f>'将来負担比率（分子）の構造'!J$50</f>
        <v>20</v>
      </c>
      <c r="H57" s="135"/>
      <c r="I57" s="135"/>
      <c r="J57" s="135">
        <f>'将来負担比率（分子）の構造'!K$50</f>
        <v>22</v>
      </c>
      <c r="K57" s="135"/>
      <c r="L57" s="135"/>
      <c r="M57" s="135">
        <f>'将来負担比率（分子）の構造'!L$50</f>
        <v>16</v>
      </c>
      <c r="N57" s="135"/>
      <c r="O57" s="135"/>
      <c r="P57" s="135">
        <f>'将来負担比率（分子）の構造'!M$50</f>
        <v>9</v>
      </c>
    </row>
    <row r="58" spans="1:16" x14ac:dyDescent="0.15">
      <c r="A58" s="135" t="s">
        <v>33</v>
      </c>
      <c r="B58" s="135"/>
      <c r="C58" s="135"/>
      <c r="D58" s="135">
        <f>'将来負担比率（分子）の構造'!I$49</f>
        <v>2222</v>
      </c>
      <c r="E58" s="135"/>
      <c r="F58" s="135"/>
      <c r="G58" s="135">
        <f>'将来負担比率（分子）の構造'!J$49</f>
        <v>1861</v>
      </c>
      <c r="H58" s="135"/>
      <c r="I58" s="135"/>
      <c r="J58" s="135">
        <f>'将来負担比率（分子）の構造'!K$49</f>
        <v>2398</v>
      </c>
      <c r="K58" s="135"/>
      <c r="L58" s="135"/>
      <c r="M58" s="135">
        <f>'将来負担比率（分子）の構造'!L$49</f>
        <v>2467</v>
      </c>
      <c r="N58" s="135"/>
      <c r="O58" s="135"/>
      <c r="P58" s="135">
        <f>'将来負担比率（分子）の構造'!M$49</f>
        <v>2647</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110</v>
      </c>
      <c r="C61" s="135"/>
      <c r="D61" s="135"/>
      <c r="E61" s="135">
        <f>'将来負担比率（分子）の構造'!J$46</f>
        <v>105</v>
      </c>
      <c r="F61" s="135"/>
      <c r="G61" s="135"/>
      <c r="H61" s="135">
        <f>'将来負担比率（分子）の構造'!K$46</f>
        <v>56</v>
      </c>
      <c r="I61" s="135"/>
      <c r="J61" s="135"/>
      <c r="K61" s="135">
        <f>'将来負担比率（分子）の構造'!L$46</f>
        <v>48</v>
      </c>
      <c r="L61" s="135"/>
      <c r="M61" s="135"/>
      <c r="N61" s="135">
        <f>'将来負担比率（分子）の構造'!M$46</f>
        <v>68</v>
      </c>
      <c r="O61" s="135"/>
      <c r="P61" s="135"/>
    </row>
    <row r="62" spans="1:16" x14ac:dyDescent="0.15">
      <c r="A62" s="135" t="s">
        <v>28</v>
      </c>
      <c r="B62" s="135">
        <f>'将来負担比率（分子）の構造'!I$45</f>
        <v>1226</v>
      </c>
      <c r="C62" s="135"/>
      <c r="D62" s="135"/>
      <c r="E62" s="135">
        <f>'将来負担比率（分子）の構造'!J$45</f>
        <v>1233</v>
      </c>
      <c r="F62" s="135"/>
      <c r="G62" s="135"/>
      <c r="H62" s="135">
        <f>'将来負担比率（分子）の構造'!K$45</f>
        <v>1249</v>
      </c>
      <c r="I62" s="135"/>
      <c r="J62" s="135"/>
      <c r="K62" s="135">
        <f>'将来負担比率（分子）の構造'!L$45</f>
        <v>1167</v>
      </c>
      <c r="L62" s="135"/>
      <c r="M62" s="135"/>
      <c r="N62" s="135">
        <f>'将来負担比率（分子）の構造'!M$45</f>
        <v>1079</v>
      </c>
      <c r="O62" s="135"/>
      <c r="P62" s="135"/>
    </row>
    <row r="63" spans="1:16" x14ac:dyDescent="0.15">
      <c r="A63" s="135" t="s">
        <v>27</v>
      </c>
      <c r="B63" s="135">
        <f>'将来負担比率（分子）の構造'!I$44</f>
        <v>47</v>
      </c>
      <c r="C63" s="135"/>
      <c r="D63" s="135"/>
      <c r="E63" s="135">
        <f>'将来負担比率（分子）の構造'!J$44</f>
        <v>56</v>
      </c>
      <c r="F63" s="135"/>
      <c r="G63" s="135"/>
      <c r="H63" s="135">
        <f>'将来負担比率（分子）の構造'!K$44</f>
        <v>53</v>
      </c>
      <c r="I63" s="135"/>
      <c r="J63" s="135"/>
      <c r="K63" s="135">
        <f>'将来負担比率（分子）の構造'!L$44</f>
        <v>50</v>
      </c>
      <c r="L63" s="135"/>
      <c r="M63" s="135"/>
      <c r="N63" s="135">
        <f>'将来負担比率（分子）の構造'!M$44</f>
        <v>49</v>
      </c>
      <c r="O63" s="135"/>
      <c r="P63" s="135"/>
    </row>
    <row r="64" spans="1:16" x14ac:dyDescent="0.15">
      <c r="A64" s="135" t="s">
        <v>26</v>
      </c>
      <c r="B64" s="135">
        <f>'将来負担比率（分子）の構造'!I$43</f>
        <v>3201</v>
      </c>
      <c r="C64" s="135"/>
      <c r="D64" s="135"/>
      <c r="E64" s="135">
        <f>'将来負担比率（分子）の構造'!J$43</f>
        <v>3000</v>
      </c>
      <c r="F64" s="135"/>
      <c r="G64" s="135"/>
      <c r="H64" s="135">
        <f>'将来負担比率（分子）の構造'!K$43</f>
        <v>2697</v>
      </c>
      <c r="I64" s="135"/>
      <c r="J64" s="135"/>
      <c r="K64" s="135">
        <f>'将来負担比率（分子）の構造'!L$43</f>
        <v>2531</v>
      </c>
      <c r="L64" s="135"/>
      <c r="M64" s="135"/>
      <c r="N64" s="135">
        <f>'将来負担比率（分子）の構造'!M$43</f>
        <v>2372</v>
      </c>
      <c r="O64" s="135"/>
      <c r="P64" s="135"/>
    </row>
    <row r="65" spans="1:16" x14ac:dyDescent="0.15">
      <c r="A65" s="135" t="s">
        <v>25</v>
      </c>
      <c r="B65" s="135">
        <f>'将来負担比率（分子）の構造'!I$42</f>
        <v>839</v>
      </c>
      <c r="C65" s="135"/>
      <c r="D65" s="135"/>
      <c r="E65" s="135">
        <f>'将来負担比率（分子）の構造'!J$42</f>
        <v>764</v>
      </c>
      <c r="F65" s="135"/>
      <c r="G65" s="135"/>
      <c r="H65" s="135">
        <f>'将来負担比率（分子）の構造'!K$42</f>
        <v>489</v>
      </c>
      <c r="I65" s="135"/>
      <c r="J65" s="135"/>
      <c r="K65" s="135">
        <f>'将来負担比率（分子）の構造'!L$42</f>
        <v>425</v>
      </c>
      <c r="L65" s="135"/>
      <c r="M65" s="135"/>
      <c r="N65" s="135">
        <f>'将来負担比率（分子）の構造'!M$42</f>
        <v>357</v>
      </c>
      <c r="O65" s="135"/>
      <c r="P65" s="135"/>
    </row>
    <row r="66" spans="1:16" x14ac:dyDescent="0.15">
      <c r="A66" s="135" t="s">
        <v>24</v>
      </c>
      <c r="B66" s="135">
        <f>'将来負担比率（分子）の構造'!I$41</f>
        <v>4784</v>
      </c>
      <c r="C66" s="135"/>
      <c r="D66" s="135"/>
      <c r="E66" s="135">
        <f>'将来負担比率（分子）の構造'!J$41</f>
        <v>6199</v>
      </c>
      <c r="F66" s="135"/>
      <c r="G66" s="135"/>
      <c r="H66" s="135">
        <f>'将来負担比率（分子）の構造'!K$41</f>
        <v>6954</v>
      </c>
      <c r="I66" s="135"/>
      <c r="J66" s="135"/>
      <c r="K66" s="135">
        <f>'将来負担比率（分子）の構造'!L$41</f>
        <v>7159</v>
      </c>
      <c r="L66" s="135"/>
      <c r="M66" s="135"/>
      <c r="N66" s="135">
        <f>'将来負担比率（分子）の構造'!M$41</f>
        <v>7159</v>
      </c>
      <c r="O66" s="135"/>
      <c r="P66" s="135"/>
    </row>
    <row r="67" spans="1:16" x14ac:dyDescent="0.15">
      <c r="A67" s="135" t="s">
        <v>62</v>
      </c>
      <c r="B67" s="135" t="e">
        <f>NA()</f>
        <v>#N/A</v>
      </c>
      <c r="C67" s="135">
        <f>IF(ISNUMBER('将来負担比率（分子）の構造'!I$52), IF('将来負担比率（分子）の構造'!I$52 &lt; 0, 0, '将来負担比率（分子）の構造'!I$52), NA())</f>
        <v>2122</v>
      </c>
      <c r="D67" s="135" t="e">
        <f>NA()</f>
        <v>#N/A</v>
      </c>
      <c r="E67" s="135" t="e">
        <f>NA()</f>
        <v>#N/A</v>
      </c>
      <c r="F67" s="135">
        <f>IF(ISNUMBER('将来負担比率（分子）の構造'!J$52), IF('将来負担比率（分子）の構造'!J$52 &lt; 0, 0, '将来負担比率（分子）の構造'!J$52), NA())</f>
        <v>2920</v>
      </c>
      <c r="G67" s="135" t="e">
        <f>NA()</f>
        <v>#N/A</v>
      </c>
      <c r="H67" s="135" t="e">
        <f>NA()</f>
        <v>#N/A</v>
      </c>
      <c r="I67" s="135">
        <f>IF(ISNUMBER('将来負担比率（分子）の構造'!K$52), IF('将来負担比率（分子）の構造'!K$52 &lt; 0, 0, '将来負担比率（分子）の構造'!K$52), NA())</f>
        <v>2593</v>
      </c>
      <c r="J67" s="135" t="e">
        <f>NA()</f>
        <v>#N/A</v>
      </c>
      <c r="K67" s="135" t="e">
        <f>NA()</f>
        <v>#N/A</v>
      </c>
      <c r="L67" s="135">
        <f>IF(ISNUMBER('将来負担比率（分子）の構造'!L$52), IF('将来負担比率（分子）の構造'!L$52 &lt; 0, 0, '将来負担比率（分子）の構造'!L$52), NA())</f>
        <v>2214</v>
      </c>
      <c r="M67" s="135" t="e">
        <f>NA()</f>
        <v>#N/A</v>
      </c>
      <c r="N67" s="135" t="e">
        <f>NA()</f>
        <v>#N/A</v>
      </c>
      <c r="O67" s="135">
        <f>IF(ISNUMBER('将来負担比率（分子）の構造'!M$52), IF('将来負担比率（分子）の構造'!M$52 &lt; 0, 0, '将来負担比率（分子）の構造'!M$52), NA())</f>
        <v>1738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205</v>
      </c>
      <c r="C5" s="706"/>
      <c r="D5" s="706"/>
      <c r="E5" s="706"/>
      <c r="F5" s="706"/>
      <c r="G5" s="706"/>
      <c r="H5" s="706"/>
      <c r="I5" s="706"/>
      <c r="J5" s="706"/>
      <c r="K5" s="706"/>
      <c r="L5" s="706"/>
      <c r="M5" s="706"/>
      <c r="N5" s="706"/>
      <c r="O5" s="706"/>
      <c r="P5" s="706"/>
      <c r="Q5" s="707"/>
      <c r="R5" s="668">
        <v>2062959</v>
      </c>
      <c r="S5" s="669"/>
      <c r="T5" s="669"/>
      <c r="U5" s="669"/>
      <c r="V5" s="669"/>
      <c r="W5" s="669"/>
      <c r="X5" s="669"/>
      <c r="Y5" s="716"/>
      <c r="Z5" s="729">
        <v>27.1</v>
      </c>
      <c r="AA5" s="729"/>
      <c r="AB5" s="729"/>
      <c r="AC5" s="729"/>
      <c r="AD5" s="730">
        <v>2062959</v>
      </c>
      <c r="AE5" s="730"/>
      <c r="AF5" s="730"/>
      <c r="AG5" s="730"/>
      <c r="AH5" s="730"/>
      <c r="AI5" s="730"/>
      <c r="AJ5" s="730"/>
      <c r="AK5" s="730"/>
      <c r="AL5" s="717">
        <v>52.6</v>
      </c>
      <c r="AM5" s="686"/>
      <c r="AN5" s="686"/>
      <c r="AO5" s="718"/>
      <c r="AP5" s="705" t="s">
        <v>206</v>
      </c>
      <c r="AQ5" s="706"/>
      <c r="AR5" s="706"/>
      <c r="AS5" s="706"/>
      <c r="AT5" s="706"/>
      <c r="AU5" s="706"/>
      <c r="AV5" s="706"/>
      <c r="AW5" s="706"/>
      <c r="AX5" s="706"/>
      <c r="AY5" s="706"/>
      <c r="AZ5" s="706"/>
      <c r="BA5" s="706"/>
      <c r="BB5" s="706"/>
      <c r="BC5" s="706"/>
      <c r="BD5" s="706"/>
      <c r="BE5" s="706"/>
      <c r="BF5" s="707"/>
      <c r="BG5" s="618">
        <v>2048691</v>
      </c>
      <c r="BH5" s="619"/>
      <c r="BI5" s="619"/>
      <c r="BJ5" s="619"/>
      <c r="BK5" s="619"/>
      <c r="BL5" s="619"/>
      <c r="BM5" s="619"/>
      <c r="BN5" s="620"/>
      <c r="BO5" s="671">
        <v>99.3</v>
      </c>
      <c r="BP5" s="671"/>
      <c r="BQ5" s="671"/>
      <c r="BR5" s="671"/>
      <c r="BS5" s="672" t="s">
        <v>207</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199</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x14ac:dyDescent="0.15">
      <c r="B6" s="615" t="s">
        <v>211</v>
      </c>
      <c r="C6" s="616"/>
      <c r="D6" s="616"/>
      <c r="E6" s="616"/>
      <c r="F6" s="616"/>
      <c r="G6" s="616"/>
      <c r="H6" s="616"/>
      <c r="I6" s="616"/>
      <c r="J6" s="616"/>
      <c r="K6" s="616"/>
      <c r="L6" s="616"/>
      <c r="M6" s="616"/>
      <c r="N6" s="616"/>
      <c r="O6" s="616"/>
      <c r="P6" s="616"/>
      <c r="Q6" s="617"/>
      <c r="R6" s="618">
        <v>56956</v>
      </c>
      <c r="S6" s="619"/>
      <c r="T6" s="619"/>
      <c r="U6" s="619"/>
      <c r="V6" s="619"/>
      <c r="W6" s="619"/>
      <c r="X6" s="619"/>
      <c r="Y6" s="620"/>
      <c r="Z6" s="671">
        <v>0.7</v>
      </c>
      <c r="AA6" s="671"/>
      <c r="AB6" s="671"/>
      <c r="AC6" s="671"/>
      <c r="AD6" s="672">
        <v>56956</v>
      </c>
      <c r="AE6" s="672"/>
      <c r="AF6" s="672"/>
      <c r="AG6" s="672"/>
      <c r="AH6" s="672"/>
      <c r="AI6" s="672"/>
      <c r="AJ6" s="672"/>
      <c r="AK6" s="672"/>
      <c r="AL6" s="641">
        <v>1.5</v>
      </c>
      <c r="AM6" s="673"/>
      <c r="AN6" s="673"/>
      <c r="AO6" s="674"/>
      <c r="AP6" s="615" t="s">
        <v>212</v>
      </c>
      <c r="AQ6" s="616"/>
      <c r="AR6" s="616"/>
      <c r="AS6" s="616"/>
      <c r="AT6" s="616"/>
      <c r="AU6" s="616"/>
      <c r="AV6" s="616"/>
      <c r="AW6" s="616"/>
      <c r="AX6" s="616"/>
      <c r="AY6" s="616"/>
      <c r="AZ6" s="616"/>
      <c r="BA6" s="616"/>
      <c r="BB6" s="616"/>
      <c r="BC6" s="616"/>
      <c r="BD6" s="616"/>
      <c r="BE6" s="616"/>
      <c r="BF6" s="617"/>
      <c r="BG6" s="618">
        <v>2048691</v>
      </c>
      <c r="BH6" s="619"/>
      <c r="BI6" s="619"/>
      <c r="BJ6" s="619"/>
      <c r="BK6" s="619"/>
      <c r="BL6" s="619"/>
      <c r="BM6" s="619"/>
      <c r="BN6" s="620"/>
      <c r="BO6" s="671">
        <v>99.3</v>
      </c>
      <c r="BP6" s="671"/>
      <c r="BQ6" s="671"/>
      <c r="BR6" s="671"/>
      <c r="BS6" s="672" t="s">
        <v>207</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95433</v>
      </c>
      <c r="CS6" s="619"/>
      <c r="CT6" s="619"/>
      <c r="CU6" s="619"/>
      <c r="CV6" s="619"/>
      <c r="CW6" s="619"/>
      <c r="CX6" s="619"/>
      <c r="CY6" s="620"/>
      <c r="CZ6" s="671">
        <v>1.3</v>
      </c>
      <c r="DA6" s="671"/>
      <c r="DB6" s="671"/>
      <c r="DC6" s="671"/>
      <c r="DD6" s="624" t="s">
        <v>207</v>
      </c>
      <c r="DE6" s="619"/>
      <c r="DF6" s="619"/>
      <c r="DG6" s="619"/>
      <c r="DH6" s="619"/>
      <c r="DI6" s="619"/>
      <c r="DJ6" s="619"/>
      <c r="DK6" s="619"/>
      <c r="DL6" s="619"/>
      <c r="DM6" s="619"/>
      <c r="DN6" s="619"/>
      <c r="DO6" s="619"/>
      <c r="DP6" s="620"/>
      <c r="DQ6" s="624">
        <v>95433</v>
      </c>
      <c r="DR6" s="619"/>
      <c r="DS6" s="619"/>
      <c r="DT6" s="619"/>
      <c r="DU6" s="619"/>
      <c r="DV6" s="619"/>
      <c r="DW6" s="619"/>
      <c r="DX6" s="619"/>
      <c r="DY6" s="619"/>
      <c r="DZ6" s="619"/>
      <c r="EA6" s="619"/>
      <c r="EB6" s="619"/>
      <c r="EC6" s="654"/>
    </row>
    <row r="7" spans="2:143" ht="11.25" customHeight="1" x14ac:dyDescent="0.15">
      <c r="B7" s="615" t="s">
        <v>214</v>
      </c>
      <c r="C7" s="616"/>
      <c r="D7" s="616"/>
      <c r="E7" s="616"/>
      <c r="F7" s="616"/>
      <c r="G7" s="616"/>
      <c r="H7" s="616"/>
      <c r="I7" s="616"/>
      <c r="J7" s="616"/>
      <c r="K7" s="616"/>
      <c r="L7" s="616"/>
      <c r="M7" s="616"/>
      <c r="N7" s="616"/>
      <c r="O7" s="616"/>
      <c r="P7" s="616"/>
      <c r="Q7" s="617"/>
      <c r="R7" s="618">
        <v>2369</v>
      </c>
      <c r="S7" s="619"/>
      <c r="T7" s="619"/>
      <c r="U7" s="619"/>
      <c r="V7" s="619"/>
      <c r="W7" s="619"/>
      <c r="X7" s="619"/>
      <c r="Y7" s="620"/>
      <c r="Z7" s="671">
        <v>0</v>
      </c>
      <c r="AA7" s="671"/>
      <c r="AB7" s="671"/>
      <c r="AC7" s="671"/>
      <c r="AD7" s="672">
        <v>2369</v>
      </c>
      <c r="AE7" s="672"/>
      <c r="AF7" s="672"/>
      <c r="AG7" s="672"/>
      <c r="AH7" s="672"/>
      <c r="AI7" s="672"/>
      <c r="AJ7" s="672"/>
      <c r="AK7" s="672"/>
      <c r="AL7" s="641">
        <v>0.1</v>
      </c>
      <c r="AM7" s="673"/>
      <c r="AN7" s="673"/>
      <c r="AO7" s="674"/>
      <c r="AP7" s="615" t="s">
        <v>215</v>
      </c>
      <c r="AQ7" s="616"/>
      <c r="AR7" s="616"/>
      <c r="AS7" s="616"/>
      <c r="AT7" s="616"/>
      <c r="AU7" s="616"/>
      <c r="AV7" s="616"/>
      <c r="AW7" s="616"/>
      <c r="AX7" s="616"/>
      <c r="AY7" s="616"/>
      <c r="AZ7" s="616"/>
      <c r="BA7" s="616"/>
      <c r="BB7" s="616"/>
      <c r="BC7" s="616"/>
      <c r="BD7" s="616"/>
      <c r="BE7" s="616"/>
      <c r="BF7" s="617"/>
      <c r="BG7" s="618">
        <v>804713</v>
      </c>
      <c r="BH7" s="619"/>
      <c r="BI7" s="619"/>
      <c r="BJ7" s="619"/>
      <c r="BK7" s="619"/>
      <c r="BL7" s="619"/>
      <c r="BM7" s="619"/>
      <c r="BN7" s="620"/>
      <c r="BO7" s="671">
        <v>39</v>
      </c>
      <c r="BP7" s="671"/>
      <c r="BQ7" s="671"/>
      <c r="BR7" s="671"/>
      <c r="BS7" s="672" t="s">
        <v>207</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1091639</v>
      </c>
      <c r="CS7" s="619"/>
      <c r="CT7" s="619"/>
      <c r="CU7" s="619"/>
      <c r="CV7" s="619"/>
      <c r="CW7" s="619"/>
      <c r="CX7" s="619"/>
      <c r="CY7" s="620"/>
      <c r="CZ7" s="671">
        <v>15.3</v>
      </c>
      <c r="DA7" s="671"/>
      <c r="DB7" s="671"/>
      <c r="DC7" s="671"/>
      <c r="DD7" s="624">
        <v>63792</v>
      </c>
      <c r="DE7" s="619"/>
      <c r="DF7" s="619"/>
      <c r="DG7" s="619"/>
      <c r="DH7" s="619"/>
      <c r="DI7" s="619"/>
      <c r="DJ7" s="619"/>
      <c r="DK7" s="619"/>
      <c r="DL7" s="619"/>
      <c r="DM7" s="619"/>
      <c r="DN7" s="619"/>
      <c r="DO7" s="619"/>
      <c r="DP7" s="620"/>
      <c r="DQ7" s="624">
        <v>884186</v>
      </c>
      <c r="DR7" s="619"/>
      <c r="DS7" s="619"/>
      <c r="DT7" s="619"/>
      <c r="DU7" s="619"/>
      <c r="DV7" s="619"/>
      <c r="DW7" s="619"/>
      <c r="DX7" s="619"/>
      <c r="DY7" s="619"/>
      <c r="DZ7" s="619"/>
      <c r="EA7" s="619"/>
      <c r="EB7" s="619"/>
      <c r="EC7" s="654"/>
    </row>
    <row r="8" spans="2:143" ht="11.25" customHeight="1" x14ac:dyDescent="0.15">
      <c r="B8" s="615" t="s">
        <v>217</v>
      </c>
      <c r="C8" s="616"/>
      <c r="D8" s="616"/>
      <c r="E8" s="616"/>
      <c r="F8" s="616"/>
      <c r="G8" s="616"/>
      <c r="H8" s="616"/>
      <c r="I8" s="616"/>
      <c r="J8" s="616"/>
      <c r="K8" s="616"/>
      <c r="L8" s="616"/>
      <c r="M8" s="616"/>
      <c r="N8" s="616"/>
      <c r="O8" s="616"/>
      <c r="P8" s="616"/>
      <c r="Q8" s="617"/>
      <c r="R8" s="618">
        <v>5932</v>
      </c>
      <c r="S8" s="619"/>
      <c r="T8" s="619"/>
      <c r="U8" s="619"/>
      <c r="V8" s="619"/>
      <c r="W8" s="619"/>
      <c r="X8" s="619"/>
      <c r="Y8" s="620"/>
      <c r="Z8" s="671">
        <v>0.1</v>
      </c>
      <c r="AA8" s="671"/>
      <c r="AB8" s="671"/>
      <c r="AC8" s="671"/>
      <c r="AD8" s="672">
        <v>5932</v>
      </c>
      <c r="AE8" s="672"/>
      <c r="AF8" s="672"/>
      <c r="AG8" s="672"/>
      <c r="AH8" s="672"/>
      <c r="AI8" s="672"/>
      <c r="AJ8" s="672"/>
      <c r="AK8" s="672"/>
      <c r="AL8" s="641">
        <v>0.2</v>
      </c>
      <c r="AM8" s="673"/>
      <c r="AN8" s="673"/>
      <c r="AO8" s="674"/>
      <c r="AP8" s="615" t="s">
        <v>218</v>
      </c>
      <c r="AQ8" s="616"/>
      <c r="AR8" s="616"/>
      <c r="AS8" s="616"/>
      <c r="AT8" s="616"/>
      <c r="AU8" s="616"/>
      <c r="AV8" s="616"/>
      <c r="AW8" s="616"/>
      <c r="AX8" s="616"/>
      <c r="AY8" s="616"/>
      <c r="AZ8" s="616"/>
      <c r="BA8" s="616"/>
      <c r="BB8" s="616"/>
      <c r="BC8" s="616"/>
      <c r="BD8" s="616"/>
      <c r="BE8" s="616"/>
      <c r="BF8" s="617"/>
      <c r="BG8" s="618">
        <v>23776</v>
      </c>
      <c r="BH8" s="619"/>
      <c r="BI8" s="619"/>
      <c r="BJ8" s="619"/>
      <c r="BK8" s="619"/>
      <c r="BL8" s="619"/>
      <c r="BM8" s="619"/>
      <c r="BN8" s="620"/>
      <c r="BO8" s="671">
        <v>1.2</v>
      </c>
      <c r="BP8" s="671"/>
      <c r="BQ8" s="671"/>
      <c r="BR8" s="671"/>
      <c r="BS8" s="624" t="s">
        <v>108</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1968878</v>
      </c>
      <c r="CS8" s="619"/>
      <c r="CT8" s="619"/>
      <c r="CU8" s="619"/>
      <c r="CV8" s="619"/>
      <c r="CW8" s="619"/>
      <c r="CX8" s="619"/>
      <c r="CY8" s="620"/>
      <c r="CZ8" s="671">
        <v>27.6</v>
      </c>
      <c r="DA8" s="671"/>
      <c r="DB8" s="671"/>
      <c r="DC8" s="671"/>
      <c r="DD8" s="624">
        <v>106023</v>
      </c>
      <c r="DE8" s="619"/>
      <c r="DF8" s="619"/>
      <c r="DG8" s="619"/>
      <c r="DH8" s="619"/>
      <c r="DI8" s="619"/>
      <c r="DJ8" s="619"/>
      <c r="DK8" s="619"/>
      <c r="DL8" s="619"/>
      <c r="DM8" s="619"/>
      <c r="DN8" s="619"/>
      <c r="DO8" s="619"/>
      <c r="DP8" s="620"/>
      <c r="DQ8" s="624">
        <v>848971</v>
      </c>
      <c r="DR8" s="619"/>
      <c r="DS8" s="619"/>
      <c r="DT8" s="619"/>
      <c r="DU8" s="619"/>
      <c r="DV8" s="619"/>
      <c r="DW8" s="619"/>
      <c r="DX8" s="619"/>
      <c r="DY8" s="619"/>
      <c r="DZ8" s="619"/>
      <c r="EA8" s="619"/>
      <c r="EB8" s="619"/>
      <c r="EC8" s="654"/>
    </row>
    <row r="9" spans="2:143" ht="11.25" customHeight="1" x14ac:dyDescent="0.15">
      <c r="B9" s="615" t="s">
        <v>220</v>
      </c>
      <c r="C9" s="616"/>
      <c r="D9" s="616"/>
      <c r="E9" s="616"/>
      <c r="F9" s="616"/>
      <c r="G9" s="616"/>
      <c r="H9" s="616"/>
      <c r="I9" s="616"/>
      <c r="J9" s="616"/>
      <c r="K9" s="616"/>
      <c r="L9" s="616"/>
      <c r="M9" s="616"/>
      <c r="N9" s="616"/>
      <c r="O9" s="616"/>
      <c r="P9" s="616"/>
      <c r="Q9" s="617"/>
      <c r="R9" s="618">
        <v>4818</v>
      </c>
      <c r="S9" s="619"/>
      <c r="T9" s="619"/>
      <c r="U9" s="619"/>
      <c r="V9" s="619"/>
      <c r="W9" s="619"/>
      <c r="X9" s="619"/>
      <c r="Y9" s="620"/>
      <c r="Z9" s="671">
        <v>0.1</v>
      </c>
      <c r="AA9" s="671"/>
      <c r="AB9" s="671"/>
      <c r="AC9" s="671"/>
      <c r="AD9" s="672">
        <v>4818</v>
      </c>
      <c r="AE9" s="672"/>
      <c r="AF9" s="672"/>
      <c r="AG9" s="672"/>
      <c r="AH9" s="672"/>
      <c r="AI9" s="672"/>
      <c r="AJ9" s="672"/>
      <c r="AK9" s="672"/>
      <c r="AL9" s="641">
        <v>0.1</v>
      </c>
      <c r="AM9" s="673"/>
      <c r="AN9" s="673"/>
      <c r="AO9" s="674"/>
      <c r="AP9" s="615" t="s">
        <v>221</v>
      </c>
      <c r="AQ9" s="616"/>
      <c r="AR9" s="616"/>
      <c r="AS9" s="616"/>
      <c r="AT9" s="616"/>
      <c r="AU9" s="616"/>
      <c r="AV9" s="616"/>
      <c r="AW9" s="616"/>
      <c r="AX9" s="616"/>
      <c r="AY9" s="616"/>
      <c r="AZ9" s="616"/>
      <c r="BA9" s="616"/>
      <c r="BB9" s="616"/>
      <c r="BC9" s="616"/>
      <c r="BD9" s="616"/>
      <c r="BE9" s="616"/>
      <c r="BF9" s="617"/>
      <c r="BG9" s="618">
        <v>537099</v>
      </c>
      <c r="BH9" s="619"/>
      <c r="BI9" s="619"/>
      <c r="BJ9" s="619"/>
      <c r="BK9" s="619"/>
      <c r="BL9" s="619"/>
      <c r="BM9" s="619"/>
      <c r="BN9" s="620"/>
      <c r="BO9" s="671">
        <v>26</v>
      </c>
      <c r="BP9" s="671"/>
      <c r="BQ9" s="671"/>
      <c r="BR9" s="671"/>
      <c r="BS9" s="624" t="s">
        <v>108</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778958</v>
      </c>
      <c r="CS9" s="619"/>
      <c r="CT9" s="619"/>
      <c r="CU9" s="619"/>
      <c r="CV9" s="619"/>
      <c r="CW9" s="619"/>
      <c r="CX9" s="619"/>
      <c r="CY9" s="620"/>
      <c r="CZ9" s="671">
        <v>10.9</v>
      </c>
      <c r="DA9" s="671"/>
      <c r="DB9" s="671"/>
      <c r="DC9" s="671"/>
      <c r="DD9" s="624">
        <v>9549</v>
      </c>
      <c r="DE9" s="619"/>
      <c r="DF9" s="619"/>
      <c r="DG9" s="619"/>
      <c r="DH9" s="619"/>
      <c r="DI9" s="619"/>
      <c r="DJ9" s="619"/>
      <c r="DK9" s="619"/>
      <c r="DL9" s="619"/>
      <c r="DM9" s="619"/>
      <c r="DN9" s="619"/>
      <c r="DO9" s="619"/>
      <c r="DP9" s="620"/>
      <c r="DQ9" s="624">
        <v>764484</v>
      </c>
      <c r="DR9" s="619"/>
      <c r="DS9" s="619"/>
      <c r="DT9" s="619"/>
      <c r="DU9" s="619"/>
      <c r="DV9" s="619"/>
      <c r="DW9" s="619"/>
      <c r="DX9" s="619"/>
      <c r="DY9" s="619"/>
      <c r="DZ9" s="619"/>
      <c r="EA9" s="619"/>
      <c r="EB9" s="619"/>
      <c r="EC9" s="654"/>
    </row>
    <row r="10" spans="2:143" ht="11.25" customHeight="1" x14ac:dyDescent="0.15">
      <c r="B10" s="615" t="s">
        <v>223</v>
      </c>
      <c r="C10" s="616"/>
      <c r="D10" s="616"/>
      <c r="E10" s="616"/>
      <c r="F10" s="616"/>
      <c r="G10" s="616"/>
      <c r="H10" s="616"/>
      <c r="I10" s="616"/>
      <c r="J10" s="616"/>
      <c r="K10" s="616"/>
      <c r="L10" s="616"/>
      <c r="M10" s="616"/>
      <c r="N10" s="616"/>
      <c r="O10" s="616"/>
      <c r="P10" s="616"/>
      <c r="Q10" s="617"/>
      <c r="R10" s="618">
        <v>281615</v>
      </c>
      <c r="S10" s="619"/>
      <c r="T10" s="619"/>
      <c r="U10" s="619"/>
      <c r="V10" s="619"/>
      <c r="W10" s="619"/>
      <c r="X10" s="619"/>
      <c r="Y10" s="620"/>
      <c r="Z10" s="671">
        <v>3.7</v>
      </c>
      <c r="AA10" s="671"/>
      <c r="AB10" s="671"/>
      <c r="AC10" s="671"/>
      <c r="AD10" s="672">
        <v>281615</v>
      </c>
      <c r="AE10" s="672"/>
      <c r="AF10" s="672"/>
      <c r="AG10" s="672"/>
      <c r="AH10" s="672"/>
      <c r="AI10" s="672"/>
      <c r="AJ10" s="672"/>
      <c r="AK10" s="672"/>
      <c r="AL10" s="641">
        <v>7.2</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47619</v>
      </c>
      <c r="BH10" s="619"/>
      <c r="BI10" s="619"/>
      <c r="BJ10" s="619"/>
      <c r="BK10" s="619"/>
      <c r="BL10" s="619"/>
      <c r="BM10" s="619"/>
      <c r="BN10" s="620"/>
      <c r="BO10" s="671">
        <v>2.2999999999999998</v>
      </c>
      <c r="BP10" s="671"/>
      <c r="BQ10" s="671"/>
      <c r="BR10" s="671"/>
      <c r="BS10" s="624" t="s">
        <v>108</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26010</v>
      </c>
      <c r="CS10" s="619"/>
      <c r="CT10" s="619"/>
      <c r="CU10" s="619"/>
      <c r="CV10" s="619"/>
      <c r="CW10" s="619"/>
      <c r="CX10" s="619"/>
      <c r="CY10" s="620"/>
      <c r="CZ10" s="671">
        <v>0.4</v>
      </c>
      <c r="DA10" s="671"/>
      <c r="DB10" s="671"/>
      <c r="DC10" s="671"/>
      <c r="DD10" s="624" t="s">
        <v>108</v>
      </c>
      <c r="DE10" s="619"/>
      <c r="DF10" s="619"/>
      <c r="DG10" s="619"/>
      <c r="DH10" s="619"/>
      <c r="DI10" s="619"/>
      <c r="DJ10" s="619"/>
      <c r="DK10" s="619"/>
      <c r="DL10" s="619"/>
      <c r="DM10" s="619"/>
      <c r="DN10" s="619"/>
      <c r="DO10" s="619"/>
      <c r="DP10" s="620"/>
      <c r="DQ10" s="624">
        <v>2944</v>
      </c>
      <c r="DR10" s="619"/>
      <c r="DS10" s="619"/>
      <c r="DT10" s="619"/>
      <c r="DU10" s="619"/>
      <c r="DV10" s="619"/>
      <c r="DW10" s="619"/>
      <c r="DX10" s="619"/>
      <c r="DY10" s="619"/>
      <c r="DZ10" s="619"/>
      <c r="EA10" s="619"/>
      <c r="EB10" s="619"/>
      <c r="EC10" s="654"/>
    </row>
    <row r="11" spans="2:143" ht="11.25" customHeight="1" x14ac:dyDescent="0.15">
      <c r="B11" s="615" t="s">
        <v>226</v>
      </c>
      <c r="C11" s="616"/>
      <c r="D11" s="616"/>
      <c r="E11" s="616"/>
      <c r="F11" s="616"/>
      <c r="G11" s="616"/>
      <c r="H11" s="616"/>
      <c r="I11" s="616"/>
      <c r="J11" s="616"/>
      <c r="K11" s="616"/>
      <c r="L11" s="616"/>
      <c r="M11" s="616"/>
      <c r="N11" s="616"/>
      <c r="O11" s="616"/>
      <c r="P11" s="616"/>
      <c r="Q11" s="617"/>
      <c r="R11" s="618">
        <v>22249</v>
      </c>
      <c r="S11" s="619"/>
      <c r="T11" s="619"/>
      <c r="U11" s="619"/>
      <c r="V11" s="619"/>
      <c r="W11" s="619"/>
      <c r="X11" s="619"/>
      <c r="Y11" s="620"/>
      <c r="Z11" s="671">
        <v>0.3</v>
      </c>
      <c r="AA11" s="671"/>
      <c r="AB11" s="671"/>
      <c r="AC11" s="671"/>
      <c r="AD11" s="672">
        <v>22249</v>
      </c>
      <c r="AE11" s="672"/>
      <c r="AF11" s="672"/>
      <c r="AG11" s="672"/>
      <c r="AH11" s="672"/>
      <c r="AI11" s="672"/>
      <c r="AJ11" s="672"/>
      <c r="AK11" s="672"/>
      <c r="AL11" s="641">
        <v>0.6</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196219</v>
      </c>
      <c r="BH11" s="619"/>
      <c r="BI11" s="619"/>
      <c r="BJ11" s="619"/>
      <c r="BK11" s="619"/>
      <c r="BL11" s="619"/>
      <c r="BM11" s="619"/>
      <c r="BN11" s="620"/>
      <c r="BO11" s="671">
        <v>9.5</v>
      </c>
      <c r="BP11" s="671"/>
      <c r="BQ11" s="671"/>
      <c r="BR11" s="671"/>
      <c r="BS11" s="624" t="s">
        <v>108</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319596</v>
      </c>
      <c r="CS11" s="619"/>
      <c r="CT11" s="619"/>
      <c r="CU11" s="619"/>
      <c r="CV11" s="619"/>
      <c r="CW11" s="619"/>
      <c r="CX11" s="619"/>
      <c r="CY11" s="620"/>
      <c r="CZ11" s="671">
        <v>4.5</v>
      </c>
      <c r="DA11" s="671"/>
      <c r="DB11" s="671"/>
      <c r="DC11" s="671"/>
      <c r="DD11" s="624">
        <v>30999</v>
      </c>
      <c r="DE11" s="619"/>
      <c r="DF11" s="619"/>
      <c r="DG11" s="619"/>
      <c r="DH11" s="619"/>
      <c r="DI11" s="619"/>
      <c r="DJ11" s="619"/>
      <c r="DK11" s="619"/>
      <c r="DL11" s="619"/>
      <c r="DM11" s="619"/>
      <c r="DN11" s="619"/>
      <c r="DO11" s="619"/>
      <c r="DP11" s="620"/>
      <c r="DQ11" s="624">
        <v>158183</v>
      </c>
      <c r="DR11" s="619"/>
      <c r="DS11" s="619"/>
      <c r="DT11" s="619"/>
      <c r="DU11" s="619"/>
      <c r="DV11" s="619"/>
      <c r="DW11" s="619"/>
      <c r="DX11" s="619"/>
      <c r="DY11" s="619"/>
      <c r="DZ11" s="619"/>
      <c r="EA11" s="619"/>
      <c r="EB11" s="619"/>
      <c r="EC11" s="654"/>
    </row>
    <row r="12" spans="2:143" ht="11.25" customHeight="1" x14ac:dyDescent="0.15">
      <c r="B12" s="615" t="s">
        <v>229</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1052929</v>
      </c>
      <c r="BH12" s="619"/>
      <c r="BI12" s="619"/>
      <c r="BJ12" s="619"/>
      <c r="BK12" s="619"/>
      <c r="BL12" s="619"/>
      <c r="BM12" s="619"/>
      <c r="BN12" s="620"/>
      <c r="BO12" s="671">
        <v>51</v>
      </c>
      <c r="BP12" s="671"/>
      <c r="BQ12" s="671"/>
      <c r="BR12" s="671"/>
      <c r="BS12" s="624" t="s">
        <v>108</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138560</v>
      </c>
      <c r="CS12" s="619"/>
      <c r="CT12" s="619"/>
      <c r="CU12" s="619"/>
      <c r="CV12" s="619"/>
      <c r="CW12" s="619"/>
      <c r="CX12" s="619"/>
      <c r="CY12" s="620"/>
      <c r="CZ12" s="671">
        <v>1.9</v>
      </c>
      <c r="DA12" s="671"/>
      <c r="DB12" s="671"/>
      <c r="DC12" s="671"/>
      <c r="DD12" s="624">
        <v>956</v>
      </c>
      <c r="DE12" s="619"/>
      <c r="DF12" s="619"/>
      <c r="DG12" s="619"/>
      <c r="DH12" s="619"/>
      <c r="DI12" s="619"/>
      <c r="DJ12" s="619"/>
      <c r="DK12" s="619"/>
      <c r="DL12" s="619"/>
      <c r="DM12" s="619"/>
      <c r="DN12" s="619"/>
      <c r="DO12" s="619"/>
      <c r="DP12" s="620"/>
      <c r="DQ12" s="624">
        <v>69503</v>
      </c>
      <c r="DR12" s="619"/>
      <c r="DS12" s="619"/>
      <c r="DT12" s="619"/>
      <c r="DU12" s="619"/>
      <c r="DV12" s="619"/>
      <c r="DW12" s="619"/>
      <c r="DX12" s="619"/>
      <c r="DY12" s="619"/>
      <c r="DZ12" s="619"/>
      <c r="EA12" s="619"/>
      <c r="EB12" s="619"/>
      <c r="EC12" s="654"/>
    </row>
    <row r="13" spans="2:143" ht="11.25" customHeight="1" x14ac:dyDescent="0.15">
      <c r="B13" s="615" t="s">
        <v>232</v>
      </c>
      <c r="C13" s="616"/>
      <c r="D13" s="616"/>
      <c r="E13" s="616"/>
      <c r="F13" s="616"/>
      <c r="G13" s="616"/>
      <c r="H13" s="616"/>
      <c r="I13" s="616"/>
      <c r="J13" s="616"/>
      <c r="K13" s="616"/>
      <c r="L13" s="616"/>
      <c r="M13" s="616"/>
      <c r="N13" s="616"/>
      <c r="O13" s="616"/>
      <c r="P13" s="616"/>
      <c r="Q13" s="617"/>
      <c r="R13" s="618">
        <v>10423</v>
      </c>
      <c r="S13" s="619"/>
      <c r="T13" s="619"/>
      <c r="U13" s="619"/>
      <c r="V13" s="619"/>
      <c r="W13" s="619"/>
      <c r="X13" s="619"/>
      <c r="Y13" s="620"/>
      <c r="Z13" s="671">
        <v>0.1</v>
      </c>
      <c r="AA13" s="671"/>
      <c r="AB13" s="671"/>
      <c r="AC13" s="671"/>
      <c r="AD13" s="672">
        <v>10423</v>
      </c>
      <c r="AE13" s="672"/>
      <c r="AF13" s="672"/>
      <c r="AG13" s="672"/>
      <c r="AH13" s="672"/>
      <c r="AI13" s="672"/>
      <c r="AJ13" s="672"/>
      <c r="AK13" s="672"/>
      <c r="AL13" s="641">
        <v>0.3</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1039598</v>
      </c>
      <c r="BH13" s="619"/>
      <c r="BI13" s="619"/>
      <c r="BJ13" s="619"/>
      <c r="BK13" s="619"/>
      <c r="BL13" s="619"/>
      <c r="BM13" s="619"/>
      <c r="BN13" s="620"/>
      <c r="BO13" s="671">
        <v>50.4</v>
      </c>
      <c r="BP13" s="671"/>
      <c r="BQ13" s="671"/>
      <c r="BR13" s="671"/>
      <c r="BS13" s="624" t="s">
        <v>108</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669880</v>
      </c>
      <c r="CS13" s="619"/>
      <c r="CT13" s="619"/>
      <c r="CU13" s="619"/>
      <c r="CV13" s="619"/>
      <c r="CW13" s="619"/>
      <c r="CX13" s="619"/>
      <c r="CY13" s="620"/>
      <c r="CZ13" s="671">
        <v>9.4</v>
      </c>
      <c r="DA13" s="671"/>
      <c r="DB13" s="671"/>
      <c r="DC13" s="671"/>
      <c r="DD13" s="624">
        <v>379706</v>
      </c>
      <c r="DE13" s="619"/>
      <c r="DF13" s="619"/>
      <c r="DG13" s="619"/>
      <c r="DH13" s="619"/>
      <c r="DI13" s="619"/>
      <c r="DJ13" s="619"/>
      <c r="DK13" s="619"/>
      <c r="DL13" s="619"/>
      <c r="DM13" s="619"/>
      <c r="DN13" s="619"/>
      <c r="DO13" s="619"/>
      <c r="DP13" s="620"/>
      <c r="DQ13" s="624">
        <v>315079</v>
      </c>
      <c r="DR13" s="619"/>
      <c r="DS13" s="619"/>
      <c r="DT13" s="619"/>
      <c r="DU13" s="619"/>
      <c r="DV13" s="619"/>
      <c r="DW13" s="619"/>
      <c r="DX13" s="619"/>
      <c r="DY13" s="619"/>
      <c r="DZ13" s="619"/>
      <c r="EA13" s="619"/>
      <c r="EB13" s="619"/>
      <c r="EC13" s="654"/>
    </row>
    <row r="14" spans="2:143" ht="11.25" customHeight="1" x14ac:dyDescent="0.15">
      <c r="B14" s="615" t="s">
        <v>235</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34007</v>
      </c>
      <c r="BH14" s="619"/>
      <c r="BI14" s="619"/>
      <c r="BJ14" s="619"/>
      <c r="BK14" s="619"/>
      <c r="BL14" s="619"/>
      <c r="BM14" s="619"/>
      <c r="BN14" s="620"/>
      <c r="BO14" s="671">
        <v>1.6</v>
      </c>
      <c r="BP14" s="671"/>
      <c r="BQ14" s="671"/>
      <c r="BR14" s="671"/>
      <c r="BS14" s="624" t="s">
        <v>108</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281529</v>
      </c>
      <c r="CS14" s="619"/>
      <c r="CT14" s="619"/>
      <c r="CU14" s="619"/>
      <c r="CV14" s="619"/>
      <c r="CW14" s="619"/>
      <c r="CX14" s="619"/>
      <c r="CY14" s="620"/>
      <c r="CZ14" s="671">
        <v>3.9</v>
      </c>
      <c r="DA14" s="671"/>
      <c r="DB14" s="671"/>
      <c r="DC14" s="671"/>
      <c r="DD14" s="624">
        <v>13595</v>
      </c>
      <c r="DE14" s="619"/>
      <c r="DF14" s="619"/>
      <c r="DG14" s="619"/>
      <c r="DH14" s="619"/>
      <c r="DI14" s="619"/>
      <c r="DJ14" s="619"/>
      <c r="DK14" s="619"/>
      <c r="DL14" s="619"/>
      <c r="DM14" s="619"/>
      <c r="DN14" s="619"/>
      <c r="DO14" s="619"/>
      <c r="DP14" s="620"/>
      <c r="DQ14" s="624">
        <v>256988</v>
      </c>
      <c r="DR14" s="619"/>
      <c r="DS14" s="619"/>
      <c r="DT14" s="619"/>
      <c r="DU14" s="619"/>
      <c r="DV14" s="619"/>
      <c r="DW14" s="619"/>
      <c r="DX14" s="619"/>
      <c r="DY14" s="619"/>
      <c r="DZ14" s="619"/>
      <c r="EA14" s="619"/>
      <c r="EB14" s="619"/>
      <c r="EC14" s="654"/>
    </row>
    <row r="15" spans="2:143" ht="11.25" customHeight="1" x14ac:dyDescent="0.15">
      <c r="B15" s="615" t="s">
        <v>238</v>
      </c>
      <c r="C15" s="616"/>
      <c r="D15" s="616"/>
      <c r="E15" s="616"/>
      <c r="F15" s="616"/>
      <c r="G15" s="616"/>
      <c r="H15" s="616"/>
      <c r="I15" s="616"/>
      <c r="J15" s="616"/>
      <c r="K15" s="616"/>
      <c r="L15" s="616"/>
      <c r="M15" s="616"/>
      <c r="N15" s="616"/>
      <c r="O15" s="616"/>
      <c r="P15" s="616"/>
      <c r="Q15" s="617"/>
      <c r="R15" s="618">
        <v>4871</v>
      </c>
      <c r="S15" s="619"/>
      <c r="T15" s="619"/>
      <c r="U15" s="619"/>
      <c r="V15" s="619"/>
      <c r="W15" s="619"/>
      <c r="X15" s="619"/>
      <c r="Y15" s="620"/>
      <c r="Z15" s="671">
        <v>0.1</v>
      </c>
      <c r="AA15" s="671"/>
      <c r="AB15" s="671"/>
      <c r="AC15" s="671"/>
      <c r="AD15" s="672">
        <v>4871</v>
      </c>
      <c r="AE15" s="672"/>
      <c r="AF15" s="672"/>
      <c r="AG15" s="672"/>
      <c r="AH15" s="672"/>
      <c r="AI15" s="672"/>
      <c r="AJ15" s="672"/>
      <c r="AK15" s="672"/>
      <c r="AL15" s="641">
        <v>0.1</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157042</v>
      </c>
      <c r="BH15" s="619"/>
      <c r="BI15" s="619"/>
      <c r="BJ15" s="619"/>
      <c r="BK15" s="619"/>
      <c r="BL15" s="619"/>
      <c r="BM15" s="619"/>
      <c r="BN15" s="620"/>
      <c r="BO15" s="671">
        <v>7.6</v>
      </c>
      <c r="BP15" s="671"/>
      <c r="BQ15" s="671"/>
      <c r="BR15" s="671"/>
      <c r="BS15" s="624" t="s">
        <v>108</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1059934</v>
      </c>
      <c r="CS15" s="619"/>
      <c r="CT15" s="619"/>
      <c r="CU15" s="619"/>
      <c r="CV15" s="619"/>
      <c r="CW15" s="619"/>
      <c r="CX15" s="619"/>
      <c r="CY15" s="620"/>
      <c r="CZ15" s="671">
        <v>14.9</v>
      </c>
      <c r="DA15" s="671"/>
      <c r="DB15" s="671"/>
      <c r="DC15" s="671"/>
      <c r="DD15" s="624">
        <v>366909</v>
      </c>
      <c r="DE15" s="619"/>
      <c r="DF15" s="619"/>
      <c r="DG15" s="619"/>
      <c r="DH15" s="619"/>
      <c r="DI15" s="619"/>
      <c r="DJ15" s="619"/>
      <c r="DK15" s="619"/>
      <c r="DL15" s="619"/>
      <c r="DM15" s="619"/>
      <c r="DN15" s="619"/>
      <c r="DO15" s="619"/>
      <c r="DP15" s="620"/>
      <c r="DQ15" s="624">
        <v>574215</v>
      </c>
      <c r="DR15" s="619"/>
      <c r="DS15" s="619"/>
      <c r="DT15" s="619"/>
      <c r="DU15" s="619"/>
      <c r="DV15" s="619"/>
      <c r="DW15" s="619"/>
      <c r="DX15" s="619"/>
      <c r="DY15" s="619"/>
      <c r="DZ15" s="619"/>
      <c r="EA15" s="619"/>
      <c r="EB15" s="619"/>
      <c r="EC15" s="654"/>
    </row>
    <row r="16" spans="2:143" ht="11.25" customHeight="1" x14ac:dyDescent="0.15">
      <c r="B16" s="615" t="s">
        <v>241</v>
      </c>
      <c r="C16" s="616"/>
      <c r="D16" s="616"/>
      <c r="E16" s="616"/>
      <c r="F16" s="616"/>
      <c r="G16" s="616"/>
      <c r="H16" s="616"/>
      <c r="I16" s="616"/>
      <c r="J16" s="616"/>
      <c r="K16" s="616"/>
      <c r="L16" s="616"/>
      <c r="M16" s="616"/>
      <c r="N16" s="616"/>
      <c r="O16" s="616"/>
      <c r="P16" s="616"/>
      <c r="Q16" s="617"/>
      <c r="R16" s="618">
        <v>1970488</v>
      </c>
      <c r="S16" s="619"/>
      <c r="T16" s="619"/>
      <c r="U16" s="619"/>
      <c r="V16" s="619"/>
      <c r="W16" s="619"/>
      <c r="X16" s="619"/>
      <c r="Y16" s="620"/>
      <c r="Z16" s="671">
        <v>25.9</v>
      </c>
      <c r="AA16" s="671"/>
      <c r="AB16" s="671"/>
      <c r="AC16" s="671"/>
      <c r="AD16" s="672">
        <v>1464512</v>
      </c>
      <c r="AE16" s="672"/>
      <c r="AF16" s="672"/>
      <c r="AG16" s="672"/>
      <c r="AH16" s="672"/>
      <c r="AI16" s="672"/>
      <c r="AJ16" s="672"/>
      <c r="AK16" s="672"/>
      <c r="AL16" s="641">
        <v>37.299999999999997</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70601</v>
      </c>
      <c r="CS16" s="619"/>
      <c r="CT16" s="619"/>
      <c r="CU16" s="619"/>
      <c r="CV16" s="619"/>
      <c r="CW16" s="619"/>
      <c r="CX16" s="619"/>
      <c r="CY16" s="620"/>
      <c r="CZ16" s="671">
        <v>1</v>
      </c>
      <c r="DA16" s="671"/>
      <c r="DB16" s="671"/>
      <c r="DC16" s="671"/>
      <c r="DD16" s="624" t="s">
        <v>108</v>
      </c>
      <c r="DE16" s="619"/>
      <c r="DF16" s="619"/>
      <c r="DG16" s="619"/>
      <c r="DH16" s="619"/>
      <c r="DI16" s="619"/>
      <c r="DJ16" s="619"/>
      <c r="DK16" s="619"/>
      <c r="DL16" s="619"/>
      <c r="DM16" s="619"/>
      <c r="DN16" s="619"/>
      <c r="DO16" s="619"/>
      <c r="DP16" s="620"/>
      <c r="DQ16" s="624">
        <v>46254</v>
      </c>
      <c r="DR16" s="619"/>
      <c r="DS16" s="619"/>
      <c r="DT16" s="619"/>
      <c r="DU16" s="619"/>
      <c r="DV16" s="619"/>
      <c r="DW16" s="619"/>
      <c r="DX16" s="619"/>
      <c r="DY16" s="619"/>
      <c r="DZ16" s="619"/>
      <c r="EA16" s="619"/>
      <c r="EB16" s="619"/>
      <c r="EC16" s="654"/>
    </row>
    <row r="17" spans="2:133" ht="11.25" customHeight="1" x14ac:dyDescent="0.15">
      <c r="B17" s="615" t="s">
        <v>244</v>
      </c>
      <c r="C17" s="616"/>
      <c r="D17" s="616"/>
      <c r="E17" s="616"/>
      <c r="F17" s="616"/>
      <c r="G17" s="616"/>
      <c r="H17" s="616"/>
      <c r="I17" s="616"/>
      <c r="J17" s="616"/>
      <c r="K17" s="616"/>
      <c r="L17" s="616"/>
      <c r="M17" s="616"/>
      <c r="N17" s="616"/>
      <c r="O17" s="616"/>
      <c r="P17" s="616"/>
      <c r="Q17" s="617"/>
      <c r="R17" s="618">
        <v>1464512</v>
      </c>
      <c r="S17" s="619"/>
      <c r="T17" s="619"/>
      <c r="U17" s="619"/>
      <c r="V17" s="619"/>
      <c r="W17" s="619"/>
      <c r="X17" s="619"/>
      <c r="Y17" s="620"/>
      <c r="Z17" s="671">
        <v>19.3</v>
      </c>
      <c r="AA17" s="671"/>
      <c r="AB17" s="671"/>
      <c r="AC17" s="671"/>
      <c r="AD17" s="672">
        <v>1464512</v>
      </c>
      <c r="AE17" s="672"/>
      <c r="AF17" s="672"/>
      <c r="AG17" s="672"/>
      <c r="AH17" s="672"/>
      <c r="AI17" s="672"/>
      <c r="AJ17" s="672"/>
      <c r="AK17" s="672"/>
      <c r="AL17" s="641">
        <v>37.299999999999997</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629839</v>
      </c>
      <c r="CS17" s="619"/>
      <c r="CT17" s="619"/>
      <c r="CU17" s="619"/>
      <c r="CV17" s="619"/>
      <c r="CW17" s="619"/>
      <c r="CX17" s="619"/>
      <c r="CY17" s="620"/>
      <c r="CZ17" s="671">
        <v>8.8000000000000007</v>
      </c>
      <c r="DA17" s="671"/>
      <c r="DB17" s="671"/>
      <c r="DC17" s="671"/>
      <c r="DD17" s="624" t="s">
        <v>108</v>
      </c>
      <c r="DE17" s="619"/>
      <c r="DF17" s="619"/>
      <c r="DG17" s="619"/>
      <c r="DH17" s="619"/>
      <c r="DI17" s="619"/>
      <c r="DJ17" s="619"/>
      <c r="DK17" s="619"/>
      <c r="DL17" s="619"/>
      <c r="DM17" s="619"/>
      <c r="DN17" s="619"/>
      <c r="DO17" s="619"/>
      <c r="DP17" s="620"/>
      <c r="DQ17" s="624">
        <v>629634</v>
      </c>
      <c r="DR17" s="619"/>
      <c r="DS17" s="619"/>
      <c r="DT17" s="619"/>
      <c r="DU17" s="619"/>
      <c r="DV17" s="619"/>
      <c r="DW17" s="619"/>
      <c r="DX17" s="619"/>
      <c r="DY17" s="619"/>
      <c r="DZ17" s="619"/>
      <c r="EA17" s="619"/>
      <c r="EB17" s="619"/>
      <c r="EC17" s="654"/>
    </row>
    <row r="18" spans="2:133" ht="11.25" customHeight="1" x14ac:dyDescent="0.15">
      <c r="B18" s="615" t="s">
        <v>247</v>
      </c>
      <c r="C18" s="616"/>
      <c r="D18" s="616"/>
      <c r="E18" s="616"/>
      <c r="F18" s="616"/>
      <c r="G18" s="616"/>
      <c r="H18" s="616"/>
      <c r="I18" s="616"/>
      <c r="J18" s="616"/>
      <c r="K18" s="616"/>
      <c r="L18" s="616"/>
      <c r="M18" s="616"/>
      <c r="N18" s="616"/>
      <c r="O18" s="616"/>
      <c r="P18" s="616"/>
      <c r="Q18" s="617"/>
      <c r="R18" s="618">
        <v>175299</v>
      </c>
      <c r="S18" s="619"/>
      <c r="T18" s="619"/>
      <c r="U18" s="619"/>
      <c r="V18" s="619"/>
      <c r="W18" s="619"/>
      <c r="X18" s="619"/>
      <c r="Y18" s="620"/>
      <c r="Z18" s="671">
        <v>2.2999999999999998</v>
      </c>
      <c r="AA18" s="671"/>
      <c r="AB18" s="671"/>
      <c r="AC18" s="671"/>
      <c r="AD18" s="672" t="s">
        <v>108</v>
      </c>
      <c r="AE18" s="672"/>
      <c r="AF18" s="672"/>
      <c r="AG18" s="672"/>
      <c r="AH18" s="672"/>
      <c r="AI18" s="672"/>
      <c r="AJ18" s="672"/>
      <c r="AK18" s="672"/>
      <c r="AL18" s="641" t="s">
        <v>108</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x14ac:dyDescent="0.15">
      <c r="B19" s="615" t="s">
        <v>250</v>
      </c>
      <c r="C19" s="616"/>
      <c r="D19" s="616"/>
      <c r="E19" s="616"/>
      <c r="F19" s="616"/>
      <c r="G19" s="616"/>
      <c r="H19" s="616"/>
      <c r="I19" s="616"/>
      <c r="J19" s="616"/>
      <c r="K19" s="616"/>
      <c r="L19" s="616"/>
      <c r="M19" s="616"/>
      <c r="N19" s="616"/>
      <c r="O19" s="616"/>
      <c r="P19" s="616"/>
      <c r="Q19" s="617"/>
      <c r="R19" s="618">
        <v>330677</v>
      </c>
      <c r="S19" s="619"/>
      <c r="T19" s="619"/>
      <c r="U19" s="619"/>
      <c r="V19" s="619"/>
      <c r="W19" s="619"/>
      <c r="X19" s="619"/>
      <c r="Y19" s="620"/>
      <c r="Z19" s="671">
        <v>4.3</v>
      </c>
      <c r="AA19" s="671"/>
      <c r="AB19" s="671"/>
      <c r="AC19" s="671"/>
      <c r="AD19" s="672" t="s">
        <v>108</v>
      </c>
      <c r="AE19" s="672"/>
      <c r="AF19" s="672"/>
      <c r="AG19" s="672"/>
      <c r="AH19" s="672"/>
      <c r="AI19" s="672"/>
      <c r="AJ19" s="672"/>
      <c r="AK19" s="672"/>
      <c r="AL19" s="641" t="s">
        <v>108</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v>14268</v>
      </c>
      <c r="BH19" s="619"/>
      <c r="BI19" s="619"/>
      <c r="BJ19" s="619"/>
      <c r="BK19" s="619"/>
      <c r="BL19" s="619"/>
      <c r="BM19" s="619"/>
      <c r="BN19" s="620"/>
      <c r="BO19" s="671">
        <v>0.7</v>
      </c>
      <c r="BP19" s="671"/>
      <c r="BQ19" s="671"/>
      <c r="BR19" s="671"/>
      <c r="BS19" s="624" t="s">
        <v>108</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x14ac:dyDescent="0.15">
      <c r="B20" s="615" t="s">
        <v>253</v>
      </c>
      <c r="C20" s="616"/>
      <c r="D20" s="616"/>
      <c r="E20" s="616"/>
      <c r="F20" s="616"/>
      <c r="G20" s="616"/>
      <c r="H20" s="616"/>
      <c r="I20" s="616"/>
      <c r="J20" s="616"/>
      <c r="K20" s="616"/>
      <c r="L20" s="616"/>
      <c r="M20" s="616"/>
      <c r="N20" s="616"/>
      <c r="O20" s="616"/>
      <c r="P20" s="616"/>
      <c r="Q20" s="617"/>
      <c r="R20" s="618">
        <v>4422680</v>
      </c>
      <c r="S20" s="619"/>
      <c r="T20" s="619"/>
      <c r="U20" s="619"/>
      <c r="V20" s="619"/>
      <c r="W20" s="619"/>
      <c r="X20" s="619"/>
      <c r="Y20" s="620"/>
      <c r="Z20" s="671">
        <v>58.1</v>
      </c>
      <c r="AA20" s="671"/>
      <c r="AB20" s="671"/>
      <c r="AC20" s="671"/>
      <c r="AD20" s="672">
        <v>3916704</v>
      </c>
      <c r="AE20" s="672"/>
      <c r="AF20" s="672"/>
      <c r="AG20" s="672"/>
      <c r="AH20" s="672"/>
      <c r="AI20" s="672"/>
      <c r="AJ20" s="672"/>
      <c r="AK20" s="672"/>
      <c r="AL20" s="641">
        <v>99.8</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v>14268</v>
      </c>
      <c r="BH20" s="619"/>
      <c r="BI20" s="619"/>
      <c r="BJ20" s="619"/>
      <c r="BK20" s="619"/>
      <c r="BL20" s="619"/>
      <c r="BM20" s="619"/>
      <c r="BN20" s="620"/>
      <c r="BO20" s="671">
        <v>0.7</v>
      </c>
      <c r="BP20" s="671"/>
      <c r="BQ20" s="671"/>
      <c r="BR20" s="671"/>
      <c r="BS20" s="624" t="s">
        <v>108</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7130857</v>
      </c>
      <c r="CS20" s="619"/>
      <c r="CT20" s="619"/>
      <c r="CU20" s="619"/>
      <c r="CV20" s="619"/>
      <c r="CW20" s="619"/>
      <c r="CX20" s="619"/>
      <c r="CY20" s="620"/>
      <c r="CZ20" s="671">
        <v>100</v>
      </c>
      <c r="DA20" s="671"/>
      <c r="DB20" s="671"/>
      <c r="DC20" s="671"/>
      <c r="DD20" s="624">
        <v>971529</v>
      </c>
      <c r="DE20" s="619"/>
      <c r="DF20" s="619"/>
      <c r="DG20" s="619"/>
      <c r="DH20" s="619"/>
      <c r="DI20" s="619"/>
      <c r="DJ20" s="619"/>
      <c r="DK20" s="619"/>
      <c r="DL20" s="619"/>
      <c r="DM20" s="619"/>
      <c r="DN20" s="619"/>
      <c r="DO20" s="619"/>
      <c r="DP20" s="620"/>
      <c r="DQ20" s="624">
        <v>4645874</v>
      </c>
      <c r="DR20" s="619"/>
      <c r="DS20" s="619"/>
      <c r="DT20" s="619"/>
      <c r="DU20" s="619"/>
      <c r="DV20" s="619"/>
      <c r="DW20" s="619"/>
      <c r="DX20" s="619"/>
      <c r="DY20" s="619"/>
      <c r="DZ20" s="619"/>
      <c r="EA20" s="619"/>
      <c r="EB20" s="619"/>
      <c r="EC20" s="654"/>
    </row>
    <row r="21" spans="2:133" ht="11.25" customHeight="1" x14ac:dyDescent="0.15">
      <c r="B21" s="615" t="s">
        <v>256</v>
      </c>
      <c r="C21" s="616"/>
      <c r="D21" s="616"/>
      <c r="E21" s="616"/>
      <c r="F21" s="616"/>
      <c r="G21" s="616"/>
      <c r="H21" s="616"/>
      <c r="I21" s="616"/>
      <c r="J21" s="616"/>
      <c r="K21" s="616"/>
      <c r="L21" s="616"/>
      <c r="M21" s="616"/>
      <c r="N21" s="616"/>
      <c r="O21" s="616"/>
      <c r="P21" s="616"/>
      <c r="Q21" s="617"/>
      <c r="R21" s="618">
        <v>1357</v>
      </c>
      <c r="S21" s="619"/>
      <c r="T21" s="619"/>
      <c r="U21" s="619"/>
      <c r="V21" s="619"/>
      <c r="W21" s="619"/>
      <c r="X21" s="619"/>
      <c r="Y21" s="620"/>
      <c r="Z21" s="671">
        <v>0</v>
      </c>
      <c r="AA21" s="671"/>
      <c r="AB21" s="671"/>
      <c r="AC21" s="671"/>
      <c r="AD21" s="672">
        <v>1357</v>
      </c>
      <c r="AE21" s="672"/>
      <c r="AF21" s="672"/>
      <c r="AG21" s="672"/>
      <c r="AH21" s="672"/>
      <c r="AI21" s="672"/>
      <c r="AJ21" s="672"/>
      <c r="AK21" s="672"/>
      <c r="AL21" s="641">
        <v>0</v>
      </c>
      <c r="AM21" s="673"/>
      <c r="AN21" s="673"/>
      <c r="AO21" s="674"/>
      <c r="AP21" s="712" t="s">
        <v>257</v>
      </c>
      <c r="AQ21" s="719"/>
      <c r="AR21" s="719"/>
      <c r="AS21" s="719"/>
      <c r="AT21" s="719"/>
      <c r="AU21" s="719"/>
      <c r="AV21" s="719"/>
      <c r="AW21" s="719"/>
      <c r="AX21" s="719"/>
      <c r="AY21" s="719"/>
      <c r="AZ21" s="719"/>
      <c r="BA21" s="719"/>
      <c r="BB21" s="719"/>
      <c r="BC21" s="719"/>
      <c r="BD21" s="719"/>
      <c r="BE21" s="719"/>
      <c r="BF21" s="714"/>
      <c r="BG21" s="618">
        <v>14268</v>
      </c>
      <c r="BH21" s="619"/>
      <c r="BI21" s="619"/>
      <c r="BJ21" s="619"/>
      <c r="BK21" s="619"/>
      <c r="BL21" s="619"/>
      <c r="BM21" s="619"/>
      <c r="BN21" s="620"/>
      <c r="BO21" s="671">
        <v>0.7</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258</v>
      </c>
      <c r="C22" s="616"/>
      <c r="D22" s="616"/>
      <c r="E22" s="616"/>
      <c r="F22" s="616"/>
      <c r="G22" s="616"/>
      <c r="H22" s="616"/>
      <c r="I22" s="616"/>
      <c r="J22" s="616"/>
      <c r="K22" s="616"/>
      <c r="L22" s="616"/>
      <c r="M22" s="616"/>
      <c r="N22" s="616"/>
      <c r="O22" s="616"/>
      <c r="P22" s="616"/>
      <c r="Q22" s="617"/>
      <c r="R22" s="618">
        <v>43327</v>
      </c>
      <c r="S22" s="619"/>
      <c r="T22" s="619"/>
      <c r="U22" s="619"/>
      <c r="V22" s="619"/>
      <c r="W22" s="619"/>
      <c r="X22" s="619"/>
      <c r="Y22" s="620"/>
      <c r="Z22" s="671">
        <v>0.6</v>
      </c>
      <c r="AA22" s="671"/>
      <c r="AB22" s="671"/>
      <c r="AC22" s="671"/>
      <c r="AD22" s="672" t="s">
        <v>108</v>
      </c>
      <c r="AE22" s="672"/>
      <c r="AF22" s="672"/>
      <c r="AG22" s="672"/>
      <c r="AH22" s="672"/>
      <c r="AI22" s="672"/>
      <c r="AJ22" s="672"/>
      <c r="AK22" s="672"/>
      <c r="AL22" s="641" t="s">
        <v>108</v>
      </c>
      <c r="AM22" s="673"/>
      <c r="AN22" s="673"/>
      <c r="AO22" s="674"/>
      <c r="AP22" s="712" t="s">
        <v>259</v>
      </c>
      <c r="AQ22" s="719"/>
      <c r="AR22" s="719"/>
      <c r="AS22" s="719"/>
      <c r="AT22" s="719"/>
      <c r="AU22" s="719"/>
      <c r="AV22" s="719"/>
      <c r="AW22" s="719"/>
      <c r="AX22" s="719"/>
      <c r="AY22" s="719"/>
      <c r="AZ22" s="719"/>
      <c r="BA22" s="719"/>
      <c r="BB22" s="719"/>
      <c r="BC22" s="719"/>
      <c r="BD22" s="719"/>
      <c r="BE22" s="719"/>
      <c r="BF22" s="714"/>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261</v>
      </c>
      <c r="C23" s="616"/>
      <c r="D23" s="616"/>
      <c r="E23" s="616"/>
      <c r="F23" s="616"/>
      <c r="G23" s="616"/>
      <c r="H23" s="616"/>
      <c r="I23" s="616"/>
      <c r="J23" s="616"/>
      <c r="K23" s="616"/>
      <c r="L23" s="616"/>
      <c r="M23" s="616"/>
      <c r="N23" s="616"/>
      <c r="O23" s="616"/>
      <c r="P23" s="616"/>
      <c r="Q23" s="617"/>
      <c r="R23" s="618">
        <v>73742</v>
      </c>
      <c r="S23" s="619"/>
      <c r="T23" s="619"/>
      <c r="U23" s="619"/>
      <c r="V23" s="619"/>
      <c r="W23" s="619"/>
      <c r="X23" s="619"/>
      <c r="Y23" s="620"/>
      <c r="Z23" s="671">
        <v>1</v>
      </c>
      <c r="AA23" s="671"/>
      <c r="AB23" s="671"/>
      <c r="AC23" s="671"/>
      <c r="AD23" s="672">
        <v>2437</v>
      </c>
      <c r="AE23" s="672"/>
      <c r="AF23" s="672"/>
      <c r="AG23" s="672"/>
      <c r="AH23" s="672"/>
      <c r="AI23" s="672"/>
      <c r="AJ23" s="672"/>
      <c r="AK23" s="672"/>
      <c r="AL23" s="641">
        <v>0.1</v>
      </c>
      <c r="AM23" s="673"/>
      <c r="AN23" s="673"/>
      <c r="AO23" s="674"/>
      <c r="AP23" s="712" t="s">
        <v>262</v>
      </c>
      <c r="AQ23" s="719"/>
      <c r="AR23" s="719"/>
      <c r="AS23" s="719"/>
      <c r="AT23" s="719"/>
      <c r="AU23" s="719"/>
      <c r="AV23" s="719"/>
      <c r="AW23" s="719"/>
      <c r="AX23" s="719"/>
      <c r="AY23" s="719"/>
      <c r="AZ23" s="719"/>
      <c r="BA23" s="719"/>
      <c r="BB23" s="719"/>
      <c r="BC23" s="719"/>
      <c r="BD23" s="719"/>
      <c r="BE23" s="719"/>
      <c r="BF23" s="714"/>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x14ac:dyDescent="0.15">
      <c r="B24" s="615" t="s">
        <v>268</v>
      </c>
      <c r="C24" s="616"/>
      <c r="D24" s="616"/>
      <c r="E24" s="616"/>
      <c r="F24" s="616"/>
      <c r="G24" s="616"/>
      <c r="H24" s="616"/>
      <c r="I24" s="616"/>
      <c r="J24" s="616"/>
      <c r="K24" s="616"/>
      <c r="L24" s="616"/>
      <c r="M24" s="616"/>
      <c r="N24" s="616"/>
      <c r="O24" s="616"/>
      <c r="P24" s="616"/>
      <c r="Q24" s="617"/>
      <c r="R24" s="618">
        <v>8489</v>
      </c>
      <c r="S24" s="619"/>
      <c r="T24" s="619"/>
      <c r="U24" s="619"/>
      <c r="V24" s="619"/>
      <c r="W24" s="619"/>
      <c r="X24" s="619"/>
      <c r="Y24" s="620"/>
      <c r="Z24" s="671">
        <v>0.1</v>
      </c>
      <c r="AA24" s="671"/>
      <c r="AB24" s="671"/>
      <c r="AC24" s="671"/>
      <c r="AD24" s="672" t="s">
        <v>108</v>
      </c>
      <c r="AE24" s="672"/>
      <c r="AF24" s="672"/>
      <c r="AG24" s="672"/>
      <c r="AH24" s="672"/>
      <c r="AI24" s="672"/>
      <c r="AJ24" s="672"/>
      <c r="AK24" s="672"/>
      <c r="AL24" s="641" t="s">
        <v>108</v>
      </c>
      <c r="AM24" s="673"/>
      <c r="AN24" s="673"/>
      <c r="AO24" s="674"/>
      <c r="AP24" s="712" t="s">
        <v>269</v>
      </c>
      <c r="AQ24" s="719"/>
      <c r="AR24" s="719"/>
      <c r="AS24" s="719"/>
      <c r="AT24" s="719"/>
      <c r="AU24" s="719"/>
      <c r="AV24" s="719"/>
      <c r="AW24" s="719"/>
      <c r="AX24" s="719"/>
      <c r="AY24" s="719"/>
      <c r="AZ24" s="719"/>
      <c r="BA24" s="719"/>
      <c r="BB24" s="719"/>
      <c r="BC24" s="719"/>
      <c r="BD24" s="719"/>
      <c r="BE24" s="719"/>
      <c r="BF24" s="714"/>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2647592</v>
      </c>
      <c r="CS24" s="669"/>
      <c r="CT24" s="669"/>
      <c r="CU24" s="669"/>
      <c r="CV24" s="669"/>
      <c r="CW24" s="669"/>
      <c r="CX24" s="669"/>
      <c r="CY24" s="716"/>
      <c r="CZ24" s="720">
        <v>37.1</v>
      </c>
      <c r="DA24" s="721"/>
      <c r="DB24" s="721"/>
      <c r="DC24" s="722"/>
      <c r="DD24" s="715">
        <v>1887247</v>
      </c>
      <c r="DE24" s="669"/>
      <c r="DF24" s="669"/>
      <c r="DG24" s="669"/>
      <c r="DH24" s="669"/>
      <c r="DI24" s="669"/>
      <c r="DJ24" s="669"/>
      <c r="DK24" s="716"/>
      <c r="DL24" s="715">
        <v>1874808</v>
      </c>
      <c r="DM24" s="669"/>
      <c r="DN24" s="669"/>
      <c r="DO24" s="669"/>
      <c r="DP24" s="669"/>
      <c r="DQ24" s="669"/>
      <c r="DR24" s="669"/>
      <c r="DS24" s="669"/>
      <c r="DT24" s="669"/>
      <c r="DU24" s="669"/>
      <c r="DV24" s="716"/>
      <c r="DW24" s="717">
        <v>44.6</v>
      </c>
      <c r="DX24" s="686"/>
      <c r="DY24" s="686"/>
      <c r="DZ24" s="686"/>
      <c r="EA24" s="686"/>
      <c r="EB24" s="686"/>
      <c r="EC24" s="718"/>
    </row>
    <row r="25" spans="2:133" ht="11.25" customHeight="1" x14ac:dyDescent="0.15">
      <c r="B25" s="615" t="s">
        <v>271</v>
      </c>
      <c r="C25" s="616"/>
      <c r="D25" s="616"/>
      <c r="E25" s="616"/>
      <c r="F25" s="616"/>
      <c r="G25" s="616"/>
      <c r="H25" s="616"/>
      <c r="I25" s="616"/>
      <c r="J25" s="616"/>
      <c r="K25" s="616"/>
      <c r="L25" s="616"/>
      <c r="M25" s="616"/>
      <c r="N25" s="616"/>
      <c r="O25" s="616"/>
      <c r="P25" s="616"/>
      <c r="Q25" s="617"/>
      <c r="R25" s="618">
        <v>834835</v>
      </c>
      <c r="S25" s="619"/>
      <c r="T25" s="619"/>
      <c r="U25" s="619"/>
      <c r="V25" s="619"/>
      <c r="W25" s="619"/>
      <c r="X25" s="619"/>
      <c r="Y25" s="620"/>
      <c r="Z25" s="671">
        <v>11</v>
      </c>
      <c r="AA25" s="671"/>
      <c r="AB25" s="671"/>
      <c r="AC25" s="671"/>
      <c r="AD25" s="672" t="s">
        <v>108</v>
      </c>
      <c r="AE25" s="672"/>
      <c r="AF25" s="672"/>
      <c r="AG25" s="672"/>
      <c r="AH25" s="672"/>
      <c r="AI25" s="672"/>
      <c r="AJ25" s="672"/>
      <c r="AK25" s="672"/>
      <c r="AL25" s="641" t="s">
        <v>108</v>
      </c>
      <c r="AM25" s="673"/>
      <c r="AN25" s="673"/>
      <c r="AO25" s="674"/>
      <c r="AP25" s="712" t="s">
        <v>272</v>
      </c>
      <c r="AQ25" s="719"/>
      <c r="AR25" s="719"/>
      <c r="AS25" s="719"/>
      <c r="AT25" s="719"/>
      <c r="AU25" s="719"/>
      <c r="AV25" s="719"/>
      <c r="AW25" s="719"/>
      <c r="AX25" s="719"/>
      <c r="AY25" s="719"/>
      <c r="AZ25" s="719"/>
      <c r="BA25" s="719"/>
      <c r="BB25" s="719"/>
      <c r="BC25" s="719"/>
      <c r="BD25" s="719"/>
      <c r="BE25" s="719"/>
      <c r="BF25" s="714"/>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1074495</v>
      </c>
      <c r="CS25" s="637"/>
      <c r="CT25" s="637"/>
      <c r="CU25" s="637"/>
      <c r="CV25" s="637"/>
      <c r="CW25" s="637"/>
      <c r="CX25" s="637"/>
      <c r="CY25" s="638"/>
      <c r="CZ25" s="621">
        <v>15.1</v>
      </c>
      <c r="DA25" s="639"/>
      <c r="DB25" s="639"/>
      <c r="DC25" s="640"/>
      <c r="DD25" s="624">
        <v>997387</v>
      </c>
      <c r="DE25" s="637"/>
      <c r="DF25" s="637"/>
      <c r="DG25" s="637"/>
      <c r="DH25" s="637"/>
      <c r="DI25" s="637"/>
      <c r="DJ25" s="637"/>
      <c r="DK25" s="638"/>
      <c r="DL25" s="624">
        <v>985031</v>
      </c>
      <c r="DM25" s="637"/>
      <c r="DN25" s="637"/>
      <c r="DO25" s="637"/>
      <c r="DP25" s="637"/>
      <c r="DQ25" s="637"/>
      <c r="DR25" s="637"/>
      <c r="DS25" s="637"/>
      <c r="DT25" s="637"/>
      <c r="DU25" s="637"/>
      <c r="DV25" s="638"/>
      <c r="DW25" s="641">
        <v>23.4</v>
      </c>
      <c r="DX25" s="642"/>
      <c r="DY25" s="642"/>
      <c r="DZ25" s="642"/>
      <c r="EA25" s="642"/>
      <c r="EB25" s="642"/>
      <c r="EC25" s="643"/>
    </row>
    <row r="26" spans="2:133" ht="11.25" customHeight="1" x14ac:dyDescent="0.15">
      <c r="B26" s="709" t="s">
        <v>274</v>
      </c>
      <c r="C26" s="710"/>
      <c r="D26" s="710"/>
      <c r="E26" s="710"/>
      <c r="F26" s="710"/>
      <c r="G26" s="710"/>
      <c r="H26" s="710"/>
      <c r="I26" s="710"/>
      <c r="J26" s="710"/>
      <c r="K26" s="710"/>
      <c r="L26" s="710"/>
      <c r="M26" s="710"/>
      <c r="N26" s="710"/>
      <c r="O26" s="710"/>
      <c r="P26" s="710"/>
      <c r="Q26" s="711"/>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12" t="s">
        <v>275</v>
      </c>
      <c r="AQ26" s="713"/>
      <c r="AR26" s="713"/>
      <c r="AS26" s="713"/>
      <c r="AT26" s="713"/>
      <c r="AU26" s="713"/>
      <c r="AV26" s="713"/>
      <c r="AW26" s="713"/>
      <c r="AX26" s="713"/>
      <c r="AY26" s="713"/>
      <c r="AZ26" s="713"/>
      <c r="BA26" s="713"/>
      <c r="BB26" s="713"/>
      <c r="BC26" s="713"/>
      <c r="BD26" s="713"/>
      <c r="BE26" s="713"/>
      <c r="BF26" s="714"/>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626725</v>
      </c>
      <c r="CS26" s="619"/>
      <c r="CT26" s="619"/>
      <c r="CU26" s="619"/>
      <c r="CV26" s="619"/>
      <c r="CW26" s="619"/>
      <c r="CX26" s="619"/>
      <c r="CY26" s="620"/>
      <c r="CZ26" s="621">
        <v>8.8000000000000007</v>
      </c>
      <c r="DA26" s="639"/>
      <c r="DB26" s="639"/>
      <c r="DC26" s="640"/>
      <c r="DD26" s="624">
        <v>588897</v>
      </c>
      <c r="DE26" s="619"/>
      <c r="DF26" s="619"/>
      <c r="DG26" s="619"/>
      <c r="DH26" s="619"/>
      <c r="DI26" s="619"/>
      <c r="DJ26" s="619"/>
      <c r="DK26" s="620"/>
      <c r="DL26" s="624" t="s">
        <v>207</v>
      </c>
      <c r="DM26" s="619"/>
      <c r="DN26" s="619"/>
      <c r="DO26" s="619"/>
      <c r="DP26" s="619"/>
      <c r="DQ26" s="619"/>
      <c r="DR26" s="619"/>
      <c r="DS26" s="619"/>
      <c r="DT26" s="619"/>
      <c r="DU26" s="619"/>
      <c r="DV26" s="620"/>
      <c r="DW26" s="641" t="s">
        <v>207</v>
      </c>
      <c r="DX26" s="642"/>
      <c r="DY26" s="642"/>
      <c r="DZ26" s="642"/>
      <c r="EA26" s="642"/>
      <c r="EB26" s="642"/>
      <c r="EC26" s="643"/>
    </row>
    <row r="27" spans="2:133" ht="11.25" customHeight="1" x14ac:dyDescent="0.15">
      <c r="B27" s="615" t="s">
        <v>277</v>
      </c>
      <c r="C27" s="616"/>
      <c r="D27" s="616"/>
      <c r="E27" s="616"/>
      <c r="F27" s="616"/>
      <c r="G27" s="616"/>
      <c r="H27" s="616"/>
      <c r="I27" s="616"/>
      <c r="J27" s="616"/>
      <c r="K27" s="616"/>
      <c r="L27" s="616"/>
      <c r="M27" s="616"/>
      <c r="N27" s="616"/>
      <c r="O27" s="616"/>
      <c r="P27" s="616"/>
      <c r="Q27" s="617"/>
      <c r="R27" s="618">
        <v>916296</v>
      </c>
      <c r="S27" s="619"/>
      <c r="T27" s="619"/>
      <c r="U27" s="619"/>
      <c r="V27" s="619"/>
      <c r="W27" s="619"/>
      <c r="X27" s="619"/>
      <c r="Y27" s="620"/>
      <c r="Z27" s="671">
        <v>12</v>
      </c>
      <c r="AA27" s="671"/>
      <c r="AB27" s="671"/>
      <c r="AC27" s="671"/>
      <c r="AD27" s="672" t="s">
        <v>108</v>
      </c>
      <c r="AE27" s="672"/>
      <c r="AF27" s="672"/>
      <c r="AG27" s="672"/>
      <c r="AH27" s="672"/>
      <c r="AI27" s="672"/>
      <c r="AJ27" s="672"/>
      <c r="AK27" s="672"/>
      <c r="AL27" s="641" t="s">
        <v>108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2062959</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943258</v>
      </c>
      <c r="CS27" s="637"/>
      <c r="CT27" s="637"/>
      <c r="CU27" s="637"/>
      <c r="CV27" s="637"/>
      <c r="CW27" s="637"/>
      <c r="CX27" s="637"/>
      <c r="CY27" s="638"/>
      <c r="CZ27" s="621">
        <v>13.2</v>
      </c>
      <c r="DA27" s="639"/>
      <c r="DB27" s="639"/>
      <c r="DC27" s="640"/>
      <c r="DD27" s="624">
        <v>260226</v>
      </c>
      <c r="DE27" s="637"/>
      <c r="DF27" s="637"/>
      <c r="DG27" s="637"/>
      <c r="DH27" s="637"/>
      <c r="DI27" s="637"/>
      <c r="DJ27" s="637"/>
      <c r="DK27" s="638"/>
      <c r="DL27" s="624">
        <v>260143</v>
      </c>
      <c r="DM27" s="637"/>
      <c r="DN27" s="637"/>
      <c r="DO27" s="637"/>
      <c r="DP27" s="637"/>
      <c r="DQ27" s="637"/>
      <c r="DR27" s="637"/>
      <c r="DS27" s="637"/>
      <c r="DT27" s="637"/>
      <c r="DU27" s="637"/>
      <c r="DV27" s="638"/>
      <c r="DW27" s="641">
        <v>6.2</v>
      </c>
      <c r="DX27" s="642"/>
      <c r="DY27" s="642"/>
      <c r="DZ27" s="642"/>
      <c r="EA27" s="642"/>
      <c r="EB27" s="642"/>
      <c r="EC27" s="643"/>
    </row>
    <row r="28" spans="2:133" ht="11.25" customHeight="1" x14ac:dyDescent="0.15">
      <c r="B28" s="615" t="s">
        <v>280</v>
      </c>
      <c r="C28" s="616"/>
      <c r="D28" s="616"/>
      <c r="E28" s="616"/>
      <c r="F28" s="616"/>
      <c r="G28" s="616"/>
      <c r="H28" s="616"/>
      <c r="I28" s="616"/>
      <c r="J28" s="616"/>
      <c r="K28" s="616"/>
      <c r="L28" s="616"/>
      <c r="M28" s="616"/>
      <c r="N28" s="616"/>
      <c r="O28" s="616"/>
      <c r="P28" s="616"/>
      <c r="Q28" s="617"/>
      <c r="R28" s="618">
        <v>9161</v>
      </c>
      <c r="S28" s="619"/>
      <c r="T28" s="619"/>
      <c r="U28" s="619"/>
      <c r="V28" s="619"/>
      <c r="W28" s="619"/>
      <c r="X28" s="619"/>
      <c r="Y28" s="620"/>
      <c r="Z28" s="671">
        <v>0.1</v>
      </c>
      <c r="AA28" s="671"/>
      <c r="AB28" s="671"/>
      <c r="AC28" s="671"/>
      <c r="AD28" s="672">
        <v>3627</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629839</v>
      </c>
      <c r="CS28" s="619"/>
      <c r="CT28" s="619"/>
      <c r="CU28" s="619"/>
      <c r="CV28" s="619"/>
      <c r="CW28" s="619"/>
      <c r="CX28" s="619"/>
      <c r="CY28" s="620"/>
      <c r="CZ28" s="621">
        <v>8.8000000000000007</v>
      </c>
      <c r="DA28" s="639"/>
      <c r="DB28" s="639"/>
      <c r="DC28" s="640"/>
      <c r="DD28" s="624">
        <v>629634</v>
      </c>
      <c r="DE28" s="619"/>
      <c r="DF28" s="619"/>
      <c r="DG28" s="619"/>
      <c r="DH28" s="619"/>
      <c r="DI28" s="619"/>
      <c r="DJ28" s="619"/>
      <c r="DK28" s="620"/>
      <c r="DL28" s="624">
        <v>629634</v>
      </c>
      <c r="DM28" s="619"/>
      <c r="DN28" s="619"/>
      <c r="DO28" s="619"/>
      <c r="DP28" s="619"/>
      <c r="DQ28" s="619"/>
      <c r="DR28" s="619"/>
      <c r="DS28" s="619"/>
      <c r="DT28" s="619"/>
      <c r="DU28" s="619"/>
      <c r="DV28" s="620"/>
      <c r="DW28" s="641">
        <v>15</v>
      </c>
      <c r="DX28" s="642"/>
      <c r="DY28" s="642"/>
      <c r="DZ28" s="642"/>
      <c r="EA28" s="642"/>
      <c r="EB28" s="642"/>
      <c r="EC28" s="643"/>
    </row>
    <row r="29" spans="2:133" ht="11.25" customHeight="1" x14ac:dyDescent="0.15">
      <c r="B29" s="615" t="s">
        <v>282</v>
      </c>
      <c r="C29" s="616"/>
      <c r="D29" s="616"/>
      <c r="E29" s="616"/>
      <c r="F29" s="616"/>
      <c r="G29" s="616"/>
      <c r="H29" s="616"/>
      <c r="I29" s="616"/>
      <c r="J29" s="616"/>
      <c r="K29" s="616"/>
      <c r="L29" s="616"/>
      <c r="M29" s="616"/>
      <c r="N29" s="616"/>
      <c r="O29" s="616"/>
      <c r="P29" s="616"/>
      <c r="Q29" s="617"/>
      <c r="R29" s="618">
        <v>10310</v>
      </c>
      <c r="S29" s="619"/>
      <c r="T29" s="619"/>
      <c r="U29" s="619"/>
      <c r="V29" s="619"/>
      <c r="W29" s="619"/>
      <c r="X29" s="619"/>
      <c r="Y29" s="620"/>
      <c r="Z29" s="671">
        <v>0.1</v>
      </c>
      <c r="AA29" s="671"/>
      <c r="AB29" s="671"/>
      <c r="AC29" s="671"/>
      <c r="AD29" s="672" t="s">
        <v>108</v>
      </c>
      <c r="AE29" s="672"/>
      <c r="AF29" s="672"/>
      <c r="AG29" s="672"/>
      <c r="AH29" s="672"/>
      <c r="AI29" s="672"/>
      <c r="AJ29" s="672"/>
      <c r="AK29" s="672"/>
      <c r="AL29" s="641" t="s">
        <v>108</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629839</v>
      </c>
      <c r="CS29" s="637"/>
      <c r="CT29" s="637"/>
      <c r="CU29" s="637"/>
      <c r="CV29" s="637"/>
      <c r="CW29" s="637"/>
      <c r="CX29" s="637"/>
      <c r="CY29" s="638"/>
      <c r="CZ29" s="621">
        <v>8.8000000000000007</v>
      </c>
      <c r="DA29" s="639"/>
      <c r="DB29" s="639"/>
      <c r="DC29" s="640"/>
      <c r="DD29" s="624">
        <v>629634</v>
      </c>
      <c r="DE29" s="637"/>
      <c r="DF29" s="637"/>
      <c r="DG29" s="637"/>
      <c r="DH29" s="637"/>
      <c r="DI29" s="637"/>
      <c r="DJ29" s="637"/>
      <c r="DK29" s="638"/>
      <c r="DL29" s="624">
        <v>629634</v>
      </c>
      <c r="DM29" s="637"/>
      <c r="DN29" s="637"/>
      <c r="DO29" s="637"/>
      <c r="DP29" s="637"/>
      <c r="DQ29" s="637"/>
      <c r="DR29" s="637"/>
      <c r="DS29" s="637"/>
      <c r="DT29" s="637"/>
      <c r="DU29" s="637"/>
      <c r="DV29" s="638"/>
      <c r="DW29" s="641">
        <v>15</v>
      </c>
      <c r="DX29" s="642"/>
      <c r="DY29" s="642"/>
      <c r="DZ29" s="642"/>
      <c r="EA29" s="642"/>
      <c r="EB29" s="642"/>
      <c r="EC29" s="643"/>
    </row>
    <row r="30" spans="2:133" ht="11.25" customHeight="1" x14ac:dyDescent="0.15">
      <c r="B30" s="615" t="s">
        <v>287</v>
      </c>
      <c r="C30" s="616"/>
      <c r="D30" s="616"/>
      <c r="E30" s="616"/>
      <c r="F30" s="616"/>
      <c r="G30" s="616"/>
      <c r="H30" s="616"/>
      <c r="I30" s="616"/>
      <c r="J30" s="616"/>
      <c r="K30" s="616"/>
      <c r="L30" s="616"/>
      <c r="M30" s="616"/>
      <c r="N30" s="616"/>
      <c r="O30" s="616"/>
      <c r="P30" s="616"/>
      <c r="Q30" s="617"/>
      <c r="R30" s="618">
        <v>276044</v>
      </c>
      <c r="S30" s="619"/>
      <c r="T30" s="619"/>
      <c r="U30" s="619"/>
      <c r="V30" s="619"/>
      <c r="W30" s="619"/>
      <c r="X30" s="619"/>
      <c r="Y30" s="620"/>
      <c r="Z30" s="671">
        <v>3.6</v>
      </c>
      <c r="AA30" s="671"/>
      <c r="AB30" s="671"/>
      <c r="AC30" s="671"/>
      <c r="AD30" s="672" t="s">
        <v>108</v>
      </c>
      <c r="AE30" s="672"/>
      <c r="AF30" s="672"/>
      <c r="AG30" s="672"/>
      <c r="AH30" s="672"/>
      <c r="AI30" s="672"/>
      <c r="AJ30" s="672"/>
      <c r="AK30" s="672"/>
      <c r="AL30" s="641" t="s">
        <v>108</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98.5</v>
      </c>
      <c r="BH30" s="685"/>
      <c r="BI30" s="685"/>
      <c r="BJ30" s="685"/>
      <c r="BK30" s="685"/>
      <c r="BL30" s="685"/>
      <c r="BM30" s="686">
        <v>84</v>
      </c>
      <c r="BN30" s="685"/>
      <c r="BO30" s="685"/>
      <c r="BP30" s="685"/>
      <c r="BQ30" s="687"/>
      <c r="BR30" s="684">
        <v>98.1</v>
      </c>
      <c r="BS30" s="685"/>
      <c r="BT30" s="685"/>
      <c r="BU30" s="685"/>
      <c r="BV30" s="685"/>
      <c r="BW30" s="685"/>
      <c r="BX30" s="686">
        <v>83.4</v>
      </c>
      <c r="BY30" s="685"/>
      <c r="BZ30" s="685"/>
      <c r="CA30" s="685"/>
      <c r="CB30" s="687"/>
      <c r="CD30" s="690"/>
      <c r="CE30" s="691"/>
      <c r="CF30" s="655" t="s">
        <v>290</v>
      </c>
      <c r="CG30" s="652"/>
      <c r="CH30" s="652"/>
      <c r="CI30" s="652"/>
      <c r="CJ30" s="652"/>
      <c r="CK30" s="652"/>
      <c r="CL30" s="652"/>
      <c r="CM30" s="652"/>
      <c r="CN30" s="652"/>
      <c r="CO30" s="652"/>
      <c r="CP30" s="652"/>
      <c r="CQ30" s="653"/>
      <c r="CR30" s="618">
        <v>573934</v>
      </c>
      <c r="CS30" s="619"/>
      <c r="CT30" s="619"/>
      <c r="CU30" s="619"/>
      <c r="CV30" s="619"/>
      <c r="CW30" s="619"/>
      <c r="CX30" s="619"/>
      <c r="CY30" s="620"/>
      <c r="CZ30" s="621">
        <v>8</v>
      </c>
      <c r="DA30" s="639"/>
      <c r="DB30" s="639"/>
      <c r="DC30" s="640"/>
      <c r="DD30" s="624">
        <v>573729</v>
      </c>
      <c r="DE30" s="619"/>
      <c r="DF30" s="619"/>
      <c r="DG30" s="619"/>
      <c r="DH30" s="619"/>
      <c r="DI30" s="619"/>
      <c r="DJ30" s="619"/>
      <c r="DK30" s="620"/>
      <c r="DL30" s="624">
        <v>573729</v>
      </c>
      <c r="DM30" s="619"/>
      <c r="DN30" s="619"/>
      <c r="DO30" s="619"/>
      <c r="DP30" s="619"/>
      <c r="DQ30" s="619"/>
      <c r="DR30" s="619"/>
      <c r="DS30" s="619"/>
      <c r="DT30" s="619"/>
      <c r="DU30" s="619"/>
      <c r="DV30" s="620"/>
      <c r="DW30" s="641">
        <v>13.7</v>
      </c>
      <c r="DX30" s="642"/>
      <c r="DY30" s="642"/>
      <c r="DZ30" s="642"/>
      <c r="EA30" s="642"/>
      <c r="EB30" s="642"/>
      <c r="EC30" s="643"/>
    </row>
    <row r="31" spans="2:133" ht="11.25" customHeight="1" x14ac:dyDescent="0.15">
      <c r="B31" s="615" t="s">
        <v>291</v>
      </c>
      <c r="C31" s="616"/>
      <c r="D31" s="616"/>
      <c r="E31" s="616"/>
      <c r="F31" s="616"/>
      <c r="G31" s="616"/>
      <c r="H31" s="616"/>
      <c r="I31" s="616"/>
      <c r="J31" s="616"/>
      <c r="K31" s="616"/>
      <c r="L31" s="616"/>
      <c r="M31" s="616"/>
      <c r="N31" s="616"/>
      <c r="O31" s="616"/>
      <c r="P31" s="616"/>
      <c r="Q31" s="617"/>
      <c r="R31" s="618">
        <v>220403</v>
      </c>
      <c r="S31" s="619"/>
      <c r="T31" s="619"/>
      <c r="U31" s="619"/>
      <c r="V31" s="619"/>
      <c r="W31" s="619"/>
      <c r="X31" s="619"/>
      <c r="Y31" s="620"/>
      <c r="Z31" s="671">
        <v>2.9</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99</v>
      </c>
      <c r="BH31" s="637"/>
      <c r="BI31" s="637"/>
      <c r="BJ31" s="637"/>
      <c r="BK31" s="637"/>
      <c r="BL31" s="637"/>
      <c r="BM31" s="673">
        <v>96.7</v>
      </c>
      <c r="BN31" s="683"/>
      <c r="BO31" s="683"/>
      <c r="BP31" s="683"/>
      <c r="BQ31" s="647"/>
      <c r="BR31" s="682">
        <v>98.9</v>
      </c>
      <c r="BS31" s="637"/>
      <c r="BT31" s="637"/>
      <c r="BU31" s="637"/>
      <c r="BV31" s="637"/>
      <c r="BW31" s="637"/>
      <c r="BX31" s="673">
        <v>95.7</v>
      </c>
      <c r="BY31" s="683"/>
      <c r="BZ31" s="683"/>
      <c r="CA31" s="683"/>
      <c r="CB31" s="647"/>
      <c r="CD31" s="690"/>
      <c r="CE31" s="691"/>
      <c r="CF31" s="655" t="s">
        <v>294</v>
      </c>
      <c r="CG31" s="652"/>
      <c r="CH31" s="652"/>
      <c r="CI31" s="652"/>
      <c r="CJ31" s="652"/>
      <c r="CK31" s="652"/>
      <c r="CL31" s="652"/>
      <c r="CM31" s="652"/>
      <c r="CN31" s="652"/>
      <c r="CO31" s="652"/>
      <c r="CP31" s="652"/>
      <c r="CQ31" s="653"/>
      <c r="CR31" s="618">
        <v>55905</v>
      </c>
      <c r="CS31" s="637"/>
      <c r="CT31" s="637"/>
      <c r="CU31" s="637"/>
      <c r="CV31" s="637"/>
      <c r="CW31" s="637"/>
      <c r="CX31" s="637"/>
      <c r="CY31" s="638"/>
      <c r="CZ31" s="621">
        <v>0.8</v>
      </c>
      <c r="DA31" s="639"/>
      <c r="DB31" s="639"/>
      <c r="DC31" s="640"/>
      <c r="DD31" s="624">
        <v>55905</v>
      </c>
      <c r="DE31" s="637"/>
      <c r="DF31" s="637"/>
      <c r="DG31" s="637"/>
      <c r="DH31" s="637"/>
      <c r="DI31" s="637"/>
      <c r="DJ31" s="637"/>
      <c r="DK31" s="638"/>
      <c r="DL31" s="624">
        <v>55905</v>
      </c>
      <c r="DM31" s="637"/>
      <c r="DN31" s="637"/>
      <c r="DO31" s="637"/>
      <c r="DP31" s="637"/>
      <c r="DQ31" s="637"/>
      <c r="DR31" s="637"/>
      <c r="DS31" s="637"/>
      <c r="DT31" s="637"/>
      <c r="DU31" s="637"/>
      <c r="DV31" s="638"/>
      <c r="DW31" s="641">
        <v>1.3</v>
      </c>
      <c r="DX31" s="642"/>
      <c r="DY31" s="642"/>
      <c r="DZ31" s="642"/>
      <c r="EA31" s="642"/>
      <c r="EB31" s="642"/>
      <c r="EC31" s="643"/>
    </row>
    <row r="32" spans="2:133" ht="11.25" customHeight="1" x14ac:dyDescent="0.15">
      <c r="B32" s="615" t="s">
        <v>295</v>
      </c>
      <c r="C32" s="616"/>
      <c r="D32" s="616"/>
      <c r="E32" s="616"/>
      <c r="F32" s="616"/>
      <c r="G32" s="616"/>
      <c r="H32" s="616"/>
      <c r="I32" s="616"/>
      <c r="J32" s="616"/>
      <c r="K32" s="616"/>
      <c r="L32" s="616"/>
      <c r="M32" s="616"/>
      <c r="N32" s="616"/>
      <c r="O32" s="616"/>
      <c r="P32" s="616"/>
      <c r="Q32" s="617"/>
      <c r="R32" s="618">
        <v>215486</v>
      </c>
      <c r="S32" s="619"/>
      <c r="T32" s="619"/>
      <c r="U32" s="619"/>
      <c r="V32" s="619"/>
      <c r="W32" s="619"/>
      <c r="X32" s="619"/>
      <c r="Y32" s="620"/>
      <c r="Z32" s="671">
        <v>2.8</v>
      </c>
      <c r="AA32" s="671"/>
      <c r="AB32" s="671"/>
      <c r="AC32" s="671"/>
      <c r="AD32" s="672">
        <v>34</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97.8</v>
      </c>
      <c r="BH32" s="603"/>
      <c r="BI32" s="603"/>
      <c r="BJ32" s="603"/>
      <c r="BK32" s="603"/>
      <c r="BL32" s="603"/>
      <c r="BM32" s="666">
        <v>74.5</v>
      </c>
      <c r="BN32" s="603"/>
      <c r="BO32" s="603"/>
      <c r="BP32" s="603"/>
      <c r="BQ32" s="660"/>
      <c r="BR32" s="681">
        <v>97.1</v>
      </c>
      <c r="BS32" s="603"/>
      <c r="BT32" s="603"/>
      <c r="BU32" s="603"/>
      <c r="BV32" s="603"/>
      <c r="BW32" s="603"/>
      <c r="BX32" s="666">
        <v>73.900000000000006</v>
      </c>
      <c r="BY32" s="603"/>
      <c r="BZ32" s="603"/>
      <c r="CA32" s="603"/>
      <c r="CB32" s="660"/>
      <c r="CD32" s="692"/>
      <c r="CE32" s="693"/>
      <c r="CF32" s="655" t="s">
        <v>297</v>
      </c>
      <c r="CG32" s="652"/>
      <c r="CH32" s="652"/>
      <c r="CI32" s="652"/>
      <c r="CJ32" s="652"/>
      <c r="CK32" s="652"/>
      <c r="CL32" s="652"/>
      <c r="CM32" s="652"/>
      <c r="CN32" s="652"/>
      <c r="CO32" s="652"/>
      <c r="CP32" s="652"/>
      <c r="CQ32" s="653"/>
      <c r="CR32" s="618" t="s">
        <v>108</v>
      </c>
      <c r="CS32" s="619"/>
      <c r="CT32" s="619"/>
      <c r="CU32" s="619"/>
      <c r="CV32" s="619"/>
      <c r="CW32" s="619"/>
      <c r="CX32" s="619"/>
      <c r="CY32" s="620"/>
      <c r="CZ32" s="621" t="s">
        <v>108</v>
      </c>
      <c r="DA32" s="639"/>
      <c r="DB32" s="639"/>
      <c r="DC32" s="640"/>
      <c r="DD32" s="624" t="s">
        <v>108</v>
      </c>
      <c r="DE32" s="619"/>
      <c r="DF32" s="619"/>
      <c r="DG32" s="619"/>
      <c r="DH32" s="619"/>
      <c r="DI32" s="619"/>
      <c r="DJ32" s="619"/>
      <c r="DK32" s="620"/>
      <c r="DL32" s="624" t="s">
        <v>108</v>
      </c>
      <c r="DM32" s="619"/>
      <c r="DN32" s="619"/>
      <c r="DO32" s="619"/>
      <c r="DP32" s="619"/>
      <c r="DQ32" s="619"/>
      <c r="DR32" s="619"/>
      <c r="DS32" s="619"/>
      <c r="DT32" s="619"/>
      <c r="DU32" s="619"/>
      <c r="DV32" s="620"/>
      <c r="DW32" s="641" t="s">
        <v>108</v>
      </c>
      <c r="DX32" s="642"/>
      <c r="DY32" s="642"/>
      <c r="DZ32" s="642"/>
      <c r="EA32" s="642"/>
      <c r="EB32" s="642"/>
      <c r="EC32" s="643"/>
    </row>
    <row r="33" spans="2:133" ht="11.25" customHeight="1" x14ac:dyDescent="0.15">
      <c r="B33" s="615" t="s">
        <v>298</v>
      </c>
      <c r="C33" s="616"/>
      <c r="D33" s="616"/>
      <c r="E33" s="616"/>
      <c r="F33" s="616"/>
      <c r="G33" s="616"/>
      <c r="H33" s="616"/>
      <c r="I33" s="616"/>
      <c r="J33" s="616"/>
      <c r="K33" s="616"/>
      <c r="L33" s="616"/>
      <c r="M33" s="616"/>
      <c r="N33" s="616"/>
      <c r="O33" s="616"/>
      <c r="P33" s="616"/>
      <c r="Q33" s="617"/>
      <c r="R33" s="618">
        <v>574700</v>
      </c>
      <c r="S33" s="619"/>
      <c r="T33" s="619"/>
      <c r="U33" s="619"/>
      <c r="V33" s="619"/>
      <c r="W33" s="619"/>
      <c r="X33" s="619"/>
      <c r="Y33" s="620"/>
      <c r="Z33" s="671">
        <v>7.6</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3441135</v>
      </c>
      <c r="CS33" s="637"/>
      <c r="CT33" s="637"/>
      <c r="CU33" s="637"/>
      <c r="CV33" s="637"/>
      <c r="CW33" s="637"/>
      <c r="CX33" s="637"/>
      <c r="CY33" s="638"/>
      <c r="CZ33" s="621">
        <v>48.3</v>
      </c>
      <c r="DA33" s="639"/>
      <c r="DB33" s="639"/>
      <c r="DC33" s="640"/>
      <c r="DD33" s="624">
        <v>2521503</v>
      </c>
      <c r="DE33" s="637"/>
      <c r="DF33" s="637"/>
      <c r="DG33" s="637"/>
      <c r="DH33" s="637"/>
      <c r="DI33" s="637"/>
      <c r="DJ33" s="637"/>
      <c r="DK33" s="638"/>
      <c r="DL33" s="624">
        <v>1716909</v>
      </c>
      <c r="DM33" s="637"/>
      <c r="DN33" s="637"/>
      <c r="DO33" s="637"/>
      <c r="DP33" s="637"/>
      <c r="DQ33" s="637"/>
      <c r="DR33" s="637"/>
      <c r="DS33" s="637"/>
      <c r="DT33" s="637"/>
      <c r="DU33" s="637"/>
      <c r="DV33" s="638"/>
      <c r="DW33" s="641">
        <v>40.9</v>
      </c>
      <c r="DX33" s="642"/>
      <c r="DY33" s="642"/>
      <c r="DZ33" s="642"/>
      <c r="EA33" s="642"/>
      <c r="EB33" s="642"/>
      <c r="EC33" s="643"/>
    </row>
    <row r="34" spans="2:133" ht="11.25" customHeight="1" x14ac:dyDescent="0.15">
      <c r="B34" s="615" t="s">
        <v>300</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1210473</v>
      </c>
      <c r="CS34" s="619"/>
      <c r="CT34" s="619"/>
      <c r="CU34" s="619"/>
      <c r="CV34" s="619"/>
      <c r="CW34" s="619"/>
      <c r="CX34" s="619"/>
      <c r="CY34" s="620"/>
      <c r="CZ34" s="621">
        <v>17</v>
      </c>
      <c r="DA34" s="639"/>
      <c r="DB34" s="639"/>
      <c r="DC34" s="640"/>
      <c r="DD34" s="624">
        <v>597607</v>
      </c>
      <c r="DE34" s="619"/>
      <c r="DF34" s="619"/>
      <c r="DG34" s="619"/>
      <c r="DH34" s="619"/>
      <c r="DI34" s="619"/>
      <c r="DJ34" s="619"/>
      <c r="DK34" s="620"/>
      <c r="DL34" s="624">
        <v>536273</v>
      </c>
      <c r="DM34" s="619"/>
      <c r="DN34" s="619"/>
      <c r="DO34" s="619"/>
      <c r="DP34" s="619"/>
      <c r="DQ34" s="619"/>
      <c r="DR34" s="619"/>
      <c r="DS34" s="619"/>
      <c r="DT34" s="619"/>
      <c r="DU34" s="619"/>
      <c r="DV34" s="620"/>
      <c r="DW34" s="641">
        <v>12.8</v>
      </c>
      <c r="DX34" s="642"/>
      <c r="DY34" s="642"/>
      <c r="DZ34" s="642"/>
      <c r="EA34" s="642"/>
      <c r="EB34" s="642"/>
      <c r="EC34" s="643"/>
    </row>
    <row r="35" spans="2:133" ht="11.25" customHeight="1" x14ac:dyDescent="0.15">
      <c r="B35" s="615" t="s">
        <v>304</v>
      </c>
      <c r="C35" s="616"/>
      <c r="D35" s="616"/>
      <c r="E35" s="616"/>
      <c r="F35" s="616"/>
      <c r="G35" s="616"/>
      <c r="H35" s="616"/>
      <c r="I35" s="616"/>
      <c r="J35" s="616"/>
      <c r="K35" s="616"/>
      <c r="L35" s="616"/>
      <c r="M35" s="616"/>
      <c r="N35" s="616"/>
      <c r="O35" s="616"/>
      <c r="P35" s="616"/>
      <c r="Q35" s="617"/>
      <c r="R35" s="618">
        <v>277400</v>
      </c>
      <c r="S35" s="619"/>
      <c r="T35" s="619"/>
      <c r="U35" s="619"/>
      <c r="V35" s="619"/>
      <c r="W35" s="619"/>
      <c r="X35" s="619"/>
      <c r="Y35" s="620"/>
      <c r="Z35" s="671">
        <v>3.6</v>
      </c>
      <c r="AA35" s="671"/>
      <c r="AB35" s="671"/>
      <c r="AC35" s="671"/>
      <c r="AD35" s="672" t="s">
        <v>108</v>
      </c>
      <c r="AE35" s="672"/>
      <c r="AF35" s="672"/>
      <c r="AG35" s="672"/>
      <c r="AH35" s="672"/>
      <c r="AI35" s="672"/>
      <c r="AJ35" s="672"/>
      <c r="AK35" s="672"/>
      <c r="AL35" s="641" t="s">
        <v>108</v>
      </c>
      <c r="AM35" s="673"/>
      <c r="AN35" s="673"/>
      <c r="AO35" s="674"/>
      <c r="AP35" s="186"/>
      <c r="AQ35" s="675" t="s">
        <v>305</v>
      </c>
      <c r="AR35" s="676"/>
      <c r="AS35" s="676"/>
      <c r="AT35" s="676"/>
      <c r="AU35" s="676"/>
      <c r="AV35" s="676"/>
      <c r="AW35" s="676"/>
      <c r="AX35" s="676"/>
      <c r="AY35" s="677"/>
      <c r="AZ35" s="668">
        <v>907308</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111166</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43110</v>
      </c>
      <c r="CS35" s="637"/>
      <c r="CT35" s="637"/>
      <c r="CU35" s="637"/>
      <c r="CV35" s="637"/>
      <c r="CW35" s="637"/>
      <c r="CX35" s="637"/>
      <c r="CY35" s="638"/>
      <c r="CZ35" s="621">
        <v>0.6</v>
      </c>
      <c r="DA35" s="639"/>
      <c r="DB35" s="639"/>
      <c r="DC35" s="640"/>
      <c r="DD35" s="624">
        <v>31113</v>
      </c>
      <c r="DE35" s="637"/>
      <c r="DF35" s="637"/>
      <c r="DG35" s="637"/>
      <c r="DH35" s="637"/>
      <c r="DI35" s="637"/>
      <c r="DJ35" s="637"/>
      <c r="DK35" s="638"/>
      <c r="DL35" s="624">
        <v>29439</v>
      </c>
      <c r="DM35" s="637"/>
      <c r="DN35" s="637"/>
      <c r="DO35" s="637"/>
      <c r="DP35" s="637"/>
      <c r="DQ35" s="637"/>
      <c r="DR35" s="637"/>
      <c r="DS35" s="637"/>
      <c r="DT35" s="637"/>
      <c r="DU35" s="637"/>
      <c r="DV35" s="638"/>
      <c r="DW35" s="641">
        <v>0.7</v>
      </c>
      <c r="DX35" s="642"/>
      <c r="DY35" s="642"/>
      <c r="DZ35" s="642"/>
      <c r="EA35" s="642"/>
      <c r="EB35" s="642"/>
      <c r="EC35" s="643"/>
    </row>
    <row r="36" spans="2:133" ht="11.25" customHeight="1" x14ac:dyDescent="0.15">
      <c r="B36" s="599" t="s">
        <v>308</v>
      </c>
      <c r="C36" s="600"/>
      <c r="D36" s="600"/>
      <c r="E36" s="600"/>
      <c r="F36" s="600"/>
      <c r="G36" s="600"/>
      <c r="H36" s="600"/>
      <c r="I36" s="600"/>
      <c r="J36" s="600"/>
      <c r="K36" s="600"/>
      <c r="L36" s="600"/>
      <c r="M36" s="600"/>
      <c r="N36" s="600"/>
      <c r="O36" s="600"/>
      <c r="P36" s="600"/>
      <c r="Q36" s="601"/>
      <c r="R36" s="602">
        <v>7606830</v>
      </c>
      <c r="S36" s="659"/>
      <c r="T36" s="659"/>
      <c r="U36" s="659"/>
      <c r="V36" s="659"/>
      <c r="W36" s="659"/>
      <c r="X36" s="659"/>
      <c r="Y36" s="662"/>
      <c r="Z36" s="663">
        <v>100</v>
      </c>
      <c r="AA36" s="663"/>
      <c r="AB36" s="663"/>
      <c r="AC36" s="663"/>
      <c r="AD36" s="664">
        <v>3924159</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197703</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-32772</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1066538</v>
      </c>
      <c r="CS36" s="619"/>
      <c r="CT36" s="619"/>
      <c r="CU36" s="619"/>
      <c r="CV36" s="619"/>
      <c r="CW36" s="619"/>
      <c r="CX36" s="619"/>
      <c r="CY36" s="620"/>
      <c r="CZ36" s="621">
        <v>15</v>
      </c>
      <c r="DA36" s="639"/>
      <c r="DB36" s="639"/>
      <c r="DC36" s="640"/>
      <c r="DD36" s="624">
        <v>949298</v>
      </c>
      <c r="DE36" s="619"/>
      <c r="DF36" s="619"/>
      <c r="DG36" s="619"/>
      <c r="DH36" s="619"/>
      <c r="DI36" s="619"/>
      <c r="DJ36" s="619"/>
      <c r="DK36" s="620"/>
      <c r="DL36" s="624">
        <v>516764</v>
      </c>
      <c r="DM36" s="619"/>
      <c r="DN36" s="619"/>
      <c r="DO36" s="619"/>
      <c r="DP36" s="619"/>
      <c r="DQ36" s="619"/>
      <c r="DR36" s="619"/>
      <c r="DS36" s="619"/>
      <c r="DT36" s="619"/>
      <c r="DU36" s="619"/>
      <c r="DV36" s="620"/>
      <c r="DW36" s="641">
        <v>12.3</v>
      </c>
      <c r="DX36" s="642"/>
      <c r="DY36" s="642"/>
      <c r="DZ36" s="642"/>
      <c r="EA36" s="642"/>
      <c r="EB36" s="642"/>
      <c r="EC36" s="643"/>
    </row>
    <row r="37" spans="2:133" ht="11.25" customHeight="1" x14ac:dyDescent="0.15">
      <c r="AQ37" s="644" t="s">
        <v>312</v>
      </c>
      <c r="AR37" s="645"/>
      <c r="AS37" s="645"/>
      <c r="AT37" s="645"/>
      <c r="AU37" s="645"/>
      <c r="AV37" s="645"/>
      <c r="AW37" s="645"/>
      <c r="AX37" s="645"/>
      <c r="AY37" s="646"/>
      <c r="AZ37" s="618">
        <v>137668</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1877</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668842</v>
      </c>
      <c r="CS37" s="637"/>
      <c r="CT37" s="637"/>
      <c r="CU37" s="637"/>
      <c r="CV37" s="637"/>
      <c r="CW37" s="637"/>
      <c r="CX37" s="637"/>
      <c r="CY37" s="638"/>
      <c r="CZ37" s="621">
        <v>9.4</v>
      </c>
      <c r="DA37" s="639"/>
      <c r="DB37" s="639"/>
      <c r="DC37" s="640"/>
      <c r="DD37" s="624">
        <v>668326</v>
      </c>
      <c r="DE37" s="637"/>
      <c r="DF37" s="637"/>
      <c r="DG37" s="637"/>
      <c r="DH37" s="637"/>
      <c r="DI37" s="637"/>
      <c r="DJ37" s="637"/>
      <c r="DK37" s="638"/>
      <c r="DL37" s="624">
        <v>375767</v>
      </c>
      <c r="DM37" s="637"/>
      <c r="DN37" s="637"/>
      <c r="DO37" s="637"/>
      <c r="DP37" s="637"/>
      <c r="DQ37" s="637"/>
      <c r="DR37" s="637"/>
      <c r="DS37" s="637"/>
      <c r="DT37" s="637"/>
      <c r="DU37" s="637"/>
      <c r="DV37" s="638"/>
      <c r="DW37" s="641">
        <v>8.9</v>
      </c>
      <c r="DX37" s="642"/>
      <c r="DY37" s="642"/>
      <c r="DZ37" s="642"/>
      <c r="EA37" s="642"/>
      <c r="EB37" s="642"/>
      <c r="EC37" s="643"/>
    </row>
    <row r="38" spans="2:133" ht="11.25" customHeight="1" x14ac:dyDescent="0.15">
      <c r="AQ38" s="644" t="s">
        <v>315</v>
      </c>
      <c r="AR38" s="645"/>
      <c r="AS38" s="645"/>
      <c r="AT38" s="645"/>
      <c r="AU38" s="645"/>
      <c r="AV38" s="645"/>
      <c r="AW38" s="645"/>
      <c r="AX38" s="645"/>
      <c r="AY38" s="646"/>
      <c r="AZ38" s="618">
        <v>27869</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3373</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769640</v>
      </c>
      <c r="CS38" s="619"/>
      <c r="CT38" s="619"/>
      <c r="CU38" s="619"/>
      <c r="CV38" s="619"/>
      <c r="CW38" s="619"/>
      <c r="CX38" s="619"/>
      <c r="CY38" s="620"/>
      <c r="CZ38" s="621">
        <v>10.8</v>
      </c>
      <c r="DA38" s="639"/>
      <c r="DB38" s="639"/>
      <c r="DC38" s="640"/>
      <c r="DD38" s="624">
        <v>674269</v>
      </c>
      <c r="DE38" s="619"/>
      <c r="DF38" s="619"/>
      <c r="DG38" s="619"/>
      <c r="DH38" s="619"/>
      <c r="DI38" s="619"/>
      <c r="DJ38" s="619"/>
      <c r="DK38" s="620"/>
      <c r="DL38" s="624">
        <v>634433</v>
      </c>
      <c r="DM38" s="619"/>
      <c r="DN38" s="619"/>
      <c r="DO38" s="619"/>
      <c r="DP38" s="619"/>
      <c r="DQ38" s="619"/>
      <c r="DR38" s="619"/>
      <c r="DS38" s="619"/>
      <c r="DT38" s="619"/>
      <c r="DU38" s="619"/>
      <c r="DV38" s="620"/>
      <c r="DW38" s="641">
        <v>15.1</v>
      </c>
      <c r="DX38" s="642"/>
      <c r="DY38" s="642"/>
      <c r="DZ38" s="642"/>
      <c r="EA38" s="642"/>
      <c r="EB38" s="642"/>
      <c r="EC38" s="643"/>
    </row>
    <row r="39" spans="2:133" ht="11.25" customHeight="1" x14ac:dyDescent="0.15">
      <c r="AQ39" s="644" t="s">
        <v>318</v>
      </c>
      <c r="AR39" s="645"/>
      <c r="AS39" s="645"/>
      <c r="AT39" s="645"/>
      <c r="AU39" s="645"/>
      <c r="AV39" s="645"/>
      <c r="AW39" s="645"/>
      <c r="AX39" s="645"/>
      <c r="AY39" s="646"/>
      <c r="AZ39" s="618" t="s">
        <v>108</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85</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266750</v>
      </c>
      <c r="CS39" s="637"/>
      <c r="CT39" s="637"/>
      <c r="CU39" s="637"/>
      <c r="CV39" s="637"/>
      <c r="CW39" s="637"/>
      <c r="CX39" s="637"/>
      <c r="CY39" s="638"/>
      <c r="CZ39" s="621">
        <v>3.7</v>
      </c>
      <c r="DA39" s="639"/>
      <c r="DB39" s="639"/>
      <c r="DC39" s="640"/>
      <c r="DD39" s="624">
        <v>214592</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153160</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122</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84624</v>
      </c>
      <c r="CS40" s="619"/>
      <c r="CT40" s="619"/>
      <c r="CU40" s="619"/>
      <c r="CV40" s="619"/>
      <c r="CW40" s="619"/>
      <c r="CX40" s="619"/>
      <c r="CY40" s="620"/>
      <c r="CZ40" s="621">
        <v>1.2</v>
      </c>
      <c r="DA40" s="639"/>
      <c r="DB40" s="639"/>
      <c r="DC40" s="640"/>
      <c r="DD40" s="624">
        <v>54624</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390908</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290</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207</v>
      </c>
      <c r="CS41" s="637"/>
      <c r="CT41" s="637"/>
      <c r="CU41" s="637"/>
      <c r="CV41" s="637"/>
      <c r="CW41" s="637"/>
      <c r="CX41" s="637"/>
      <c r="CY41" s="638"/>
      <c r="CZ41" s="621" t="s">
        <v>207</v>
      </c>
      <c r="DA41" s="639"/>
      <c r="DB41" s="639"/>
      <c r="DC41" s="640"/>
      <c r="DD41" s="624" t="s">
        <v>207</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1042130</v>
      </c>
      <c r="CS42" s="619"/>
      <c r="CT42" s="619"/>
      <c r="CU42" s="619"/>
      <c r="CV42" s="619"/>
      <c r="CW42" s="619"/>
      <c r="CX42" s="619"/>
      <c r="CY42" s="620"/>
      <c r="CZ42" s="621">
        <v>14.6</v>
      </c>
      <c r="DA42" s="622"/>
      <c r="DB42" s="622"/>
      <c r="DC42" s="623"/>
      <c r="DD42" s="624">
        <v>237124</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30505</v>
      </c>
      <c r="CS43" s="637"/>
      <c r="CT43" s="637"/>
      <c r="CU43" s="637"/>
      <c r="CV43" s="637"/>
      <c r="CW43" s="637"/>
      <c r="CX43" s="637"/>
      <c r="CY43" s="638"/>
      <c r="CZ43" s="621">
        <v>0.4</v>
      </c>
      <c r="DA43" s="639"/>
      <c r="DB43" s="639"/>
      <c r="DC43" s="640"/>
      <c r="DD43" s="624">
        <v>30505</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332</v>
      </c>
      <c r="CD44" s="631" t="s">
        <v>285</v>
      </c>
      <c r="CE44" s="632"/>
      <c r="CF44" s="615" t="s">
        <v>333</v>
      </c>
      <c r="CG44" s="616"/>
      <c r="CH44" s="616"/>
      <c r="CI44" s="616"/>
      <c r="CJ44" s="616"/>
      <c r="CK44" s="616"/>
      <c r="CL44" s="616"/>
      <c r="CM44" s="616"/>
      <c r="CN44" s="616"/>
      <c r="CO44" s="616"/>
      <c r="CP44" s="616"/>
      <c r="CQ44" s="617"/>
      <c r="CR44" s="618">
        <v>971529</v>
      </c>
      <c r="CS44" s="619"/>
      <c r="CT44" s="619"/>
      <c r="CU44" s="619"/>
      <c r="CV44" s="619"/>
      <c r="CW44" s="619"/>
      <c r="CX44" s="619"/>
      <c r="CY44" s="620"/>
      <c r="CZ44" s="621">
        <v>13.6</v>
      </c>
      <c r="DA44" s="622"/>
      <c r="DB44" s="622"/>
      <c r="DC44" s="623"/>
      <c r="DD44" s="624">
        <v>190870</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334</v>
      </c>
      <c r="CG45" s="616"/>
      <c r="CH45" s="616"/>
      <c r="CI45" s="616"/>
      <c r="CJ45" s="616"/>
      <c r="CK45" s="616"/>
      <c r="CL45" s="616"/>
      <c r="CM45" s="616"/>
      <c r="CN45" s="616"/>
      <c r="CO45" s="616"/>
      <c r="CP45" s="616"/>
      <c r="CQ45" s="617"/>
      <c r="CR45" s="618">
        <v>750269</v>
      </c>
      <c r="CS45" s="637"/>
      <c r="CT45" s="637"/>
      <c r="CU45" s="637"/>
      <c r="CV45" s="637"/>
      <c r="CW45" s="637"/>
      <c r="CX45" s="637"/>
      <c r="CY45" s="638"/>
      <c r="CZ45" s="621">
        <v>10.5</v>
      </c>
      <c r="DA45" s="639"/>
      <c r="DB45" s="639"/>
      <c r="DC45" s="640"/>
      <c r="DD45" s="624">
        <v>62908</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335</v>
      </c>
      <c r="CG46" s="616"/>
      <c r="CH46" s="616"/>
      <c r="CI46" s="616"/>
      <c r="CJ46" s="616"/>
      <c r="CK46" s="616"/>
      <c r="CL46" s="616"/>
      <c r="CM46" s="616"/>
      <c r="CN46" s="616"/>
      <c r="CO46" s="616"/>
      <c r="CP46" s="616"/>
      <c r="CQ46" s="617"/>
      <c r="CR46" s="618">
        <v>221260</v>
      </c>
      <c r="CS46" s="619"/>
      <c r="CT46" s="619"/>
      <c r="CU46" s="619"/>
      <c r="CV46" s="619"/>
      <c r="CW46" s="619"/>
      <c r="CX46" s="619"/>
      <c r="CY46" s="620"/>
      <c r="CZ46" s="621">
        <v>3.1</v>
      </c>
      <c r="DA46" s="622"/>
      <c r="DB46" s="622"/>
      <c r="DC46" s="623"/>
      <c r="DD46" s="624">
        <v>127962</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336</v>
      </c>
      <c r="CG47" s="616"/>
      <c r="CH47" s="616"/>
      <c r="CI47" s="616"/>
      <c r="CJ47" s="616"/>
      <c r="CK47" s="616"/>
      <c r="CL47" s="616"/>
      <c r="CM47" s="616"/>
      <c r="CN47" s="616"/>
      <c r="CO47" s="616"/>
      <c r="CP47" s="616"/>
      <c r="CQ47" s="617"/>
      <c r="CR47" s="618">
        <v>70601</v>
      </c>
      <c r="CS47" s="637"/>
      <c r="CT47" s="637"/>
      <c r="CU47" s="637"/>
      <c r="CV47" s="637"/>
      <c r="CW47" s="637"/>
      <c r="CX47" s="637"/>
      <c r="CY47" s="638"/>
      <c r="CZ47" s="621">
        <v>1</v>
      </c>
      <c r="DA47" s="639"/>
      <c r="DB47" s="639"/>
      <c r="DC47" s="640"/>
      <c r="DD47" s="624">
        <v>46254</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337</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338</v>
      </c>
      <c r="CE49" s="600"/>
      <c r="CF49" s="600"/>
      <c r="CG49" s="600"/>
      <c r="CH49" s="600"/>
      <c r="CI49" s="600"/>
      <c r="CJ49" s="600"/>
      <c r="CK49" s="600"/>
      <c r="CL49" s="600"/>
      <c r="CM49" s="600"/>
      <c r="CN49" s="600"/>
      <c r="CO49" s="600"/>
      <c r="CP49" s="600"/>
      <c r="CQ49" s="601"/>
      <c r="CR49" s="602">
        <v>7130857</v>
      </c>
      <c r="CS49" s="603"/>
      <c r="CT49" s="603"/>
      <c r="CU49" s="603"/>
      <c r="CV49" s="603"/>
      <c r="CW49" s="603"/>
      <c r="CX49" s="603"/>
      <c r="CY49" s="604"/>
      <c r="CZ49" s="605">
        <v>100</v>
      </c>
      <c r="DA49" s="606"/>
      <c r="DB49" s="606"/>
      <c r="DC49" s="607"/>
      <c r="DD49" s="608">
        <v>4645874</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election activeCell="AU15" sqref="AU15:AY15"/>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361</v>
      </c>
      <c r="C7" s="1077"/>
      <c r="D7" s="1077"/>
      <c r="E7" s="1077"/>
      <c r="F7" s="1077"/>
      <c r="G7" s="1077"/>
      <c r="H7" s="1077"/>
      <c r="I7" s="1077"/>
      <c r="J7" s="1077"/>
      <c r="K7" s="1077"/>
      <c r="L7" s="1077"/>
      <c r="M7" s="1077"/>
      <c r="N7" s="1077"/>
      <c r="O7" s="1077"/>
      <c r="P7" s="1078"/>
      <c r="Q7" s="1130">
        <v>7610</v>
      </c>
      <c r="R7" s="1131"/>
      <c r="S7" s="1131"/>
      <c r="T7" s="1131"/>
      <c r="U7" s="1131"/>
      <c r="V7" s="1131">
        <v>7134</v>
      </c>
      <c r="W7" s="1131"/>
      <c r="X7" s="1131"/>
      <c r="Y7" s="1131"/>
      <c r="Z7" s="1131"/>
      <c r="AA7" s="1131">
        <v>476</v>
      </c>
      <c r="AB7" s="1131"/>
      <c r="AC7" s="1131"/>
      <c r="AD7" s="1131"/>
      <c r="AE7" s="1132"/>
      <c r="AF7" s="1133">
        <v>397</v>
      </c>
      <c r="AG7" s="1134"/>
      <c r="AH7" s="1134"/>
      <c r="AI7" s="1134"/>
      <c r="AJ7" s="1135"/>
      <c r="AK7" s="1117">
        <v>275</v>
      </c>
      <c r="AL7" s="1118"/>
      <c r="AM7" s="1118"/>
      <c r="AN7" s="1118"/>
      <c r="AO7" s="1118"/>
      <c r="AP7" s="1118">
        <v>7159</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538</v>
      </c>
      <c r="BT7" s="1122"/>
      <c r="BU7" s="1122"/>
      <c r="BV7" s="1122"/>
      <c r="BW7" s="1122"/>
      <c r="BX7" s="1122"/>
      <c r="BY7" s="1122"/>
      <c r="BZ7" s="1122"/>
      <c r="CA7" s="1122"/>
      <c r="CB7" s="1122"/>
      <c r="CC7" s="1122"/>
      <c r="CD7" s="1122"/>
      <c r="CE7" s="1122"/>
      <c r="CF7" s="1122"/>
      <c r="CG7" s="1123"/>
      <c r="CH7" s="1114">
        <v>0</v>
      </c>
      <c r="CI7" s="1115"/>
      <c r="CJ7" s="1115"/>
      <c r="CK7" s="1115"/>
      <c r="CL7" s="1116"/>
      <c r="CM7" s="1114">
        <v>25</v>
      </c>
      <c r="CN7" s="1115"/>
      <c r="CO7" s="1115"/>
      <c r="CP7" s="1115"/>
      <c r="CQ7" s="1116"/>
      <c r="CR7" s="1114">
        <v>35</v>
      </c>
      <c r="CS7" s="1115"/>
      <c r="CT7" s="1115"/>
      <c r="CU7" s="1115"/>
      <c r="CV7" s="1116"/>
      <c r="CW7" s="1114">
        <v>3</v>
      </c>
      <c r="CX7" s="1115"/>
      <c r="CY7" s="1115"/>
      <c r="CZ7" s="1115"/>
      <c r="DA7" s="1116"/>
      <c r="DB7" s="1114" t="s">
        <v>542</v>
      </c>
      <c r="DC7" s="1115"/>
      <c r="DD7" s="1115"/>
      <c r="DE7" s="1115"/>
      <c r="DF7" s="1116"/>
      <c r="DG7" s="1114" t="s">
        <v>542</v>
      </c>
      <c r="DH7" s="1115"/>
      <c r="DI7" s="1115"/>
      <c r="DJ7" s="1115"/>
      <c r="DK7" s="1116"/>
      <c r="DL7" s="1114" t="s">
        <v>542</v>
      </c>
      <c r="DM7" s="1115"/>
      <c r="DN7" s="1115"/>
      <c r="DO7" s="1115"/>
      <c r="DP7" s="1116"/>
      <c r="DQ7" s="1114" t="s">
        <v>542</v>
      </c>
      <c r="DR7" s="1115"/>
      <c r="DS7" s="1115"/>
      <c r="DT7" s="1115"/>
      <c r="DU7" s="1116"/>
      <c r="DV7" s="1141"/>
      <c r="DW7" s="1142"/>
      <c r="DX7" s="1142"/>
      <c r="DY7" s="1142"/>
      <c r="DZ7" s="1143"/>
      <c r="EA7" s="205"/>
    </row>
    <row r="8" spans="1:131" s="206" customFormat="1" ht="26.25" customHeight="1" x14ac:dyDescent="0.15">
      <c r="A8" s="212">
        <v>2</v>
      </c>
      <c r="B8" s="1057" t="s">
        <v>362</v>
      </c>
      <c r="C8" s="1058"/>
      <c r="D8" s="1058"/>
      <c r="E8" s="1058"/>
      <c r="F8" s="1058"/>
      <c r="G8" s="1058"/>
      <c r="H8" s="1058"/>
      <c r="I8" s="1058"/>
      <c r="J8" s="1058"/>
      <c r="K8" s="1058"/>
      <c r="L8" s="1058"/>
      <c r="M8" s="1058"/>
      <c r="N8" s="1058"/>
      <c r="O8" s="1058"/>
      <c r="P8" s="1059"/>
      <c r="Q8" s="1069">
        <v>1</v>
      </c>
      <c r="R8" s="1070"/>
      <c r="S8" s="1070"/>
      <c r="T8" s="1070"/>
      <c r="U8" s="1070"/>
      <c r="V8" s="1070">
        <v>1</v>
      </c>
      <c r="W8" s="1070"/>
      <c r="X8" s="1070"/>
      <c r="Y8" s="1070"/>
      <c r="Z8" s="1070"/>
      <c r="AA8" s="1070">
        <v>0</v>
      </c>
      <c r="AB8" s="1070"/>
      <c r="AC8" s="1070"/>
      <c r="AD8" s="1070"/>
      <c r="AE8" s="1071"/>
      <c r="AF8" s="1063">
        <v>0</v>
      </c>
      <c r="AG8" s="1064"/>
      <c r="AH8" s="1064"/>
      <c r="AI8" s="1064"/>
      <c r="AJ8" s="1065"/>
      <c r="AK8" s="1112">
        <v>1</v>
      </c>
      <c r="AL8" s="1113"/>
      <c r="AM8" s="1113"/>
      <c r="AN8" s="1113"/>
      <c r="AO8" s="1113"/>
      <c r="AP8" s="1113">
        <v>0</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t="s">
        <v>541</v>
      </c>
      <c r="BS8" s="1040" t="s">
        <v>539</v>
      </c>
      <c r="BT8" s="1041"/>
      <c r="BU8" s="1041"/>
      <c r="BV8" s="1041"/>
      <c r="BW8" s="1041"/>
      <c r="BX8" s="1041"/>
      <c r="BY8" s="1041"/>
      <c r="BZ8" s="1041"/>
      <c r="CA8" s="1041"/>
      <c r="CB8" s="1041"/>
      <c r="CC8" s="1041"/>
      <c r="CD8" s="1041"/>
      <c r="CE8" s="1041"/>
      <c r="CF8" s="1041"/>
      <c r="CG8" s="1042"/>
      <c r="CH8" s="1015">
        <v>5</v>
      </c>
      <c r="CI8" s="1016"/>
      <c r="CJ8" s="1016"/>
      <c r="CK8" s="1016"/>
      <c r="CL8" s="1017"/>
      <c r="CM8" s="1015">
        <v>-90</v>
      </c>
      <c r="CN8" s="1016"/>
      <c r="CO8" s="1016"/>
      <c r="CP8" s="1016"/>
      <c r="CQ8" s="1017"/>
      <c r="CR8" s="1015">
        <v>30</v>
      </c>
      <c r="CS8" s="1016"/>
      <c r="CT8" s="1016"/>
      <c r="CU8" s="1016"/>
      <c r="CV8" s="1017"/>
      <c r="CW8" s="1015" t="s">
        <v>542</v>
      </c>
      <c r="CX8" s="1016"/>
      <c r="CY8" s="1016"/>
      <c r="CZ8" s="1016"/>
      <c r="DA8" s="1017"/>
      <c r="DB8" s="1015" t="s">
        <v>542</v>
      </c>
      <c r="DC8" s="1016"/>
      <c r="DD8" s="1016"/>
      <c r="DE8" s="1016"/>
      <c r="DF8" s="1017"/>
      <c r="DG8" s="1015" t="s">
        <v>542</v>
      </c>
      <c r="DH8" s="1016"/>
      <c r="DI8" s="1016"/>
      <c r="DJ8" s="1016"/>
      <c r="DK8" s="1017"/>
      <c r="DL8" s="1015">
        <v>135</v>
      </c>
      <c r="DM8" s="1016"/>
      <c r="DN8" s="1016"/>
      <c r="DO8" s="1016"/>
      <c r="DP8" s="1017"/>
      <c r="DQ8" s="1015">
        <v>67</v>
      </c>
      <c r="DR8" s="1016"/>
      <c r="DS8" s="1016"/>
      <c r="DT8" s="1016"/>
      <c r="DU8" s="1017"/>
      <c r="DV8" s="1018"/>
      <c r="DW8" s="1019"/>
      <c r="DX8" s="1019"/>
      <c r="DY8" s="1019"/>
      <c r="DZ8" s="1020"/>
      <c r="EA8" s="205"/>
    </row>
    <row r="9" spans="1:131" s="206" customFormat="1" ht="26.25" customHeight="1" x14ac:dyDescent="0.15">
      <c r="A9" s="212">
        <v>3</v>
      </c>
      <c r="B9" s="1057"/>
      <c r="C9" s="1058"/>
      <c r="D9" s="1058"/>
      <c r="E9" s="1058"/>
      <c r="F9" s="1058"/>
      <c r="G9" s="1058"/>
      <c r="H9" s="1058"/>
      <c r="I9" s="1058"/>
      <c r="J9" s="1058"/>
      <c r="K9" s="1058"/>
      <c r="L9" s="1058"/>
      <c r="M9" s="1058"/>
      <c r="N9" s="1058"/>
      <c r="O9" s="1058"/>
      <c r="P9" s="1059"/>
      <c r="Q9" s="1069"/>
      <c r="R9" s="1070"/>
      <c r="S9" s="1070"/>
      <c r="T9" s="1070"/>
      <c r="U9" s="1070"/>
      <c r="V9" s="1070"/>
      <c r="W9" s="1070"/>
      <c r="X9" s="1070"/>
      <c r="Y9" s="1070"/>
      <c r="Z9" s="1070"/>
      <c r="AA9" s="1070"/>
      <c r="AB9" s="1070"/>
      <c r="AC9" s="1070"/>
      <c r="AD9" s="1070"/>
      <c r="AE9" s="1071"/>
      <c r="AF9" s="1063"/>
      <c r="AG9" s="1064"/>
      <c r="AH9" s="1064"/>
      <c r="AI9" s="1064"/>
      <c r="AJ9" s="1065"/>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540</v>
      </c>
      <c r="BT9" s="1041"/>
      <c r="BU9" s="1041"/>
      <c r="BV9" s="1041"/>
      <c r="BW9" s="1041"/>
      <c r="BX9" s="1041"/>
      <c r="BY9" s="1041"/>
      <c r="BZ9" s="1041"/>
      <c r="CA9" s="1041"/>
      <c r="CB9" s="1041"/>
      <c r="CC9" s="1041"/>
      <c r="CD9" s="1041"/>
      <c r="CE9" s="1041"/>
      <c r="CF9" s="1041"/>
      <c r="CG9" s="1042"/>
      <c r="CH9" s="1015">
        <v>0</v>
      </c>
      <c r="CI9" s="1016"/>
      <c r="CJ9" s="1016"/>
      <c r="CK9" s="1016"/>
      <c r="CL9" s="1017"/>
      <c r="CM9" s="1015">
        <v>29</v>
      </c>
      <c r="CN9" s="1016"/>
      <c r="CO9" s="1016"/>
      <c r="CP9" s="1016"/>
      <c r="CQ9" s="1017"/>
      <c r="CR9" s="1015">
        <v>20</v>
      </c>
      <c r="CS9" s="1016"/>
      <c r="CT9" s="1016"/>
      <c r="CU9" s="1016"/>
      <c r="CV9" s="1017"/>
      <c r="CW9" s="1015" t="s">
        <v>544</v>
      </c>
      <c r="CX9" s="1016"/>
      <c r="CY9" s="1016"/>
      <c r="CZ9" s="1016"/>
      <c r="DA9" s="1017"/>
      <c r="DB9" s="1015" t="s">
        <v>543</v>
      </c>
      <c r="DC9" s="1016"/>
      <c r="DD9" s="1016"/>
      <c r="DE9" s="1016"/>
      <c r="DF9" s="1017"/>
      <c r="DG9" s="1015" t="s">
        <v>542</v>
      </c>
      <c r="DH9" s="1016"/>
      <c r="DI9" s="1016"/>
      <c r="DJ9" s="1016"/>
      <c r="DK9" s="1017"/>
      <c r="DL9" s="1015" t="s">
        <v>542</v>
      </c>
      <c r="DM9" s="1016"/>
      <c r="DN9" s="1016"/>
      <c r="DO9" s="1016"/>
      <c r="DP9" s="1017"/>
      <c r="DQ9" s="1015" t="s">
        <v>542</v>
      </c>
      <c r="DR9" s="1016"/>
      <c r="DS9" s="1016"/>
      <c r="DT9" s="1016"/>
      <c r="DU9" s="1017"/>
      <c r="DV9" s="1018"/>
      <c r="DW9" s="1019"/>
      <c r="DX9" s="1019"/>
      <c r="DY9" s="1019"/>
      <c r="DZ9" s="1020"/>
      <c r="EA9" s="205"/>
    </row>
    <row r="10" spans="1:131" s="206" customFormat="1" ht="26.25" customHeight="1" x14ac:dyDescent="0.15">
      <c r="A10" s="212">
        <v>4</v>
      </c>
      <c r="B10" s="1057"/>
      <c r="C10" s="1058"/>
      <c r="D10" s="1058"/>
      <c r="E10" s="1058"/>
      <c r="F10" s="1058"/>
      <c r="G10" s="1058"/>
      <c r="H10" s="1058"/>
      <c r="I10" s="1058"/>
      <c r="J10" s="1058"/>
      <c r="K10" s="1058"/>
      <c r="L10" s="1058"/>
      <c r="M10" s="1058"/>
      <c r="N10" s="1058"/>
      <c r="O10" s="1058"/>
      <c r="P10" s="1059"/>
      <c r="Q10" s="1069"/>
      <c r="R10" s="1070"/>
      <c r="S10" s="1070"/>
      <c r="T10" s="1070"/>
      <c r="U10" s="1070"/>
      <c r="V10" s="1070"/>
      <c r="W10" s="1070"/>
      <c r="X10" s="1070"/>
      <c r="Y10" s="1070"/>
      <c r="Z10" s="1070"/>
      <c r="AA10" s="1070"/>
      <c r="AB10" s="1070"/>
      <c r="AC10" s="1070"/>
      <c r="AD10" s="1070"/>
      <c r="AE10" s="1071"/>
      <c r="AF10" s="1063"/>
      <c r="AG10" s="1064"/>
      <c r="AH10" s="1064"/>
      <c r="AI10" s="1064"/>
      <c r="AJ10" s="1065"/>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x14ac:dyDescent="0.15">
      <c r="A11" s="212">
        <v>5</v>
      </c>
      <c r="B11" s="1057"/>
      <c r="C11" s="1058"/>
      <c r="D11" s="1058"/>
      <c r="E11" s="1058"/>
      <c r="F11" s="1058"/>
      <c r="G11" s="1058"/>
      <c r="H11" s="1058"/>
      <c r="I11" s="1058"/>
      <c r="J11" s="1058"/>
      <c r="K11" s="1058"/>
      <c r="L11" s="1058"/>
      <c r="M11" s="1058"/>
      <c r="N11" s="1058"/>
      <c r="O11" s="1058"/>
      <c r="P11" s="1059"/>
      <c r="Q11" s="1069"/>
      <c r="R11" s="1070"/>
      <c r="S11" s="1070"/>
      <c r="T11" s="1070"/>
      <c r="U11" s="1070"/>
      <c r="V11" s="1070"/>
      <c r="W11" s="1070"/>
      <c r="X11" s="1070"/>
      <c r="Y11" s="1070"/>
      <c r="Z11" s="1070"/>
      <c r="AA11" s="1070"/>
      <c r="AB11" s="1070"/>
      <c r="AC11" s="1070"/>
      <c r="AD11" s="1070"/>
      <c r="AE11" s="1071"/>
      <c r="AF11" s="1063"/>
      <c r="AG11" s="1064"/>
      <c r="AH11" s="1064"/>
      <c r="AI11" s="1064"/>
      <c r="AJ11" s="1065"/>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57"/>
      <c r="C12" s="1058"/>
      <c r="D12" s="1058"/>
      <c r="E12" s="1058"/>
      <c r="F12" s="1058"/>
      <c r="G12" s="1058"/>
      <c r="H12" s="1058"/>
      <c r="I12" s="1058"/>
      <c r="J12" s="1058"/>
      <c r="K12" s="1058"/>
      <c r="L12" s="1058"/>
      <c r="M12" s="1058"/>
      <c r="N12" s="1058"/>
      <c r="O12" s="1058"/>
      <c r="P12" s="1059"/>
      <c r="Q12" s="1069"/>
      <c r="R12" s="1070"/>
      <c r="S12" s="1070"/>
      <c r="T12" s="1070"/>
      <c r="U12" s="1070"/>
      <c r="V12" s="1070"/>
      <c r="W12" s="1070"/>
      <c r="X12" s="1070"/>
      <c r="Y12" s="1070"/>
      <c r="Z12" s="1070"/>
      <c r="AA12" s="1070"/>
      <c r="AB12" s="1070"/>
      <c r="AC12" s="1070"/>
      <c r="AD12" s="1070"/>
      <c r="AE12" s="1071"/>
      <c r="AF12" s="1063"/>
      <c r="AG12" s="1064"/>
      <c r="AH12" s="1064"/>
      <c r="AI12" s="1064"/>
      <c r="AJ12" s="1065"/>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57"/>
      <c r="C13" s="1058"/>
      <c r="D13" s="1058"/>
      <c r="E13" s="1058"/>
      <c r="F13" s="1058"/>
      <c r="G13" s="1058"/>
      <c r="H13" s="1058"/>
      <c r="I13" s="1058"/>
      <c r="J13" s="1058"/>
      <c r="K13" s="1058"/>
      <c r="L13" s="1058"/>
      <c r="M13" s="1058"/>
      <c r="N13" s="1058"/>
      <c r="O13" s="1058"/>
      <c r="P13" s="1059"/>
      <c r="Q13" s="1069"/>
      <c r="R13" s="1070"/>
      <c r="S13" s="1070"/>
      <c r="T13" s="1070"/>
      <c r="U13" s="1070"/>
      <c r="V13" s="1070"/>
      <c r="W13" s="1070"/>
      <c r="X13" s="1070"/>
      <c r="Y13" s="1070"/>
      <c r="Z13" s="1070"/>
      <c r="AA13" s="1070"/>
      <c r="AB13" s="1070"/>
      <c r="AC13" s="1070"/>
      <c r="AD13" s="1070"/>
      <c r="AE13" s="1071"/>
      <c r="AF13" s="1063"/>
      <c r="AG13" s="1064"/>
      <c r="AH13" s="1064"/>
      <c r="AI13" s="1064"/>
      <c r="AJ13" s="1065"/>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57"/>
      <c r="C14" s="1058"/>
      <c r="D14" s="1058"/>
      <c r="E14" s="1058"/>
      <c r="F14" s="1058"/>
      <c r="G14" s="1058"/>
      <c r="H14" s="1058"/>
      <c r="I14" s="1058"/>
      <c r="J14" s="1058"/>
      <c r="K14" s="1058"/>
      <c r="L14" s="1058"/>
      <c r="M14" s="1058"/>
      <c r="N14" s="1058"/>
      <c r="O14" s="1058"/>
      <c r="P14" s="1059"/>
      <c r="Q14" s="1069"/>
      <c r="R14" s="1070"/>
      <c r="S14" s="1070"/>
      <c r="T14" s="1070"/>
      <c r="U14" s="1070"/>
      <c r="V14" s="1070"/>
      <c r="W14" s="1070"/>
      <c r="X14" s="1070"/>
      <c r="Y14" s="1070"/>
      <c r="Z14" s="1070"/>
      <c r="AA14" s="1070"/>
      <c r="AB14" s="1070"/>
      <c r="AC14" s="1070"/>
      <c r="AD14" s="1070"/>
      <c r="AE14" s="1071"/>
      <c r="AF14" s="1063"/>
      <c r="AG14" s="1064"/>
      <c r="AH14" s="1064"/>
      <c r="AI14" s="1064"/>
      <c r="AJ14" s="1065"/>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57"/>
      <c r="C15" s="1058"/>
      <c r="D15" s="1058"/>
      <c r="E15" s="1058"/>
      <c r="F15" s="1058"/>
      <c r="G15" s="1058"/>
      <c r="H15" s="1058"/>
      <c r="I15" s="1058"/>
      <c r="J15" s="1058"/>
      <c r="K15" s="1058"/>
      <c r="L15" s="1058"/>
      <c r="M15" s="1058"/>
      <c r="N15" s="1058"/>
      <c r="O15" s="1058"/>
      <c r="P15" s="1059"/>
      <c r="Q15" s="1069"/>
      <c r="R15" s="1070"/>
      <c r="S15" s="1070"/>
      <c r="T15" s="1070"/>
      <c r="U15" s="1070"/>
      <c r="V15" s="1070"/>
      <c r="W15" s="1070"/>
      <c r="X15" s="1070"/>
      <c r="Y15" s="1070"/>
      <c r="Z15" s="1070"/>
      <c r="AA15" s="1070"/>
      <c r="AB15" s="1070"/>
      <c r="AC15" s="1070"/>
      <c r="AD15" s="1070"/>
      <c r="AE15" s="1071"/>
      <c r="AF15" s="1063"/>
      <c r="AG15" s="1064"/>
      <c r="AH15" s="1064"/>
      <c r="AI15" s="1064"/>
      <c r="AJ15" s="1065"/>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57"/>
      <c r="C16" s="1058"/>
      <c r="D16" s="1058"/>
      <c r="E16" s="1058"/>
      <c r="F16" s="1058"/>
      <c r="G16" s="1058"/>
      <c r="H16" s="1058"/>
      <c r="I16" s="1058"/>
      <c r="J16" s="1058"/>
      <c r="K16" s="1058"/>
      <c r="L16" s="1058"/>
      <c r="M16" s="1058"/>
      <c r="N16" s="1058"/>
      <c r="O16" s="1058"/>
      <c r="P16" s="1059"/>
      <c r="Q16" s="1069"/>
      <c r="R16" s="1070"/>
      <c r="S16" s="1070"/>
      <c r="T16" s="1070"/>
      <c r="U16" s="1070"/>
      <c r="V16" s="1070"/>
      <c r="W16" s="1070"/>
      <c r="X16" s="1070"/>
      <c r="Y16" s="1070"/>
      <c r="Z16" s="1070"/>
      <c r="AA16" s="1070"/>
      <c r="AB16" s="1070"/>
      <c r="AC16" s="1070"/>
      <c r="AD16" s="1070"/>
      <c r="AE16" s="1071"/>
      <c r="AF16" s="1063"/>
      <c r="AG16" s="1064"/>
      <c r="AH16" s="1064"/>
      <c r="AI16" s="1064"/>
      <c r="AJ16" s="1065"/>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57"/>
      <c r="C17" s="1058"/>
      <c r="D17" s="1058"/>
      <c r="E17" s="1058"/>
      <c r="F17" s="1058"/>
      <c r="G17" s="1058"/>
      <c r="H17" s="1058"/>
      <c r="I17" s="1058"/>
      <c r="J17" s="1058"/>
      <c r="K17" s="1058"/>
      <c r="L17" s="1058"/>
      <c r="M17" s="1058"/>
      <c r="N17" s="1058"/>
      <c r="O17" s="1058"/>
      <c r="P17" s="1059"/>
      <c r="Q17" s="1069"/>
      <c r="R17" s="1070"/>
      <c r="S17" s="1070"/>
      <c r="T17" s="1070"/>
      <c r="U17" s="1070"/>
      <c r="V17" s="1070"/>
      <c r="W17" s="1070"/>
      <c r="X17" s="1070"/>
      <c r="Y17" s="1070"/>
      <c r="Z17" s="1070"/>
      <c r="AA17" s="1070"/>
      <c r="AB17" s="1070"/>
      <c r="AC17" s="1070"/>
      <c r="AD17" s="1070"/>
      <c r="AE17" s="1071"/>
      <c r="AF17" s="1063"/>
      <c r="AG17" s="1064"/>
      <c r="AH17" s="1064"/>
      <c r="AI17" s="1064"/>
      <c r="AJ17" s="1065"/>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57"/>
      <c r="C18" s="1058"/>
      <c r="D18" s="1058"/>
      <c r="E18" s="1058"/>
      <c r="F18" s="1058"/>
      <c r="G18" s="1058"/>
      <c r="H18" s="1058"/>
      <c r="I18" s="1058"/>
      <c r="J18" s="1058"/>
      <c r="K18" s="1058"/>
      <c r="L18" s="1058"/>
      <c r="M18" s="1058"/>
      <c r="N18" s="1058"/>
      <c r="O18" s="1058"/>
      <c r="P18" s="1059"/>
      <c r="Q18" s="1069"/>
      <c r="R18" s="1070"/>
      <c r="S18" s="1070"/>
      <c r="T18" s="1070"/>
      <c r="U18" s="1070"/>
      <c r="V18" s="1070"/>
      <c r="W18" s="1070"/>
      <c r="X18" s="1070"/>
      <c r="Y18" s="1070"/>
      <c r="Z18" s="1070"/>
      <c r="AA18" s="1070"/>
      <c r="AB18" s="1070"/>
      <c r="AC18" s="1070"/>
      <c r="AD18" s="1070"/>
      <c r="AE18" s="1071"/>
      <c r="AF18" s="1063"/>
      <c r="AG18" s="1064"/>
      <c r="AH18" s="1064"/>
      <c r="AI18" s="1064"/>
      <c r="AJ18" s="1065"/>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57"/>
      <c r="C19" s="1058"/>
      <c r="D19" s="1058"/>
      <c r="E19" s="1058"/>
      <c r="F19" s="1058"/>
      <c r="G19" s="1058"/>
      <c r="H19" s="1058"/>
      <c r="I19" s="1058"/>
      <c r="J19" s="1058"/>
      <c r="K19" s="1058"/>
      <c r="L19" s="1058"/>
      <c r="M19" s="1058"/>
      <c r="N19" s="1058"/>
      <c r="O19" s="1058"/>
      <c r="P19" s="1059"/>
      <c r="Q19" s="1069"/>
      <c r="R19" s="1070"/>
      <c r="S19" s="1070"/>
      <c r="T19" s="1070"/>
      <c r="U19" s="1070"/>
      <c r="V19" s="1070"/>
      <c r="W19" s="1070"/>
      <c r="X19" s="1070"/>
      <c r="Y19" s="1070"/>
      <c r="Z19" s="1070"/>
      <c r="AA19" s="1070"/>
      <c r="AB19" s="1070"/>
      <c r="AC19" s="1070"/>
      <c r="AD19" s="1070"/>
      <c r="AE19" s="1071"/>
      <c r="AF19" s="1063"/>
      <c r="AG19" s="1064"/>
      <c r="AH19" s="1064"/>
      <c r="AI19" s="1064"/>
      <c r="AJ19" s="1065"/>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57"/>
      <c r="C20" s="1058"/>
      <c r="D20" s="1058"/>
      <c r="E20" s="1058"/>
      <c r="F20" s="1058"/>
      <c r="G20" s="1058"/>
      <c r="H20" s="1058"/>
      <c r="I20" s="1058"/>
      <c r="J20" s="1058"/>
      <c r="K20" s="1058"/>
      <c r="L20" s="1058"/>
      <c r="M20" s="1058"/>
      <c r="N20" s="1058"/>
      <c r="O20" s="1058"/>
      <c r="P20" s="1059"/>
      <c r="Q20" s="1069"/>
      <c r="R20" s="1070"/>
      <c r="S20" s="1070"/>
      <c r="T20" s="1070"/>
      <c r="U20" s="1070"/>
      <c r="V20" s="1070"/>
      <c r="W20" s="1070"/>
      <c r="X20" s="1070"/>
      <c r="Y20" s="1070"/>
      <c r="Z20" s="1070"/>
      <c r="AA20" s="1070"/>
      <c r="AB20" s="1070"/>
      <c r="AC20" s="1070"/>
      <c r="AD20" s="1070"/>
      <c r="AE20" s="1071"/>
      <c r="AF20" s="1063"/>
      <c r="AG20" s="1064"/>
      <c r="AH20" s="1064"/>
      <c r="AI20" s="1064"/>
      <c r="AJ20" s="1065"/>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57"/>
      <c r="C21" s="1058"/>
      <c r="D21" s="1058"/>
      <c r="E21" s="1058"/>
      <c r="F21" s="1058"/>
      <c r="G21" s="1058"/>
      <c r="H21" s="1058"/>
      <c r="I21" s="1058"/>
      <c r="J21" s="1058"/>
      <c r="K21" s="1058"/>
      <c r="L21" s="1058"/>
      <c r="M21" s="1058"/>
      <c r="N21" s="1058"/>
      <c r="O21" s="1058"/>
      <c r="P21" s="1059"/>
      <c r="Q21" s="1069"/>
      <c r="R21" s="1070"/>
      <c r="S21" s="1070"/>
      <c r="T21" s="1070"/>
      <c r="U21" s="1070"/>
      <c r="V21" s="1070"/>
      <c r="W21" s="1070"/>
      <c r="X21" s="1070"/>
      <c r="Y21" s="1070"/>
      <c r="Z21" s="1070"/>
      <c r="AA21" s="1070"/>
      <c r="AB21" s="1070"/>
      <c r="AC21" s="1070"/>
      <c r="AD21" s="1070"/>
      <c r="AE21" s="1071"/>
      <c r="AF21" s="1063"/>
      <c r="AG21" s="1064"/>
      <c r="AH21" s="1064"/>
      <c r="AI21" s="1064"/>
      <c r="AJ21" s="1065"/>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57"/>
      <c r="C22" s="1058"/>
      <c r="D22" s="1058"/>
      <c r="E22" s="1058"/>
      <c r="F22" s="1058"/>
      <c r="G22" s="1058"/>
      <c r="H22" s="1058"/>
      <c r="I22" s="1058"/>
      <c r="J22" s="1058"/>
      <c r="K22" s="1058"/>
      <c r="L22" s="1058"/>
      <c r="M22" s="1058"/>
      <c r="N22" s="1058"/>
      <c r="O22" s="1058"/>
      <c r="P22" s="1059"/>
      <c r="Q22" s="1107"/>
      <c r="R22" s="1108"/>
      <c r="S22" s="1108"/>
      <c r="T22" s="1108"/>
      <c r="U22" s="1108"/>
      <c r="V22" s="1108"/>
      <c r="W22" s="1108"/>
      <c r="X22" s="1108"/>
      <c r="Y22" s="1108"/>
      <c r="Z22" s="1108"/>
      <c r="AA22" s="1108"/>
      <c r="AB22" s="1108"/>
      <c r="AC22" s="1108"/>
      <c r="AD22" s="1108"/>
      <c r="AE22" s="1109"/>
      <c r="AF22" s="1063"/>
      <c r="AG22" s="1064"/>
      <c r="AH22" s="1064"/>
      <c r="AI22" s="1064"/>
      <c r="AJ22" s="1065"/>
      <c r="AK22" s="1103"/>
      <c r="AL22" s="1104"/>
      <c r="AM22" s="1104"/>
      <c r="AN22" s="1104"/>
      <c r="AO22" s="1104"/>
      <c r="AP22" s="1104"/>
      <c r="AQ22" s="1104"/>
      <c r="AR22" s="1104"/>
      <c r="AS22" s="1104"/>
      <c r="AT22" s="1104"/>
      <c r="AU22" s="1105"/>
      <c r="AV22" s="1105"/>
      <c r="AW22" s="1105"/>
      <c r="AX22" s="1105"/>
      <c r="AY22" s="1106"/>
      <c r="AZ22" s="1055" t="s">
        <v>363</v>
      </c>
      <c r="BA22" s="1055"/>
      <c r="BB22" s="1055"/>
      <c r="BC22" s="1055"/>
      <c r="BD22" s="1056"/>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364</v>
      </c>
      <c r="B23" s="970" t="s">
        <v>365</v>
      </c>
      <c r="C23" s="971"/>
      <c r="D23" s="971"/>
      <c r="E23" s="971"/>
      <c r="F23" s="971"/>
      <c r="G23" s="971"/>
      <c r="H23" s="971"/>
      <c r="I23" s="971"/>
      <c r="J23" s="971"/>
      <c r="K23" s="971"/>
      <c r="L23" s="971"/>
      <c r="M23" s="971"/>
      <c r="N23" s="971"/>
      <c r="O23" s="971"/>
      <c r="P23" s="972"/>
      <c r="Q23" s="1094"/>
      <c r="R23" s="1095"/>
      <c r="S23" s="1095"/>
      <c r="T23" s="1095"/>
      <c r="U23" s="1095"/>
      <c r="V23" s="1095"/>
      <c r="W23" s="1095"/>
      <c r="X23" s="1095"/>
      <c r="Y23" s="1095"/>
      <c r="Z23" s="1095"/>
      <c r="AA23" s="1095"/>
      <c r="AB23" s="1095"/>
      <c r="AC23" s="1095"/>
      <c r="AD23" s="1095"/>
      <c r="AE23" s="1096"/>
      <c r="AF23" s="1097">
        <v>397</v>
      </c>
      <c r="AG23" s="1095"/>
      <c r="AH23" s="1095"/>
      <c r="AI23" s="1095"/>
      <c r="AJ23" s="1098"/>
      <c r="AK23" s="1099"/>
      <c r="AL23" s="1100"/>
      <c r="AM23" s="1100"/>
      <c r="AN23" s="1100"/>
      <c r="AO23" s="1100"/>
      <c r="AP23" s="1095"/>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366</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367</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344</v>
      </c>
      <c r="B26" s="1022"/>
      <c r="C26" s="1022"/>
      <c r="D26" s="1022"/>
      <c r="E26" s="1022"/>
      <c r="F26" s="1022"/>
      <c r="G26" s="1022"/>
      <c r="H26" s="1022"/>
      <c r="I26" s="1022"/>
      <c r="J26" s="1022"/>
      <c r="K26" s="1022"/>
      <c r="L26" s="1022"/>
      <c r="M26" s="1022"/>
      <c r="N26" s="1022"/>
      <c r="O26" s="1022"/>
      <c r="P26" s="1023"/>
      <c r="Q26" s="1027" t="s">
        <v>368</v>
      </c>
      <c r="R26" s="1028"/>
      <c r="S26" s="1028"/>
      <c r="T26" s="1028"/>
      <c r="U26" s="1029"/>
      <c r="V26" s="1027" t="s">
        <v>369</v>
      </c>
      <c r="W26" s="1028"/>
      <c r="X26" s="1028"/>
      <c r="Y26" s="1028"/>
      <c r="Z26" s="1029"/>
      <c r="AA26" s="1027" t="s">
        <v>370</v>
      </c>
      <c r="AB26" s="1028"/>
      <c r="AC26" s="1028"/>
      <c r="AD26" s="1028"/>
      <c r="AE26" s="1028"/>
      <c r="AF26" s="1085" t="s">
        <v>371</v>
      </c>
      <c r="AG26" s="1034"/>
      <c r="AH26" s="1034"/>
      <c r="AI26" s="1034"/>
      <c r="AJ26" s="1086"/>
      <c r="AK26" s="1028" t="s">
        <v>372</v>
      </c>
      <c r="AL26" s="1028"/>
      <c r="AM26" s="1028"/>
      <c r="AN26" s="1028"/>
      <c r="AO26" s="1029"/>
      <c r="AP26" s="1027" t="s">
        <v>373</v>
      </c>
      <c r="AQ26" s="1028"/>
      <c r="AR26" s="1028"/>
      <c r="AS26" s="1028"/>
      <c r="AT26" s="1029"/>
      <c r="AU26" s="1027" t="s">
        <v>374</v>
      </c>
      <c r="AV26" s="1028"/>
      <c r="AW26" s="1028"/>
      <c r="AX26" s="1028"/>
      <c r="AY26" s="1029"/>
      <c r="AZ26" s="1027" t="s">
        <v>375</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376</v>
      </c>
      <c r="C28" s="1077"/>
      <c r="D28" s="1077"/>
      <c r="E28" s="1077"/>
      <c r="F28" s="1077"/>
      <c r="G28" s="1077"/>
      <c r="H28" s="1077"/>
      <c r="I28" s="1077"/>
      <c r="J28" s="1077"/>
      <c r="K28" s="1077"/>
      <c r="L28" s="1077"/>
      <c r="M28" s="1077"/>
      <c r="N28" s="1077"/>
      <c r="O28" s="1077"/>
      <c r="P28" s="1078"/>
      <c r="Q28" s="1079">
        <v>1898</v>
      </c>
      <c r="R28" s="1080"/>
      <c r="S28" s="1080"/>
      <c r="T28" s="1080"/>
      <c r="U28" s="1080"/>
      <c r="V28" s="1080">
        <v>1787</v>
      </c>
      <c r="W28" s="1080"/>
      <c r="X28" s="1080"/>
      <c r="Y28" s="1080"/>
      <c r="Z28" s="1080"/>
      <c r="AA28" s="1080">
        <v>111</v>
      </c>
      <c r="AB28" s="1080"/>
      <c r="AC28" s="1080"/>
      <c r="AD28" s="1080"/>
      <c r="AE28" s="1081"/>
      <c r="AF28" s="1082">
        <v>111</v>
      </c>
      <c r="AG28" s="1080"/>
      <c r="AH28" s="1080"/>
      <c r="AI28" s="1080"/>
      <c r="AJ28" s="1083"/>
      <c r="AK28" s="1084">
        <v>153</v>
      </c>
      <c r="AL28" s="1072"/>
      <c r="AM28" s="1072"/>
      <c r="AN28" s="1072"/>
      <c r="AO28" s="1072"/>
      <c r="AP28" s="1072" t="s">
        <v>542</v>
      </c>
      <c r="AQ28" s="1072"/>
      <c r="AR28" s="1072"/>
      <c r="AS28" s="1072"/>
      <c r="AT28" s="1072"/>
      <c r="AU28" s="1072" t="s">
        <v>542</v>
      </c>
      <c r="AV28" s="1072"/>
      <c r="AW28" s="1072"/>
      <c r="AX28" s="1072"/>
      <c r="AY28" s="1072"/>
      <c r="AZ28" s="1073" t="s">
        <v>542</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57" t="s">
        <v>377</v>
      </c>
      <c r="C29" s="1058"/>
      <c r="D29" s="1058"/>
      <c r="E29" s="1058"/>
      <c r="F29" s="1058"/>
      <c r="G29" s="1058"/>
      <c r="H29" s="1058"/>
      <c r="I29" s="1058"/>
      <c r="J29" s="1058"/>
      <c r="K29" s="1058"/>
      <c r="L29" s="1058"/>
      <c r="M29" s="1058"/>
      <c r="N29" s="1058"/>
      <c r="O29" s="1058"/>
      <c r="P29" s="1059"/>
      <c r="Q29" s="1069">
        <v>1282</v>
      </c>
      <c r="R29" s="1070"/>
      <c r="S29" s="1070"/>
      <c r="T29" s="1070"/>
      <c r="U29" s="1070"/>
      <c r="V29" s="1070">
        <v>1238</v>
      </c>
      <c r="W29" s="1070"/>
      <c r="X29" s="1070"/>
      <c r="Y29" s="1070"/>
      <c r="Z29" s="1070"/>
      <c r="AA29" s="1070">
        <v>44</v>
      </c>
      <c r="AB29" s="1070"/>
      <c r="AC29" s="1070"/>
      <c r="AD29" s="1070"/>
      <c r="AE29" s="1071"/>
      <c r="AF29" s="1063">
        <v>44</v>
      </c>
      <c r="AG29" s="1064"/>
      <c r="AH29" s="1064"/>
      <c r="AI29" s="1064"/>
      <c r="AJ29" s="1065"/>
      <c r="AK29" s="1006">
        <v>203</v>
      </c>
      <c r="AL29" s="997"/>
      <c r="AM29" s="997"/>
      <c r="AN29" s="997"/>
      <c r="AO29" s="997"/>
      <c r="AP29" s="997" t="s">
        <v>542</v>
      </c>
      <c r="AQ29" s="997"/>
      <c r="AR29" s="997"/>
      <c r="AS29" s="997"/>
      <c r="AT29" s="997"/>
      <c r="AU29" s="997" t="s">
        <v>542</v>
      </c>
      <c r="AV29" s="997"/>
      <c r="AW29" s="997"/>
      <c r="AX29" s="997"/>
      <c r="AY29" s="997"/>
      <c r="AZ29" s="1068" t="s">
        <v>542</v>
      </c>
      <c r="BA29" s="1068"/>
      <c r="BB29" s="1068"/>
      <c r="BC29" s="1068"/>
      <c r="BD29" s="1068"/>
      <c r="BE29" s="1052"/>
      <c r="BF29" s="1052"/>
      <c r="BG29" s="1052"/>
      <c r="BH29" s="1052"/>
      <c r="BI29" s="1053"/>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57" t="s">
        <v>378</v>
      </c>
      <c r="C30" s="1058"/>
      <c r="D30" s="1058"/>
      <c r="E30" s="1058"/>
      <c r="F30" s="1058"/>
      <c r="G30" s="1058"/>
      <c r="H30" s="1058"/>
      <c r="I30" s="1058"/>
      <c r="J30" s="1058"/>
      <c r="K30" s="1058"/>
      <c r="L30" s="1058"/>
      <c r="M30" s="1058"/>
      <c r="N30" s="1058"/>
      <c r="O30" s="1058"/>
      <c r="P30" s="1059"/>
      <c r="Q30" s="1069">
        <v>130</v>
      </c>
      <c r="R30" s="1070"/>
      <c r="S30" s="1070"/>
      <c r="T30" s="1070"/>
      <c r="U30" s="1070"/>
      <c r="V30" s="1070">
        <v>128</v>
      </c>
      <c r="W30" s="1070"/>
      <c r="X30" s="1070"/>
      <c r="Y30" s="1070"/>
      <c r="Z30" s="1070"/>
      <c r="AA30" s="1070">
        <v>2</v>
      </c>
      <c r="AB30" s="1070"/>
      <c r="AC30" s="1070"/>
      <c r="AD30" s="1070"/>
      <c r="AE30" s="1071"/>
      <c r="AF30" s="1063">
        <v>2</v>
      </c>
      <c r="AG30" s="1064"/>
      <c r="AH30" s="1064"/>
      <c r="AI30" s="1064"/>
      <c r="AJ30" s="1065"/>
      <c r="AK30" s="1006">
        <v>44</v>
      </c>
      <c r="AL30" s="997"/>
      <c r="AM30" s="997"/>
      <c r="AN30" s="997"/>
      <c r="AO30" s="997"/>
      <c r="AP30" s="997" t="s">
        <v>542</v>
      </c>
      <c r="AQ30" s="997"/>
      <c r="AR30" s="997"/>
      <c r="AS30" s="997"/>
      <c r="AT30" s="997"/>
      <c r="AU30" s="997" t="s">
        <v>542</v>
      </c>
      <c r="AV30" s="997"/>
      <c r="AW30" s="997"/>
      <c r="AX30" s="997"/>
      <c r="AY30" s="997"/>
      <c r="AZ30" s="1068" t="s">
        <v>542</v>
      </c>
      <c r="BA30" s="1068"/>
      <c r="BB30" s="1068"/>
      <c r="BC30" s="1068"/>
      <c r="BD30" s="1068"/>
      <c r="BE30" s="1052"/>
      <c r="BF30" s="1052"/>
      <c r="BG30" s="1052"/>
      <c r="BH30" s="1052"/>
      <c r="BI30" s="1053"/>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57" t="s">
        <v>379</v>
      </c>
      <c r="C31" s="1058"/>
      <c r="D31" s="1058"/>
      <c r="E31" s="1058"/>
      <c r="F31" s="1058"/>
      <c r="G31" s="1058"/>
      <c r="H31" s="1058"/>
      <c r="I31" s="1058"/>
      <c r="J31" s="1058"/>
      <c r="K31" s="1058"/>
      <c r="L31" s="1058"/>
      <c r="M31" s="1058"/>
      <c r="N31" s="1058"/>
      <c r="O31" s="1058"/>
      <c r="P31" s="1059"/>
      <c r="Q31" s="1069">
        <v>410</v>
      </c>
      <c r="R31" s="1070"/>
      <c r="S31" s="1070"/>
      <c r="T31" s="1070"/>
      <c r="U31" s="1070"/>
      <c r="V31" s="1070">
        <v>365</v>
      </c>
      <c r="W31" s="1070"/>
      <c r="X31" s="1070"/>
      <c r="Y31" s="1070"/>
      <c r="Z31" s="1070"/>
      <c r="AA31" s="1070">
        <v>45</v>
      </c>
      <c r="AB31" s="1070"/>
      <c r="AC31" s="1070"/>
      <c r="AD31" s="1070"/>
      <c r="AE31" s="1071"/>
      <c r="AF31" s="1063">
        <v>418</v>
      </c>
      <c r="AG31" s="1064"/>
      <c r="AH31" s="1064"/>
      <c r="AI31" s="1064"/>
      <c r="AJ31" s="1065"/>
      <c r="AK31" s="1006">
        <v>83</v>
      </c>
      <c r="AL31" s="997"/>
      <c r="AM31" s="997"/>
      <c r="AN31" s="997"/>
      <c r="AO31" s="997"/>
      <c r="AP31" s="997">
        <v>1995</v>
      </c>
      <c r="AQ31" s="997"/>
      <c r="AR31" s="997"/>
      <c r="AS31" s="997"/>
      <c r="AT31" s="997"/>
      <c r="AU31" s="997" t="s">
        <v>542</v>
      </c>
      <c r="AV31" s="997"/>
      <c r="AW31" s="997"/>
      <c r="AX31" s="997"/>
      <c r="AY31" s="997"/>
      <c r="AZ31" s="1068" t="s">
        <v>556</v>
      </c>
      <c r="BA31" s="1068"/>
      <c r="BB31" s="1068"/>
      <c r="BC31" s="1068"/>
      <c r="BD31" s="1068"/>
      <c r="BE31" s="1052" t="s">
        <v>380</v>
      </c>
      <c r="BF31" s="1052"/>
      <c r="BG31" s="1052"/>
      <c r="BH31" s="1052"/>
      <c r="BI31" s="1053"/>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57" t="s">
        <v>381</v>
      </c>
      <c r="C32" s="1058"/>
      <c r="D32" s="1058"/>
      <c r="E32" s="1058"/>
      <c r="F32" s="1058"/>
      <c r="G32" s="1058"/>
      <c r="H32" s="1058"/>
      <c r="I32" s="1058"/>
      <c r="J32" s="1058"/>
      <c r="K32" s="1058"/>
      <c r="L32" s="1058"/>
      <c r="M32" s="1058"/>
      <c r="N32" s="1058"/>
      <c r="O32" s="1058"/>
      <c r="P32" s="1059"/>
      <c r="Q32" s="1069">
        <v>74</v>
      </c>
      <c r="R32" s="1070"/>
      <c r="S32" s="1070"/>
      <c r="T32" s="1070"/>
      <c r="U32" s="1070"/>
      <c r="V32" s="1070">
        <v>74</v>
      </c>
      <c r="W32" s="1070"/>
      <c r="X32" s="1070"/>
      <c r="Y32" s="1070"/>
      <c r="Z32" s="1070"/>
      <c r="AA32" s="1070">
        <v>0</v>
      </c>
      <c r="AB32" s="1070"/>
      <c r="AC32" s="1070"/>
      <c r="AD32" s="1070"/>
      <c r="AE32" s="1071"/>
      <c r="AF32" s="1063">
        <v>0</v>
      </c>
      <c r="AG32" s="1064"/>
      <c r="AH32" s="1064"/>
      <c r="AI32" s="1064"/>
      <c r="AJ32" s="1065"/>
      <c r="AK32" s="1006">
        <v>28</v>
      </c>
      <c r="AL32" s="997"/>
      <c r="AM32" s="997"/>
      <c r="AN32" s="997"/>
      <c r="AO32" s="997"/>
      <c r="AP32" s="997">
        <v>166</v>
      </c>
      <c r="AQ32" s="997"/>
      <c r="AR32" s="997"/>
      <c r="AS32" s="997"/>
      <c r="AT32" s="997"/>
      <c r="AU32" s="997">
        <v>136</v>
      </c>
      <c r="AV32" s="997"/>
      <c r="AW32" s="997"/>
      <c r="AX32" s="997"/>
      <c r="AY32" s="997"/>
      <c r="AZ32" s="1068" t="s">
        <v>542</v>
      </c>
      <c r="BA32" s="1068"/>
      <c r="BB32" s="1068"/>
      <c r="BC32" s="1068"/>
      <c r="BD32" s="1068"/>
      <c r="BE32" s="1052" t="s">
        <v>382</v>
      </c>
      <c r="BF32" s="1052"/>
      <c r="BG32" s="1052"/>
      <c r="BH32" s="1052"/>
      <c r="BI32" s="1053"/>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57" t="s">
        <v>383</v>
      </c>
      <c r="C33" s="1058"/>
      <c r="D33" s="1058"/>
      <c r="E33" s="1058"/>
      <c r="F33" s="1058"/>
      <c r="G33" s="1058"/>
      <c r="H33" s="1058"/>
      <c r="I33" s="1058"/>
      <c r="J33" s="1058"/>
      <c r="K33" s="1058"/>
      <c r="L33" s="1058"/>
      <c r="M33" s="1058"/>
      <c r="N33" s="1058"/>
      <c r="O33" s="1058"/>
      <c r="P33" s="1059"/>
      <c r="Q33" s="1069">
        <v>265</v>
      </c>
      <c r="R33" s="1070"/>
      <c r="S33" s="1070"/>
      <c r="T33" s="1070"/>
      <c r="U33" s="1070"/>
      <c r="V33" s="1070">
        <v>267</v>
      </c>
      <c r="W33" s="1070"/>
      <c r="X33" s="1070"/>
      <c r="Y33" s="1070"/>
      <c r="Z33" s="1070"/>
      <c r="AA33" s="1070">
        <v>-2</v>
      </c>
      <c r="AB33" s="1070"/>
      <c r="AC33" s="1070"/>
      <c r="AD33" s="1070"/>
      <c r="AE33" s="1071"/>
      <c r="AF33" s="1063">
        <v>2</v>
      </c>
      <c r="AG33" s="1064"/>
      <c r="AH33" s="1064"/>
      <c r="AI33" s="1064"/>
      <c r="AJ33" s="1065"/>
      <c r="AK33" s="1006">
        <v>150</v>
      </c>
      <c r="AL33" s="997"/>
      <c r="AM33" s="997"/>
      <c r="AN33" s="997"/>
      <c r="AO33" s="997"/>
      <c r="AP33" s="997">
        <v>1820</v>
      </c>
      <c r="AQ33" s="997"/>
      <c r="AR33" s="997"/>
      <c r="AS33" s="997"/>
      <c r="AT33" s="997"/>
      <c r="AU33" s="997">
        <v>1430</v>
      </c>
      <c r="AV33" s="997"/>
      <c r="AW33" s="997"/>
      <c r="AX33" s="997"/>
      <c r="AY33" s="997"/>
      <c r="AZ33" s="1068" t="s">
        <v>542</v>
      </c>
      <c r="BA33" s="1068"/>
      <c r="BB33" s="1068"/>
      <c r="BC33" s="1068"/>
      <c r="BD33" s="1068"/>
      <c r="BE33" s="1052" t="s">
        <v>382</v>
      </c>
      <c r="BF33" s="1052"/>
      <c r="BG33" s="1052"/>
      <c r="BH33" s="1052"/>
      <c r="BI33" s="1053"/>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57" t="s">
        <v>384</v>
      </c>
      <c r="C34" s="1058"/>
      <c r="D34" s="1058"/>
      <c r="E34" s="1058"/>
      <c r="F34" s="1058"/>
      <c r="G34" s="1058"/>
      <c r="H34" s="1058"/>
      <c r="I34" s="1058"/>
      <c r="J34" s="1058"/>
      <c r="K34" s="1058"/>
      <c r="L34" s="1058"/>
      <c r="M34" s="1058"/>
      <c r="N34" s="1058"/>
      <c r="O34" s="1058"/>
      <c r="P34" s="1059"/>
      <c r="Q34" s="1069">
        <v>75</v>
      </c>
      <c r="R34" s="1070"/>
      <c r="S34" s="1070"/>
      <c r="T34" s="1070"/>
      <c r="U34" s="1070"/>
      <c r="V34" s="1070">
        <v>76</v>
      </c>
      <c r="W34" s="1070"/>
      <c r="X34" s="1070"/>
      <c r="Y34" s="1070"/>
      <c r="Z34" s="1070"/>
      <c r="AA34" s="1070">
        <v>-1</v>
      </c>
      <c r="AB34" s="1070"/>
      <c r="AC34" s="1070"/>
      <c r="AD34" s="1070"/>
      <c r="AE34" s="1071"/>
      <c r="AF34" s="1063">
        <v>1</v>
      </c>
      <c r="AG34" s="1064"/>
      <c r="AH34" s="1064"/>
      <c r="AI34" s="1064"/>
      <c r="AJ34" s="1065"/>
      <c r="AK34" s="1006">
        <v>48</v>
      </c>
      <c r="AL34" s="997"/>
      <c r="AM34" s="997"/>
      <c r="AN34" s="997"/>
      <c r="AO34" s="997"/>
      <c r="AP34" s="997">
        <v>475</v>
      </c>
      <c r="AQ34" s="997"/>
      <c r="AR34" s="997"/>
      <c r="AS34" s="997"/>
      <c r="AT34" s="997"/>
      <c r="AU34" s="997">
        <v>371</v>
      </c>
      <c r="AV34" s="997"/>
      <c r="AW34" s="997"/>
      <c r="AX34" s="997"/>
      <c r="AY34" s="997"/>
      <c r="AZ34" s="1068" t="s">
        <v>542</v>
      </c>
      <c r="BA34" s="1068"/>
      <c r="BB34" s="1068"/>
      <c r="BC34" s="1068"/>
      <c r="BD34" s="1068"/>
      <c r="BE34" s="1052" t="s">
        <v>382</v>
      </c>
      <c r="BF34" s="1052"/>
      <c r="BG34" s="1052"/>
      <c r="BH34" s="1052"/>
      <c r="BI34" s="1053"/>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57"/>
      <c r="C35" s="1058"/>
      <c r="D35" s="1058"/>
      <c r="E35" s="1058"/>
      <c r="F35" s="1058"/>
      <c r="G35" s="1058"/>
      <c r="H35" s="1058"/>
      <c r="I35" s="1058"/>
      <c r="J35" s="1058"/>
      <c r="K35" s="1058"/>
      <c r="L35" s="1058"/>
      <c r="M35" s="1058"/>
      <c r="N35" s="1058"/>
      <c r="O35" s="1058"/>
      <c r="P35" s="1059"/>
      <c r="Q35" s="1069"/>
      <c r="R35" s="1070"/>
      <c r="S35" s="1070"/>
      <c r="T35" s="1070"/>
      <c r="U35" s="1070"/>
      <c r="V35" s="1070"/>
      <c r="W35" s="1070"/>
      <c r="X35" s="1070"/>
      <c r="Y35" s="1070"/>
      <c r="Z35" s="1070"/>
      <c r="AA35" s="1070"/>
      <c r="AB35" s="1070"/>
      <c r="AC35" s="1070"/>
      <c r="AD35" s="1070"/>
      <c r="AE35" s="1071"/>
      <c r="AF35" s="1063"/>
      <c r="AG35" s="1064"/>
      <c r="AH35" s="1064"/>
      <c r="AI35" s="1064"/>
      <c r="AJ35" s="1065"/>
      <c r="AK35" s="1006"/>
      <c r="AL35" s="997"/>
      <c r="AM35" s="997"/>
      <c r="AN35" s="997"/>
      <c r="AO35" s="997"/>
      <c r="AP35" s="997"/>
      <c r="AQ35" s="997"/>
      <c r="AR35" s="997"/>
      <c r="AS35" s="997"/>
      <c r="AT35" s="997"/>
      <c r="AU35" s="997"/>
      <c r="AV35" s="997"/>
      <c r="AW35" s="997"/>
      <c r="AX35" s="997"/>
      <c r="AY35" s="997"/>
      <c r="AZ35" s="1068"/>
      <c r="BA35" s="1068"/>
      <c r="BB35" s="1068"/>
      <c r="BC35" s="1068"/>
      <c r="BD35" s="1068"/>
      <c r="BE35" s="1052"/>
      <c r="BF35" s="1052"/>
      <c r="BG35" s="1052"/>
      <c r="BH35" s="1052"/>
      <c r="BI35" s="1053"/>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57"/>
      <c r="C36" s="1058"/>
      <c r="D36" s="1058"/>
      <c r="E36" s="1058"/>
      <c r="F36" s="1058"/>
      <c r="G36" s="1058"/>
      <c r="H36" s="1058"/>
      <c r="I36" s="1058"/>
      <c r="J36" s="1058"/>
      <c r="K36" s="1058"/>
      <c r="L36" s="1058"/>
      <c r="M36" s="1058"/>
      <c r="N36" s="1058"/>
      <c r="O36" s="1058"/>
      <c r="P36" s="1059"/>
      <c r="Q36" s="1069"/>
      <c r="R36" s="1070"/>
      <c r="S36" s="1070"/>
      <c r="T36" s="1070"/>
      <c r="U36" s="1070"/>
      <c r="V36" s="1070"/>
      <c r="W36" s="1070"/>
      <c r="X36" s="1070"/>
      <c r="Y36" s="1070"/>
      <c r="Z36" s="1070"/>
      <c r="AA36" s="1070"/>
      <c r="AB36" s="1070"/>
      <c r="AC36" s="1070"/>
      <c r="AD36" s="1070"/>
      <c r="AE36" s="1071"/>
      <c r="AF36" s="1063"/>
      <c r="AG36" s="1064"/>
      <c r="AH36" s="1064"/>
      <c r="AI36" s="1064"/>
      <c r="AJ36" s="1065"/>
      <c r="AK36" s="1006"/>
      <c r="AL36" s="997"/>
      <c r="AM36" s="997"/>
      <c r="AN36" s="997"/>
      <c r="AO36" s="997"/>
      <c r="AP36" s="997"/>
      <c r="AQ36" s="997"/>
      <c r="AR36" s="997"/>
      <c r="AS36" s="997"/>
      <c r="AT36" s="997"/>
      <c r="AU36" s="997"/>
      <c r="AV36" s="997"/>
      <c r="AW36" s="997"/>
      <c r="AX36" s="997"/>
      <c r="AY36" s="997"/>
      <c r="AZ36" s="1068"/>
      <c r="BA36" s="1068"/>
      <c r="BB36" s="1068"/>
      <c r="BC36" s="1068"/>
      <c r="BD36" s="1068"/>
      <c r="BE36" s="1052"/>
      <c r="BF36" s="1052"/>
      <c r="BG36" s="1052"/>
      <c r="BH36" s="1052"/>
      <c r="BI36" s="1053"/>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57"/>
      <c r="C37" s="1058"/>
      <c r="D37" s="1058"/>
      <c r="E37" s="1058"/>
      <c r="F37" s="1058"/>
      <c r="G37" s="1058"/>
      <c r="H37" s="1058"/>
      <c r="I37" s="1058"/>
      <c r="J37" s="1058"/>
      <c r="K37" s="1058"/>
      <c r="L37" s="1058"/>
      <c r="M37" s="1058"/>
      <c r="N37" s="1058"/>
      <c r="O37" s="1058"/>
      <c r="P37" s="1059"/>
      <c r="Q37" s="1069"/>
      <c r="R37" s="1070"/>
      <c r="S37" s="1070"/>
      <c r="T37" s="1070"/>
      <c r="U37" s="1070"/>
      <c r="V37" s="1070"/>
      <c r="W37" s="1070"/>
      <c r="X37" s="1070"/>
      <c r="Y37" s="1070"/>
      <c r="Z37" s="1070"/>
      <c r="AA37" s="1070"/>
      <c r="AB37" s="1070"/>
      <c r="AC37" s="1070"/>
      <c r="AD37" s="1070"/>
      <c r="AE37" s="1071"/>
      <c r="AF37" s="1063"/>
      <c r="AG37" s="1064"/>
      <c r="AH37" s="1064"/>
      <c r="AI37" s="1064"/>
      <c r="AJ37" s="1065"/>
      <c r="AK37" s="1006"/>
      <c r="AL37" s="997"/>
      <c r="AM37" s="997"/>
      <c r="AN37" s="997"/>
      <c r="AO37" s="997"/>
      <c r="AP37" s="997"/>
      <c r="AQ37" s="997"/>
      <c r="AR37" s="997"/>
      <c r="AS37" s="997"/>
      <c r="AT37" s="997"/>
      <c r="AU37" s="997"/>
      <c r="AV37" s="997"/>
      <c r="AW37" s="997"/>
      <c r="AX37" s="997"/>
      <c r="AY37" s="997"/>
      <c r="AZ37" s="1068"/>
      <c r="BA37" s="1068"/>
      <c r="BB37" s="1068"/>
      <c r="BC37" s="1068"/>
      <c r="BD37" s="1068"/>
      <c r="BE37" s="1052"/>
      <c r="BF37" s="1052"/>
      <c r="BG37" s="1052"/>
      <c r="BH37" s="1052"/>
      <c r="BI37" s="1053"/>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57"/>
      <c r="C38" s="1058"/>
      <c r="D38" s="1058"/>
      <c r="E38" s="1058"/>
      <c r="F38" s="1058"/>
      <c r="G38" s="1058"/>
      <c r="H38" s="1058"/>
      <c r="I38" s="1058"/>
      <c r="J38" s="1058"/>
      <c r="K38" s="1058"/>
      <c r="L38" s="1058"/>
      <c r="M38" s="1058"/>
      <c r="N38" s="1058"/>
      <c r="O38" s="1058"/>
      <c r="P38" s="1059"/>
      <c r="Q38" s="1069"/>
      <c r="R38" s="1070"/>
      <c r="S38" s="1070"/>
      <c r="T38" s="1070"/>
      <c r="U38" s="1070"/>
      <c r="V38" s="1070"/>
      <c r="W38" s="1070"/>
      <c r="X38" s="1070"/>
      <c r="Y38" s="1070"/>
      <c r="Z38" s="1070"/>
      <c r="AA38" s="1070"/>
      <c r="AB38" s="1070"/>
      <c r="AC38" s="1070"/>
      <c r="AD38" s="1070"/>
      <c r="AE38" s="1071"/>
      <c r="AF38" s="1063"/>
      <c r="AG38" s="1064"/>
      <c r="AH38" s="1064"/>
      <c r="AI38" s="1064"/>
      <c r="AJ38" s="1065"/>
      <c r="AK38" s="1006"/>
      <c r="AL38" s="997"/>
      <c r="AM38" s="997"/>
      <c r="AN38" s="997"/>
      <c r="AO38" s="997"/>
      <c r="AP38" s="997"/>
      <c r="AQ38" s="997"/>
      <c r="AR38" s="997"/>
      <c r="AS38" s="997"/>
      <c r="AT38" s="997"/>
      <c r="AU38" s="997"/>
      <c r="AV38" s="997"/>
      <c r="AW38" s="997"/>
      <c r="AX38" s="997"/>
      <c r="AY38" s="997"/>
      <c r="AZ38" s="1068"/>
      <c r="BA38" s="1068"/>
      <c r="BB38" s="1068"/>
      <c r="BC38" s="1068"/>
      <c r="BD38" s="1068"/>
      <c r="BE38" s="1052"/>
      <c r="BF38" s="1052"/>
      <c r="BG38" s="1052"/>
      <c r="BH38" s="1052"/>
      <c r="BI38" s="1053"/>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57"/>
      <c r="C39" s="1058"/>
      <c r="D39" s="1058"/>
      <c r="E39" s="1058"/>
      <c r="F39" s="1058"/>
      <c r="G39" s="1058"/>
      <c r="H39" s="1058"/>
      <c r="I39" s="1058"/>
      <c r="J39" s="1058"/>
      <c r="K39" s="1058"/>
      <c r="L39" s="1058"/>
      <c r="M39" s="1058"/>
      <c r="N39" s="1058"/>
      <c r="O39" s="1058"/>
      <c r="P39" s="1059"/>
      <c r="Q39" s="1069"/>
      <c r="R39" s="1070"/>
      <c r="S39" s="1070"/>
      <c r="T39" s="1070"/>
      <c r="U39" s="1070"/>
      <c r="V39" s="1070"/>
      <c r="W39" s="1070"/>
      <c r="X39" s="1070"/>
      <c r="Y39" s="1070"/>
      <c r="Z39" s="1070"/>
      <c r="AA39" s="1070"/>
      <c r="AB39" s="1070"/>
      <c r="AC39" s="1070"/>
      <c r="AD39" s="1070"/>
      <c r="AE39" s="1071"/>
      <c r="AF39" s="1063"/>
      <c r="AG39" s="1064"/>
      <c r="AH39" s="1064"/>
      <c r="AI39" s="1064"/>
      <c r="AJ39" s="1065"/>
      <c r="AK39" s="1006"/>
      <c r="AL39" s="997"/>
      <c r="AM39" s="997"/>
      <c r="AN39" s="997"/>
      <c r="AO39" s="997"/>
      <c r="AP39" s="997"/>
      <c r="AQ39" s="997"/>
      <c r="AR39" s="997"/>
      <c r="AS39" s="997"/>
      <c r="AT39" s="997"/>
      <c r="AU39" s="997"/>
      <c r="AV39" s="997"/>
      <c r="AW39" s="997"/>
      <c r="AX39" s="997"/>
      <c r="AY39" s="997"/>
      <c r="AZ39" s="1068"/>
      <c r="BA39" s="1068"/>
      <c r="BB39" s="1068"/>
      <c r="BC39" s="1068"/>
      <c r="BD39" s="1068"/>
      <c r="BE39" s="1052"/>
      <c r="BF39" s="1052"/>
      <c r="BG39" s="1052"/>
      <c r="BH39" s="1052"/>
      <c r="BI39" s="1053"/>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57"/>
      <c r="C40" s="1058"/>
      <c r="D40" s="1058"/>
      <c r="E40" s="1058"/>
      <c r="F40" s="1058"/>
      <c r="G40" s="1058"/>
      <c r="H40" s="1058"/>
      <c r="I40" s="1058"/>
      <c r="J40" s="1058"/>
      <c r="K40" s="1058"/>
      <c r="L40" s="1058"/>
      <c r="M40" s="1058"/>
      <c r="N40" s="1058"/>
      <c r="O40" s="1058"/>
      <c r="P40" s="1059"/>
      <c r="Q40" s="1069"/>
      <c r="R40" s="1070"/>
      <c r="S40" s="1070"/>
      <c r="T40" s="1070"/>
      <c r="U40" s="1070"/>
      <c r="V40" s="1070"/>
      <c r="W40" s="1070"/>
      <c r="X40" s="1070"/>
      <c r="Y40" s="1070"/>
      <c r="Z40" s="1070"/>
      <c r="AA40" s="1070"/>
      <c r="AB40" s="1070"/>
      <c r="AC40" s="1070"/>
      <c r="AD40" s="1070"/>
      <c r="AE40" s="1071"/>
      <c r="AF40" s="1063"/>
      <c r="AG40" s="1064"/>
      <c r="AH40" s="1064"/>
      <c r="AI40" s="1064"/>
      <c r="AJ40" s="1065"/>
      <c r="AK40" s="1006"/>
      <c r="AL40" s="997"/>
      <c r="AM40" s="997"/>
      <c r="AN40" s="997"/>
      <c r="AO40" s="997"/>
      <c r="AP40" s="997"/>
      <c r="AQ40" s="997"/>
      <c r="AR40" s="997"/>
      <c r="AS40" s="997"/>
      <c r="AT40" s="997"/>
      <c r="AU40" s="997"/>
      <c r="AV40" s="997"/>
      <c r="AW40" s="997"/>
      <c r="AX40" s="997"/>
      <c r="AY40" s="997"/>
      <c r="AZ40" s="1068"/>
      <c r="BA40" s="1068"/>
      <c r="BB40" s="1068"/>
      <c r="BC40" s="1068"/>
      <c r="BD40" s="1068"/>
      <c r="BE40" s="1052"/>
      <c r="BF40" s="1052"/>
      <c r="BG40" s="1052"/>
      <c r="BH40" s="1052"/>
      <c r="BI40" s="1053"/>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57"/>
      <c r="C41" s="1058"/>
      <c r="D41" s="1058"/>
      <c r="E41" s="1058"/>
      <c r="F41" s="1058"/>
      <c r="G41" s="1058"/>
      <c r="H41" s="1058"/>
      <c r="I41" s="1058"/>
      <c r="J41" s="1058"/>
      <c r="K41" s="1058"/>
      <c r="L41" s="1058"/>
      <c r="M41" s="1058"/>
      <c r="N41" s="1058"/>
      <c r="O41" s="1058"/>
      <c r="P41" s="1059"/>
      <c r="Q41" s="1069"/>
      <c r="R41" s="1070"/>
      <c r="S41" s="1070"/>
      <c r="T41" s="1070"/>
      <c r="U41" s="1070"/>
      <c r="V41" s="1070"/>
      <c r="W41" s="1070"/>
      <c r="X41" s="1070"/>
      <c r="Y41" s="1070"/>
      <c r="Z41" s="1070"/>
      <c r="AA41" s="1070"/>
      <c r="AB41" s="1070"/>
      <c r="AC41" s="1070"/>
      <c r="AD41" s="1070"/>
      <c r="AE41" s="1071"/>
      <c r="AF41" s="1063"/>
      <c r="AG41" s="1064"/>
      <c r="AH41" s="1064"/>
      <c r="AI41" s="1064"/>
      <c r="AJ41" s="1065"/>
      <c r="AK41" s="1006"/>
      <c r="AL41" s="997"/>
      <c r="AM41" s="997"/>
      <c r="AN41" s="997"/>
      <c r="AO41" s="997"/>
      <c r="AP41" s="997"/>
      <c r="AQ41" s="997"/>
      <c r="AR41" s="997"/>
      <c r="AS41" s="997"/>
      <c r="AT41" s="997"/>
      <c r="AU41" s="997"/>
      <c r="AV41" s="997"/>
      <c r="AW41" s="997"/>
      <c r="AX41" s="997"/>
      <c r="AY41" s="997"/>
      <c r="AZ41" s="1068"/>
      <c r="BA41" s="1068"/>
      <c r="BB41" s="1068"/>
      <c r="BC41" s="1068"/>
      <c r="BD41" s="1068"/>
      <c r="BE41" s="1052"/>
      <c r="BF41" s="1052"/>
      <c r="BG41" s="1052"/>
      <c r="BH41" s="1052"/>
      <c r="BI41" s="1053"/>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57"/>
      <c r="C42" s="1058"/>
      <c r="D42" s="1058"/>
      <c r="E42" s="1058"/>
      <c r="F42" s="1058"/>
      <c r="G42" s="1058"/>
      <c r="H42" s="1058"/>
      <c r="I42" s="1058"/>
      <c r="J42" s="1058"/>
      <c r="K42" s="1058"/>
      <c r="L42" s="1058"/>
      <c r="M42" s="1058"/>
      <c r="N42" s="1058"/>
      <c r="O42" s="1058"/>
      <c r="P42" s="1059"/>
      <c r="Q42" s="1069"/>
      <c r="R42" s="1070"/>
      <c r="S42" s="1070"/>
      <c r="T42" s="1070"/>
      <c r="U42" s="1070"/>
      <c r="V42" s="1070"/>
      <c r="W42" s="1070"/>
      <c r="X42" s="1070"/>
      <c r="Y42" s="1070"/>
      <c r="Z42" s="1070"/>
      <c r="AA42" s="1070"/>
      <c r="AB42" s="1070"/>
      <c r="AC42" s="1070"/>
      <c r="AD42" s="1070"/>
      <c r="AE42" s="1071"/>
      <c r="AF42" s="1063"/>
      <c r="AG42" s="1064"/>
      <c r="AH42" s="1064"/>
      <c r="AI42" s="1064"/>
      <c r="AJ42" s="1065"/>
      <c r="AK42" s="1006"/>
      <c r="AL42" s="997"/>
      <c r="AM42" s="997"/>
      <c r="AN42" s="997"/>
      <c r="AO42" s="997"/>
      <c r="AP42" s="997"/>
      <c r="AQ42" s="997"/>
      <c r="AR42" s="997"/>
      <c r="AS42" s="997"/>
      <c r="AT42" s="997"/>
      <c r="AU42" s="997"/>
      <c r="AV42" s="997"/>
      <c r="AW42" s="997"/>
      <c r="AX42" s="997"/>
      <c r="AY42" s="997"/>
      <c r="AZ42" s="1068"/>
      <c r="BA42" s="1068"/>
      <c r="BB42" s="1068"/>
      <c r="BC42" s="1068"/>
      <c r="BD42" s="1068"/>
      <c r="BE42" s="1052"/>
      <c r="BF42" s="1052"/>
      <c r="BG42" s="1052"/>
      <c r="BH42" s="1052"/>
      <c r="BI42" s="1053"/>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57"/>
      <c r="C43" s="1058"/>
      <c r="D43" s="1058"/>
      <c r="E43" s="1058"/>
      <c r="F43" s="1058"/>
      <c r="G43" s="1058"/>
      <c r="H43" s="1058"/>
      <c r="I43" s="1058"/>
      <c r="J43" s="1058"/>
      <c r="K43" s="1058"/>
      <c r="L43" s="1058"/>
      <c r="M43" s="1058"/>
      <c r="N43" s="1058"/>
      <c r="O43" s="1058"/>
      <c r="P43" s="1059"/>
      <c r="Q43" s="1069"/>
      <c r="R43" s="1070"/>
      <c r="S43" s="1070"/>
      <c r="T43" s="1070"/>
      <c r="U43" s="1070"/>
      <c r="V43" s="1070"/>
      <c r="W43" s="1070"/>
      <c r="X43" s="1070"/>
      <c r="Y43" s="1070"/>
      <c r="Z43" s="1070"/>
      <c r="AA43" s="1070"/>
      <c r="AB43" s="1070"/>
      <c r="AC43" s="1070"/>
      <c r="AD43" s="1070"/>
      <c r="AE43" s="1071"/>
      <c r="AF43" s="1063"/>
      <c r="AG43" s="1064"/>
      <c r="AH43" s="1064"/>
      <c r="AI43" s="1064"/>
      <c r="AJ43" s="1065"/>
      <c r="AK43" s="1006"/>
      <c r="AL43" s="997"/>
      <c r="AM43" s="997"/>
      <c r="AN43" s="997"/>
      <c r="AO43" s="997"/>
      <c r="AP43" s="997"/>
      <c r="AQ43" s="997"/>
      <c r="AR43" s="997"/>
      <c r="AS43" s="997"/>
      <c r="AT43" s="997"/>
      <c r="AU43" s="997"/>
      <c r="AV43" s="997"/>
      <c r="AW43" s="997"/>
      <c r="AX43" s="997"/>
      <c r="AY43" s="997"/>
      <c r="AZ43" s="1068"/>
      <c r="BA43" s="1068"/>
      <c r="BB43" s="1068"/>
      <c r="BC43" s="1068"/>
      <c r="BD43" s="1068"/>
      <c r="BE43" s="1052"/>
      <c r="BF43" s="1052"/>
      <c r="BG43" s="1052"/>
      <c r="BH43" s="1052"/>
      <c r="BI43" s="1053"/>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57"/>
      <c r="C44" s="1058"/>
      <c r="D44" s="1058"/>
      <c r="E44" s="1058"/>
      <c r="F44" s="1058"/>
      <c r="G44" s="1058"/>
      <c r="H44" s="1058"/>
      <c r="I44" s="1058"/>
      <c r="J44" s="1058"/>
      <c r="K44" s="1058"/>
      <c r="L44" s="1058"/>
      <c r="M44" s="1058"/>
      <c r="N44" s="1058"/>
      <c r="O44" s="1058"/>
      <c r="P44" s="1059"/>
      <c r="Q44" s="1069"/>
      <c r="R44" s="1070"/>
      <c r="S44" s="1070"/>
      <c r="T44" s="1070"/>
      <c r="U44" s="1070"/>
      <c r="V44" s="1070"/>
      <c r="W44" s="1070"/>
      <c r="X44" s="1070"/>
      <c r="Y44" s="1070"/>
      <c r="Z44" s="1070"/>
      <c r="AA44" s="1070"/>
      <c r="AB44" s="1070"/>
      <c r="AC44" s="1070"/>
      <c r="AD44" s="1070"/>
      <c r="AE44" s="1071"/>
      <c r="AF44" s="1063"/>
      <c r="AG44" s="1064"/>
      <c r="AH44" s="1064"/>
      <c r="AI44" s="1064"/>
      <c r="AJ44" s="1065"/>
      <c r="AK44" s="1006"/>
      <c r="AL44" s="997"/>
      <c r="AM44" s="997"/>
      <c r="AN44" s="997"/>
      <c r="AO44" s="997"/>
      <c r="AP44" s="997"/>
      <c r="AQ44" s="997"/>
      <c r="AR44" s="997"/>
      <c r="AS44" s="997"/>
      <c r="AT44" s="997"/>
      <c r="AU44" s="997"/>
      <c r="AV44" s="997"/>
      <c r="AW44" s="997"/>
      <c r="AX44" s="997"/>
      <c r="AY44" s="997"/>
      <c r="AZ44" s="1068"/>
      <c r="BA44" s="1068"/>
      <c r="BB44" s="1068"/>
      <c r="BC44" s="1068"/>
      <c r="BD44" s="1068"/>
      <c r="BE44" s="1052"/>
      <c r="BF44" s="1052"/>
      <c r="BG44" s="1052"/>
      <c r="BH44" s="1052"/>
      <c r="BI44" s="1053"/>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57"/>
      <c r="C45" s="1058"/>
      <c r="D45" s="1058"/>
      <c r="E45" s="1058"/>
      <c r="F45" s="1058"/>
      <c r="G45" s="1058"/>
      <c r="H45" s="1058"/>
      <c r="I45" s="1058"/>
      <c r="J45" s="1058"/>
      <c r="K45" s="1058"/>
      <c r="L45" s="1058"/>
      <c r="M45" s="1058"/>
      <c r="N45" s="1058"/>
      <c r="O45" s="1058"/>
      <c r="P45" s="1059"/>
      <c r="Q45" s="1069"/>
      <c r="R45" s="1070"/>
      <c r="S45" s="1070"/>
      <c r="T45" s="1070"/>
      <c r="U45" s="1070"/>
      <c r="V45" s="1070"/>
      <c r="W45" s="1070"/>
      <c r="X45" s="1070"/>
      <c r="Y45" s="1070"/>
      <c r="Z45" s="1070"/>
      <c r="AA45" s="1070"/>
      <c r="AB45" s="1070"/>
      <c r="AC45" s="1070"/>
      <c r="AD45" s="1070"/>
      <c r="AE45" s="1071"/>
      <c r="AF45" s="1063"/>
      <c r="AG45" s="1064"/>
      <c r="AH45" s="1064"/>
      <c r="AI45" s="1064"/>
      <c r="AJ45" s="1065"/>
      <c r="AK45" s="1006"/>
      <c r="AL45" s="997"/>
      <c r="AM45" s="997"/>
      <c r="AN45" s="997"/>
      <c r="AO45" s="997"/>
      <c r="AP45" s="997"/>
      <c r="AQ45" s="997"/>
      <c r="AR45" s="997"/>
      <c r="AS45" s="997"/>
      <c r="AT45" s="997"/>
      <c r="AU45" s="997"/>
      <c r="AV45" s="997"/>
      <c r="AW45" s="997"/>
      <c r="AX45" s="997"/>
      <c r="AY45" s="997"/>
      <c r="AZ45" s="1068"/>
      <c r="BA45" s="1068"/>
      <c r="BB45" s="1068"/>
      <c r="BC45" s="1068"/>
      <c r="BD45" s="1068"/>
      <c r="BE45" s="1052"/>
      <c r="BF45" s="1052"/>
      <c r="BG45" s="1052"/>
      <c r="BH45" s="1052"/>
      <c r="BI45" s="1053"/>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57"/>
      <c r="C46" s="1058"/>
      <c r="D46" s="1058"/>
      <c r="E46" s="1058"/>
      <c r="F46" s="1058"/>
      <c r="G46" s="1058"/>
      <c r="H46" s="1058"/>
      <c r="I46" s="1058"/>
      <c r="J46" s="1058"/>
      <c r="K46" s="1058"/>
      <c r="L46" s="1058"/>
      <c r="M46" s="1058"/>
      <c r="N46" s="1058"/>
      <c r="O46" s="1058"/>
      <c r="P46" s="1059"/>
      <c r="Q46" s="1069"/>
      <c r="R46" s="1070"/>
      <c r="S46" s="1070"/>
      <c r="T46" s="1070"/>
      <c r="U46" s="1070"/>
      <c r="V46" s="1070"/>
      <c r="W46" s="1070"/>
      <c r="X46" s="1070"/>
      <c r="Y46" s="1070"/>
      <c r="Z46" s="1070"/>
      <c r="AA46" s="1070"/>
      <c r="AB46" s="1070"/>
      <c r="AC46" s="1070"/>
      <c r="AD46" s="1070"/>
      <c r="AE46" s="1071"/>
      <c r="AF46" s="1063"/>
      <c r="AG46" s="1064"/>
      <c r="AH46" s="1064"/>
      <c r="AI46" s="1064"/>
      <c r="AJ46" s="1065"/>
      <c r="AK46" s="1006"/>
      <c r="AL46" s="997"/>
      <c r="AM46" s="997"/>
      <c r="AN46" s="997"/>
      <c r="AO46" s="997"/>
      <c r="AP46" s="997"/>
      <c r="AQ46" s="997"/>
      <c r="AR46" s="997"/>
      <c r="AS46" s="997"/>
      <c r="AT46" s="997"/>
      <c r="AU46" s="997"/>
      <c r="AV46" s="997"/>
      <c r="AW46" s="997"/>
      <c r="AX46" s="997"/>
      <c r="AY46" s="997"/>
      <c r="AZ46" s="1068"/>
      <c r="BA46" s="1068"/>
      <c r="BB46" s="1068"/>
      <c r="BC46" s="1068"/>
      <c r="BD46" s="1068"/>
      <c r="BE46" s="1052"/>
      <c r="BF46" s="1052"/>
      <c r="BG46" s="1052"/>
      <c r="BH46" s="1052"/>
      <c r="BI46" s="1053"/>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57"/>
      <c r="C47" s="1058"/>
      <c r="D47" s="1058"/>
      <c r="E47" s="1058"/>
      <c r="F47" s="1058"/>
      <c r="G47" s="1058"/>
      <c r="H47" s="1058"/>
      <c r="I47" s="1058"/>
      <c r="J47" s="1058"/>
      <c r="K47" s="1058"/>
      <c r="L47" s="1058"/>
      <c r="M47" s="1058"/>
      <c r="N47" s="1058"/>
      <c r="O47" s="1058"/>
      <c r="P47" s="1059"/>
      <c r="Q47" s="1069"/>
      <c r="R47" s="1070"/>
      <c r="S47" s="1070"/>
      <c r="T47" s="1070"/>
      <c r="U47" s="1070"/>
      <c r="V47" s="1070"/>
      <c r="W47" s="1070"/>
      <c r="X47" s="1070"/>
      <c r="Y47" s="1070"/>
      <c r="Z47" s="1070"/>
      <c r="AA47" s="1070"/>
      <c r="AB47" s="1070"/>
      <c r="AC47" s="1070"/>
      <c r="AD47" s="1070"/>
      <c r="AE47" s="1071"/>
      <c r="AF47" s="1063"/>
      <c r="AG47" s="1064"/>
      <c r="AH47" s="1064"/>
      <c r="AI47" s="1064"/>
      <c r="AJ47" s="1065"/>
      <c r="AK47" s="1006"/>
      <c r="AL47" s="997"/>
      <c r="AM47" s="997"/>
      <c r="AN47" s="997"/>
      <c r="AO47" s="997"/>
      <c r="AP47" s="997"/>
      <c r="AQ47" s="997"/>
      <c r="AR47" s="997"/>
      <c r="AS47" s="997"/>
      <c r="AT47" s="997"/>
      <c r="AU47" s="997"/>
      <c r="AV47" s="997"/>
      <c r="AW47" s="997"/>
      <c r="AX47" s="997"/>
      <c r="AY47" s="997"/>
      <c r="AZ47" s="1068"/>
      <c r="BA47" s="1068"/>
      <c r="BB47" s="1068"/>
      <c r="BC47" s="1068"/>
      <c r="BD47" s="1068"/>
      <c r="BE47" s="1052"/>
      <c r="BF47" s="1052"/>
      <c r="BG47" s="1052"/>
      <c r="BH47" s="1052"/>
      <c r="BI47" s="1053"/>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57"/>
      <c r="C48" s="1058"/>
      <c r="D48" s="1058"/>
      <c r="E48" s="1058"/>
      <c r="F48" s="1058"/>
      <c r="G48" s="1058"/>
      <c r="H48" s="1058"/>
      <c r="I48" s="1058"/>
      <c r="J48" s="1058"/>
      <c r="K48" s="1058"/>
      <c r="L48" s="1058"/>
      <c r="M48" s="1058"/>
      <c r="N48" s="1058"/>
      <c r="O48" s="1058"/>
      <c r="P48" s="1059"/>
      <c r="Q48" s="1069"/>
      <c r="R48" s="1070"/>
      <c r="S48" s="1070"/>
      <c r="T48" s="1070"/>
      <c r="U48" s="1070"/>
      <c r="V48" s="1070"/>
      <c r="W48" s="1070"/>
      <c r="X48" s="1070"/>
      <c r="Y48" s="1070"/>
      <c r="Z48" s="1070"/>
      <c r="AA48" s="1070"/>
      <c r="AB48" s="1070"/>
      <c r="AC48" s="1070"/>
      <c r="AD48" s="1070"/>
      <c r="AE48" s="1071"/>
      <c r="AF48" s="1063"/>
      <c r="AG48" s="1064"/>
      <c r="AH48" s="1064"/>
      <c r="AI48" s="1064"/>
      <c r="AJ48" s="1065"/>
      <c r="AK48" s="1006"/>
      <c r="AL48" s="997"/>
      <c r="AM48" s="997"/>
      <c r="AN48" s="997"/>
      <c r="AO48" s="997"/>
      <c r="AP48" s="997"/>
      <c r="AQ48" s="997"/>
      <c r="AR48" s="997"/>
      <c r="AS48" s="997"/>
      <c r="AT48" s="997"/>
      <c r="AU48" s="997"/>
      <c r="AV48" s="997"/>
      <c r="AW48" s="997"/>
      <c r="AX48" s="997"/>
      <c r="AY48" s="997"/>
      <c r="AZ48" s="1068"/>
      <c r="BA48" s="1068"/>
      <c r="BB48" s="1068"/>
      <c r="BC48" s="1068"/>
      <c r="BD48" s="1068"/>
      <c r="BE48" s="1052"/>
      <c r="BF48" s="1052"/>
      <c r="BG48" s="1052"/>
      <c r="BH48" s="1052"/>
      <c r="BI48" s="1053"/>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57"/>
      <c r="C49" s="1058"/>
      <c r="D49" s="1058"/>
      <c r="E49" s="1058"/>
      <c r="F49" s="1058"/>
      <c r="G49" s="1058"/>
      <c r="H49" s="1058"/>
      <c r="I49" s="1058"/>
      <c r="J49" s="1058"/>
      <c r="K49" s="1058"/>
      <c r="L49" s="1058"/>
      <c r="M49" s="1058"/>
      <c r="N49" s="1058"/>
      <c r="O49" s="1058"/>
      <c r="P49" s="1059"/>
      <c r="Q49" s="1069"/>
      <c r="R49" s="1070"/>
      <c r="S49" s="1070"/>
      <c r="T49" s="1070"/>
      <c r="U49" s="1070"/>
      <c r="V49" s="1070"/>
      <c r="W49" s="1070"/>
      <c r="X49" s="1070"/>
      <c r="Y49" s="1070"/>
      <c r="Z49" s="1070"/>
      <c r="AA49" s="1070"/>
      <c r="AB49" s="1070"/>
      <c r="AC49" s="1070"/>
      <c r="AD49" s="1070"/>
      <c r="AE49" s="1071"/>
      <c r="AF49" s="1063"/>
      <c r="AG49" s="1064"/>
      <c r="AH49" s="1064"/>
      <c r="AI49" s="1064"/>
      <c r="AJ49" s="1065"/>
      <c r="AK49" s="1006"/>
      <c r="AL49" s="997"/>
      <c r="AM49" s="997"/>
      <c r="AN49" s="997"/>
      <c r="AO49" s="997"/>
      <c r="AP49" s="997"/>
      <c r="AQ49" s="997"/>
      <c r="AR49" s="997"/>
      <c r="AS49" s="997"/>
      <c r="AT49" s="997"/>
      <c r="AU49" s="997"/>
      <c r="AV49" s="997"/>
      <c r="AW49" s="997"/>
      <c r="AX49" s="997"/>
      <c r="AY49" s="997"/>
      <c r="AZ49" s="1068"/>
      <c r="BA49" s="1068"/>
      <c r="BB49" s="1068"/>
      <c r="BC49" s="1068"/>
      <c r="BD49" s="1068"/>
      <c r="BE49" s="1052"/>
      <c r="BF49" s="1052"/>
      <c r="BG49" s="1052"/>
      <c r="BH49" s="1052"/>
      <c r="BI49" s="1053"/>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57"/>
      <c r="C50" s="1058"/>
      <c r="D50" s="1058"/>
      <c r="E50" s="1058"/>
      <c r="F50" s="1058"/>
      <c r="G50" s="1058"/>
      <c r="H50" s="1058"/>
      <c r="I50" s="1058"/>
      <c r="J50" s="1058"/>
      <c r="K50" s="1058"/>
      <c r="L50" s="1058"/>
      <c r="M50" s="1058"/>
      <c r="N50" s="1058"/>
      <c r="O50" s="1058"/>
      <c r="P50" s="1059"/>
      <c r="Q50" s="1060"/>
      <c r="R50" s="1061"/>
      <c r="S50" s="1061"/>
      <c r="T50" s="1061"/>
      <c r="U50" s="1061"/>
      <c r="V50" s="1061"/>
      <c r="W50" s="1061"/>
      <c r="X50" s="1061"/>
      <c r="Y50" s="1061"/>
      <c r="Z50" s="1061"/>
      <c r="AA50" s="1061"/>
      <c r="AB50" s="1061"/>
      <c r="AC50" s="1061"/>
      <c r="AD50" s="1061"/>
      <c r="AE50" s="1062"/>
      <c r="AF50" s="1063"/>
      <c r="AG50" s="1064"/>
      <c r="AH50" s="1064"/>
      <c r="AI50" s="1064"/>
      <c r="AJ50" s="1065"/>
      <c r="AK50" s="1066"/>
      <c r="AL50" s="1061"/>
      <c r="AM50" s="1061"/>
      <c r="AN50" s="1061"/>
      <c r="AO50" s="1061"/>
      <c r="AP50" s="1061"/>
      <c r="AQ50" s="1061"/>
      <c r="AR50" s="1061"/>
      <c r="AS50" s="1061"/>
      <c r="AT50" s="1061"/>
      <c r="AU50" s="1061"/>
      <c r="AV50" s="1061"/>
      <c r="AW50" s="1061"/>
      <c r="AX50" s="1061"/>
      <c r="AY50" s="1061"/>
      <c r="AZ50" s="1067"/>
      <c r="BA50" s="1067"/>
      <c r="BB50" s="1067"/>
      <c r="BC50" s="1067"/>
      <c r="BD50" s="1067"/>
      <c r="BE50" s="1052"/>
      <c r="BF50" s="1052"/>
      <c r="BG50" s="1052"/>
      <c r="BH50" s="1052"/>
      <c r="BI50" s="1053"/>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57"/>
      <c r="C51" s="1058"/>
      <c r="D51" s="1058"/>
      <c r="E51" s="1058"/>
      <c r="F51" s="1058"/>
      <c r="G51" s="1058"/>
      <c r="H51" s="1058"/>
      <c r="I51" s="1058"/>
      <c r="J51" s="1058"/>
      <c r="K51" s="1058"/>
      <c r="L51" s="1058"/>
      <c r="M51" s="1058"/>
      <c r="N51" s="1058"/>
      <c r="O51" s="1058"/>
      <c r="P51" s="1059"/>
      <c r="Q51" s="1060"/>
      <c r="R51" s="1061"/>
      <c r="S51" s="1061"/>
      <c r="T51" s="1061"/>
      <c r="U51" s="1061"/>
      <c r="V51" s="1061"/>
      <c r="W51" s="1061"/>
      <c r="X51" s="1061"/>
      <c r="Y51" s="1061"/>
      <c r="Z51" s="1061"/>
      <c r="AA51" s="1061"/>
      <c r="AB51" s="1061"/>
      <c r="AC51" s="1061"/>
      <c r="AD51" s="1061"/>
      <c r="AE51" s="1062"/>
      <c r="AF51" s="1063"/>
      <c r="AG51" s="1064"/>
      <c r="AH51" s="1064"/>
      <c r="AI51" s="1064"/>
      <c r="AJ51" s="1065"/>
      <c r="AK51" s="1066"/>
      <c r="AL51" s="1061"/>
      <c r="AM51" s="1061"/>
      <c r="AN51" s="1061"/>
      <c r="AO51" s="1061"/>
      <c r="AP51" s="1061"/>
      <c r="AQ51" s="1061"/>
      <c r="AR51" s="1061"/>
      <c r="AS51" s="1061"/>
      <c r="AT51" s="1061"/>
      <c r="AU51" s="1061"/>
      <c r="AV51" s="1061"/>
      <c r="AW51" s="1061"/>
      <c r="AX51" s="1061"/>
      <c r="AY51" s="1061"/>
      <c r="AZ51" s="1067"/>
      <c r="BA51" s="1067"/>
      <c r="BB51" s="1067"/>
      <c r="BC51" s="1067"/>
      <c r="BD51" s="1067"/>
      <c r="BE51" s="1052"/>
      <c r="BF51" s="1052"/>
      <c r="BG51" s="1052"/>
      <c r="BH51" s="1052"/>
      <c r="BI51" s="1053"/>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57"/>
      <c r="C52" s="1058"/>
      <c r="D52" s="1058"/>
      <c r="E52" s="1058"/>
      <c r="F52" s="1058"/>
      <c r="G52" s="1058"/>
      <c r="H52" s="1058"/>
      <c r="I52" s="1058"/>
      <c r="J52" s="1058"/>
      <c r="K52" s="1058"/>
      <c r="L52" s="1058"/>
      <c r="M52" s="1058"/>
      <c r="N52" s="1058"/>
      <c r="O52" s="1058"/>
      <c r="P52" s="1059"/>
      <c r="Q52" s="1060"/>
      <c r="R52" s="1061"/>
      <c r="S52" s="1061"/>
      <c r="T52" s="1061"/>
      <c r="U52" s="1061"/>
      <c r="V52" s="1061"/>
      <c r="W52" s="1061"/>
      <c r="X52" s="1061"/>
      <c r="Y52" s="1061"/>
      <c r="Z52" s="1061"/>
      <c r="AA52" s="1061"/>
      <c r="AB52" s="1061"/>
      <c r="AC52" s="1061"/>
      <c r="AD52" s="1061"/>
      <c r="AE52" s="1062"/>
      <c r="AF52" s="1063"/>
      <c r="AG52" s="1064"/>
      <c r="AH52" s="1064"/>
      <c r="AI52" s="1064"/>
      <c r="AJ52" s="1065"/>
      <c r="AK52" s="1066"/>
      <c r="AL52" s="1061"/>
      <c r="AM52" s="1061"/>
      <c r="AN52" s="1061"/>
      <c r="AO52" s="1061"/>
      <c r="AP52" s="1061"/>
      <c r="AQ52" s="1061"/>
      <c r="AR52" s="1061"/>
      <c r="AS52" s="1061"/>
      <c r="AT52" s="1061"/>
      <c r="AU52" s="1061"/>
      <c r="AV52" s="1061"/>
      <c r="AW52" s="1061"/>
      <c r="AX52" s="1061"/>
      <c r="AY52" s="1061"/>
      <c r="AZ52" s="1067"/>
      <c r="BA52" s="1067"/>
      <c r="BB52" s="1067"/>
      <c r="BC52" s="1067"/>
      <c r="BD52" s="1067"/>
      <c r="BE52" s="1052"/>
      <c r="BF52" s="1052"/>
      <c r="BG52" s="1052"/>
      <c r="BH52" s="1052"/>
      <c r="BI52" s="1053"/>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57"/>
      <c r="C53" s="1058"/>
      <c r="D53" s="1058"/>
      <c r="E53" s="1058"/>
      <c r="F53" s="1058"/>
      <c r="G53" s="1058"/>
      <c r="H53" s="1058"/>
      <c r="I53" s="1058"/>
      <c r="J53" s="1058"/>
      <c r="K53" s="1058"/>
      <c r="L53" s="1058"/>
      <c r="M53" s="1058"/>
      <c r="N53" s="1058"/>
      <c r="O53" s="1058"/>
      <c r="P53" s="1059"/>
      <c r="Q53" s="1060"/>
      <c r="R53" s="1061"/>
      <c r="S53" s="1061"/>
      <c r="T53" s="1061"/>
      <c r="U53" s="1061"/>
      <c r="V53" s="1061"/>
      <c r="W53" s="1061"/>
      <c r="X53" s="1061"/>
      <c r="Y53" s="1061"/>
      <c r="Z53" s="1061"/>
      <c r="AA53" s="1061"/>
      <c r="AB53" s="1061"/>
      <c r="AC53" s="1061"/>
      <c r="AD53" s="1061"/>
      <c r="AE53" s="1062"/>
      <c r="AF53" s="1063"/>
      <c r="AG53" s="1064"/>
      <c r="AH53" s="1064"/>
      <c r="AI53" s="1064"/>
      <c r="AJ53" s="1065"/>
      <c r="AK53" s="1066"/>
      <c r="AL53" s="1061"/>
      <c r="AM53" s="1061"/>
      <c r="AN53" s="1061"/>
      <c r="AO53" s="1061"/>
      <c r="AP53" s="1061"/>
      <c r="AQ53" s="1061"/>
      <c r="AR53" s="1061"/>
      <c r="AS53" s="1061"/>
      <c r="AT53" s="1061"/>
      <c r="AU53" s="1061"/>
      <c r="AV53" s="1061"/>
      <c r="AW53" s="1061"/>
      <c r="AX53" s="1061"/>
      <c r="AY53" s="1061"/>
      <c r="AZ53" s="1067"/>
      <c r="BA53" s="1067"/>
      <c r="BB53" s="1067"/>
      <c r="BC53" s="1067"/>
      <c r="BD53" s="1067"/>
      <c r="BE53" s="1052"/>
      <c r="BF53" s="1052"/>
      <c r="BG53" s="1052"/>
      <c r="BH53" s="1052"/>
      <c r="BI53" s="1053"/>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57"/>
      <c r="C54" s="1058"/>
      <c r="D54" s="1058"/>
      <c r="E54" s="1058"/>
      <c r="F54" s="1058"/>
      <c r="G54" s="1058"/>
      <c r="H54" s="1058"/>
      <c r="I54" s="1058"/>
      <c r="J54" s="1058"/>
      <c r="K54" s="1058"/>
      <c r="L54" s="1058"/>
      <c r="M54" s="1058"/>
      <c r="N54" s="1058"/>
      <c r="O54" s="1058"/>
      <c r="P54" s="1059"/>
      <c r="Q54" s="1060"/>
      <c r="R54" s="1061"/>
      <c r="S54" s="1061"/>
      <c r="T54" s="1061"/>
      <c r="U54" s="1061"/>
      <c r="V54" s="1061"/>
      <c r="W54" s="1061"/>
      <c r="X54" s="1061"/>
      <c r="Y54" s="1061"/>
      <c r="Z54" s="1061"/>
      <c r="AA54" s="1061"/>
      <c r="AB54" s="1061"/>
      <c r="AC54" s="1061"/>
      <c r="AD54" s="1061"/>
      <c r="AE54" s="1062"/>
      <c r="AF54" s="1063"/>
      <c r="AG54" s="1064"/>
      <c r="AH54" s="1064"/>
      <c r="AI54" s="1064"/>
      <c r="AJ54" s="1065"/>
      <c r="AK54" s="1066"/>
      <c r="AL54" s="1061"/>
      <c r="AM54" s="1061"/>
      <c r="AN54" s="1061"/>
      <c r="AO54" s="1061"/>
      <c r="AP54" s="1061"/>
      <c r="AQ54" s="1061"/>
      <c r="AR54" s="1061"/>
      <c r="AS54" s="1061"/>
      <c r="AT54" s="1061"/>
      <c r="AU54" s="1061"/>
      <c r="AV54" s="1061"/>
      <c r="AW54" s="1061"/>
      <c r="AX54" s="1061"/>
      <c r="AY54" s="1061"/>
      <c r="AZ54" s="1067"/>
      <c r="BA54" s="1067"/>
      <c r="BB54" s="1067"/>
      <c r="BC54" s="1067"/>
      <c r="BD54" s="1067"/>
      <c r="BE54" s="1052"/>
      <c r="BF54" s="1052"/>
      <c r="BG54" s="1052"/>
      <c r="BH54" s="1052"/>
      <c r="BI54" s="1053"/>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57"/>
      <c r="C55" s="1058"/>
      <c r="D55" s="1058"/>
      <c r="E55" s="1058"/>
      <c r="F55" s="1058"/>
      <c r="G55" s="1058"/>
      <c r="H55" s="1058"/>
      <c r="I55" s="1058"/>
      <c r="J55" s="1058"/>
      <c r="K55" s="1058"/>
      <c r="L55" s="1058"/>
      <c r="M55" s="1058"/>
      <c r="N55" s="1058"/>
      <c r="O55" s="1058"/>
      <c r="P55" s="1059"/>
      <c r="Q55" s="1060"/>
      <c r="R55" s="1061"/>
      <c r="S55" s="1061"/>
      <c r="T55" s="1061"/>
      <c r="U55" s="1061"/>
      <c r="V55" s="1061"/>
      <c r="W55" s="1061"/>
      <c r="X55" s="1061"/>
      <c r="Y55" s="1061"/>
      <c r="Z55" s="1061"/>
      <c r="AA55" s="1061"/>
      <c r="AB55" s="1061"/>
      <c r="AC55" s="1061"/>
      <c r="AD55" s="1061"/>
      <c r="AE55" s="1062"/>
      <c r="AF55" s="1063"/>
      <c r="AG55" s="1064"/>
      <c r="AH55" s="1064"/>
      <c r="AI55" s="1064"/>
      <c r="AJ55" s="1065"/>
      <c r="AK55" s="1066"/>
      <c r="AL55" s="1061"/>
      <c r="AM55" s="1061"/>
      <c r="AN55" s="1061"/>
      <c r="AO55" s="1061"/>
      <c r="AP55" s="1061"/>
      <c r="AQ55" s="1061"/>
      <c r="AR55" s="1061"/>
      <c r="AS55" s="1061"/>
      <c r="AT55" s="1061"/>
      <c r="AU55" s="1061"/>
      <c r="AV55" s="1061"/>
      <c r="AW55" s="1061"/>
      <c r="AX55" s="1061"/>
      <c r="AY55" s="1061"/>
      <c r="AZ55" s="1067"/>
      <c r="BA55" s="1067"/>
      <c r="BB55" s="1067"/>
      <c r="BC55" s="1067"/>
      <c r="BD55" s="1067"/>
      <c r="BE55" s="1052"/>
      <c r="BF55" s="1052"/>
      <c r="BG55" s="1052"/>
      <c r="BH55" s="1052"/>
      <c r="BI55" s="1053"/>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57"/>
      <c r="C56" s="1058"/>
      <c r="D56" s="1058"/>
      <c r="E56" s="1058"/>
      <c r="F56" s="1058"/>
      <c r="G56" s="1058"/>
      <c r="H56" s="1058"/>
      <c r="I56" s="1058"/>
      <c r="J56" s="1058"/>
      <c r="K56" s="1058"/>
      <c r="L56" s="1058"/>
      <c r="M56" s="1058"/>
      <c r="N56" s="1058"/>
      <c r="O56" s="1058"/>
      <c r="P56" s="1059"/>
      <c r="Q56" s="1060"/>
      <c r="R56" s="1061"/>
      <c r="S56" s="1061"/>
      <c r="T56" s="1061"/>
      <c r="U56" s="1061"/>
      <c r="V56" s="1061"/>
      <c r="W56" s="1061"/>
      <c r="X56" s="1061"/>
      <c r="Y56" s="1061"/>
      <c r="Z56" s="1061"/>
      <c r="AA56" s="1061"/>
      <c r="AB56" s="1061"/>
      <c r="AC56" s="1061"/>
      <c r="AD56" s="1061"/>
      <c r="AE56" s="1062"/>
      <c r="AF56" s="1063"/>
      <c r="AG56" s="1064"/>
      <c r="AH56" s="1064"/>
      <c r="AI56" s="1064"/>
      <c r="AJ56" s="1065"/>
      <c r="AK56" s="1066"/>
      <c r="AL56" s="1061"/>
      <c r="AM56" s="1061"/>
      <c r="AN56" s="1061"/>
      <c r="AO56" s="1061"/>
      <c r="AP56" s="1061"/>
      <c r="AQ56" s="1061"/>
      <c r="AR56" s="1061"/>
      <c r="AS56" s="1061"/>
      <c r="AT56" s="1061"/>
      <c r="AU56" s="1061"/>
      <c r="AV56" s="1061"/>
      <c r="AW56" s="1061"/>
      <c r="AX56" s="1061"/>
      <c r="AY56" s="1061"/>
      <c r="AZ56" s="1067"/>
      <c r="BA56" s="1067"/>
      <c r="BB56" s="1067"/>
      <c r="BC56" s="1067"/>
      <c r="BD56" s="1067"/>
      <c r="BE56" s="1052"/>
      <c r="BF56" s="1052"/>
      <c r="BG56" s="1052"/>
      <c r="BH56" s="1052"/>
      <c r="BI56" s="1053"/>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57"/>
      <c r="C57" s="1058"/>
      <c r="D57" s="1058"/>
      <c r="E57" s="1058"/>
      <c r="F57" s="1058"/>
      <c r="G57" s="1058"/>
      <c r="H57" s="1058"/>
      <c r="I57" s="1058"/>
      <c r="J57" s="1058"/>
      <c r="K57" s="1058"/>
      <c r="L57" s="1058"/>
      <c r="M57" s="1058"/>
      <c r="N57" s="1058"/>
      <c r="O57" s="1058"/>
      <c r="P57" s="1059"/>
      <c r="Q57" s="1060"/>
      <c r="R57" s="1061"/>
      <c r="S57" s="1061"/>
      <c r="T57" s="1061"/>
      <c r="U57" s="1061"/>
      <c r="V57" s="1061"/>
      <c r="W57" s="1061"/>
      <c r="X57" s="1061"/>
      <c r="Y57" s="1061"/>
      <c r="Z57" s="1061"/>
      <c r="AA57" s="1061"/>
      <c r="AB57" s="1061"/>
      <c r="AC57" s="1061"/>
      <c r="AD57" s="1061"/>
      <c r="AE57" s="1062"/>
      <c r="AF57" s="1063"/>
      <c r="AG57" s="1064"/>
      <c r="AH57" s="1064"/>
      <c r="AI57" s="1064"/>
      <c r="AJ57" s="1065"/>
      <c r="AK57" s="1066"/>
      <c r="AL57" s="1061"/>
      <c r="AM57" s="1061"/>
      <c r="AN57" s="1061"/>
      <c r="AO57" s="1061"/>
      <c r="AP57" s="1061"/>
      <c r="AQ57" s="1061"/>
      <c r="AR57" s="1061"/>
      <c r="AS57" s="1061"/>
      <c r="AT57" s="1061"/>
      <c r="AU57" s="1061"/>
      <c r="AV57" s="1061"/>
      <c r="AW57" s="1061"/>
      <c r="AX57" s="1061"/>
      <c r="AY57" s="1061"/>
      <c r="AZ57" s="1067"/>
      <c r="BA57" s="1067"/>
      <c r="BB57" s="1067"/>
      <c r="BC57" s="1067"/>
      <c r="BD57" s="1067"/>
      <c r="BE57" s="1052"/>
      <c r="BF57" s="1052"/>
      <c r="BG57" s="1052"/>
      <c r="BH57" s="1052"/>
      <c r="BI57" s="1053"/>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57"/>
      <c r="C58" s="1058"/>
      <c r="D58" s="1058"/>
      <c r="E58" s="1058"/>
      <c r="F58" s="1058"/>
      <c r="G58" s="1058"/>
      <c r="H58" s="1058"/>
      <c r="I58" s="1058"/>
      <c r="J58" s="1058"/>
      <c r="K58" s="1058"/>
      <c r="L58" s="1058"/>
      <c r="M58" s="1058"/>
      <c r="N58" s="1058"/>
      <c r="O58" s="1058"/>
      <c r="P58" s="1059"/>
      <c r="Q58" s="1060"/>
      <c r="R58" s="1061"/>
      <c r="S58" s="1061"/>
      <c r="T58" s="1061"/>
      <c r="U58" s="1061"/>
      <c r="V58" s="1061"/>
      <c r="W58" s="1061"/>
      <c r="X58" s="1061"/>
      <c r="Y58" s="1061"/>
      <c r="Z58" s="1061"/>
      <c r="AA58" s="1061"/>
      <c r="AB58" s="1061"/>
      <c r="AC58" s="1061"/>
      <c r="AD58" s="1061"/>
      <c r="AE58" s="1062"/>
      <c r="AF58" s="1063"/>
      <c r="AG58" s="1064"/>
      <c r="AH58" s="1064"/>
      <c r="AI58" s="1064"/>
      <c r="AJ58" s="1065"/>
      <c r="AK58" s="1066"/>
      <c r="AL58" s="1061"/>
      <c r="AM58" s="1061"/>
      <c r="AN58" s="1061"/>
      <c r="AO58" s="1061"/>
      <c r="AP58" s="1061"/>
      <c r="AQ58" s="1061"/>
      <c r="AR58" s="1061"/>
      <c r="AS58" s="1061"/>
      <c r="AT58" s="1061"/>
      <c r="AU58" s="1061"/>
      <c r="AV58" s="1061"/>
      <c r="AW58" s="1061"/>
      <c r="AX58" s="1061"/>
      <c r="AY58" s="1061"/>
      <c r="AZ58" s="1067"/>
      <c r="BA58" s="1067"/>
      <c r="BB58" s="1067"/>
      <c r="BC58" s="1067"/>
      <c r="BD58" s="1067"/>
      <c r="BE58" s="1052"/>
      <c r="BF58" s="1052"/>
      <c r="BG58" s="1052"/>
      <c r="BH58" s="1052"/>
      <c r="BI58" s="1053"/>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57"/>
      <c r="C59" s="1058"/>
      <c r="D59" s="1058"/>
      <c r="E59" s="1058"/>
      <c r="F59" s="1058"/>
      <c r="G59" s="1058"/>
      <c r="H59" s="1058"/>
      <c r="I59" s="1058"/>
      <c r="J59" s="1058"/>
      <c r="K59" s="1058"/>
      <c r="L59" s="1058"/>
      <c r="M59" s="1058"/>
      <c r="N59" s="1058"/>
      <c r="O59" s="1058"/>
      <c r="P59" s="1059"/>
      <c r="Q59" s="1060"/>
      <c r="R59" s="1061"/>
      <c r="S59" s="1061"/>
      <c r="T59" s="1061"/>
      <c r="U59" s="1061"/>
      <c r="V59" s="1061"/>
      <c r="W59" s="1061"/>
      <c r="X59" s="1061"/>
      <c r="Y59" s="1061"/>
      <c r="Z59" s="1061"/>
      <c r="AA59" s="1061"/>
      <c r="AB59" s="1061"/>
      <c r="AC59" s="1061"/>
      <c r="AD59" s="1061"/>
      <c r="AE59" s="1062"/>
      <c r="AF59" s="1063"/>
      <c r="AG59" s="1064"/>
      <c r="AH59" s="1064"/>
      <c r="AI59" s="1064"/>
      <c r="AJ59" s="1065"/>
      <c r="AK59" s="1066"/>
      <c r="AL59" s="1061"/>
      <c r="AM59" s="1061"/>
      <c r="AN59" s="1061"/>
      <c r="AO59" s="1061"/>
      <c r="AP59" s="1061"/>
      <c r="AQ59" s="1061"/>
      <c r="AR59" s="1061"/>
      <c r="AS59" s="1061"/>
      <c r="AT59" s="1061"/>
      <c r="AU59" s="1061"/>
      <c r="AV59" s="1061"/>
      <c r="AW59" s="1061"/>
      <c r="AX59" s="1061"/>
      <c r="AY59" s="1061"/>
      <c r="AZ59" s="1067"/>
      <c r="BA59" s="1067"/>
      <c r="BB59" s="1067"/>
      <c r="BC59" s="1067"/>
      <c r="BD59" s="1067"/>
      <c r="BE59" s="1052"/>
      <c r="BF59" s="1052"/>
      <c r="BG59" s="1052"/>
      <c r="BH59" s="1052"/>
      <c r="BI59" s="1053"/>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57"/>
      <c r="C60" s="1058"/>
      <c r="D60" s="1058"/>
      <c r="E60" s="1058"/>
      <c r="F60" s="1058"/>
      <c r="G60" s="1058"/>
      <c r="H60" s="1058"/>
      <c r="I60" s="1058"/>
      <c r="J60" s="1058"/>
      <c r="K60" s="1058"/>
      <c r="L60" s="1058"/>
      <c r="M60" s="1058"/>
      <c r="N60" s="1058"/>
      <c r="O60" s="1058"/>
      <c r="P60" s="1059"/>
      <c r="Q60" s="1060"/>
      <c r="R60" s="1061"/>
      <c r="S60" s="1061"/>
      <c r="T60" s="1061"/>
      <c r="U60" s="1061"/>
      <c r="V60" s="1061"/>
      <c r="W60" s="1061"/>
      <c r="X60" s="1061"/>
      <c r="Y60" s="1061"/>
      <c r="Z60" s="1061"/>
      <c r="AA60" s="1061"/>
      <c r="AB60" s="1061"/>
      <c r="AC60" s="1061"/>
      <c r="AD60" s="1061"/>
      <c r="AE60" s="1062"/>
      <c r="AF60" s="1063"/>
      <c r="AG60" s="1064"/>
      <c r="AH60" s="1064"/>
      <c r="AI60" s="1064"/>
      <c r="AJ60" s="1065"/>
      <c r="AK60" s="1066"/>
      <c r="AL60" s="1061"/>
      <c r="AM60" s="1061"/>
      <c r="AN60" s="1061"/>
      <c r="AO60" s="1061"/>
      <c r="AP60" s="1061"/>
      <c r="AQ60" s="1061"/>
      <c r="AR60" s="1061"/>
      <c r="AS60" s="1061"/>
      <c r="AT60" s="1061"/>
      <c r="AU60" s="1061"/>
      <c r="AV60" s="1061"/>
      <c r="AW60" s="1061"/>
      <c r="AX60" s="1061"/>
      <c r="AY60" s="1061"/>
      <c r="AZ60" s="1067"/>
      <c r="BA60" s="1067"/>
      <c r="BB60" s="1067"/>
      <c r="BC60" s="1067"/>
      <c r="BD60" s="1067"/>
      <c r="BE60" s="1052"/>
      <c r="BF60" s="1052"/>
      <c r="BG60" s="1052"/>
      <c r="BH60" s="1052"/>
      <c r="BI60" s="1053"/>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57"/>
      <c r="C61" s="1058"/>
      <c r="D61" s="1058"/>
      <c r="E61" s="1058"/>
      <c r="F61" s="1058"/>
      <c r="G61" s="1058"/>
      <c r="H61" s="1058"/>
      <c r="I61" s="1058"/>
      <c r="J61" s="1058"/>
      <c r="K61" s="1058"/>
      <c r="L61" s="1058"/>
      <c r="M61" s="1058"/>
      <c r="N61" s="1058"/>
      <c r="O61" s="1058"/>
      <c r="P61" s="1059"/>
      <c r="Q61" s="1060"/>
      <c r="R61" s="1061"/>
      <c r="S61" s="1061"/>
      <c r="T61" s="1061"/>
      <c r="U61" s="1061"/>
      <c r="V61" s="1061"/>
      <c r="W61" s="1061"/>
      <c r="X61" s="1061"/>
      <c r="Y61" s="1061"/>
      <c r="Z61" s="1061"/>
      <c r="AA61" s="1061"/>
      <c r="AB61" s="1061"/>
      <c r="AC61" s="1061"/>
      <c r="AD61" s="1061"/>
      <c r="AE61" s="1062"/>
      <c r="AF61" s="1063"/>
      <c r="AG61" s="1064"/>
      <c r="AH61" s="1064"/>
      <c r="AI61" s="1064"/>
      <c r="AJ61" s="1065"/>
      <c r="AK61" s="1066"/>
      <c r="AL61" s="1061"/>
      <c r="AM61" s="1061"/>
      <c r="AN61" s="1061"/>
      <c r="AO61" s="1061"/>
      <c r="AP61" s="1061"/>
      <c r="AQ61" s="1061"/>
      <c r="AR61" s="1061"/>
      <c r="AS61" s="1061"/>
      <c r="AT61" s="1061"/>
      <c r="AU61" s="1061"/>
      <c r="AV61" s="1061"/>
      <c r="AW61" s="1061"/>
      <c r="AX61" s="1061"/>
      <c r="AY61" s="1061"/>
      <c r="AZ61" s="1067"/>
      <c r="BA61" s="1067"/>
      <c r="BB61" s="1067"/>
      <c r="BC61" s="1067"/>
      <c r="BD61" s="1067"/>
      <c r="BE61" s="1052"/>
      <c r="BF61" s="1052"/>
      <c r="BG61" s="1052"/>
      <c r="BH61" s="1052"/>
      <c r="BI61" s="1053"/>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57"/>
      <c r="C62" s="1058"/>
      <c r="D62" s="1058"/>
      <c r="E62" s="1058"/>
      <c r="F62" s="1058"/>
      <c r="G62" s="1058"/>
      <c r="H62" s="1058"/>
      <c r="I62" s="1058"/>
      <c r="J62" s="1058"/>
      <c r="K62" s="1058"/>
      <c r="L62" s="1058"/>
      <c r="M62" s="1058"/>
      <c r="N62" s="1058"/>
      <c r="O62" s="1058"/>
      <c r="P62" s="1059"/>
      <c r="Q62" s="1060"/>
      <c r="R62" s="1061"/>
      <c r="S62" s="1061"/>
      <c r="T62" s="1061"/>
      <c r="U62" s="1061"/>
      <c r="V62" s="1061"/>
      <c r="W62" s="1061"/>
      <c r="X62" s="1061"/>
      <c r="Y62" s="1061"/>
      <c r="Z62" s="1061"/>
      <c r="AA62" s="1061"/>
      <c r="AB62" s="1061"/>
      <c r="AC62" s="1061"/>
      <c r="AD62" s="1061"/>
      <c r="AE62" s="1062"/>
      <c r="AF62" s="1063"/>
      <c r="AG62" s="1064"/>
      <c r="AH62" s="1064"/>
      <c r="AI62" s="1064"/>
      <c r="AJ62" s="1065"/>
      <c r="AK62" s="1066"/>
      <c r="AL62" s="1061"/>
      <c r="AM62" s="1061"/>
      <c r="AN62" s="1061"/>
      <c r="AO62" s="1061"/>
      <c r="AP62" s="1061"/>
      <c r="AQ62" s="1061"/>
      <c r="AR62" s="1061"/>
      <c r="AS62" s="1061"/>
      <c r="AT62" s="1061"/>
      <c r="AU62" s="1061"/>
      <c r="AV62" s="1061"/>
      <c r="AW62" s="1061"/>
      <c r="AX62" s="1061"/>
      <c r="AY62" s="1061"/>
      <c r="AZ62" s="1067"/>
      <c r="BA62" s="1067"/>
      <c r="BB62" s="1067"/>
      <c r="BC62" s="1067"/>
      <c r="BD62" s="1067"/>
      <c r="BE62" s="1052"/>
      <c r="BF62" s="1052"/>
      <c r="BG62" s="1052"/>
      <c r="BH62" s="1052"/>
      <c r="BI62" s="1053"/>
      <c r="BJ62" s="1054" t="s">
        <v>385</v>
      </c>
      <c r="BK62" s="1055"/>
      <c r="BL62" s="1055"/>
      <c r="BM62" s="1055"/>
      <c r="BN62" s="1056"/>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364</v>
      </c>
      <c r="B63" s="970" t="s">
        <v>386</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48"/>
      <c r="AF63" s="1049">
        <v>579</v>
      </c>
      <c r="AG63" s="985"/>
      <c r="AH63" s="985"/>
      <c r="AI63" s="985"/>
      <c r="AJ63" s="1050"/>
      <c r="AK63" s="1051"/>
      <c r="AL63" s="989"/>
      <c r="AM63" s="989"/>
      <c r="AN63" s="989"/>
      <c r="AO63" s="989"/>
      <c r="AP63" s="985"/>
      <c r="AQ63" s="985"/>
      <c r="AR63" s="985"/>
      <c r="AS63" s="985"/>
      <c r="AT63" s="985"/>
      <c r="AU63" s="985"/>
      <c r="AV63" s="985"/>
      <c r="AW63" s="985"/>
      <c r="AX63" s="985"/>
      <c r="AY63" s="985"/>
      <c r="AZ63" s="1045"/>
      <c r="BA63" s="1045"/>
      <c r="BB63" s="1045"/>
      <c r="BC63" s="1045"/>
      <c r="BD63" s="1045"/>
      <c r="BE63" s="986"/>
      <c r="BF63" s="986"/>
      <c r="BG63" s="986"/>
      <c r="BH63" s="986"/>
      <c r="BI63" s="987"/>
      <c r="BJ63" s="1046" t="s">
        <v>108</v>
      </c>
      <c r="BK63" s="977"/>
      <c r="BL63" s="977"/>
      <c r="BM63" s="977"/>
      <c r="BN63" s="1047"/>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388</v>
      </c>
      <c r="B66" s="1022"/>
      <c r="C66" s="1022"/>
      <c r="D66" s="1022"/>
      <c r="E66" s="1022"/>
      <c r="F66" s="1022"/>
      <c r="G66" s="1022"/>
      <c r="H66" s="1022"/>
      <c r="I66" s="1022"/>
      <c r="J66" s="1022"/>
      <c r="K66" s="1022"/>
      <c r="L66" s="1022"/>
      <c r="M66" s="1022"/>
      <c r="N66" s="1022"/>
      <c r="O66" s="1022"/>
      <c r="P66" s="1023"/>
      <c r="Q66" s="1027" t="s">
        <v>368</v>
      </c>
      <c r="R66" s="1028"/>
      <c r="S66" s="1028"/>
      <c r="T66" s="1028"/>
      <c r="U66" s="1029"/>
      <c r="V66" s="1027" t="s">
        <v>369</v>
      </c>
      <c r="W66" s="1028"/>
      <c r="X66" s="1028"/>
      <c r="Y66" s="1028"/>
      <c r="Z66" s="1029"/>
      <c r="AA66" s="1027" t="s">
        <v>370</v>
      </c>
      <c r="AB66" s="1028"/>
      <c r="AC66" s="1028"/>
      <c r="AD66" s="1028"/>
      <c r="AE66" s="1029"/>
      <c r="AF66" s="1033" t="s">
        <v>371</v>
      </c>
      <c r="AG66" s="1034"/>
      <c r="AH66" s="1034"/>
      <c r="AI66" s="1034"/>
      <c r="AJ66" s="1035"/>
      <c r="AK66" s="1027" t="s">
        <v>372</v>
      </c>
      <c r="AL66" s="1022"/>
      <c r="AM66" s="1022"/>
      <c r="AN66" s="1022"/>
      <c r="AO66" s="1023"/>
      <c r="AP66" s="1027" t="s">
        <v>373</v>
      </c>
      <c r="AQ66" s="1028"/>
      <c r="AR66" s="1028"/>
      <c r="AS66" s="1028"/>
      <c r="AT66" s="1029"/>
      <c r="AU66" s="1027" t="s">
        <v>389</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545</v>
      </c>
      <c r="C68" s="1012"/>
      <c r="D68" s="1012"/>
      <c r="E68" s="1012"/>
      <c r="F68" s="1012"/>
      <c r="G68" s="1012"/>
      <c r="H68" s="1012"/>
      <c r="I68" s="1012"/>
      <c r="J68" s="1012"/>
      <c r="K68" s="1012"/>
      <c r="L68" s="1012"/>
      <c r="M68" s="1012"/>
      <c r="N68" s="1012"/>
      <c r="O68" s="1012"/>
      <c r="P68" s="1013"/>
      <c r="Q68" s="1014">
        <v>1370</v>
      </c>
      <c r="R68" s="1008"/>
      <c r="S68" s="1008"/>
      <c r="T68" s="1008"/>
      <c r="U68" s="1008"/>
      <c r="V68" s="1008">
        <v>1356</v>
      </c>
      <c r="W68" s="1008"/>
      <c r="X68" s="1008"/>
      <c r="Y68" s="1008"/>
      <c r="Z68" s="1008"/>
      <c r="AA68" s="1008">
        <v>14</v>
      </c>
      <c r="AB68" s="1008"/>
      <c r="AC68" s="1008"/>
      <c r="AD68" s="1008"/>
      <c r="AE68" s="1008"/>
      <c r="AF68" s="1008">
        <v>14</v>
      </c>
      <c r="AG68" s="1008"/>
      <c r="AH68" s="1008"/>
      <c r="AI68" s="1008"/>
      <c r="AJ68" s="1008"/>
      <c r="AK68" s="1008" t="s">
        <v>542</v>
      </c>
      <c r="AL68" s="1008"/>
      <c r="AM68" s="1008"/>
      <c r="AN68" s="1008"/>
      <c r="AO68" s="1008"/>
      <c r="AP68" s="1008">
        <v>58</v>
      </c>
      <c r="AQ68" s="1008"/>
      <c r="AR68" s="1008"/>
      <c r="AS68" s="1008"/>
      <c r="AT68" s="1008"/>
      <c r="AU68" s="1008"/>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546</v>
      </c>
      <c r="C69" s="1001"/>
      <c r="D69" s="1001"/>
      <c r="E69" s="1001"/>
      <c r="F69" s="1001"/>
      <c r="G69" s="1001"/>
      <c r="H69" s="1001"/>
      <c r="I69" s="1001"/>
      <c r="J69" s="1001"/>
      <c r="K69" s="1001"/>
      <c r="L69" s="1001"/>
      <c r="M69" s="1001"/>
      <c r="N69" s="1001"/>
      <c r="O69" s="1001"/>
      <c r="P69" s="1002"/>
      <c r="Q69" s="1003">
        <v>4096</v>
      </c>
      <c r="R69" s="997"/>
      <c r="S69" s="997"/>
      <c r="T69" s="997"/>
      <c r="U69" s="997"/>
      <c r="V69" s="997">
        <v>3944</v>
      </c>
      <c r="W69" s="997"/>
      <c r="X69" s="997"/>
      <c r="Y69" s="997"/>
      <c r="Z69" s="997"/>
      <c r="AA69" s="997">
        <v>152</v>
      </c>
      <c r="AB69" s="997"/>
      <c r="AC69" s="997"/>
      <c r="AD69" s="997"/>
      <c r="AE69" s="997"/>
      <c r="AF69" s="997">
        <v>152</v>
      </c>
      <c r="AG69" s="997"/>
      <c r="AH69" s="997"/>
      <c r="AI69" s="997"/>
      <c r="AJ69" s="997"/>
      <c r="AK69" s="997" t="s">
        <v>542</v>
      </c>
      <c r="AL69" s="997"/>
      <c r="AM69" s="997"/>
      <c r="AN69" s="997"/>
      <c r="AO69" s="997"/>
      <c r="AP69" s="997">
        <v>888</v>
      </c>
      <c r="AQ69" s="997"/>
      <c r="AR69" s="997"/>
      <c r="AS69" s="997"/>
      <c r="AT69" s="997"/>
      <c r="AU69" s="997"/>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547</v>
      </c>
      <c r="C70" s="1001"/>
      <c r="D70" s="1001"/>
      <c r="E70" s="1001"/>
      <c r="F70" s="1001"/>
      <c r="G70" s="1001"/>
      <c r="H70" s="1001"/>
      <c r="I70" s="1001"/>
      <c r="J70" s="1001"/>
      <c r="K70" s="1001"/>
      <c r="L70" s="1001"/>
      <c r="M70" s="1001"/>
      <c r="N70" s="1001"/>
      <c r="O70" s="1001"/>
      <c r="P70" s="1002"/>
      <c r="Q70" s="1003">
        <v>1138</v>
      </c>
      <c r="R70" s="997"/>
      <c r="S70" s="997"/>
      <c r="T70" s="997"/>
      <c r="U70" s="997"/>
      <c r="V70" s="997">
        <v>1005</v>
      </c>
      <c r="W70" s="997"/>
      <c r="X70" s="997"/>
      <c r="Y70" s="997"/>
      <c r="Z70" s="997"/>
      <c r="AA70" s="997">
        <v>133</v>
      </c>
      <c r="AB70" s="997"/>
      <c r="AC70" s="997"/>
      <c r="AD70" s="997"/>
      <c r="AE70" s="997"/>
      <c r="AF70" s="997">
        <v>492</v>
      </c>
      <c r="AG70" s="997"/>
      <c r="AH70" s="997"/>
      <c r="AI70" s="997"/>
      <c r="AJ70" s="997"/>
      <c r="AK70" s="997" t="s">
        <v>542</v>
      </c>
      <c r="AL70" s="997"/>
      <c r="AM70" s="997"/>
      <c r="AN70" s="997"/>
      <c r="AO70" s="997"/>
      <c r="AP70" s="997">
        <v>4045</v>
      </c>
      <c r="AQ70" s="997"/>
      <c r="AR70" s="997"/>
      <c r="AS70" s="997"/>
      <c r="AT70" s="997"/>
      <c r="AU70" s="997"/>
      <c r="AV70" s="997"/>
      <c r="AW70" s="997"/>
      <c r="AX70" s="997"/>
      <c r="AY70" s="997"/>
      <c r="AZ70" s="998" t="s">
        <v>555</v>
      </c>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548</v>
      </c>
      <c r="C71" s="1001"/>
      <c r="D71" s="1001"/>
      <c r="E71" s="1001"/>
      <c r="F71" s="1001"/>
      <c r="G71" s="1001"/>
      <c r="H71" s="1001"/>
      <c r="I71" s="1001"/>
      <c r="J71" s="1001"/>
      <c r="K71" s="1001"/>
      <c r="L71" s="1001"/>
      <c r="M71" s="1001"/>
      <c r="N71" s="1001"/>
      <c r="O71" s="1001"/>
      <c r="P71" s="1002"/>
      <c r="Q71" s="1003">
        <v>729</v>
      </c>
      <c r="R71" s="997"/>
      <c r="S71" s="997"/>
      <c r="T71" s="997"/>
      <c r="U71" s="997"/>
      <c r="V71" s="997">
        <v>688</v>
      </c>
      <c r="W71" s="997"/>
      <c r="X71" s="997"/>
      <c r="Y71" s="997"/>
      <c r="Z71" s="997"/>
      <c r="AA71" s="997">
        <v>41</v>
      </c>
      <c r="AB71" s="997"/>
      <c r="AC71" s="997"/>
      <c r="AD71" s="997"/>
      <c r="AE71" s="997"/>
      <c r="AF71" s="997">
        <v>41</v>
      </c>
      <c r="AG71" s="997"/>
      <c r="AH71" s="997"/>
      <c r="AI71" s="997"/>
      <c r="AJ71" s="997"/>
      <c r="AK71" s="997" t="s">
        <v>542</v>
      </c>
      <c r="AL71" s="997"/>
      <c r="AM71" s="997"/>
      <c r="AN71" s="997"/>
      <c r="AO71" s="997"/>
      <c r="AP71" s="997" t="s">
        <v>542</v>
      </c>
      <c r="AQ71" s="997"/>
      <c r="AR71" s="997"/>
      <c r="AS71" s="997"/>
      <c r="AT71" s="997"/>
      <c r="AU71" s="997"/>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549</v>
      </c>
      <c r="C72" s="1001"/>
      <c r="D72" s="1001"/>
      <c r="E72" s="1001"/>
      <c r="F72" s="1001"/>
      <c r="G72" s="1001"/>
      <c r="H72" s="1001"/>
      <c r="I72" s="1001"/>
      <c r="J72" s="1001"/>
      <c r="K72" s="1001"/>
      <c r="L72" s="1001"/>
      <c r="M72" s="1001"/>
      <c r="N72" s="1001"/>
      <c r="O72" s="1001"/>
      <c r="P72" s="1002"/>
      <c r="Q72" s="1003">
        <v>250943</v>
      </c>
      <c r="R72" s="997"/>
      <c r="S72" s="997"/>
      <c r="T72" s="997"/>
      <c r="U72" s="997"/>
      <c r="V72" s="997">
        <v>239378</v>
      </c>
      <c r="W72" s="997"/>
      <c r="X72" s="997"/>
      <c r="Y72" s="997"/>
      <c r="Z72" s="997"/>
      <c r="AA72" s="997">
        <v>11565</v>
      </c>
      <c r="AB72" s="997"/>
      <c r="AC72" s="997"/>
      <c r="AD72" s="997"/>
      <c r="AE72" s="997"/>
      <c r="AF72" s="997">
        <v>11565</v>
      </c>
      <c r="AG72" s="997"/>
      <c r="AH72" s="997"/>
      <c r="AI72" s="997"/>
      <c r="AJ72" s="997"/>
      <c r="AK72" s="997">
        <v>726</v>
      </c>
      <c r="AL72" s="997"/>
      <c r="AM72" s="997"/>
      <c r="AN72" s="997"/>
      <c r="AO72" s="997"/>
      <c r="AP72" s="997" t="s">
        <v>542</v>
      </c>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550</v>
      </c>
      <c r="C73" s="1001"/>
      <c r="D73" s="1001"/>
      <c r="E73" s="1001"/>
      <c r="F73" s="1001"/>
      <c r="G73" s="1001"/>
      <c r="H73" s="1001"/>
      <c r="I73" s="1001"/>
      <c r="J73" s="1001"/>
      <c r="K73" s="1001"/>
      <c r="L73" s="1001"/>
      <c r="M73" s="1001"/>
      <c r="N73" s="1001"/>
      <c r="O73" s="1001"/>
      <c r="P73" s="1002"/>
      <c r="Q73" s="1003">
        <v>10258</v>
      </c>
      <c r="R73" s="997"/>
      <c r="S73" s="997"/>
      <c r="T73" s="997"/>
      <c r="U73" s="997"/>
      <c r="V73" s="997">
        <v>8973</v>
      </c>
      <c r="W73" s="997"/>
      <c r="X73" s="997"/>
      <c r="Y73" s="997"/>
      <c r="Z73" s="997"/>
      <c r="AA73" s="997">
        <v>1285</v>
      </c>
      <c r="AB73" s="997"/>
      <c r="AC73" s="997"/>
      <c r="AD73" s="997"/>
      <c r="AE73" s="997"/>
      <c r="AF73" s="997" t="s">
        <v>542</v>
      </c>
      <c r="AG73" s="997"/>
      <c r="AH73" s="997"/>
      <c r="AI73" s="997"/>
      <c r="AJ73" s="997"/>
      <c r="AK73" s="997">
        <v>16</v>
      </c>
      <c r="AL73" s="997"/>
      <c r="AM73" s="997"/>
      <c r="AN73" s="997"/>
      <c r="AO73" s="997"/>
      <c r="AP73" s="997" t="s">
        <v>542</v>
      </c>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t="s">
        <v>551</v>
      </c>
      <c r="C74" s="1001"/>
      <c r="D74" s="1001"/>
      <c r="E74" s="1001"/>
      <c r="F74" s="1001"/>
      <c r="G74" s="1001"/>
      <c r="H74" s="1001"/>
      <c r="I74" s="1001"/>
      <c r="J74" s="1001"/>
      <c r="K74" s="1001"/>
      <c r="L74" s="1001"/>
      <c r="M74" s="1001"/>
      <c r="N74" s="1001"/>
      <c r="O74" s="1001"/>
      <c r="P74" s="1002"/>
      <c r="Q74" s="1003">
        <v>1171</v>
      </c>
      <c r="R74" s="997"/>
      <c r="S74" s="997"/>
      <c r="T74" s="997"/>
      <c r="U74" s="997"/>
      <c r="V74" s="997">
        <v>1170</v>
      </c>
      <c r="W74" s="997"/>
      <c r="X74" s="997"/>
      <c r="Y74" s="997"/>
      <c r="Z74" s="997"/>
      <c r="AA74" s="997">
        <v>1</v>
      </c>
      <c r="AB74" s="997"/>
      <c r="AC74" s="997"/>
      <c r="AD74" s="997"/>
      <c r="AE74" s="997"/>
      <c r="AF74" s="997" t="s">
        <v>556</v>
      </c>
      <c r="AG74" s="997"/>
      <c r="AH74" s="997"/>
      <c r="AI74" s="997"/>
      <c r="AJ74" s="997"/>
      <c r="AK74" s="997" t="s">
        <v>556</v>
      </c>
      <c r="AL74" s="997"/>
      <c r="AM74" s="997"/>
      <c r="AN74" s="997"/>
      <c r="AO74" s="997"/>
      <c r="AP74" s="997" t="s">
        <v>556</v>
      </c>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t="s">
        <v>552</v>
      </c>
      <c r="C75" s="1001"/>
      <c r="D75" s="1001"/>
      <c r="E75" s="1001"/>
      <c r="F75" s="1001"/>
      <c r="G75" s="1001"/>
      <c r="H75" s="1001"/>
      <c r="I75" s="1001"/>
      <c r="J75" s="1001"/>
      <c r="K75" s="1001"/>
      <c r="L75" s="1001"/>
      <c r="M75" s="1001"/>
      <c r="N75" s="1001"/>
      <c r="O75" s="1001"/>
      <c r="P75" s="1002"/>
      <c r="Q75" s="1004">
        <v>1</v>
      </c>
      <c r="R75" s="1005"/>
      <c r="S75" s="1005"/>
      <c r="T75" s="1005"/>
      <c r="U75" s="1006"/>
      <c r="V75" s="1007">
        <v>0</v>
      </c>
      <c r="W75" s="1005"/>
      <c r="X75" s="1005"/>
      <c r="Y75" s="1005"/>
      <c r="Z75" s="1006"/>
      <c r="AA75" s="1007">
        <v>1</v>
      </c>
      <c r="AB75" s="1005"/>
      <c r="AC75" s="1005"/>
      <c r="AD75" s="1005"/>
      <c r="AE75" s="1006"/>
      <c r="AF75" s="1007" t="s">
        <v>556</v>
      </c>
      <c r="AG75" s="1005"/>
      <c r="AH75" s="1005"/>
      <c r="AI75" s="1005"/>
      <c r="AJ75" s="1006"/>
      <c r="AK75" s="1007" t="s">
        <v>542</v>
      </c>
      <c r="AL75" s="1005"/>
      <c r="AM75" s="1005"/>
      <c r="AN75" s="1005"/>
      <c r="AO75" s="1006"/>
      <c r="AP75" s="1007" t="s">
        <v>542</v>
      </c>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t="s">
        <v>553</v>
      </c>
      <c r="C76" s="1001"/>
      <c r="D76" s="1001"/>
      <c r="E76" s="1001"/>
      <c r="F76" s="1001"/>
      <c r="G76" s="1001"/>
      <c r="H76" s="1001"/>
      <c r="I76" s="1001"/>
      <c r="J76" s="1001"/>
      <c r="K76" s="1001"/>
      <c r="L76" s="1001"/>
      <c r="M76" s="1001"/>
      <c r="N76" s="1001"/>
      <c r="O76" s="1001"/>
      <c r="P76" s="1002"/>
      <c r="Q76" s="1004">
        <v>47</v>
      </c>
      <c r="R76" s="1005"/>
      <c r="S76" s="1005"/>
      <c r="T76" s="1005"/>
      <c r="U76" s="1006"/>
      <c r="V76" s="1007">
        <v>34</v>
      </c>
      <c r="W76" s="1005"/>
      <c r="X76" s="1005"/>
      <c r="Y76" s="1005"/>
      <c r="Z76" s="1006"/>
      <c r="AA76" s="1007">
        <v>13</v>
      </c>
      <c r="AB76" s="1005"/>
      <c r="AC76" s="1005"/>
      <c r="AD76" s="1005"/>
      <c r="AE76" s="1006"/>
      <c r="AF76" s="1007" t="s">
        <v>542</v>
      </c>
      <c r="AG76" s="1005"/>
      <c r="AH76" s="1005"/>
      <c r="AI76" s="1005"/>
      <c r="AJ76" s="1006"/>
      <c r="AK76" s="1007" t="s">
        <v>542</v>
      </c>
      <c r="AL76" s="1005"/>
      <c r="AM76" s="1005"/>
      <c r="AN76" s="1005"/>
      <c r="AO76" s="1006"/>
      <c r="AP76" s="1007" t="s">
        <v>542</v>
      </c>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t="s">
        <v>554</v>
      </c>
      <c r="C77" s="1001"/>
      <c r="D77" s="1001"/>
      <c r="E77" s="1001"/>
      <c r="F77" s="1001"/>
      <c r="G77" s="1001"/>
      <c r="H77" s="1001"/>
      <c r="I77" s="1001"/>
      <c r="J77" s="1001"/>
      <c r="K77" s="1001"/>
      <c r="L77" s="1001"/>
      <c r="M77" s="1001"/>
      <c r="N77" s="1001"/>
      <c r="O77" s="1001"/>
      <c r="P77" s="1002"/>
      <c r="Q77" s="1004">
        <v>28</v>
      </c>
      <c r="R77" s="1005"/>
      <c r="S77" s="1005"/>
      <c r="T77" s="1005"/>
      <c r="U77" s="1006"/>
      <c r="V77" s="1007">
        <v>22</v>
      </c>
      <c r="W77" s="1005"/>
      <c r="X77" s="1005"/>
      <c r="Y77" s="1005"/>
      <c r="Z77" s="1006"/>
      <c r="AA77" s="1007">
        <v>6</v>
      </c>
      <c r="AB77" s="1005"/>
      <c r="AC77" s="1005"/>
      <c r="AD77" s="1005"/>
      <c r="AE77" s="1006"/>
      <c r="AF77" s="1007" t="s">
        <v>542</v>
      </c>
      <c r="AG77" s="1005"/>
      <c r="AH77" s="1005"/>
      <c r="AI77" s="1005"/>
      <c r="AJ77" s="1006"/>
      <c r="AK77" s="1007">
        <v>12</v>
      </c>
      <c r="AL77" s="1005"/>
      <c r="AM77" s="1005"/>
      <c r="AN77" s="1005"/>
      <c r="AO77" s="1006"/>
      <c r="AP77" s="1007" t="s">
        <v>542</v>
      </c>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364</v>
      </c>
      <c r="B88" s="970" t="s">
        <v>390</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c r="AG88" s="985"/>
      <c r="AH88" s="985"/>
      <c r="AI88" s="985"/>
      <c r="AJ88" s="985"/>
      <c r="AK88" s="989"/>
      <c r="AL88" s="989"/>
      <c r="AM88" s="989"/>
      <c r="AN88" s="989"/>
      <c r="AO88" s="989"/>
      <c r="AP88" s="985"/>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70" t="s">
        <v>391</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392</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393</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396</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397</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398</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399</v>
      </c>
      <c r="AB109" s="918"/>
      <c r="AC109" s="918"/>
      <c r="AD109" s="918"/>
      <c r="AE109" s="919"/>
      <c r="AF109" s="920" t="s">
        <v>284</v>
      </c>
      <c r="AG109" s="918"/>
      <c r="AH109" s="918"/>
      <c r="AI109" s="918"/>
      <c r="AJ109" s="919"/>
      <c r="AK109" s="920" t="s">
        <v>283</v>
      </c>
      <c r="AL109" s="918"/>
      <c r="AM109" s="918"/>
      <c r="AN109" s="918"/>
      <c r="AO109" s="919"/>
      <c r="AP109" s="920" t="s">
        <v>400</v>
      </c>
      <c r="AQ109" s="918"/>
      <c r="AR109" s="918"/>
      <c r="AS109" s="918"/>
      <c r="AT109" s="949"/>
      <c r="AU109" s="917" t="s">
        <v>398</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399</v>
      </c>
      <c r="BR109" s="918"/>
      <c r="BS109" s="918"/>
      <c r="BT109" s="918"/>
      <c r="BU109" s="919"/>
      <c r="BV109" s="920" t="s">
        <v>284</v>
      </c>
      <c r="BW109" s="918"/>
      <c r="BX109" s="918"/>
      <c r="BY109" s="918"/>
      <c r="BZ109" s="919"/>
      <c r="CA109" s="920" t="s">
        <v>283</v>
      </c>
      <c r="CB109" s="918"/>
      <c r="CC109" s="918"/>
      <c r="CD109" s="918"/>
      <c r="CE109" s="919"/>
      <c r="CF109" s="958" t="s">
        <v>400</v>
      </c>
      <c r="CG109" s="958"/>
      <c r="CH109" s="958"/>
      <c r="CI109" s="958"/>
      <c r="CJ109" s="958"/>
      <c r="CK109" s="920" t="s">
        <v>401</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399</v>
      </c>
      <c r="DH109" s="918"/>
      <c r="DI109" s="918"/>
      <c r="DJ109" s="918"/>
      <c r="DK109" s="919"/>
      <c r="DL109" s="920" t="s">
        <v>284</v>
      </c>
      <c r="DM109" s="918"/>
      <c r="DN109" s="918"/>
      <c r="DO109" s="918"/>
      <c r="DP109" s="919"/>
      <c r="DQ109" s="920" t="s">
        <v>283</v>
      </c>
      <c r="DR109" s="918"/>
      <c r="DS109" s="918"/>
      <c r="DT109" s="918"/>
      <c r="DU109" s="919"/>
      <c r="DV109" s="920" t="s">
        <v>400</v>
      </c>
      <c r="DW109" s="918"/>
      <c r="DX109" s="918"/>
      <c r="DY109" s="918"/>
      <c r="DZ109" s="949"/>
    </row>
    <row r="110" spans="1:131" s="197" customFormat="1" ht="26.25" customHeight="1" x14ac:dyDescent="0.15">
      <c r="A110" s="787" t="s">
        <v>402</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418598</v>
      </c>
      <c r="AB110" s="903"/>
      <c r="AC110" s="903"/>
      <c r="AD110" s="903"/>
      <c r="AE110" s="904"/>
      <c r="AF110" s="905">
        <v>437164</v>
      </c>
      <c r="AG110" s="903"/>
      <c r="AH110" s="903"/>
      <c r="AI110" s="903"/>
      <c r="AJ110" s="904"/>
      <c r="AK110" s="905">
        <v>629839</v>
      </c>
      <c r="AL110" s="903"/>
      <c r="AM110" s="903"/>
      <c r="AN110" s="903"/>
      <c r="AO110" s="904"/>
      <c r="AP110" s="906">
        <v>17.3</v>
      </c>
      <c r="AQ110" s="907"/>
      <c r="AR110" s="907"/>
      <c r="AS110" s="907"/>
      <c r="AT110" s="908"/>
      <c r="AU110" s="950" t="s">
        <v>60</v>
      </c>
      <c r="AV110" s="951"/>
      <c r="AW110" s="951"/>
      <c r="AX110" s="951"/>
      <c r="AY110" s="952"/>
      <c r="AZ110" s="846" t="s">
        <v>403</v>
      </c>
      <c r="BA110" s="788"/>
      <c r="BB110" s="788"/>
      <c r="BC110" s="788"/>
      <c r="BD110" s="788"/>
      <c r="BE110" s="788"/>
      <c r="BF110" s="788"/>
      <c r="BG110" s="788"/>
      <c r="BH110" s="788"/>
      <c r="BI110" s="788"/>
      <c r="BJ110" s="788"/>
      <c r="BK110" s="788"/>
      <c r="BL110" s="788"/>
      <c r="BM110" s="788"/>
      <c r="BN110" s="788"/>
      <c r="BO110" s="788"/>
      <c r="BP110" s="789"/>
      <c r="BQ110" s="829">
        <v>6953933</v>
      </c>
      <c r="BR110" s="830"/>
      <c r="BS110" s="830"/>
      <c r="BT110" s="830"/>
      <c r="BU110" s="830"/>
      <c r="BV110" s="830">
        <v>7158702</v>
      </c>
      <c r="BW110" s="830"/>
      <c r="BX110" s="830"/>
      <c r="BY110" s="830"/>
      <c r="BZ110" s="830"/>
      <c r="CA110" s="830">
        <v>7159468</v>
      </c>
      <c r="CB110" s="830"/>
      <c r="CC110" s="830"/>
      <c r="CD110" s="830"/>
      <c r="CE110" s="830"/>
      <c r="CF110" s="891">
        <v>196.7</v>
      </c>
      <c r="CG110" s="892"/>
      <c r="CH110" s="892"/>
      <c r="CI110" s="892"/>
      <c r="CJ110" s="892"/>
      <c r="CK110" s="946" t="s">
        <v>404</v>
      </c>
      <c r="CL110" s="894"/>
      <c r="CM110" s="899" t="s">
        <v>405</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406</v>
      </c>
      <c r="DH110" s="830"/>
      <c r="DI110" s="830"/>
      <c r="DJ110" s="830"/>
      <c r="DK110" s="830"/>
      <c r="DL110" s="830" t="s">
        <v>406</v>
      </c>
      <c r="DM110" s="830"/>
      <c r="DN110" s="830"/>
      <c r="DO110" s="830"/>
      <c r="DP110" s="830"/>
      <c r="DQ110" s="830" t="s">
        <v>406</v>
      </c>
      <c r="DR110" s="830"/>
      <c r="DS110" s="830"/>
      <c r="DT110" s="830"/>
      <c r="DU110" s="830"/>
      <c r="DV110" s="831" t="s">
        <v>406</v>
      </c>
      <c r="DW110" s="831"/>
      <c r="DX110" s="831"/>
      <c r="DY110" s="831"/>
      <c r="DZ110" s="832"/>
    </row>
    <row r="111" spans="1:131" s="197" customFormat="1" ht="26.25" customHeight="1" x14ac:dyDescent="0.15">
      <c r="A111" s="808" t="s">
        <v>407</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406</v>
      </c>
      <c r="AB111" s="939"/>
      <c r="AC111" s="939"/>
      <c r="AD111" s="939"/>
      <c r="AE111" s="940"/>
      <c r="AF111" s="941" t="s">
        <v>406</v>
      </c>
      <c r="AG111" s="939"/>
      <c r="AH111" s="939"/>
      <c r="AI111" s="939"/>
      <c r="AJ111" s="940"/>
      <c r="AK111" s="941" t="s">
        <v>406</v>
      </c>
      <c r="AL111" s="939"/>
      <c r="AM111" s="939"/>
      <c r="AN111" s="939"/>
      <c r="AO111" s="940"/>
      <c r="AP111" s="942" t="s">
        <v>406</v>
      </c>
      <c r="AQ111" s="943"/>
      <c r="AR111" s="943"/>
      <c r="AS111" s="943"/>
      <c r="AT111" s="944"/>
      <c r="AU111" s="953"/>
      <c r="AV111" s="954"/>
      <c r="AW111" s="954"/>
      <c r="AX111" s="954"/>
      <c r="AY111" s="955"/>
      <c r="AZ111" s="797" t="s">
        <v>408</v>
      </c>
      <c r="BA111" s="798"/>
      <c r="BB111" s="798"/>
      <c r="BC111" s="798"/>
      <c r="BD111" s="798"/>
      <c r="BE111" s="798"/>
      <c r="BF111" s="798"/>
      <c r="BG111" s="798"/>
      <c r="BH111" s="798"/>
      <c r="BI111" s="798"/>
      <c r="BJ111" s="798"/>
      <c r="BK111" s="798"/>
      <c r="BL111" s="798"/>
      <c r="BM111" s="798"/>
      <c r="BN111" s="798"/>
      <c r="BO111" s="798"/>
      <c r="BP111" s="799"/>
      <c r="BQ111" s="800">
        <v>488528</v>
      </c>
      <c r="BR111" s="801"/>
      <c r="BS111" s="801"/>
      <c r="BT111" s="801"/>
      <c r="BU111" s="801"/>
      <c r="BV111" s="801">
        <v>424634</v>
      </c>
      <c r="BW111" s="801"/>
      <c r="BX111" s="801"/>
      <c r="BY111" s="801"/>
      <c r="BZ111" s="801"/>
      <c r="CA111" s="801">
        <v>357263</v>
      </c>
      <c r="CB111" s="801"/>
      <c r="CC111" s="801"/>
      <c r="CD111" s="801"/>
      <c r="CE111" s="801"/>
      <c r="CF111" s="878">
        <v>9.8000000000000007</v>
      </c>
      <c r="CG111" s="879"/>
      <c r="CH111" s="879"/>
      <c r="CI111" s="879"/>
      <c r="CJ111" s="879"/>
      <c r="CK111" s="947"/>
      <c r="CL111" s="896"/>
      <c r="CM111" s="833" t="s">
        <v>409</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410</v>
      </c>
      <c r="DH111" s="801"/>
      <c r="DI111" s="801"/>
      <c r="DJ111" s="801"/>
      <c r="DK111" s="801"/>
      <c r="DL111" s="801" t="s">
        <v>410</v>
      </c>
      <c r="DM111" s="801"/>
      <c r="DN111" s="801"/>
      <c r="DO111" s="801"/>
      <c r="DP111" s="801"/>
      <c r="DQ111" s="801" t="s">
        <v>410</v>
      </c>
      <c r="DR111" s="801"/>
      <c r="DS111" s="801"/>
      <c r="DT111" s="801"/>
      <c r="DU111" s="801"/>
      <c r="DV111" s="853" t="s">
        <v>410</v>
      </c>
      <c r="DW111" s="853"/>
      <c r="DX111" s="853"/>
      <c r="DY111" s="853"/>
      <c r="DZ111" s="854"/>
    </row>
    <row r="112" spans="1:131" s="197" customFormat="1" ht="26.25" customHeight="1" x14ac:dyDescent="0.15">
      <c r="A112" s="932" t="s">
        <v>411</v>
      </c>
      <c r="B112" s="933"/>
      <c r="C112" s="798" t="s">
        <v>412</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410</v>
      </c>
      <c r="AB112" s="814"/>
      <c r="AC112" s="814"/>
      <c r="AD112" s="814"/>
      <c r="AE112" s="815"/>
      <c r="AF112" s="816" t="s">
        <v>410</v>
      </c>
      <c r="AG112" s="814"/>
      <c r="AH112" s="814"/>
      <c r="AI112" s="814"/>
      <c r="AJ112" s="815"/>
      <c r="AK112" s="816" t="s">
        <v>410</v>
      </c>
      <c r="AL112" s="814"/>
      <c r="AM112" s="814"/>
      <c r="AN112" s="814"/>
      <c r="AO112" s="815"/>
      <c r="AP112" s="784" t="s">
        <v>410</v>
      </c>
      <c r="AQ112" s="785"/>
      <c r="AR112" s="785"/>
      <c r="AS112" s="785"/>
      <c r="AT112" s="786"/>
      <c r="AU112" s="953"/>
      <c r="AV112" s="954"/>
      <c r="AW112" s="954"/>
      <c r="AX112" s="954"/>
      <c r="AY112" s="955"/>
      <c r="AZ112" s="797" t="s">
        <v>413</v>
      </c>
      <c r="BA112" s="798"/>
      <c r="BB112" s="798"/>
      <c r="BC112" s="798"/>
      <c r="BD112" s="798"/>
      <c r="BE112" s="798"/>
      <c r="BF112" s="798"/>
      <c r="BG112" s="798"/>
      <c r="BH112" s="798"/>
      <c r="BI112" s="798"/>
      <c r="BJ112" s="798"/>
      <c r="BK112" s="798"/>
      <c r="BL112" s="798"/>
      <c r="BM112" s="798"/>
      <c r="BN112" s="798"/>
      <c r="BO112" s="798"/>
      <c r="BP112" s="799"/>
      <c r="BQ112" s="800">
        <v>2696827</v>
      </c>
      <c r="BR112" s="801"/>
      <c r="BS112" s="801"/>
      <c r="BT112" s="801"/>
      <c r="BU112" s="801"/>
      <c r="BV112" s="801">
        <v>2531068</v>
      </c>
      <c r="BW112" s="801"/>
      <c r="BX112" s="801"/>
      <c r="BY112" s="801"/>
      <c r="BZ112" s="801"/>
      <c r="CA112" s="801">
        <v>2372293</v>
      </c>
      <c r="CB112" s="801"/>
      <c r="CC112" s="801"/>
      <c r="CD112" s="801"/>
      <c r="CE112" s="801"/>
      <c r="CF112" s="878">
        <v>65.2</v>
      </c>
      <c r="CG112" s="879"/>
      <c r="CH112" s="879"/>
      <c r="CI112" s="879"/>
      <c r="CJ112" s="879"/>
      <c r="CK112" s="947"/>
      <c r="CL112" s="896"/>
      <c r="CM112" s="833" t="s">
        <v>414</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410</v>
      </c>
      <c r="DH112" s="801"/>
      <c r="DI112" s="801"/>
      <c r="DJ112" s="801"/>
      <c r="DK112" s="801"/>
      <c r="DL112" s="801" t="s">
        <v>410</v>
      </c>
      <c r="DM112" s="801"/>
      <c r="DN112" s="801"/>
      <c r="DO112" s="801"/>
      <c r="DP112" s="801"/>
      <c r="DQ112" s="801" t="s">
        <v>410</v>
      </c>
      <c r="DR112" s="801"/>
      <c r="DS112" s="801"/>
      <c r="DT112" s="801"/>
      <c r="DU112" s="801"/>
      <c r="DV112" s="853" t="s">
        <v>410</v>
      </c>
      <c r="DW112" s="853"/>
      <c r="DX112" s="853"/>
      <c r="DY112" s="853"/>
      <c r="DZ112" s="854"/>
    </row>
    <row r="113" spans="1:130" s="197" customFormat="1" ht="26.25" customHeight="1" x14ac:dyDescent="0.15">
      <c r="A113" s="934"/>
      <c r="B113" s="935"/>
      <c r="C113" s="798" t="s">
        <v>415</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237489</v>
      </c>
      <c r="AB113" s="939"/>
      <c r="AC113" s="939"/>
      <c r="AD113" s="939"/>
      <c r="AE113" s="940"/>
      <c r="AF113" s="941">
        <v>225130</v>
      </c>
      <c r="AG113" s="939"/>
      <c r="AH113" s="939"/>
      <c r="AI113" s="939"/>
      <c r="AJ113" s="940"/>
      <c r="AK113" s="941">
        <v>215654</v>
      </c>
      <c r="AL113" s="939"/>
      <c r="AM113" s="939"/>
      <c r="AN113" s="939"/>
      <c r="AO113" s="940"/>
      <c r="AP113" s="942">
        <v>5.9</v>
      </c>
      <c r="AQ113" s="943"/>
      <c r="AR113" s="943"/>
      <c r="AS113" s="943"/>
      <c r="AT113" s="944"/>
      <c r="AU113" s="953"/>
      <c r="AV113" s="954"/>
      <c r="AW113" s="954"/>
      <c r="AX113" s="954"/>
      <c r="AY113" s="955"/>
      <c r="AZ113" s="797" t="s">
        <v>416</v>
      </c>
      <c r="BA113" s="798"/>
      <c r="BB113" s="798"/>
      <c r="BC113" s="798"/>
      <c r="BD113" s="798"/>
      <c r="BE113" s="798"/>
      <c r="BF113" s="798"/>
      <c r="BG113" s="798"/>
      <c r="BH113" s="798"/>
      <c r="BI113" s="798"/>
      <c r="BJ113" s="798"/>
      <c r="BK113" s="798"/>
      <c r="BL113" s="798"/>
      <c r="BM113" s="798"/>
      <c r="BN113" s="798"/>
      <c r="BO113" s="798"/>
      <c r="BP113" s="799"/>
      <c r="BQ113" s="800">
        <v>53371</v>
      </c>
      <c r="BR113" s="801"/>
      <c r="BS113" s="801"/>
      <c r="BT113" s="801"/>
      <c r="BU113" s="801"/>
      <c r="BV113" s="801">
        <v>50489</v>
      </c>
      <c r="BW113" s="801"/>
      <c r="BX113" s="801"/>
      <c r="BY113" s="801"/>
      <c r="BZ113" s="801"/>
      <c r="CA113" s="801">
        <v>48777</v>
      </c>
      <c r="CB113" s="801"/>
      <c r="CC113" s="801"/>
      <c r="CD113" s="801"/>
      <c r="CE113" s="801"/>
      <c r="CF113" s="878">
        <v>1.3</v>
      </c>
      <c r="CG113" s="879"/>
      <c r="CH113" s="879"/>
      <c r="CI113" s="879"/>
      <c r="CJ113" s="879"/>
      <c r="CK113" s="947"/>
      <c r="CL113" s="896"/>
      <c r="CM113" s="833" t="s">
        <v>417</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410</v>
      </c>
      <c r="DH113" s="814"/>
      <c r="DI113" s="814"/>
      <c r="DJ113" s="814"/>
      <c r="DK113" s="815"/>
      <c r="DL113" s="816" t="s">
        <v>410</v>
      </c>
      <c r="DM113" s="814"/>
      <c r="DN113" s="814"/>
      <c r="DO113" s="814"/>
      <c r="DP113" s="815"/>
      <c r="DQ113" s="816" t="s">
        <v>410</v>
      </c>
      <c r="DR113" s="814"/>
      <c r="DS113" s="814"/>
      <c r="DT113" s="814"/>
      <c r="DU113" s="815"/>
      <c r="DV113" s="784" t="s">
        <v>410</v>
      </c>
      <c r="DW113" s="785"/>
      <c r="DX113" s="785"/>
      <c r="DY113" s="785"/>
      <c r="DZ113" s="786"/>
    </row>
    <row r="114" spans="1:130" s="197" customFormat="1" ht="26.25" customHeight="1" x14ac:dyDescent="0.15">
      <c r="A114" s="934"/>
      <c r="B114" s="935"/>
      <c r="C114" s="798" t="s">
        <v>418</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13289</v>
      </c>
      <c r="AB114" s="814"/>
      <c r="AC114" s="814"/>
      <c r="AD114" s="814"/>
      <c r="AE114" s="815"/>
      <c r="AF114" s="816">
        <v>6684</v>
      </c>
      <c r="AG114" s="814"/>
      <c r="AH114" s="814"/>
      <c r="AI114" s="814"/>
      <c r="AJ114" s="815"/>
      <c r="AK114" s="816">
        <v>63897</v>
      </c>
      <c r="AL114" s="814"/>
      <c r="AM114" s="814"/>
      <c r="AN114" s="814"/>
      <c r="AO114" s="815"/>
      <c r="AP114" s="784">
        <v>1.8</v>
      </c>
      <c r="AQ114" s="785"/>
      <c r="AR114" s="785"/>
      <c r="AS114" s="785"/>
      <c r="AT114" s="786"/>
      <c r="AU114" s="953"/>
      <c r="AV114" s="954"/>
      <c r="AW114" s="954"/>
      <c r="AX114" s="954"/>
      <c r="AY114" s="955"/>
      <c r="AZ114" s="797" t="s">
        <v>419</v>
      </c>
      <c r="BA114" s="798"/>
      <c r="BB114" s="798"/>
      <c r="BC114" s="798"/>
      <c r="BD114" s="798"/>
      <c r="BE114" s="798"/>
      <c r="BF114" s="798"/>
      <c r="BG114" s="798"/>
      <c r="BH114" s="798"/>
      <c r="BI114" s="798"/>
      <c r="BJ114" s="798"/>
      <c r="BK114" s="798"/>
      <c r="BL114" s="798"/>
      <c r="BM114" s="798"/>
      <c r="BN114" s="798"/>
      <c r="BO114" s="798"/>
      <c r="BP114" s="799"/>
      <c r="BQ114" s="800">
        <v>1248724</v>
      </c>
      <c r="BR114" s="801"/>
      <c r="BS114" s="801"/>
      <c r="BT114" s="801"/>
      <c r="BU114" s="801"/>
      <c r="BV114" s="801">
        <v>1166884</v>
      </c>
      <c r="BW114" s="801"/>
      <c r="BX114" s="801"/>
      <c r="BY114" s="801"/>
      <c r="BZ114" s="801"/>
      <c r="CA114" s="801">
        <v>1079473</v>
      </c>
      <c r="CB114" s="801"/>
      <c r="CC114" s="801"/>
      <c r="CD114" s="801"/>
      <c r="CE114" s="801"/>
      <c r="CF114" s="878">
        <v>29.7</v>
      </c>
      <c r="CG114" s="879"/>
      <c r="CH114" s="879"/>
      <c r="CI114" s="879"/>
      <c r="CJ114" s="879"/>
      <c r="CK114" s="947"/>
      <c r="CL114" s="896"/>
      <c r="CM114" s="833" t="s">
        <v>420</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410</v>
      </c>
      <c r="DH114" s="814"/>
      <c r="DI114" s="814"/>
      <c r="DJ114" s="814"/>
      <c r="DK114" s="815"/>
      <c r="DL114" s="816" t="s">
        <v>410</v>
      </c>
      <c r="DM114" s="814"/>
      <c r="DN114" s="814"/>
      <c r="DO114" s="814"/>
      <c r="DP114" s="815"/>
      <c r="DQ114" s="816" t="s">
        <v>410</v>
      </c>
      <c r="DR114" s="814"/>
      <c r="DS114" s="814"/>
      <c r="DT114" s="814"/>
      <c r="DU114" s="815"/>
      <c r="DV114" s="784" t="s">
        <v>410</v>
      </c>
      <c r="DW114" s="785"/>
      <c r="DX114" s="785"/>
      <c r="DY114" s="785"/>
      <c r="DZ114" s="786"/>
    </row>
    <row r="115" spans="1:130" s="197" customFormat="1" ht="26.25" customHeight="1" x14ac:dyDescent="0.15">
      <c r="A115" s="934"/>
      <c r="B115" s="935"/>
      <c r="C115" s="798" t="s">
        <v>421</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64580</v>
      </c>
      <c r="AB115" s="939"/>
      <c r="AC115" s="939"/>
      <c r="AD115" s="939"/>
      <c r="AE115" s="940"/>
      <c r="AF115" s="941">
        <v>64268</v>
      </c>
      <c r="AG115" s="939"/>
      <c r="AH115" s="939"/>
      <c r="AI115" s="939"/>
      <c r="AJ115" s="940"/>
      <c r="AK115" s="941">
        <v>64215</v>
      </c>
      <c r="AL115" s="939"/>
      <c r="AM115" s="939"/>
      <c r="AN115" s="939"/>
      <c r="AO115" s="940"/>
      <c r="AP115" s="942">
        <v>1.8</v>
      </c>
      <c r="AQ115" s="943"/>
      <c r="AR115" s="943"/>
      <c r="AS115" s="943"/>
      <c r="AT115" s="944"/>
      <c r="AU115" s="953"/>
      <c r="AV115" s="954"/>
      <c r="AW115" s="954"/>
      <c r="AX115" s="954"/>
      <c r="AY115" s="955"/>
      <c r="AZ115" s="797" t="s">
        <v>422</v>
      </c>
      <c r="BA115" s="798"/>
      <c r="BB115" s="798"/>
      <c r="BC115" s="798"/>
      <c r="BD115" s="798"/>
      <c r="BE115" s="798"/>
      <c r="BF115" s="798"/>
      <c r="BG115" s="798"/>
      <c r="BH115" s="798"/>
      <c r="BI115" s="798"/>
      <c r="BJ115" s="798"/>
      <c r="BK115" s="798"/>
      <c r="BL115" s="798"/>
      <c r="BM115" s="798"/>
      <c r="BN115" s="798"/>
      <c r="BO115" s="798"/>
      <c r="BP115" s="799"/>
      <c r="BQ115" s="800">
        <v>55500</v>
      </c>
      <c r="BR115" s="801"/>
      <c r="BS115" s="801"/>
      <c r="BT115" s="801"/>
      <c r="BU115" s="801"/>
      <c r="BV115" s="801">
        <v>48000</v>
      </c>
      <c r="BW115" s="801"/>
      <c r="BX115" s="801"/>
      <c r="BY115" s="801"/>
      <c r="BZ115" s="801"/>
      <c r="CA115" s="801">
        <v>67500</v>
      </c>
      <c r="CB115" s="801"/>
      <c r="CC115" s="801"/>
      <c r="CD115" s="801"/>
      <c r="CE115" s="801"/>
      <c r="CF115" s="878">
        <v>1.9</v>
      </c>
      <c r="CG115" s="879"/>
      <c r="CH115" s="879"/>
      <c r="CI115" s="879"/>
      <c r="CJ115" s="879"/>
      <c r="CK115" s="947"/>
      <c r="CL115" s="896"/>
      <c r="CM115" s="797" t="s">
        <v>423</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410</v>
      </c>
      <c r="DH115" s="814"/>
      <c r="DI115" s="814"/>
      <c r="DJ115" s="814"/>
      <c r="DK115" s="815"/>
      <c r="DL115" s="816" t="s">
        <v>410</v>
      </c>
      <c r="DM115" s="814"/>
      <c r="DN115" s="814"/>
      <c r="DO115" s="814"/>
      <c r="DP115" s="815"/>
      <c r="DQ115" s="816" t="s">
        <v>410</v>
      </c>
      <c r="DR115" s="814"/>
      <c r="DS115" s="814"/>
      <c r="DT115" s="814"/>
      <c r="DU115" s="815"/>
      <c r="DV115" s="784" t="s">
        <v>410</v>
      </c>
      <c r="DW115" s="785"/>
      <c r="DX115" s="785"/>
      <c r="DY115" s="785"/>
      <c r="DZ115" s="786"/>
    </row>
    <row r="116" spans="1:130" s="197" customFormat="1" ht="26.25" customHeight="1" x14ac:dyDescent="0.15">
      <c r="A116" s="936"/>
      <c r="B116" s="937"/>
      <c r="C116" s="876" t="s">
        <v>424</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410</v>
      </c>
      <c r="AB116" s="814"/>
      <c r="AC116" s="814"/>
      <c r="AD116" s="814"/>
      <c r="AE116" s="815"/>
      <c r="AF116" s="816" t="s">
        <v>410</v>
      </c>
      <c r="AG116" s="814"/>
      <c r="AH116" s="814"/>
      <c r="AI116" s="814"/>
      <c r="AJ116" s="815"/>
      <c r="AK116" s="816" t="s">
        <v>410</v>
      </c>
      <c r="AL116" s="814"/>
      <c r="AM116" s="814"/>
      <c r="AN116" s="814"/>
      <c r="AO116" s="815"/>
      <c r="AP116" s="784" t="s">
        <v>410</v>
      </c>
      <c r="AQ116" s="785"/>
      <c r="AR116" s="785"/>
      <c r="AS116" s="785"/>
      <c r="AT116" s="786"/>
      <c r="AU116" s="953"/>
      <c r="AV116" s="954"/>
      <c r="AW116" s="954"/>
      <c r="AX116" s="954"/>
      <c r="AY116" s="955"/>
      <c r="AZ116" s="797" t="s">
        <v>425</v>
      </c>
      <c r="BA116" s="798"/>
      <c r="BB116" s="798"/>
      <c r="BC116" s="798"/>
      <c r="BD116" s="798"/>
      <c r="BE116" s="798"/>
      <c r="BF116" s="798"/>
      <c r="BG116" s="798"/>
      <c r="BH116" s="798"/>
      <c r="BI116" s="798"/>
      <c r="BJ116" s="798"/>
      <c r="BK116" s="798"/>
      <c r="BL116" s="798"/>
      <c r="BM116" s="798"/>
      <c r="BN116" s="798"/>
      <c r="BO116" s="798"/>
      <c r="BP116" s="799"/>
      <c r="BQ116" s="800" t="s">
        <v>410</v>
      </c>
      <c r="BR116" s="801"/>
      <c r="BS116" s="801"/>
      <c r="BT116" s="801"/>
      <c r="BU116" s="801"/>
      <c r="BV116" s="801" t="s">
        <v>410</v>
      </c>
      <c r="BW116" s="801"/>
      <c r="BX116" s="801"/>
      <c r="BY116" s="801"/>
      <c r="BZ116" s="801"/>
      <c r="CA116" s="801" t="s">
        <v>410</v>
      </c>
      <c r="CB116" s="801"/>
      <c r="CC116" s="801"/>
      <c r="CD116" s="801"/>
      <c r="CE116" s="801"/>
      <c r="CF116" s="878" t="s">
        <v>410</v>
      </c>
      <c r="CG116" s="879"/>
      <c r="CH116" s="879"/>
      <c r="CI116" s="879"/>
      <c r="CJ116" s="879"/>
      <c r="CK116" s="947"/>
      <c r="CL116" s="896"/>
      <c r="CM116" s="833" t="s">
        <v>426</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v>62539</v>
      </c>
      <c r="DH116" s="814"/>
      <c r="DI116" s="814"/>
      <c r="DJ116" s="814"/>
      <c r="DK116" s="815"/>
      <c r="DL116" s="816">
        <v>53262</v>
      </c>
      <c r="DM116" s="814"/>
      <c r="DN116" s="814"/>
      <c r="DO116" s="814"/>
      <c r="DP116" s="815"/>
      <c r="DQ116" s="816">
        <v>43985</v>
      </c>
      <c r="DR116" s="814"/>
      <c r="DS116" s="814"/>
      <c r="DT116" s="814"/>
      <c r="DU116" s="815"/>
      <c r="DV116" s="784">
        <v>1.2</v>
      </c>
      <c r="DW116" s="785"/>
      <c r="DX116" s="785"/>
      <c r="DY116" s="785"/>
      <c r="DZ116" s="786"/>
    </row>
    <row r="117" spans="1:130" s="197" customFormat="1" ht="26.25" customHeight="1" x14ac:dyDescent="0.15">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427</v>
      </c>
      <c r="Z117" s="919"/>
      <c r="AA117" s="924">
        <v>733956</v>
      </c>
      <c r="AB117" s="925"/>
      <c r="AC117" s="925"/>
      <c r="AD117" s="925"/>
      <c r="AE117" s="926"/>
      <c r="AF117" s="928">
        <v>733246</v>
      </c>
      <c r="AG117" s="925"/>
      <c r="AH117" s="925"/>
      <c r="AI117" s="925"/>
      <c r="AJ117" s="926"/>
      <c r="AK117" s="928">
        <v>973605</v>
      </c>
      <c r="AL117" s="925"/>
      <c r="AM117" s="925"/>
      <c r="AN117" s="925"/>
      <c r="AO117" s="926"/>
      <c r="AP117" s="929"/>
      <c r="AQ117" s="930"/>
      <c r="AR117" s="930"/>
      <c r="AS117" s="930"/>
      <c r="AT117" s="931"/>
      <c r="AU117" s="953"/>
      <c r="AV117" s="954"/>
      <c r="AW117" s="954"/>
      <c r="AX117" s="954"/>
      <c r="AY117" s="955"/>
      <c r="AZ117" s="875" t="s">
        <v>428</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429</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x14ac:dyDescent="0.15">
      <c r="A118" s="917" t="s">
        <v>401</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399</v>
      </c>
      <c r="AB118" s="918"/>
      <c r="AC118" s="918"/>
      <c r="AD118" s="918"/>
      <c r="AE118" s="919"/>
      <c r="AF118" s="920" t="s">
        <v>284</v>
      </c>
      <c r="AG118" s="918"/>
      <c r="AH118" s="918"/>
      <c r="AI118" s="918"/>
      <c r="AJ118" s="919"/>
      <c r="AK118" s="920" t="s">
        <v>283</v>
      </c>
      <c r="AL118" s="918"/>
      <c r="AM118" s="918"/>
      <c r="AN118" s="918"/>
      <c r="AO118" s="919"/>
      <c r="AP118" s="921" t="s">
        <v>400</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430</v>
      </c>
      <c r="BP118" s="868"/>
      <c r="BQ118" s="887">
        <v>11496883</v>
      </c>
      <c r="BR118" s="888"/>
      <c r="BS118" s="888"/>
      <c r="BT118" s="888"/>
      <c r="BU118" s="888"/>
      <c r="BV118" s="888">
        <v>11379777</v>
      </c>
      <c r="BW118" s="888"/>
      <c r="BX118" s="888"/>
      <c r="BY118" s="888"/>
      <c r="BZ118" s="888"/>
      <c r="CA118" s="888">
        <v>11084774</v>
      </c>
      <c r="CB118" s="888"/>
      <c r="CC118" s="888"/>
      <c r="CD118" s="888"/>
      <c r="CE118" s="888"/>
      <c r="CF118" s="773"/>
      <c r="CG118" s="774"/>
      <c r="CH118" s="774"/>
      <c r="CI118" s="774"/>
      <c r="CJ118" s="871"/>
      <c r="CK118" s="947"/>
      <c r="CL118" s="896"/>
      <c r="CM118" s="833" t="s">
        <v>431</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x14ac:dyDescent="0.15">
      <c r="A119" s="893" t="s">
        <v>404</v>
      </c>
      <c r="B119" s="894"/>
      <c r="C119" s="899" t="s">
        <v>405</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432</v>
      </c>
      <c r="AV119" s="910"/>
      <c r="AW119" s="910"/>
      <c r="AX119" s="910"/>
      <c r="AY119" s="911"/>
      <c r="AZ119" s="846" t="s">
        <v>433</v>
      </c>
      <c r="BA119" s="788"/>
      <c r="BB119" s="788"/>
      <c r="BC119" s="788"/>
      <c r="BD119" s="788"/>
      <c r="BE119" s="788"/>
      <c r="BF119" s="788"/>
      <c r="BG119" s="788"/>
      <c r="BH119" s="788"/>
      <c r="BI119" s="788"/>
      <c r="BJ119" s="788"/>
      <c r="BK119" s="788"/>
      <c r="BL119" s="788"/>
      <c r="BM119" s="788"/>
      <c r="BN119" s="788"/>
      <c r="BO119" s="788"/>
      <c r="BP119" s="789"/>
      <c r="BQ119" s="829">
        <v>2398397</v>
      </c>
      <c r="BR119" s="830"/>
      <c r="BS119" s="830"/>
      <c r="BT119" s="830"/>
      <c r="BU119" s="830"/>
      <c r="BV119" s="830">
        <v>2466702</v>
      </c>
      <c r="BW119" s="830"/>
      <c r="BX119" s="830"/>
      <c r="BY119" s="830"/>
      <c r="BZ119" s="830"/>
      <c r="CA119" s="830">
        <v>2647007</v>
      </c>
      <c r="CB119" s="830"/>
      <c r="CC119" s="830"/>
      <c r="CD119" s="830"/>
      <c r="CE119" s="830"/>
      <c r="CF119" s="891">
        <v>72.7</v>
      </c>
      <c r="CG119" s="892"/>
      <c r="CH119" s="892"/>
      <c r="CI119" s="892"/>
      <c r="CJ119" s="892"/>
      <c r="CK119" s="948"/>
      <c r="CL119" s="898"/>
      <c r="CM119" s="855" t="s">
        <v>434</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425989</v>
      </c>
      <c r="DH119" s="747"/>
      <c r="DI119" s="747"/>
      <c r="DJ119" s="747"/>
      <c r="DK119" s="748"/>
      <c r="DL119" s="749">
        <v>371372</v>
      </c>
      <c r="DM119" s="747"/>
      <c r="DN119" s="747"/>
      <c r="DO119" s="747"/>
      <c r="DP119" s="748"/>
      <c r="DQ119" s="749">
        <v>313278</v>
      </c>
      <c r="DR119" s="747"/>
      <c r="DS119" s="747"/>
      <c r="DT119" s="747"/>
      <c r="DU119" s="748"/>
      <c r="DV119" s="837">
        <v>8.6</v>
      </c>
      <c r="DW119" s="838"/>
      <c r="DX119" s="838"/>
      <c r="DY119" s="838"/>
      <c r="DZ119" s="839"/>
    </row>
    <row r="120" spans="1:130" s="197" customFormat="1" ht="26.25" customHeight="1" x14ac:dyDescent="0.15">
      <c r="A120" s="895"/>
      <c r="B120" s="896"/>
      <c r="C120" s="833" t="s">
        <v>409</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435</v>
      </c>
      <c r="BA120" s="798"/>
      <c r="BB120" s="798"/>
      <c r="BC120" s="798"/>
      <c r="BD120" s="798"/>
      <c r="BE120" s="798"/>
      <c r="BF120" s="798"/>
      <c r="BG120" s="798"/>
      <c r="BH120" s="798"/>
      <c r="BI120" s="798"/>
      <c r="BJ120" s="798"/>
      <c r="BK120" s="798"/>
      <c r="BL120" s="798"/>
      <c r="BM120" s="798"/>
      <c r="BN120" s="798"/>
      <c r="BO120" s="798"/>
      <c r="BP120" s="799"/>
      <c r="BQ120" s="800">
        <v>22434</v>
      </c>
      <c r="BR120" s="801"/>
      <c r="BS120" s="801"/>
      <c r="BT120" s="801"/>
      <c r="BU120" s="801"/>
      <c r="BV120" s="801">
        <v>15904</v>
      </c>
      <c r="BW120" s="801"/>
      <c r="BX120" s="801"/>
      <c r="BY120" s="801"/>
      <c r="BZ120" s="801"/>
      <c r="CA120" s="801">
        <v>9029</v>
      </c>
      <c r="CB120" s="801"/>
      <c r="CC120" s="801"/>
      <c r="CD120" s="801"/>
      <c r="CE120" s="801"/>
      <c r="CF120" s="878">
        <v>0.2</v>
      </c>
      <c r="CG120" s="879"/>
      <c r="CH120" s="879"/>
      <c r="CI120" s="879"/>
      <c r="CJ120" s="879"/>
      <c r="CK120" s="880" t="s">
        <v>436</v>
      </c>
      <c r="CL120" s="840"/>
      <c r="CM120" s="840"/>
      <c r="CN120" s="840"/>
      <c r="CO120" s="841"/>
      <c r="CP120" s="884" t="s">
        <v>383</v>
      </c>
      <c r="CQ120" s="885"/>
      <c r="CR120" s="885"/>
      <c r="CS120" s="885"/>
      <c r="CT120" s="885"/>
      <c r="CU120" s="885"/>
      <c r="CV120" s="885"/>
      <c r="CW120" s="885"/>
      <c r="CX120" s="885"/>
      <c r="CY120" s="885"/>
      <c r="CZ120" s="885"/>
      <c r="DA120" s="885"/>
      <c r="DB120" s="885"/>
      <c r="DC120" s="885"/>
      <c r="DD120" s="885"/>
      <c r="DE120" s="885"/>
      <c r="DF120" s="886"/>
      <c r="DG120" s="829">
        <v>1629503</v>
      </c>
      <c r="DH120" s="830"/>
      <c r="DI120" s="830"/>
      <c r="DJ120" s="830"/>
      <c r="DK120" s="830"/>
      <c r="DL120" s="830">
        <v>1548003</v>
      </c>
      <c r="DM120" s="830"/>
      <c r="DN120" s="830"/>
      <c r="DO120" s="830"/>
      <c r="DP120" s="830"/>
      <c r="DQ120" s="830">
        <v>1430330</v>
      </c>
      <c r="DR120" s="830"/>
      <c r="DS120" s="830"/>
      <c r="DT120" s="830"/>
      <c r="DU120" s="830"/>
      <c r="DV120" s="831">
        <v>39.299999999999997</v>
      </c>
      <c r="DW120" s="831"/>
      <c r="DX120" s="831"/>
      <c r="DY120" s="831"/>
      <c r="DZ120" s="832"/>
    </row>
    <row r="121" spans="1:130" s="197" customFormat="1" ht="26.25" customHeight="1" x14ac:dyDescent="0.15">
      <c r="A121" s="895"/>
      <c r="B121" s="896"/>
      <c r="C121" s="872" t="s">
        <v>437</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438</v>
      </c>
      <c r="BA121" s="876"/>
      <c r="BB121" s="876"/>
      <c r="BC121" s="876"/>
      <c r="BD121" s="876"/>
      <c r="BE121" s="876"/>
      <c r="BF121" s="876"/>
      <c r="BG121" s="876"/>
      <c r="BH121" s="876"/>
      <c r="BI121" s="876"/>
      <c r="BJ121" s="876"/>
      <c r="BK121" s="876"/>
      <c r="BL121" s="876"/>
      <c r="BM121" s="876"/>
      <c r="BN121" s="876"/>
      <c r="BO121" s="876"/>
      <c r="BP121" s="877"/>
      <c r="BQ121" s="887">
        <v>6483431</v>
      </c>
      <c r="BR121" s="888"/>
      <c r="BS121" s="888"/>
      <c r="BT121" s="888"/>
      <c r="BU121" s="888"/>
      <c r="BV121" s="888">
        <v>6682804</v>
      </c>
      <c r="BW121" s="888"/>
      <c r="BX121" s="888"/>
      <c r="BY121" s="888"/>
      <c r="BZ121" s="888"/>
      <c r="CA121" s="888">
        <v>6690516</v>
      </c>
      <c r="CB121" s="888"/>
      <c r="CC121" s="888"/>
      <c r="CD121" s="888"/>
      <c r="CE121" s="888"/>
      <c r="CF121" s="889">
        <v>183.8</v>
      </c>
      <c r="CG121" s="890"/>
      <c r="CH121" s="890"/>
      <c r="CI121" s="890"/>
      <c r="CJ121" s="890"/>
      <c r="CK121" s="881"/>
      <c r="CL121" s="842"/>
      <c r="CM121" s="842"/>
      <c r="CN121" s="842"/>
      <c r="CO121" s="843"/>
      <c r="CP121" s="858" t="s">
        <v>379</v>
      </c>
      <c r="CQ121" s="859"/>
      <c r="CR121" s="859"/>
      <c r="CS121" s="859"/>
      <c r="CT121" s="859"/>
      <c r="CU121" s="859"/>
      <c r="CV121" s="859"/>
      <c r="CW121" s="859"/>
      <c r="CX121" s="859"/>
      <c r="CY121" s="859"/>
      <c r="CZ121" s="859"/>
      <c r="DA121" s="859"/>
      <c r="DB121" s="859"/>
      <c r="DC121" s="859"/>
      <c r="DD121" s="859"/>
      <c r="DE121" s="859"/>
      <c r="DF121" s="860"/>
      <c r="DG121" s="800">
        <v>512855</v>
      </c>
      <c r="DH121" s="801"/>
      <c r="DI121" s="801"/>
      <c r="DJ121" s="801"/>
      <c r="DK121" s="801"/>
      <c r="DL121" s="801">
        <v>477969</v>
      </c>
      <c r="DM121" s="801"/>
      <c r="DN121" s="801"/>
      <c r="DO121" s="801"/>
      <c r="DP121" s="801"/>
      <c r="DQ121" s="801">
        <v>434358</v>
      </c>
      <c r="DR121" s="801"/>
      <c r="DS121" s="801"/>
      <c r="DT121" s="801"/>
      <c r="DU121" s="801"/>
      <c r="DV121" s="853">
        <v>11.9</v>
      </c>
      <c r="DW121" s="853"/>
      <c r="DX121" s="853"/>
      <c r="DY121" s="853"/>
      <c r="DZ121" s="854"/>
    </row>
    <row r="122" spans="1:130" s="197" customFormat="1" ht="26.25" customHeight="1" x14ac:dyDescent="0.15">
      <c r="A122" s="895"/>
      <c r="B122" s="896"/>
      <c r="C122" s="833" t="s">
        <v>420</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439</v>
      </c>
      <c r="BP122" s="868"/>
      <c r="BQ122" s="869">
        <v>8904262</v>
      </c>
      <c r="BR122" s="870"/>
      <c r="BS122" s="870"/>
      <c r="BT122" s="870"/>
      <c r="BU122" s="870"/>
      <c r="BV122" s="870">
        <v>9165410</v>
      </c>
      <c r="BW122" s="870"/>
      <c r="BX122" s="870"/>
      <c r="BY122" s="870"/>
      <c r="BZ122" s="870"/>
      <c r="CA122" s="870">
        <v>9346552</v>
      </c>
      <c r="CB122" s="870"/>
      <c r="CC122" s="870"/>
      <c r="CD122" s="870"/>
      <c r="CE122" s="870"/>
      <c r="CF122" s="773"/>
      <c r="CG122" s="774"/>
      <c r="CH122" s="774"/>
      <c r="CI122" s="774"/>
      <c r="CJ122" s="871"/>
      <c r="CK122" s="881"/>
      <c r="CL122" s="842"/>
      <c r="CM122" s="842"/>
      <c r="CN122" s="842"/>
      <c r="CO122" s="843"/>
      <c r="CP122" s="858" t="s">
        <v>440</v>
      </c>
      <c r="CQ122" s="859"/>
      <c r="CR122" s="859"/>
      <c r="CS122" s="859"/>
      <c r="CT122" s="859"/>
      <c r="CU122" s="859"/>
      <c r="CV122" s="859"/>
      <c r="CW122" s="859"/>
      <c r="CX122" s="859"/>
      <c r="CY122" s="859"/>
      <c r="CZ122" s="859"/>
      <c r="DA122" s="859"/>
      <c r="DB122" s="859"/>
      <c r="DC122" s="859"/>
      <c r="DD122" s="859"/>
      <c r="DE122" s="859"/>
      <c r="DF122" s="860"/>
      <c r="DG122" s="800">
        <v>410227</v>
      </c>
      <c r="DH122" s="801"/>
      <c r="DI122" s="801"/>
      <c r="DJ122" s="801"/>
      <c r="DK122" s="801"/>
      <c r="DL122" s="801">
        <v>390139</v>
      </c>
      <c r="DM122" s="801"/>
      <c r="DN122" s="801"/>
      <c r="DO122" s="801"/>
      <c r="DP122" s="801"/>
      <c r="DQ122" s="801">
        <v>371191</v>
      </c>
      <c r="DR122" s="801"/>
      <c r="DS122" s="801"/>
      <c r="DT122" s="801"/>
      <c r="DU122" s="801"/>
      <c r="DV122" s="853">
        <v>10.199999999999999</v>
      </c>
      <c r="DW122" s="853"/>
      <c r="DX122" s="853"/>
      <c r="DY122" s="853"/>
      <c r="DZ122" s="854"/>
    </row>
    <row r="123" spans="1:130" s="197" customFormat="1" ht="26.25" customHeight="1" thickBot="1" x14ac:dyDescent="0.2">
      <c r="A123" s="895"/>
      <c r="B123" s="896"/>
      <c r="C123" s="833" t="s">
        <v>426</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v>9906</v>
      </c>
      <c r="AB123" s="814"/>
      <c r="AC123" s="814"/>
      <c r="AD123" s="814"/>
      <c r="AE123" s="815"/>
      <c r="AF123" s="816">
        <v>9596</v>
      </c>
      <c r="AG123" s="814"/>
      <c r="AH123" s="814"/>
      <c r="AI123" s="814"/>
      <c r="AJ123" s="815"/>
      <c r="AK123" s="816">
        <v>9547</v>
      </c>
      <c r="AL123" s="814"/>
      <c r="AM123" s="814"/>
      <c r="AN123" s="814"/>
      <c r="AO123" s="815"/>
      <c r="AP123" s="784">
        <v>0.3</v>
      </c>
      <c r="AQ123" s="785"/>
      <c r="AR123" s="785"/>
      <c r="AS123" s="785"/>
      <c r="AT123" s="786"/>
      <c r="AU123" s="864" t="s">
        <v>441</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74</v>
      </c>
      <c r="BR123" s="862"/>
      <c r="BS123" s="862"/>
      <c r="BT123" s="862"/>
      <c r="BU123" s="862"/>
      <c r="BV123" s="862">
        <v>62.7</v>
      </c>
      <c r="BW123" s="862"/>
      <c r="BX123" s="862"/>
      <c r="BY123" s="862"/>
      <c r="BZ123" s="862"/>
      <c r="CA123" s="862">
        <v>47.7</v>
      </c>
      <c r="CB123" s="862"/>
      <c r="CC123" s="862"/>
      <c r="CD123" s="862"/>
      <c r="CE123" s="862"/>
      <c r="CF123" s="760"/>
      <c r="CG123" s="761"/>
      <c r="CH123" s="761"/>
      <c r="CI123" s="761"/>
      <c r="CJ123" s="863"/>
      <c r="CK123" s="881"/>
      <c r="CL123" s="842"/>
      <c r="CM123" s="842"/>
      <c r="CN123" s="842"/>
      <c r="CO123" s="843"/>
      <c r="CP123" s="858" t="s">
        <v>442</v>
      </c>
      <c r="CQ123" s="859"/>
      <c r="CR123" s="859"/>
      <c r="CS123" s="859"/>
      <c r="CT123" s="859"/>
      <c r="CU123" s="859"/>
      <c r="CV123" s="859"/>
      <c r="CW123" s="859"/>
      <c r="CX123" s="859"/>
      <c r="CY123" s="859"/>
      <c r="CZ123" s="859"/>
      <c r="DA123" s="859"/>
      <c r="DB123" s="859"/>
      <c r="DC123" s="859"/>
      <c r="DD123" s="859"/>
      <c r="DE123" s="859"/>
      <c r="DF123" s="860"/>
      <c r="DG123" s="813">
        <v>144242</v>
      </c>
      <c r="DH123" s="814"/>
      <c r="DI123" s="814"/>
      <c r="DJ123" s="814"/>
      <c r="DK123" s="815"/>
      <c r="DL123" s="816">
        <v>114957</v>
      </c>
      <c r="DM123" s="814"/>
      <c r="DN123" s="814"/>
      <c r="DO123" s="814"/>
      <c r="DP123" s="815"/>
      <c r="DQ123" s="816">
        <v>136414</v>
      </c>
      <c r="DR123" s="814"/>
      <c r="DS123" s="814"/>
      <c r="DT123" s="814"/>
      <c r="DU123" s="815"/>
      <c r="DV123" s="784">
        <v>3.7</v>
      </c>
      <c r="DW123" s="785"/>
      <c r="DX123" s="785"/>
      <c r="DY123" s="785"/>
      <c r="DZ123" s="786"/>
    </row>
    <row r="124" spans="1:130" s="197" customFormat="1" ht="26.25" customHeight="1" x14ac:dyDescent="0.15">
      <c r="A124" s="895"/>
      <c r="B124" s="896"/>
      <c r="C124" s="833" t="s">
        <v>429</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443</v>
      </c>
      <c r="AB124" s="814"/>
      <c r="AC124" s="814"/>
      <c r="AD124" s="814"/>
      <c r="AE124" s="815"/>
      <c r="AF124" s="816" t="s">
        <v>443</v>
      </c>
      <c r="AG124" s="814"/>
      <c r="AH124" s="814"/>
      <c r="AI124" s="814"/>
      <c r="AJ124" s="815"/>
      <c r="AK124" s="816" t="s">
        <v>443</v>
      </c>
      <c r="AL124" s="814"/>
      <c r="AM124" s="814"/>
      <c r="AN124" s="814"/>
      <c r="AO124" s="815"/>
      <c r="AP124" s="784" t="s">
        <v>443</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444</v>
      </c>
      <c r="CQ124" s="859"/>
      <c r="CR124" s="859"/>
      <c r="CS124" s="859"/>
      <c r="CT124" s="859"/>
      <c r="CU124" s="859"/>
      <c r="CV124" s="859"/>
      <c r="CW124" s="859"/>
      <c r="CX124" s="859"/>
      <c r="CY124" s="859"/>
      <c r="CZ124" s="859"/>
      <c r="DA124" s="859"/>
      <c r="DB124" s="859"/>
      <c r="DC124" s="859"/>
      <c r="DD124" s="859"/>
      <c r="DE124" s="859"/>
      <c r="DF124" s="860"/>
      <c r="DG124" s="746" t="s">
        <v>443</v>
      </c>
      <c r="DH124" s="747"/>
      <c r="DI124" s="747"/>
      <c r="DJ124" s="747"/>
      <c r="DK124" s="748"/>
      <c r="DL124" s="749" t="s">
        <v>443</v>
      </c>
      <c r="DM124" s="747"/>
      <c r="DN124" s="747"/>
      <c r="DO124" s="747"/>
      <c r="DP124" s="748"/>
      <c r="DQ124" s="749" t="s">
        <v>443</v>
      </c>
      <c r="DR124" s="747"/>
      <c r="DS124" s="747"/>
      <c r="DT124" s="747"/>
      <c r="DU124" s="748"/>
      <c r="DV124" s="837" t="s">
        <v>443</v>
      </c>
      <c r="DW124" s="838"/>
      <c r="DX124" s="838"/>
      <c r="DY124" s="838"/>
      <c r="DZ124" s="839"/>
    </row>
    <row r="125" spans="1:130" s="197" customFormat="1" ht="26.25" customHeight="1" thickBot="1" x14ac:dyDescent="0.2">
      <c r="A125" s="895"/>
      <c r="B125" s="896"/>
      <c r="C125" s="833" t="s">
        <v>431</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443</v>
      </c>
      <c r="AB125" s="814"/>
      <c r="AC125" s="814"/>
      <c r="AD125" s="814"/>
      <c r="AE125" s="815"/>
      <c r="AF125" s="816" t="s">
        <v>443</v>
      </c>
      <c r="AG125" s="814"/>
      <c r="AH125" s="814"/>
      <c r="AI125" s="814"/>
      <c r="AJ125" s="815"/>
      <c r="AK125" s="816" t="s">
        <v>443</v>
      </c>
      <c r="AL125" s="814"/>
      <c r="AM125" s="814"/>
      <c r="AN125" s="814"/>
      <c r="AO125" s="815"/>
      <c r="AP125" s="784" t="s">
        <v>443</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445</v>
      </c>
      <c r="CL125" s="840"/>
      <c r="CM125" s="840"/>
      <c r="CN125" s="840"/>
      <c r="CO125" s="841"/>
      <c r="CP125" s="846" t="s">
        <v>446</v>
      </c>
      <c r="CQ125" s="788"/>
      <c r="CR125" s="788"/>
      <c r="CS125" s="788"/>
      <c r="CT125" s="788"/>
      <c r="CU125" s="788"/>
      <c r="CV125" s="788"/>
      <c r="CW125" s="788"/>
      <c r="CX125" s="788"/>
      <c r="CY125" s="788"/>
      <c r="CZ125" s="788"/>
      <c r="DA125" s="788"/>
      <c r="DB125" s="788"/>
      <c r="DC125" s="788"/>
      <c r="DD125" s="788"/>
      <c r="DE125" s="788"/>
      <c r="DF125" s="789"/>
      <c r="DG125" s="829" t="s">
        <v>443</v>
      </c>
      <c r="DH125" s="830"/>
      <c r="DI125" s="830"/>
      <c r="DJ125" s="830"/>
      <c r="DK125" s="830"/>
      <c r="DL125" s="830" t="s">
        <v>443</v>
      </c>
      <c r="DM125" s="830"/>
      <c r="DN125" s="830"/>
      <c r="DO125" s="830"/>
      <c r="DP125" s="830"/>
      <c r="DQ125" s="830" t="s">
        <v>443</v>
      </c>
      <c r="DR125" s="830"/>
      <c r="DS125" s="830"/>
      <c r="DT125" s="830"/>
      <c r="DU125" s="830"/>
      <c r="DV125" s="831" t="s">
        <v>443</v>
      </c>
      <c r="DW125" s="831"/>
      <c r="DX125" s="831"/>
      <c r="DY125" s="831"/>
      <c r="DZ125" s="832"/>
    </row>
    <row r="126" spans="1:130" s="197" customFormat="1" ht="26.25" customHeight="1" x14ac:dyDescent="0.15">
      <c r="A126" s="895"/>
      <c r="B126" s="896"/>
      <c r="C126" s="833" t="s">
        <v>434</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54674</v>
      </c>
      <c r="AB126" s="814"/>
      <c r="AC126" s="814"/>
      <c r="AD126" s="814"/>
      <c r="AE126" s="815"/>
      <c r="AF126" s="816">
        <v>54672</v>
      </c>
      <c r="AG126" s="814"/>
      <c r="AH126" s="814"/>
      <c r="AI126" s="814"/>
      <c r="AJ126" s="815"/>
      <c r="AK126" s="816">
        <v>54668</v>
      </c>
      <c r="AL126" s="814"/>
      <c r="AM126" s="814"/>
      <c r="AN126" s="814"/>
      <c r="AO126" s="815"/>
      <c r="AP126" s="784">
        <v>1.5</v>
      </c>
      <c r="AQ126" s="785"/>
      <c r="AR126" s="785"/>
      <c r="AS126" s="785"/>
      <c r="AT126" s="786"/>
      <c r="AU126" s="233"/>
      <c r="AV126" s="233"/>
      <c r="AW126" s="233"/>
      <c r="AX126" s="836" t="s">
        <v>447</v>
      </c>
      <c r="AY126" s="794"/>
      <c r="AZ126" s="794"/>
      <c r="BA126" s="794"/>
      <c r="BB126" s="794"/>
      <c r="BC126" s="794"/>
      <c r="BD126" s="794"/>
      <c r="BE126" s="795"/>
      <c r="BF126" s="793" t="s">
        <v>448</v>
      </c>
      <c r="BG126" s="794"/>
      <c r="BH126" s="794"/>
      <c r="BI126" s="794"/>
      <c r="BJ126" s="794"/>
      <c r="BK126" s="794"/>
      <c r="BL126" s="795"/>
      <c r="BM126" s="793" t="s">
        <v>449</v>
      </c>
      <c r="BN126" s="794"/>
      <c r="BO126" s="794"/>
      <c r="BP126" s="794"/>
      <c r="BQ126" s="794"/>
      <c r="BR126" s="794"/>
      <c r="BS126" s="795"/>
      <c r="BT126" s="793" t="s">
        <v>450</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451</v>
      </c>
      <c r="CQ126" s="798"/>
      <c r="CR126" s="798"/>
      <c r="CS126" s="798"/>
      <c r="CT126" s="798"/>
      <c r="CU126" s="798"/>
      <c r="CV126" s="798"/>
      <c r="CW126" s="798"/>
      <c r="CX126" s="798"/>
      <c r="CY126" s="798"/>
      <c r="CZ126" s="798"/>
      <c r="DA126" s="798"/>
      <c r="DB126" s="798"/>
      <c r="DC126" s="798"/>
      <c r="DD126" s="798"/>
      <c r="DE126" s="798"/>
      <c r="DF126" s="799"/>
      <c r="DG126" s="800" t="s">
        <v>443</v>
      </c>
      <c r="DH126" s="801"/>
      <c r="DI126" s="801"/>
      <c r="DJ126" s="801"/>
      <c r="DK126" s="801"/>
      <c r="DL126" s="801" t="s">
        <v>443</v>
      </c>
      <c r="DM126" s="801"/>
      <c r="DN126" s="801"/>
      <c r="DO126" s="801"/>
      <c r="DP126" s="801"/>
      <c r="DQ126" s="801" t="s">
        <v>443</v>
      </c>
      <c r="DR126" s="801"/>
      <c r="DS126" s="801"/>
      <c r="DT126" s="801"/>
      <c r="DU126" s="801"/>
      <c r="DV126" s="853" t="s">
        <v>443</v>
      </c>
      <c r="DW126" s="853"/>
      <c r="DX126" s="853"/>
      <c r="DY126" s="853"/>
      <c r="DZ126" s="854"/>
    </row>
    <row r="127" spans="1:130" s="197" customFormat="1" ht="26.25" customHeight="1" thickBot="1" x14ac:dyDescent="0.2">
      <c r="A127" s="897"/>
      <c r="B127" s="898"/>
      <c r="C127" s="855" t="s">
        <v>452</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443</v>
      </c>
      <c r="AB127" s="814"/>
      <c r="AC127" s="814"/>
      <c r="AD127" s="814"/>
      <c r="AE127" s="815"/>
      <c r="AF127" s="816" t="s">
        <v>443</v>
      </c>
      <c r="AG127" s="814"/>
      <c r="AH127" s="814"/>
      <c r="AI127" s="814"/>
      <c r="AJ127" s="815"/>
      <c r="AK127" s="816" t="s">
        <v>443</v>
      </c>
      <c r="AL127" s="814"/>
      <c r="AM127" s="814"/>
      <c r="AN127" s="814"/>
      <c r="AO127" s="815"/>
      <c r="AP127" s="784" t="s">
        <v>443</v>
      </c>
      <c r="AQ127" s="785"/>
      <c r="AR127" s="785"/>
      <c r="AS127" s="785"/>
      <c r="AT127" s="786"/>
      <c r="AU127" s="233"/>
      <c r="AV127" s="233"/>
      <c r="AW127" s="233"/>
      <c r="AX127" s="787" t="s">
        <v>453</v>
      </c>
      <c r="AY127" s="788"/>
      <c r="AZ127" s="788"/>
      <c r="BA127" s="788"/>
      <c r="BB127" s="788"/>
      <c r="BC127" s="788"/>
      <c r="BD127" s="788"/>
      <c r="BE127" s="789"/>
      <c r="BF127" s="790" t="s">
        <v>443</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454</v>
      </c>
      <c r="CQ127" s="782"/>
      <c r="CR127" s="782"/>
      <c r="CS127" s="782"/>
      <c r="CT127" s="782"/>
      <c r="CU127" s="782"/>
      <c r="CV127" s="782"/>
      <c r="CW127" s="782"/>
      <c r="CX127" s="782"/>
      <c r="CY127" s="782"/>
      <c r="CZ127" s="782"/>
      <c r="DA127" s="782"/>
      <c r="DB127" s="782"/>
      <c r="DC127" s="782"/>
      <c r="DD127" s="782"/>
      <c r="DE127" s="782"/>
      <c r="DF127" s="783"/>
      <c r="DG127" s="849">
        <v>55500</v>
      </c>
      <c r="DH127" s="850"/>
      <c r="DI127" s="850"/>
      <c r="DJ127" s="850"/>
      <c r="DK127" s="850"/>
      <c r="DL127" s="850">
        <v>48000</v>
      </c>
      <c r="DM127" s="850"/>
      <c r="DN127" s="850"/>
      <c r="DO127" s="850"/>
      <c r="DP127" s="850"/>
      <c r="DQ127" s="850">
        <v>67500</v>
      </c>
      <c r="DR127" s="850"/>
      <c r="DS127" s="850"/>
      <c r="DT127" s="850"/>
      <c r="DU127" s="850"/>
      <c r="DV127" s="851">
        <v>1.9</v>
      </c>
      <c r="DW127" s="851"/>
      <c r="DX127" s="851"/>
      <c r="DY127" s="851"/>
      <c r="DZ127" s="852"/>
    </row>
    <row r="128" spans="1:130" s="197" customFormat="1" ht="26.25" customHeight="1" x14ac:dyDescent="0.15">
      <c r="A128" s="825" t="s">
        <v>455</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456</v>
      </c>
      <c r="X128" s="827"/>
      <c r="Y128" s="827"/>
      <c r="Z128" s="828"/>
      <c r="AA128" s="753">
        <v>5854</v>
      </c>
      <c r="AB128" s="754"/>
      <c r="AC128" s="754"/>
      <c r="AD128" s="754"/>
      <c r="AE128" s="755"/>
      <c r="AF128" s="756" t="s">
        <v>457</v>
      </c>
      <c r="AG128" s="754"/>
      <c r="AH128" s="754"/>
      <c r="AI128" s="754"/>
      <c r="AJ128" s="755"/>
      <c r="AK128" s="756">
        <v>205</v>
      </c>
      <c r="AL128" s="754"/>
      <c r="AM128" s="754"/>
      <c r="AN128" s="754"/>
      <c r="AO128" s="755"/>
      <c r="AP128" s="757"/>
      <c r="AQ128" s="758"/>
      <c r="AR128" s="758"/>
      <c r="AS128" s="758"/>
      <c r="AT128" s="759"/>
      <c r="AU128" s="235"/>
      <c r="AV128" s="235"/>
      <c r="AW128" s="235"/>
      <c r="AX128" s="802" t="s">
        <v>458</v>
      </c>
      <c r="AY128" s="798"/>
      <c r="AZ128" s="798"/>
      <c r="BA128" s="798"/>
      <c r="BB128" s="798"/>
      <c r="BC128" s="798"/>
      <c r="BD128" s="798"/>
      <c r="BE128" s="799"/>
      <c r="BF128" s="820" t="s">
        <v>459</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460</v>
      </c>
      <c r="X129" s="811"/>
      <c r="Y129" s="811"/>
      <c r="Z129" s="812"/>
      <c r="AA129" s="813">
        <v>3913964</v>
      </c>
      <c r="AB129" s="814"/>
      <c r="AC129" s="814"/>
      <c r="AD129" s="814"/>
      <c r="AE129" s="815"/>
      <c r="AF129" s="816">
        <v>4041039</v>
      </c>
      <c r="AG129" s="814"/>
      <c r="AH129" s="814"/>
      <c r="AI129" s="814"/>
      <c r="AJ129" s="815"/>
      <c r="AK129" s="816">
        <v>4219650</v>
      </c>
      <c r="AL129" s="814"/>
      <c r="AM129" s="814"/>
      <c r="AN129" s="814"/>
      <c r="AO129" s="815"/>
      <c r="AP129" s="817"/>
      <c r="AQ129" s="818"/>
      <c r="AR129" s="818"/>
      <c r="AS129" s="818"/>
      <c r="AT129" s="819"/>
      <c r="AU129" s="235"/>
      <c r="AV129" s="235"/>
      <c r="AW129" s="235"/>
      <c r="AX129" s="802" t="s">
        <v>461</v>
      </c>
      <c r="AY129" s="798"/>
      <c r="AZ129" s="798"/>
      <c r="BA129" s="798"/>
      <c r="BB129" s="798"/>
      <c r="BC129" s="798"/>
      <c r="BD129" s="798"/>
      <c r="BE129" s="799"/>
      <c r="BF129" s="803">
        <v>8.6999999999999993</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462</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463</v>
      </c>
      <c r="X130" s="811"/>
      <c r="Y130" s="811"/>
      <c r="Z130" s="812"/>
      <c r="AA130" s="813">
        <v>411493</v>
      </c>
      <c r="AB130" s="814"/>
      <c r="AC130" s="814"/>
      <c r="AD130" s="814"/>
      <c r="AE130" s="815"/>
      <c r="AF130" s="816">
        <v>511426</v>
      </c>
      <c r="AG130" s="814"/>
      <c r="AH130" s="814"/>
      <c r="AI130" s="814"/>
      <c r="AJ130" s="815"/>
      <c r="AK130" s="816">
        <v>579759</v>
      </c>
      <c r="AL130" s="814"/>
      <c r="AM130" s="814"/>
      <c r="AN130" s="814"/>
      <c r="AO130" s="815"/>
      <c r="AP130" s="817"/>
      <c r="AQ130" s="818"/>
      <c r="AR130" s="818"/>
      <c r="AS130" s="818"/>
      <c r="AT130" s="819"/>
      <c r="AU130" s="235"/>
      <c r="AV130" s="235"/>
      <c r="AW130" s="235"/>
      <c r="AX130" s="781" t="s">
        <v>464</v>
      </c>
      <c r="AY130" s="782"/>
      <c r="AZ130" s="782"/>
      <c r="BA130" s="782"/>
      <c r="BB130" s="782"/>
      <c r="BC130" s="782"/>
      <c r="BD130" s="782"/>
      <c r="BE130" s="783"/>
      <c r="BF130" s="735">
        <v>47.7</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465</v>
      </c>
      <c r="X131" s="744"/>
      <c r="Y131" s="744"/>
      <c r="Z131" s="745"/>
      <c r="AA131" s="746">
        <v>3502471</v>
      </c>
      <c r="AB131" s="747"/>
      <c r="AC131" s="747"/>
      <c r="AD131" s="747"/>
      <c r="AE131" s="748"/>
      <c r="AF131" s="749">
        <v>3529613</v>
      </c>
      <c r="AG131" s="747"/>
      <c r="AH131" s="747"/>
      <c r="AI131" s="747"/>
      <c r="AJ131" s="748"/>
      <c r="AK131" s="749">
        <v>3639891</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466</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467</v>
      </c>
      <c r="W132" s="767"/>
      <c r="X132" s="767"/>
      <c r="Y132" s="767"/>
      <c r="Z132" s="768"/>
      <c r="AA132" s="769">
        <v>9.0395894779999999</v>
      </c>
      <c r="AB132" s="770"/>
      <c r="AC132" s="770"/>
      <c r="AD132" s="770"/>
      <c r="AE132" s="771"/>
      <c r="AF132" s="772">
        <v>6.2845416759999999</v>
      </c>
      <c r="AG132" s="770"/>
      <c r="AH132" s="770"/>
      <c r="AI132" s="770"/>
      <c r="AJ132" s="771"/>
      <c r="AK132" s="772">
        <v>10.81463703</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468</v>
      </c>
      <c r="W133" s="776"/>
      <c r="X133" s="776"/>
      <c r="Y133" s="776"/>
      <c r="Z133" s="777"/>
      <c r="AA133" s="778">
        <v>9.6999999999999993</v>
      </c>
      <c r="AB133" s="779"/>
      <c r="AC133" s="779"/>
      <c r="AD133" s="779"/>
      <c r="AE133" s="780"/>
      <c r="AF133" s="778">
        <v>8.1999999999999993</v>
      </c>
      <c r="AG133" s="779"/>
      <c r="AH133" s="779"/>
      <c r="AI133" s="779"/>
      <c r="AJ133" s="780"/>
      <c r="AK133" s="778">
        <v>8.6999999999999993</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469</v>
      </c>
      <c r="B5" s="246"/>
      <c r="C5" s="246"/>
      <c r="D5" s="246"/>
      <c r="E5" s="246"/>
      <c r="F5" s="246"/>
      <c r="G5" s="246"/>
      <c r="H5" s="246"/>
      <c r="I5" s="246"/>
      <c r="J5" s="246"/>
      <c r="K5" s="246"/>
      <c r="L5" s="246"/>
      <c r="M5" s="246"/>
      <c r="N5" s="246"/>
      <c r="O5" s="247"/>
    </row>
    <row r="6" spans="1:16" x14ac:dyDescent="0.15">
      <c r="A6" s="248"/>
      <c r="B6" s="244"/>
      <c r="C6" s="244"/>
      <c r="D6" s="244"/>
      <c r="E6" s="244"/>
      <c r="F6" s="244"/>
      <c r="G6" s="249" t="s">
        <v>470</v>
      </c>
      <c r="H6" s="249"/>
      <c r="I6" s="249"/>
      <c r="J6" s="249"/>
      <c r="K6" s="244"/>
      <c r="L6" s="244"/>
      <c r="M6" s="244"/>
      <c r="N6" s="244"/>
    </row>
    <row r="7" spans="1:16" x14ac:dyDescent="0.15">
      <c r="A7" s="248"/>
      <c r="B7" s="244"/>
      <c r="C7" s="244"/>
      <c r="D7" s="244"/>
      <c r="E7" s="244"/>
      <c r="F7" s="244"/>
      <c r="G7" s="251"/>
      <c r="H7" s="252"/>
      <c r="I7" s="252"/>
      <c r="J7" s="253"/>
      <c r="K7" s="1149" t="s">
        <v>471</v>
      </c>
      <c r="L7" s="254"/>
      <c r="M7" s="255" t="s">
        <v>472</v>
      </c>
      <c r="N7" s="256"/>
    </row>
    <row r="8" spans="1:16" x14ac:dyDescent="0.15">
      <c r="A8" s="248"/>
      <c r="B8" s="244"/>
      <c r="C8" s="244"/>
      <c r="D8" s="244"/>
      <c r="E8" s="244"/>
      <c r="F8" s="244"/>
      <c r="G8" s="257"/>
      <c r="H8" s="258"/>
      <c r="I8" s="258"/>
      <c r="J8" s="259"/>
      <c r="K8" s="1150"/>
      <c r="L8" s="260" t="s">
        <v>473</v>
      </c>
      <c r="M8" s="261" t="s">
        <v>474</v>
      </c>
      <c r="N8" s="262" t="s">
        <v>475</v>
      </c>
    </row>
    <row r="9" spans="1:16" x14ac:dyDescent="0.15">
      <c r="A9" s="248"/>
      <c r="B9" s="244"/>
      <c r="C9" s="244"/>
      <c r="D9" s="244"/>
      <c r="E9" s="244"/>
      <c r="F9" s="244"/>
      <c r="G9" s="1163" t="s">
        <v>476</v>
      </c>
      <c r="H9" s="1164"/>
      <c r="I9" s="1164"/>
      <c r="J9" s="1165"/>
      <c r="K9" s="263">
        <v>1074495</v>
      </c>
      <c r="L9" s="264">
        <v>73269</v>
      </c>
      <c r="M9" s="265">
        <v>83939</v>
      </c>
      <c r="N9" s="266">
        <v>-12.7</v>
      </c>
    </row>
    <row r="10" spans="1:16" x14ac:dyDescent="0.15">
      <c r="A10" s="248"/>
      <c r="B10" s="244"/>
      <c r="C10" s="244"/>
      <c r="D10" s="244"/>
      <c r="E10" s="244"/>
      <c r="F10" s="244"/>
      <c r="G10" s="1163" t="s">
        <v>477</v>
      </c>
      <c r="H10" s="1164"/>
      <c r="I10" s="1164"/>
      <c r="J10" s="1165"/>
      <c r="K10" s="267">
        <v>39486</v>
      </c>
      <c r="L10" s="268">
        <v>2693</v>
      </c>
      <c r="M10" s="269">
        <v>8976</v>
      </c>
      <c r="N10" s="270">
        <v>-70</v>
      </c>
    </row>
    <row r="11" spans="1:16" ht="13.5" customHeight="1" x14ac:dyDescent="0.15">
      <c r="A11" s="248"/>
      <c r="B11" s="244"/>
      <c r="C11" s="244"/>
      <c r="D11" s="244"/>
      <c r="E11" s="244"/>
      <c r="F11" s="244"/>
      <c r="G11" s="1163" t="s">
        <v>478</v>
      </c>
      <c r="H11" s="1164"/>
      <c r="I11" s="1164"/>
      <c r="J11" s="1165"/>
      <c r="K11" s="267">
        <v>193170</v>
      </c>
      <c r="L11" s="268">
        <v>13172</v>
      </c>
      <c r="M11" s="269">
        <v>13172</v>
      </c>
      <c r="N11" s="270">
        <v>0</v>
      </c>
    </row>
    <row r="12" spans="1:16" ht="13.5" customHeight="1" x14ac:dyDescent="0.15">
      <c r="A12" s="248"/>
      <c r="B12" s="244"/>
      <c r="C12" s="244"/>
      <c r="D12" s="244"/>
      <c r="E12" s="244"/>
      <c r="F12" s="244"/>
      <c r="G12" s="1163" t="s">
        <v>479</v>
      </c>
      <c r="H12" s="1164"/>
      <c r="I12" s="1164"/>
      <c r="J12" s="1165"/>
      <c r="K12" s="267">
        <v>25520</v>
      </c>
      <c r="L12" s="268">
        <v>1740</v>
      </c>
      <c r="M12" s="269">
        <v>634</v>
      </c>
      <c r="N12" s="270">
        <v>174.4</v>
      </c>
    </row>
    <row r="13" spans="1:16" ht="13.5" customHeight="1" x14ac:dyDescent="0.15">
      <c r="A13" s="248"/>
      <c r="B13" s="244"/>
      <c r="C13" s="244"/>
      <c r="D13" s="244"/>
      <c r="E13" s="244"/>
      <c r="F13" s="244"/>
      <c r="G13" s="1163" t="s">
        <v>480</v>
      </c>
      <c r="H13" s="1164"/>
      <c r="I13" s="1164"/>
      <c r="J13" s="1165"/>
      <c r="K13" s="267" t="s">
        <v>481</v>
      </c>
      <c r="L13" s="268" t="s">
        <v>481</v>
      </c>
      <c r="M13" s="269">
        <v>21</v>
      </c>
      <c r="N13" s="270" t="s">
        <v>481</v>
      </c>
    </row>
    <row r="14" spans="1:16" ht="13.5" customHeight="1" x14ac:dyDescent="0.15">
      <c r="A14" s="248"/>
      <c r="B14" s="244"/>
      <c r="C14" s="244"/>
      <c r="D14" s="244"/>
      <c r="E14" s="244"/>
      <c r="F14" s="244"/>
      <c r="G14" s="1163" t="s">
        <v>482</v>
      </c>
      <c r="H14" s="1164"/>
      <c r="I14" s="1164"/>
      <c r="J14" s="1165"/>
      <c r="K14" s="267">
        <v>90648</v>
      </c>
      <c r="L14" s="268">
        <v>6181</v>
      </c>
      <c r="M14" s="269">
        <v>3872</v>
      </c>
      <c r="N14" s="270">
        <v>59.6</v>
      </c>
    </row>
    <row r="15" spans="1:16" ht="13.5" customHeight="1" x14ac:dyDescent="0.15">
      <c r="A15" s="248"/>
      <c r="B15" s="244"/>
      <c r="C15" s="244"/>
      <c r="D15" s="244"/>
      <c r="E15" s="244"/>
      <c r="F15" s="244"/>
      <c r="G15" s="1163" t="s">
        <v>483</v>
      </c>
      <c r="H15" s="1164"/>
      <c r="I15" s="1164"/>
      <c r="J15" s="1165"/>
      <c r="K15" s="267">
        <v>30505</v>
      </c>
      <c r="L15" s="268">
        <v>2080</v>
      </c>
      <c r="M15" s="269">
        <v>2062</v>
      </c>
      <c r="N15" s="270">
        <v>0.9</v>
      </c>
    </row>
    <row r="16" spans="1:16" x14ac:dyDescent="0.15">
      <c r="A16" s="248"/>
      <c r="B16" s="244"/>
      <c r="C16" s="244"/>
      <c r="D16" s="244"/>
      <c r="E16" s="244"/>
      <c r="F16" s="244"/>
      <c r="G16" s="1166" t="s">
        <v>484</v>
      </c>
      <c r="H16" s="1167"/>
      <c r="I16" s="1167"/>
      <c r="J16" s="1168"/>
      <c r="K16" s="268">
        <v>-114640</v>
      </c>
      <c r="L16" s="268">
        <v>-7817</v>
      </c>
      <c r="M16" s="269">
        <v>-8514</v>
      </c>
      <c r="N16" s="270">
        <v>-8.1999999999999993</v>
      </c>
    </row>
    <row r="17" spans="1:16" x14ac:dyDescent="0.15">
      <c r="A17" s="248"/>
      <c r="B17" s="244"/>
      <c r="C17" s="244"/>
      <c r="D17" s="244"/>
      <c r="E17" s="244"/>
      <c r="F17" s="244"/>
      <c r="G17" s="1166" t="s">
        <v>167</v>
      </c>
      <c r="H17" s="1167"/>
      <c r="I17" s="1167"/>
      <c r="J17" s="1168"/>
      <c r="K17" s="268">
        <v>1339184</v>
      </c>
      <c r="L17" s="268">
        <v>91318</v>
      </c>
      <c r="M17" s="269">
        <v>104161</v>
      </c>
      <c r="N17" s="270">
        <v>-12.3</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485</v>
      </c>
      <c r="H19" s="244"/>
      <c r="I19" s="244"/>
      <c r="J19" s="244"/>
      <c r="K19" s="244"/>
      <c r="L19" s="244"/>
      <c r="M19" s="244"/>
      <c r="N19" s="244"/>
    </row>
    <row r="20" spans="1:16" x14ac:dyDescent="0.15">
      <c r="A20" s="248"/>
      <c r="B20" s="244"/>
      <c r="C20" s="244"/>
      <c r="D20" s="244"/>
      <c r="E20" s="244"/>
      <c r="F20" s="244"/>
      <c r="G20" s="272"/>
      <c r="H20" s="273"/>
      <c r="I20" s="273"/>
      <c r="J20" s="274"/>
      <c r="K20" s="275" t="s">
        <v>486</v>
      </c>
      <c r="L20" s="276" t="s">
        <v>487</v>
      </c>
      <c r="M20" s="277" t="s">
        <v>488</v>
      </c>
      <c r="N20" s="278"/>
    </row>
    <row r="21" spans="1:16" s="284" customFormat="1" x14ac:dyDescent="0.15">
      <c r="A21" s="279"/>
      <c r="B21" s="249"/>
      <c r="C21" s="249"/>
      <c r="D21" s="249"/>
      <c r="E21" s="249"/>
      <c r="F21" s="249"/>
      <c r="G21" s="1160" t="s">
        <v>489</v>
      </c>
      <c r="H21" s="1161"/>
      <c r="I21" s="1161"/>
      <c r="J21" s="1162"/>
      <c r="K21" s="280">
        <v>7.5</v>
      </c>
      <c r="L21" s="281">
        <v>9.8000000000000007</v>
      </c>
      <c r="M21" s="282">
        <v>-2.2999999999999998</v>
      </c>
      <c r="N21" s="249"/>
      <c r="O21" s="283"/>
      <c r="P21" s="279"/>
    </row>
    <row r="22" spans="1:16" s="284" customFormat="1" x14ac:dyDescent="0.15">
      <c r="A22" s="279"/>
      <c r="B22" s="249"/>
      <c r="C22" s="249"/>
      <c r="D22" s="249"/>
      <c r="E22" s="249"/>
      <c r="F22" s="249"/>
      <c r="G22" s="1160" t="s">
        <v>490</v>
      </c>
      <c r="H22" s="1161"/>
      <c r="I22" s="1161"/>
      <c r="J22" s="1162"/>
      <c r="K22" s="285">
        <v>100.1</v>
      </c>
      <c r="L22" s="286">
        <v>96.3</v>
      </c>
      <c r="M22" s="287">
        <v>3.8</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491</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492</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493</v>
      </c>
      <c r="H29" s="249"/>
      <c r="I29" s="249"/>
      <c r="J29" s="249"/>
      <c r="K29" s="244"/>
      <c r="L29" s="244"/>
      <c r="M29" s="244"/>
      <c r="N29" s="244"/>
      <c r="O29" s="293"/>
    </row>
    <row r="30" spans="1:16" x14ac:dyDescent="0.15">
      <c r="A30" s="248"/>
      <c r="B30" s="244"/>
      <c r="C30" s="244"/>
      <c r="D30" s="244"/>
      <c r="E30" s="244"/>
      <c r="F30" s="244"/>
      <c r="G30" s="251"/>
      <c r="H30" s="252"/>
      <c r="I30" s="252"/>
      <c r="J30" s="253"/>
      <c r="K30" s="1149" t="s">
        <v>471</v>
      </c>
      <c r="L30" s="254"/>
      <c r="M30" s="255" t="s">
        <v>472</v>
      </c>
      <c r="N30" s="256"/>
    </row>
    <row r="31" spans="1:16" x14ac:dyDescent="0.15">
      <c r="A31" s="248"/>
      <c r="B31" s="244"/>
      <c r="C31" s="244"/>
      <c r="D31" s="244"/>
      <c r="E31" s="244"/>
      <c r="F31" s="244"/>
      <c r="G31" s="257"/>
      <c r="H31" s="258"/>
      <c r="I31" s="258"/>
      <c r="J31" s="259"/>
      <c r="K31" s="1150"/>
      <c r="L31" s="260" t="s">
        <v>473</v>
      </c>
      <c r="M31" s="261" t="s">
        <v>474</v>
      </c>
      <c r="N31" s="262" t="s">
        <v>475</v>
      </c>
    </row>
    <row r="32" spans="1:16" ht="27" customHeight="1" x14ac:dyDescent="0.15">
      <c r="A32" s="248"/>
      <c r="B32" s="244"/>
      <c r="C32" s="244"/>
      <c r="D32" s="244"/>
      <c r="E32" s="244"/>
      <c r="F32" s="244"/>
      <c r="G32" s="1151" t="s">
        <v>494</v>
      </c>
      <c r="H32" s="1152"/>
      <c r="I32" s="1152"/>
      <c r="J32" s="1153"/>
      <c r="K32" s="294">
        <v>629839</v>
      </c>
      <c r="L32" s="294">
        <v>42948</v>
      </c>
      <c r="M32" s="295">
        <v>53592</v>
      </c>
      <c r="N32" s="296">
        <v>-19.899999999999999</v>
      </c>
    </row>
    <row r="33" spans="1:16" ht="13.5" customHeight="1" x14ac:dyDescent="0.15">
      <c r="A33" s="248"/>
      <c r="B33" s="244"/>
      <c r="C33" s="244"/>
      <c r="D33" s="244"/>
      <c r="E33" s="244"/>
      <c r="F33" s="244"/>
      <c r="G33" s="1151" t="s">
        <v>495</v>
      </c>
      <c r="H33" s="1152"/>
      <c r="I33" s="1152"/>
      <c r="J33" s="1153"/>
      <c r="K33" s="294" t="s">
        <v>481</v>
      </c>
      <c r="L33" s="294" t="s">
        <v>481</v>
      </c>
      <c r="M33" s="295" t="s">
        <v>481</v>
      </c>
      <c r="N33" s="296" t="s">
        <v>481</v>
      </c>
    </row>
    <row r="34" spans="1:16" ht="27" customHeight="1" x14ac:dyDescent="0.15">
      <c r="A34" s="248"/>
      <c r="B34" s="244"/>
      <c r="C34" s="244"/>
      <c r="D34" s="244"/>
      <c r="E34" s="244"/>
      <c r="F34" s="244"/>
      <c r="G34" s="1151" t="s">
        <v>496</v>
      </c>
      <c r="H34" s="1152"/>
      <c r="I34" s="1152"/>
      <c r="J34" s="1153"/>
      <c r="K34" s="294" t="s">
        <v>481</v>
      </c>
      <c r="L34" s="294" t="s">
        <v>481</v>
      </c>
      <c r="M34" s="295">
        <v>0</v>
      </c>
      <c r="N34" s="296" t="s">
        <v>481</v>
      </c>
    </row>
    <row r="35" spans="1:16" ht="27" customHeight="1" x14ac:dyDescent="0.15">
      <c r="A35" s="248"/>
      <c r="B35" s="244"/>
      <c r="C35" s="244"/>
      <c r="D35" s="244"/>
      <c r="E35" s="244"/>
      <c r="F35" s="244"/>
      <c r="G35" s="1151" t="s">
        <v>497</v>
      </c>
      <c r="H35" s="1152"/>
      <c r="I35" s="1152"/>
      <c r="J35" s="1153"/>
      <c r="K35" s="294">
        <v>215654</v>
      </c>
      <c r="L35" s="294">
        <v>14705</v>
      </c>
      <c r="M35" s="295">
        <v>20509</v>
      </c>
      <c r="N35" s="296">
        <v>-28.3</v>
      </c>
    </row>
    <row r="36" spans="1:16" ht="27" customHeight="1" x14ac:dyDescent="0.15">
      <c r="A36" s="248"/>
      <c r="B36" s="244"/>
      <c r="C36" s="244"/>
      <c r="D36" s="244"/>
      <c r="E36" s="244"/>
      <c r="F36" s="244"/>
      <c r="G36" s="1151" t="s">
        <v>498</v>
      </c>
      <c r="H36" s="1152"/>
      <c r="I36" s="1152"/>
      <c r="J36" s="1153"/>
      <c r="K36" s="294">
        <v>63897</v>
      </c>
      <c r="L36" s="294">
        <v>4357</v>
      </c>
      <c r="M36" s="295">
        <v>3503</v>
      </c>
      <c r="N36" s="296">
        <v>24.4</v>
      </c>
    </row>
    <row r="37" spans="1:16" ht="13.5" customHeight="1" x14ac:dyDescent="0.15">
      <c r="A37" s="248"/>
      <c r="B37" s="244"/>
      <c r="C37" s="244"/>
      <c r="D37" s="244"/>
      <c r="E37" s="244"/>
      <c r="F37" s="244"/>
      <c r="G37" s="1151" t="s">
        <v>499</v>
      </c>
      <c r="H37" s="1152"/>
      <c r="I37" s="1152"/>
      <c r="J37" s="1153"/>
      <c r="K37" s="294">
        <v>64215</v>
      </c>
      <c r="L37" s="294">
        <v>4379</v>
      </c>
      <c r="M37" s="295">
        <v>1405</v>
      </c>
      <c r="N37" s="296">
        <v>211.7</v>
      </c>
    </row>
    <row r="38" spans="1:16" ht="27" customHeight="1" x14ac:dyDescent="0.15">
      <c r="A38" s="248"/>
      <c r="B38" s="244"/>
      <c r="C38" s="244"/>
      <c r="D38" s="244"/>
      <c r="E38" s="244"/>
      <c r="F38" s="244"/>
      <c r="G38" s="1154" t="s">
        <v>500</v>
      </c>
      <c r="H38" s="1155"/>
      <c r="I38" s="1155"/>
      <c r="J38" s="1156"/>
      <c r="K38" s="297" t="s">
        <v>481</v>
      </c>
      <c r="L38" s="297" t="s">
        <v>481</v>
      </c>
      <c r="M38" s="298">
        <v>2</v>
      </c>
      <c r="N38" s="299" t="s">
        <v>481</v>
      </c>
      <c r="O38" s="293"/>
    </row>
    <row r="39" spans="1:16" x14ac:dyDescent="0.15">
      <c r="A39" s="248"/>
      <c r="B39" s="244"/>
      <c r="C39" s="244"/>
      <c r="D39" s="244"/>
      <c r="E39" s="244"/>
      <c r="F39" s="244"/>
      <c r="G39" s="1154" t="s">
        <v>501</v>
      </c>
      <c r="H39" s="1155"/>
      <c r="I39" s="1155"/>
      <c r="J39" s="1156"/>
      <c r="K39" s="300">
        <v>-205</v>
      </c>
      <c r="L39" s="300">
        <v>-14</v>
      </c>
      <c r="M39" s="301">
        <v>-1515</v>
      </c>
      <c r="N39" s="302">
        <v>-99.1</v>
      </c>
      <c r="O39" s="293"/>
    </row>
    <row r="40" spans="1:16" ht="27" customHeight="1" x14ac:dyDescent="0.15">
      <c r="A40" s="248"/>
      <c r="B40" s="244"/>
      <c r="C40" s="244"/>
      <c r="D40" s="244"/>
      <c r="E40" s="244"/>
      <c r="F40" s="244"/>
      <c r="G40" s="1151" t="s">
        <v>502</v>
      </c>
      <c r="H40" s="1152"/>
      <c r="I40" s="1152"/>
      <c r="J40" s="1153"/>
      <c r="K40" s="300">
        <v>-579759</v>
      </c>
      <c r="L40" s="300">
        <v>-39534</v>
      </c>
      <c r="M40" s="301">
        <v>-52955</v>
      </c>
      <c r="N40" s="302">
        <v>-25.3</v>
      </c>
      <c r="O40" s="293"/>
    </row>
    <row r="41" spans="1:16" x14ac:dyDescent="0.15">
      <c r="A41" s="248"/>
      <c r="B41" s="244"/>
      <c r="C41" s="244"/>
      <c r="D41" s="244"/>
      <c r="E41" s="244"/>
      <c r="F41" s="244"/>
      <c r="G41" s="1157" t="s">
        <v>278</v>
      </c>
      <c r="H41" s="1158"/>
      <c r="I41" s="1158"/>
      <c r="J41" s="1159"/>
      <c r="K41" s="294">
        <v>393641</v>
      </c>
      <c r="L41" s="300">
        <v>26842</v>
      </c>
      <c r="M41" s="301">
        <v>24541</v>
      </c>
      <c r="N41" s="302">
        <v>9.4</v>
      </c>
      <c r="O41" s="293"/>
    </row>
    <row r="42" spans="1:16" x14ac:dyDescent="0.15">
      <c r="A42" s="248"/>
      <c r="B42" s="244"/>
      <c r="C42" s="244"/>
      <c r="D42" s="244"/>
      <c r="E42" s="244"/>
      <c r="F42" s="244"/>
      <c r="G42" s="303" t="s">
        <v>503</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504</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505</v>
      </c>
      <c r="H48" s="308"/>
      <c r="I48" s="308"/>
      <c r="J48" s="308"/>
      <c r="K48" s="308"/>
      <c r="L48" s="308"/>
      <c r="M48" s="309"/>
      <c r="N48" s="308"/>
    </row>
    <row r="49" spans="1:14" ht="13.5" customHeight="1" x14ac:dyDescent="0.15">
      <c r="A49" s="248"/>
      <c r="B49" s="244"/>
      <c r="C49" s="244"/>
      <c r="D49" s="244"/>
      <c r="E49" s="244"/>
      <c r="F49" s="244"/>
      <c r="G49" s="310"/>
      <c r="H49" s="311"/>
      <c r="I49" s="1144" t="s">
        <v>471</v>
      </c>
      <c r="J49" s="1146" t="s">
        <v>506</v>
      </c>
      <c r="K49" s="1147"/>
      <c r="L49" s="1147"/>
      <c r="M49" s="1147"/>
      <c r="N49" s="1148"/>
    </row>
    <row r="50" spans="1:14" x14ac:dyDescent="0.15">
      <c r="A50" s="248"/>
      <c r="B50" s="244"/>
      <c r="C50" s="244"/>
      <c r="D50" s="244"/>
      <c r="E50" s="244"/>
      <c r="F50" s="244"/>
      <c r="G50" s="312"/>
      <c r="H50" s="313"/>
      <c r="I50" s="1145"/>
      <c r="J50" s="314" t="s">
        <v>507</v>
      </c>
      <c r="K50" s="315" t="s">
        <v>508</v>
      </c>
      <c r="L50" s="316" t="s">
        <v>509</v>
      </c>
      <c r="M50" s="317" t="s">
        <v>510</v>
      </c>
      <c r="N50" s="318" t="s">
        <v>511</v>
      </c>
    </row>
    <row r="51" spans="1:14" x14ac:dyDescent="0.15">
      <c r="A51" s="248"/>
      <c r="B51" s="244"/>
      <c r="C51" s="244"/>
      <c r="D51" s="244"/>
      <c r="E51" s="244"/>
      <c r="F51" s="244"/>
      <c r="G51" s="310" t="s">
        <v>512</v>
      </c>
      <c r="H51" s="311"/>
      <c r="I51" s="319">
        <v>869310</v>
      </c>
      <c r="J51" s="320">
        <v>57658</v>
      </c>
      <c r="K51" s="321">
        <v>58.2</v>
      </c>
      <c r="L51" s="322">
        <v>59829</v>
      </c>
      <c r="M51" s="323">
        <v>-16.7</v>
      </c>
      <c r="N51" s="324">
        <v>74.900000000000006</v>
      </c>
    </row>
    <row r="52" spans="1:14" x14ac:dyDescent="0.15">
      <c r="A52" s="248"/>
      <c r="B52" s="244"/>
      <c r="C52" s="244"/>
      <c r="D52" s="244"/>
      <c r="E52" s="244"/>
      <c r="F52" s="244"/>
      <c r="G52" s="325"/>
      <c r="H52" s="326" t="s">
        <v>513</v>
      </c>
      <c r="I52" s="327">
        <v>327088</v>
      </c>
      <c r="J52" s="328">
        <v>21695</v>
      </c>
      <c r="K52" s="329">
        <v>61.5</v>
      </c>
      <c r="L52" s="330">
        <v>33669</v>
      </c>
      <c r="M52" s="331">
        <v>-3.9</v>
      </c>
      <c r="N52" s="332">
        <v>65.400000000000006</v>
      </c>
    </row>
    <row r="53" spans="1:14" x14ac:dyDescent="0.15">
      <c r="A53" s="248"/>
      <c r="B53" s="244"/>
      <c r="C53" s="244"/>
      <c r="D53" s="244"/>
      <c r="E53" s="244"/>
      <c r="F53" s="244"/>
      <c r="G53" s="310" t="s">
        <v>514</v>
      </c>
      <c r="H53" s="311"/>
      <c r="I53" s="319">
        <v>2550083</v>
      </c>
      <c r="J53" s="320">
        <v>170700</v>
      </c>
      <c r="K53" s="321">
        <v>196.1</v>
      </c>
      <c r="L53" s="322">
        <v>70582</v>
      </c>
      <c r="M53" s="323">
        <v>18</v>
      </c>
      <c r="N53" s="324">
        <v>178.1</v>
      </c>
    </row>
    <row r="54" spans="1:14" x14ac:dyDescent="0.15">
      <c r="A54" s="248"/>
      <c r="B54" s="244"/>
      <c r="C54" s="244"/>
      <c r="D54" s="244"/>
      <c r="E54" s="244"/>
      <c r="F54" s="244"/>
      <c r="G54" s="325"/>
      <c r="H54" s="326" t="s">
        <v>513</v>
      </c>
      <c r="I54" s="327">
        <v>890845</v>
      </c>
      <c r="J54" s="328">
        <v>59632</v>
      </c>
      <c r="K54" s="329">
        <v>174.9</v>
      </c>
      <c r="L54" s="330">
        <v>36117</v>
      </c>
      <c r="M54" s="331">
        <v>7.3</v>
      </c>
      <c r="N54" s="332">
        <v>167.6</v>
      </c>
    </row>
    <row r="55" spans="1:14" x14ac:dyDescent="0.15">
      <c r="A55" s="248"/>
      <c r="B55" s="244"/>
      <c r="C55" s="244"/>
      <c r="D55" s="244"/>
      <c r="E55" s="244"/>
      <c r="F55" s="244"/>
      <c r="G55" s="310" t="s">
        <v>515</v>
      </c>
      <c r="H55" s="311"/>
      <c r="I55" s="319">
        <v>2281125</v>
      </c>
      <c r="J55" s="320">
        <v>153075</v>
      </c>
      <c r="K55" s="321">
        <v>-10.3</v>
      </c>
      <c r="L55" s="322">
        <v>81990</v>
      </c>
      <c r="M55" s="323">
        <v>16.2</v>
      </c>
      <c r="N55" s="324">
        <v>-26.5</v>
      </c>
    </row>
    <row r="56" spans="1:14" x14ac:dyDescent="0.15">
      <c r="A56" s="248"/>
      <c r="B56" s="244"/>
      <c r="C56" s="244"/>
      <c r="D56" s="244"/>
      <c r="E56" s="244"/>
      <c r="F56" s="244"/>
      <c r="G56" s="325"/>
      <c r="H56" s="326" t="s">
        <v>513</v>
      </c>
      <c r="I56" s="327">
        <v>938098</v>
      </c>
      <c r="J56" s="328">
        <v>62951</v>
      </c>
      <c r="K56" s="329">
        <v>5.6</v>
      </c>
      <c r="L56" s="330">
        <v>34482</v>
      </c>
      <c r="M56" s="331">
        <v>-4.5</v>
      </c>
      <c r="N56" s="332">
        <v>10.1</v>
      </c>
    </row>
    <row r="57" spans="1:14" x14ac:dyDescent="0.15">
      <c r="A57" s="248"/>
      <c r="B57" s="244"/>
      <c r="C57" s="244"/>
      <c r="D57" s="244"/>
      <c r="E57" s="244"/>
      <c r="F57" s="244"/>
      <c r="G57" s="310" t="s">
        <v>516</v>
      </c>
      <c r="H57" s="311"/>
      <c r="I57" s="319">
        <v>1261343</v>
      </c>
      <c r="J57" s="320">
        <v>85111</v>
      </c>
      <c r="K57" s="321">
        <v>-44.4</v>
      </c>
      <c r="L57" s="322">
        <v>87551</v>
      </c>
      <c r="M57" s="323">
        <v>6.8</v>
      </c>
      <c r="N57" s="324">
        <v>-51.2</v>
      </c>
    </row>
    <row r="58" spans="1:14" x14ac:dyDescent="0.15">
      <c r="A58" s="248"/>
      <c r="B58" s="244"/>
      <c r="C58" s="244"/>
      <c r="D58" s="244"/>
      <c r="E58" s="244"/>
      <c r="F58" s="244"/>
      <c r="G58" s="325"/>
      <c r="H58" s="326" t="s">
        <v>513</v>
      </c>
      <c r="I58" s="327">
        <v>644344</v>
      </c>
      <c r="J58" s="328">
        <v>43478</v>
      </c>
      <c r="K58" s="329">
        <v>-30.9</v>
      </c>
      <c r="L58" s="330">
        <v>43994</v>
      </c>
      <c r="M58" s="331">
        <v>27.6</v>
      </c>
      <c r="N58" s="332">
        <v>-58.5</v>
      </c>
    </row>
    <row r="59" spans="1:14" x14ac:dyDescent="0.15">
      <c r="A59" s="248"/>
      <c r="B59" s="244"/>
      <c r="C59" s="244"/>
      <c r="D59" s="244"/>
      <c r="E59" s="244"/>
      <c r="F59" s="244"/>
      <c r="G59" s="310" t="s">
        <v>517</v>
      </c>
      <c r="H59" s="311"/>
      <c r="I59" s="319">
        <v>971529</v>
      </c>
      <c r="J59" s="320">
        <v>66248</v>
      </c>
      <c r="K59" s="321">
        <v>-22.2</v>
      </c>
      <c r="L59" s="322">
        <v>106092</v>
      </c>
      <c r="M59" s="323">
        <v>21.2</v>
      </c>
      <c r="N59" s="324">
        <v>-43.4</v>
      </c>
    </row>
    <row r="60" spans="1:14" x14ac:dyDescent="0.15">
      <c r="A60" s="248"/>
      <c r="B60" s="244"/>
      <c r="C60" s="244"/>
      <c r="D60" s="244"/>
      <c r="E60" s="244"/>
      <c r="F60" s="244"/>
      <c r="G60" s="325"/>
      <c r="H60" s="326" t="s">
        <v>513</v>
      </c>
      <c r="I60" s="333">
        <v>221260</v>
      </c>
      <c r="J60" s="328">
        <v>15088</v>
      </c>
      <c r="K60" s="329">
        <v>-65.3</v>
      </c>
      <c r="L60" s="330">
        <v>44299</v>
      </c>
      <c r="M60" s="331">
        <v>0.7</v>
      </c>
      <c r="N60" s="332">
        <v>-66</v>
      </c>
    </row>
    <row r="61" spans="1:14" x14ac:dyDescent="0.15">
      <c r="A61" s="248"/>
      <c r="B61" s="244"/>
      <c r="C61" s="244"/>
      <c r="D61" s="244"/>
      <c r="E61" s="244"/>
      <c r="F61" s="244"/>
      <c r="G61" s="310" t="s">
        <v>518</v>
      </c>
      <c r="H61" s="334"/>
      <c r="I61" s="335">
        <v>1586678</v>
      </c>
      <c r="J61" s="336">
        <v>106558</v>
      </c>
      <c r="K61" s="337">
        <v>35.5</v>
      </c>
      <c r="L61" s="338">
        <v>81209</v>
      </c>
      <c r="M61" s="339">
        <v>9.1</v>
      </c>
      <c r="N61" s="324">
        <v>26.4</v>
      </c>
    </row>
    <row r="62" spans="1:14" x14ac:dyDescent="0.15">
      <c r="A62" s="248"/>
      <c r="B62" s="244"/>
      <c r="C62" s="244"/>
      <c r="D62" s="244"/>
      <c r="E62" s="244"/>
      <c r="F62" s="244"/>
      <c r="G62" s="325"/>
      <c r="H62" s="326" t="s">
        <v>513</v>
      </c>
      <c r="I62" s="327">
        <v>604327</v>
      </c>
      <c r="J62" s="328">
        <v>40569</v>
      </c>
      <c r="K62" s="329">
        <v>29.2</v>
      </c>
      <c r="L62" s="330">
        <v>38512</v>
      </c>
      <c r="M62" s="331">
        <v>5.4</v>
      </c>
      <c r="N62" s="332">
        <v>23.8</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69" t="s">
        <v>3</v>
      </c>
      <c r="D47" s="1169"/>
      <c r="E47" s="1170"/>
      <c r="F47" s="11">
        <v>29.74</v>
      </c>
      <c r="G47" s="12">
        <v>28.15</v>
      </c>
      <c r="H47" s="12">
        <v>33.44</v>
      </c>
      <c r="I47" s="12">
        <v>27.73</v>
      </c>
      <c r="J47" s="13">
        <v>25.28</v>
      </c>
    </row>
    <row r="48" spans="2:10" ht="57.75" customHeight="1" x14ac:dyDescent="0.15">
      <c r="B48" s="14"/>
      <c r="C48" s="1171" t="s">
        <v>4</v>
      </c>
      <c r="D48" s="1171"/>
      <c r="E48" s="1172"/>
      <c r="F48" s="15">
        <v>2.6</v>
      </c>
      <c r="G48" s="16">
        <v>2.72</v>
      </c>
      <c r="H48" s="16">
        <v>5.61</v>
      </c>
      <c r="I48" s="16">
        <v>7.14</v>
      </c>
      <c r="J48" s="17">
        <v>9.4</v>
      </c>
    </row>
    <row r="49" spans="2:10" ht="57.75" customHeight="1" thickBot="1" x14ac:dyDescent="0.2">
      <c r="B49" s="18"/>
      <c r="C49" s="1173" t="s">
        <v>5</v>
      </c>
      <c r="D49" s="1173"/>
      <c r="E49" s="1174"/>
      <c r="F49" s="19">
        <v>2.25</v>
      </c>
      <c r="G49" s="20" t="s">
        <v>525</v>
      </c>
      <c r="H49" s="20">
        <v>6.74</v>
      </c>
      <c r="I49" s="20" t="s">
        <v>526</v>
      </c>
      <c r="J49" s="21" t="s">
        <v>527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鹿股 仁</cp:lastModifiedBy>
  <cp:lastPrinted>2017-02-27T07:00:51Z</cp:lastPrinted>
  <dcterms:created xsi:type="dcterms:W3CDTF">2017-02-15T16:16:41Z</dcterms:created>
  <dcterms:modified xsi:type="dcterms:W3CDTF">2017-05-23T05:19:13Z</dcterms:modified>
  <cp:category/>
</cp:coreProperties>
</file>