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2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 sheetId="17" r:id="rId7"/>
    <sheet name="目的別歳出決算分析表（住民一人当たりのコスト） "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52511" calcMode="manual" concurrentManualCount="2"/>
</workbook>
</file>

<file path=xl/calcChain.xml><?xml version="1.0" encoding="utf-8"?>
<calcChain xmlns="http://schemas.openxmlformats.org/spreadsheetml/2006/main">
  <c r="BG37" i="9" l="1"/>
  <c r="BG36" i="9"/>
  <c r="BG35" i="9"/>
  <c r="BG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C38" i="9"/>
  <c r="CO37" i="9"/>
  <c r="BW37" i="9"/>
  <c r="AM37" i="9"/>
  <c r="C37" i="9"/>
  <c r="CO36" i="9"/>
  <c r="BW36" i="9"/>
  <c r="AM36" i="9"/>
  <c r="C36" i="9"/>
  <c r="CO35" i="9"/>
  <c r="BW35" i="9"/>
  <c r="AM35" i="9"/>
  <c r="C35" i="9"/>
  <c r="CO34" i="9"/>
  <c r="BW34" i="9"/>
  <c r="AM34" i="9"/>
  <c r="U34" i="9"/>
  <c r="U35" i="9" s="1"/>
  <c r="U36" i="9" s="1"/>
  <c r="U37" i="9" s="1"/>
  <c r="U38" i="9" s="1"/>
  <c r="C34" i="9"/>
  <c r="BE34" i="9" l="1"/>
  <c r="BE35" i="9" s="1"/>
  <c r="BE36" i="9" s="1"/>
  <c r="BE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<sst xmlns="http://schemas.openxmlformats.org/spreadsheetml/2006/main" count="1058" uniqueCount="560">
  <si>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</si>
  <si>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</si>
  <si>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</si>
  <si>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</si>
  <si>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</si>
  <si>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</si>
  <si>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</si>
  <si>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</si>
  <si>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</si>
  <si>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</si>
  <si>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</si>
  <si>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</si>
  <si>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</si>
  <si>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</si>
  <si>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</si>
  <si>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</si>
  <si>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</si>
  <si>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</si>
  <si>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</si>
  <si>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</si>
  <si>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</si>
  <si>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</si>
  <si>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</si>
  <si>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</si>
  <si>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</si>
  <si>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</si>
  <si>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</si>
  <si>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</si>
  <si>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</si>
  <si>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</si>
  <si>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</si>
  <si>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</si>
  <si>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</si>
  <si>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</si>
  <si>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</si>
  <si>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</si>
  <si>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</si>
  <si>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</si>
  <si>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</si>
  <si>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</si>
  <si>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</si>
  <si>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</si>
  <si>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</si>
  <si>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</si>
  <si>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</si>
  <si>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</si>
  <si>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</si>
  <si>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</si>
  <si>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</si>
  <si>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</si>
  <si>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</si>
  <si>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</si>
  <si>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</si>
  <si>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</si>
  <si>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</si>
  <si>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</si>
  <si>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</si>
  <si>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</si>
  <si>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</si>
  <si>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</si>
  <si>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</si>
  <si>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</si>
  <si>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</si>
  <si>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</si>
  <si>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</si>
  <si>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</si>
  <si>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</si>
  <si>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</si>
  <si>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</si>
  <si>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</si>
  <si>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</si>
  <si>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</si>
  <si>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</si>
  <si>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</si>
  <si>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</si>
  <si>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</si>
  <si>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</si>
  <si>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</si>
  <si>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</si>
  <si>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昭和村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</si>
  <si>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</si>
  <si>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</si>
  <si>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</si>
  <si>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</si>
  <si>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</si>
  <si>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</si>
  <si>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</si>
  <si>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</si>
  <si>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</si>
  <si>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</si>
  <si>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</si>
  <si>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</si>
  <si>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</si>
  <si>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</si>
  <si>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</si>
  <si>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</si>
  <si>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</si>
  <si>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</si>
  <si>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</si>
  <si>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</si>
  <si>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</si>
  <si>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</si>
  <si>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</si>
  <si>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</si>
  <si>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</si>
  <si>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</si>
  <si>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</si>
  <si>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</si>
  <si>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</si>
  <si>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</si>
  <si>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</si>
  <si>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</si>
  <si>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</si>
  <si>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</si>
  <si>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</si>
  <si>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</si>
  <si>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</si>
  <si>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</si>
  <si>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</si>
  <si>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</si>
  <si>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</si>
  <si>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</si>
  <si>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</si>
  <si>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</si>
  <si>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</si>
  <si>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</si>
  <si>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</si>
  <si>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</si>
  <si>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</si>
  <si>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</si>
  <si>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</si>
  <si>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18"/>
  </si>
  <si>
    <t>うち日本人(％)</t>
    <phoneticPr fontId="5"/>
  </si>
  <si>
    <t>-2.7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</si>
  <si>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</si>
  <si>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</si>
  <si>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</si>
  <si>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</si>
  <si>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</si>
  <si>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</si>
  <si>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</si>
  <si>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</si>
  <si>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</si>
  <si>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</si>
  <si>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</si>
  <si>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</si>
  <si>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</si>
  <si>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</si>
  <si>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</si>
  <si>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</si>
  <si>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</si>
  <si>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</si>
  <si>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</si>
  <si>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</si>
  <si>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</si>
  <si>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</si>
  <si>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</si>
  <si>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</si>
  <si>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</si>
  <si>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</si>
  <si>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</si>
  <si>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</si>
  <si>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</si>
  <si>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</si>
  <si>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</si>
  <si>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</si>
  <si>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</si>
  <si>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</si>
  <si>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</si>
  <si>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</si>
  <si>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</si>
  <si>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</si>
  <si>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</si>
  <si>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</si>
  <si>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</si>
  <si>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</si>
  <si>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</si>
  <si>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</si>
  <si>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</si>
  <si>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</si>
  <si>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</si>
  <si>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</si>
  <si>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</si>
  <si>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</si>
  <si>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</si>
  <si>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</si>
  <si>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</si>
  <si>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</si>
  <si>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</si>
  <si>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</si>
  <si>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</si>
  <si>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</si>
  <si>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福島県昭和村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</si>
  <si>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</si>
  <si>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</si>
  <si>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</si>
  <si>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</si>
  <si>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</si>
  <si>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</si>
  <si>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</si>
  <si>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</si>
  <si>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</si>
  <si>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</si>
  <si>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</si>
  <si>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</si>
  <si>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</si>
  <si>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</si>
  <si>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</si>
  <si>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</si>
  <si>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</si>
  <si>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</si>
  <si>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</si>
  <si>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</si>
  <si>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</si>
  <si>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</si>
  <si>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</si>
  <si>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</si>
  <si>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</si>
  <si>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</si>
  <si>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</si>
  <si>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</si>
  <si>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</si>
  <si>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</si>
  <si>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</si>
  <si>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</si>
  <si>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</si>
  <si>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</si>
  <si>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</si>
  <si>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</si>
  <si>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</si>
  <si>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</si>
  <si>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</si>
  <si>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</si>
  <si>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</si>
  <si>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</si>
  <si>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</si>
  <si>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</si>
  <si>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</si>
  <si>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</si>
  <si>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</si>
  <si>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</si>
  <si>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</si>
  <si>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</si>
  <si>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</si>
  <si>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</si>
  <si>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</si>
  <si>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</si>
  <si>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</si>
  <si>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</si>
  <si>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</si>
  <si>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</si>
  <si>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</si>
  <si>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</si>
  <si>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</si>
  <si>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</si>
  <si>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</si>
  <si>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</si>
  <si>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</si>
  <si>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</si>
  <si>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</si>
  <si>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</si>
  <si>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</si>
  <si>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</si>
  <si>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</si>
  <si>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</si>
  <si>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</si>
  <si>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</si>
  <si>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</si>
  <si>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</si>
  <si>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</si>
  <si>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</si>
  <si>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</si>
  <si>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</si>
  <si>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</si>
  <si>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</si>
  <si>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</si>
  <si>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</si>
  <si>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</si>
  <si>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</si>
  <si>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</si>
  <si>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</si>
  <si>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</si>
  <si>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</si>
  <si>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</si>
  <si>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</si>
  <si>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</si>
  <si>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</si>
  <si>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</si>
  <si>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</si>
  <si>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</si>
  <si>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</si>
  <si>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</si>
  <si>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</si>
  <si>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</si>
  <si>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</si>
  <si>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</si>
  <si>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</si>
  <si>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</si>
  <si>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</si>
  <si>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</si>
  <si>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</si>
  <si>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</si>
  <si>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</si>
  <si>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</si>
  <si>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</si>
  <si>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</si>
  <si>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</si>
  <si>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</si>
  <si>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</si>
  <si>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</si>
  <si>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</si>
  <si>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</si>
  <si>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</si>
  <si>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</si>
  <si>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</si>
  <si>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</si>
  <si>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</si>
  <si>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</si>
  <si>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</si>
  <si>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</si>
  <si>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</si>
  <si>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</si>
  <si>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</si>
  <si>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</si>
  <si>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</si>
  <si>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</si>
  <si>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</si>
  <si>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</si>
  <si>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</si>
  <si>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</si>
  <si>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</si>
  <si>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</si>
  <si>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</si>
  <si>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</si>
  <si>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</si>
  <si>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</si>
  <si>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</si>
  <si>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</si>
  <si>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</si>
  <si>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</si>
  <si>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</si>
  <si>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</si>
  <si>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</si>
  <si>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福島県昭和村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</si>
  <si>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</si>
  <si>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</si>
  <si>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</si>
  <si>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</si>
  <si>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</si>
  <si>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</si>
  <si>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</si>
  <si>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</si>
  <si>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</si>
  <si>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</si>
  <si>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</si>
  <si>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</si>
  <si>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</si>
  <si>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</si>
  <si>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</si>
  <si>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</si>
  <si>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</si>
  <si>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</si>
  <si>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</si>
  <si>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</si>
  <si>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</si>
  <si>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</si>
  <si>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</si>
  <si>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</si>
  <si>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</si>
  <si>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</si>
  <si>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</si>
  <si>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</si>
  <si>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</si>
  <si>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</si>
  <si>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</si>
  <si>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</si>
  <si>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</si>
  <si>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</si>
  <si>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国民健康保険事業（施設勘定）</t>
    <phoneticPr fontId="5"/>
  </si>
  <si>
    <t>介護保険事業</t>
    <phoneticPr fontId="5"/>
  </si>
  <si>
    <t>後期高齢者医療事業</t>
    <phoneticPr fontId="5"/>
  </si>
  <si>
    <t>介護サービス事業</t>
    <phoneticPr fontId="5"/>
  </si>
  <si>
    <t>簡易水道事業</t>
    <phoneticPr fontId="5"/>
  </si>
  <si>
    <t>法非適用企業</t>
    <phoneticPr fontId="5"/>
  </si>
  <si>
    <t>下水道事業（特定環境保全）</t>
    <phoneticPr fontId="5"/>
  </si>
  <si>
    <t>下水道事業（農業集落排水）</t>
    <phoneticPr fontId="5"/>
  </si>
  <si>
    <t>下水道事業（特定地域生活排水）</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</si>
  <si>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</si>
  <si>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</si>
  <si>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</si>
  <si>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</si>
  <si>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</si>
  <si>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</si>
  <si>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</si>
  <si>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</si>
  <si>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</si>
  <si>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</si>
  <si>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</si>
  <si>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</si>
  <si>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</si>
  <si>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</si>
  <si>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</si>
  <si>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</si>
  <si>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</si>
  <si>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</si>
  <si>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</si>
  <si>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</si>
  <si>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</si>
  <si>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</si>
  <si>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</si>
  <si>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</si>
  <si>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</si>
  <si>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</si>
  <si>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</si>
  <si>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</si>
  <si>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</si>
  <si>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</si>
  <si>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</si>
  <si>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</si>
  <si>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</si>
  <si>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</si>
  <si>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</si>
  <si>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</si>
  <si>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</si>
  <si>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</si>
  <si>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</si>
  <si>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</si>
  <si>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</si>
  <si>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</si>
  <si>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</si>
  <si>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</si>
  <si>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</si>
  <si>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</si>
  <si>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</si>
  <si>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</si>
  <si>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</si>
  <si>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</si>
  <si>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</si>
  <si>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</si>
  <si>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</si>
  <si>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</si>
  <si>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</si>
  <si>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</si>
  <si>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</si>
  <si>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</si>
  <si>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</si>
  <si>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</si>
  <si>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</si>
  <si>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</si>
  <si>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</si>
  <si>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</si>
  <si>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</si>
  <si>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</si>
  <si>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</si>
  <si>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</si>
  <si>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</si>
  <si>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</si>
  <si>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</si>
  <si>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</si>
  <si>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</si>
  <si>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</si>
  <si>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</si>
  <si>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</si>
  <si>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</si>
  <si>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</si>
  <si>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</si>
  <si>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</si>
  <si>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</si>
  <si>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</si>
  <si>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</si>
  <si>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</si>
  <si>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</si>
  <si>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</si>
  <si>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</si>
  <si>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</si>
  <si>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</si>
  <si>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</si>
  <si>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</si>
  <si>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</si>
  <si>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</si>
  <si>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</si>
  <si>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</si>
  <si>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</si>
  <si>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</si>
  <si>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</si>
  <si>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</si>
  <si>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</si>
  <si>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</si>
  <si>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</si>
  <si>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</si>
  <si>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</si>
  <si>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</si>
  <si>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</si>
  <si>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</si>
  <si>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</si>
  <si>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</si>
  <si>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</si>
  <si>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</si>
  <si>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</si>
  <si>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</si>
  <si>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</si>
  <si>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</si>
  <si>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</si>
  <si>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</si>
  <si>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</si>
  <si>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</si>
  <si>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</si>
  <si>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</si>
  <si>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</si>
  <si>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</si>
  <si>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</si>
  <si>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</si>
  <si>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</si>
  <si>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</si>
  <si>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</si>
  <si>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</si>
  <si>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</si>
  <si>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</si>
  <si>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</si>
  <si>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</si>
  <si>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0.82</t>
  </si>
  <si>
    <t>▲ 3.27</t>
  </si>
  <si>
    <t>▲ 19.62</t>
  </si>
  <si>
    <t>▲ 13.24</t>
  </si>
  <si>
    <t>一般会計</t>
  </si>
  <si>
    <t>介護保険事業</t>
  </si>
  <si>
    <t>国民健康保険事業（施設勘定）</t>
  </si>
  <si>
    <t>簡易水道事業</t>
  </si>
  <si>
    <t>下水道事業（特定環境保全）</t>
  </si>
  <si>
    <t>介護サービス事業</t>
  </si>
  <si>
    <t>下水道事業（農業集落排水）</t>
  </si>
  <si>
    <t>下水道事業（特定地域生活排水）</t>
  </si>
  <si>
    <t>その他会計（赤字）</t>
  </si>
  <si>
    <t>▲ 0.00</t>
  </si>
  <si>
    <t>その他会計（黒字）</t>
  </si>
  <si>
    <t>会津若松地方広域市町村圏整備組合一般会計</t>
    <rPh sb="0" eb="2">
      <t>アイヅ</t>
    </rPh>
    <rPh sb="2" eb="4">
      <t>ワカマツ</t>
    </rPh>
    <rPh sb="4" eb="6">
      <t>チホウ</t>
    </rPh>
    <rPh sb="6" eb="8">
      <t>コウイキ</t>
    </rPh>
    <rPh sb="8" eb="11">
      <t>シチョウソン</t>
    </rPh>
    <rPh sb="11" eb="12">
      <t>ケン</t>
    </rPh>
    <rPh sb="12" eb="14">
      <t>セイビ</t>
    </rPh>
    <rPh sb="14" eb="16">
      <t>クミアイ</t>
    </rPh>
    <rPh sb="16" eb="18">
      <t>イッパン</t>
    </rPh>
    <rPh sb="18" eb="20">
      <t>カイケイ</t>
    </rPh>
    <phoneticPr fontId="2"/>
  </si>
  <si>
    <t>会津若松地方広域市町村圏整備組合水道用水供給事業会計</t>
    <rPh sb="0" eb="2">
      <t>アイヅ</t>
    </rPh>
    <rPh sb="2" eb="4">
      <t>ワカマツ</t>
    </rPh>
    <rPh sb="4" eb="6">
      <t>チホウ</t>
    </rPh>
    <rPh sb="6" eb="8">
      <t>コウイキ</t>
    </rPh>
    <rPh sb="8" eb="11">
      <t>シチョウソン</t>
    </rPh>
    <rPh sb="11" eb="12">
      <t>ケン</t>
    </rPh>
    <rPh sb="12" eb="14">
      <t>セイビ</t>
    </rPh>
    <rPh sb="14" eb="16">
      <t>クミアイ</t>
    </rPh>
    <rPh sb="16" eb="18">
      <t>スイドウ</t>
    </rPh>
    <rPh sb="18" eb="19">
      <t>ヨウ</t>
    </rPh>
    <rPh sb="19" eb="20">
      <t>スイ</t>
    </rPh>
    <rPh sb="20" eb="22">
      <t>キョウキュウ</t>
    </rPh>
    <rPh sb="22" eb="24">
      <t>ジギョウ</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</si>
  <si>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</si>
  <si>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</si>
  <si>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</si>
  <si>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</si>
  <si>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</si>
  <si>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7">
      <t>コウレイ</t>
    </rPh>
    <rPh sb="7" eb="8">
      <t>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</si>
  <si>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7">
      <t>コウレイ</t>
    </rPh>
    <rPh sb="7" eb="8">
      <t>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</si>
  <si>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(株)奥会津昭和村振興公社</t>
    <rPh sb="0" eb="3">
      <t>カブ</t>
    </rPh>
    <rPh sb="3" eb="6">
      <t>オクアイヅ</t>
    </rPh>
    <rPh sb="6" eb="9">
      <t>ショウワムラ</t>
    </rPh>
    <rPh sb="9" eb="11">
      <t>シンコウ</t>
    </rPh>
    <rPh sb="11" eb="13">
      <t>コウシャ</t>
    </rPh>
    <phoneticPr fontId="2"/>
  </si>
  <si>
    <t>(有)グリーンファーム</t>
    <rPh sb="0" eb="3">
      <t>ユウ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</si>
  <si>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</si>
  <si>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</si>
  <si>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</si>
  <si>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額より充当可能財源が上回っているため将来負担比率は算出されないが、社会保障関係等の急激な増加に対応するための基金取り崩しを伴う財政運営が余儀なくされると想定しており効率的な財政運営を図る必要がある。有形固定資産については現在有する公共建築物について建替えを予定しているものはなく、今後も数値は上昇し続けるものと見込まれ、公共施設等総合管理計画に基づく「予防保全」に努めることとしている。将来にわたる債務の償還や固定資産の維持管理に多額の費用が必要と考えており、行財政改革を通じて資金の確保に努めて行きたい。
</t>
    <rPh sb="0" eb="2">
      <t>ショウライ</t>
    </rPh>
    <rPh sb="2" eb="5">
      <t>フタンガク</t>
    </rPh>
    <rPh sb="7" eb="9">
      <t>ジュウトウ</t>
    </rPh>
    <rPh sb="9" eb="11">
      <t>カノウ</t>
    </rPh>
    <rPh sb="11" eb="13">
      <t>ザイゲン</t>
    </rPh>
    <rPh sb="14" eb="16">
      <t>ウワマワ</t>
    </rPh>
    <rPh sb="22" eb="24">
      <t>ショウライ</t>
    </rPh>
    <rPh sb="24" eb="26">
      <t>フタン</t>
    </rPh>
    <rPh sb="26" eb="28">
      <t>ヒリツ</t>
    </rPh>
    <rPh sb="29" eb="31">
      <t>サンシュツ</t>
    </rPh>
    <rPh sb="43" eb="44">
      <t>トウ</t>
    </rPh>
    <rPh sb="86" eb="89">
      <t>コウリツテキ</t>
    </rPh>
    <rPh sb="90" eb="92">
      <t>ザイセイ</t>
    </rPh>
    <rPh sb="92" eb="94">
      <t>ウンエイ</t>
    </rPh>
    <rPh sb="95" eb="96">
      <t>ハカ</t>
    </rPh>
    <rPh sb="97" eb="99">
      <t>ヒツヨウ</t>
    </rPh>
    <phoneticPr fontId="2"/>
  </si>
  <si>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</si>
  <si>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</si>
  <si>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</si>
  <si>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</si>
  <si>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</si>
  <si>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</si>
  <si>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</si>
  <si>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実質公債費比率については、起債償還が終了したことや地方債への負担が減少したことから数値が改善しているが、平成32年度から再び地方債の償還がピークを迎えるため、今後若干の上昇が見込まれる。</t>
    <rPh sb="13" eb="15">
      <t>キサイ</t>
    </rPh>
    <rPh sb="52" eb="54">
      <t>ヘイセイ</t>
    </rPh>
    <rPh sb="56" eb="58">
      <t>ネンド</t>
    </rPh>
    <rPh sb="60" eb="61">
      <t>フタタ</t>
    </rPh>
    <rPh sb="62" eb="65">
      <t>チホウサイ</t>
    </rPh>
    <rPh sb="66" eb="68">
      <t>ショウカン</t>
    </rPh>
    <rPh sb="73" eb="74">
      <t>ムカ</t>
    </rPh>
    <rPh sb="79" eb="81">
      <t>コンゴ</t>
    </rPh>
    <rPh sb="81" eb="83">
      <t>ジャッカン</t>
    </rPh>
    <rPh sb="84" eb="86">
      <t>ジョウショウ</t>
    </rPh>
    <rPh sb="87" eb="89">
      <t>ミコ</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</si>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</sst>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116681</c:v>
                </c:pt>
                <c:pt idx="1">
                  <c:v>124464</c:v>
                </c:pt>
                <c:pt idx="2">
                  <c:v>469679</c:v>
                </c:pt>
                <c:pt idx="3">
                  <c:v>468116</c:v>
                </c:pt>
                <c:pt idx="4">
                  <c:v>549586</c:v>
                </c:pt>
              </c:numCache>
            </c:numRef>
          </c:val>
          <c:smooth val="0"/>
        </c:ser>
        <c:dLbls>
          <c:showLegendKey val="0"/>
          <c:showVal val="0"/>
          <c:showCatName val="0"/>
          <c:showSerName val="0"/>
          <c:showPercent val="0"/>
          <c:showBubbleSize val="0"/>
        </c:dLbls>
        <c:marker val="1"/>
        <c:smooth val="0"/>
        <c:axId val="100603008"/>
        <c:axId val="100604928"/>
      </c:lineChart>
      <c:catAx>
        <c:axId val="1006030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604928"/>
        <c:crosses val="autoZero"/>
        <c:auto val="1"/>
        <c:lblAlgn val="ctr"/>
        <c:lblOffset val="100"/>
        <c:tickLblSkip val="1"/>
        <c:tickMarkSkip val="1"/>
        <c:noMultiLvlLbl val="0"/>
      </c:catAx>
      <c:valAx>
        <c:axId val="100604928"/>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6030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5.41</c:v>
                </c:pt>
                <c:pt idx="1">
                  <c:v>3.31</c:v>
                </c:pt>
                <c:pt idx="2">
                  <c:v>5.73</c:v>
                </c:pt>
                <c:pt idx="3">
                  <c:v>4.0999999999999996</c:v>
                </c:pt>
                <c:pt idx="4">
                  <c:v>4.03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71.11</c:v>
                </c:pt>
                <c:pt idx="1">
                  <c:v>66.72</c:v>
                </c:pt>
                <c:pt idx="2">
                  <c:v>64.06</c:v>
                </c:pt>
                <c:pt idx="3">
                  <c:v>56.72</c:v>
                </c:pt>
                <c:pt idx="4">
                  <c:v>40.35</c:v>
                </c:pt>
              </c:numCache>
            </c:numRef>
          </c:val>
        </c:ser>
        <c:dLbls>
          <c:showLegendKey val="0"/>
          <c:showVal val="0"/>
          <c:showCatName val="0"/>
          <c:showSerName val="0"/>
          <c:showPercent val="0"/>
          <c:showBubbleSize val="0"/>
        </c:dLbls>
        <c:gapWidth val="250"/>
        <c:overlap val="100"/>
        <c:axId val="125149184"/>
        <c:axId val="1251511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3.22</c:v>
                </c:pt>
                <c:pt idx="1">
                  <c:v>-0.82</c:v>
                </c:pt>
                <c:pt idx="2">
                  <c:v>-3.27</c:v>
                </c:pt>
                <c:pt idx="3">
                  <c:v>-19.62</c:v>
                </c:pt>
                <c:pt idx="4">
                  <c:v>-13.24</c:v>
                </c:pt>
              </c:numCache>
            </c:numRef>
          </c:val>
          <c:smooth val="0"/>
        </c:ser>
        <c:dLbls>
          <c:showLegendKey val="0"/>
          <c:showVal val="0"/>
          <c:showCatName val="0"/>
          <c:showSerName val="0"/>
          <c:showPercent val="0"/>
          <c:showBubbleSize val="0"/>
        </c:dLbls>
        <c:marker val="1"/>
        <c:smooth val="0"/>
        <c:axId val="125149184"/>
        <c:axId val="125151104"/>
      </c:lineChart>
      <c:catAx>
        <c:axId val="125149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5151104"/>
        <c:crosses val="autoZero"/>
        <c:auto val="1"/>
        <c:lblAlgn val="ctr"/>
        <c:lblOffset val="100"/>
        <c:tickLblSkip val="1"/>
        <c:tickMarkSkip val="1"/>
        <c:noMultiLvlLbl val="0"/>
      </c:catAx>
      <c:valAx>
        <c:axId val="125151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149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2.71</c:v>
                </c:pt>
                <c:pt idx="2">
                  <c:v>#N/A</c:v>
                </c:pt>
                <c:pt idx="3">
                  <c:v>2.33</c:v>
                </c:pt>
                <c:pt idx="4">
                  <c:v>#N/A</c:v>
                </c:pt>
                <c:pt idx="5">
                  <c:v>1.8</c:v>
                </c:pt>
                <c:pt idx="6">
                  <c:v>#N/A</c:v>
                </c:pt>
                <c:pt idx="7">
                  <c:v>0.84</c:v>
                </c:pt>
                <c:pt idx="8">
                  <c:v>#N/A</c:v>
                </c:pt>
                <c:pt idx="9">
                  <c:v>0.01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#N/A</c:v>
                </c:pt>
                <c:pt idx="5">
                  <c:v>0</c:v>
                </c:pt>
                <c:pt idx="6">
                  <c:v>0</c:v>
                </c:pt>
                <c:pt idx="7">
                  <c:v>0</c:v>
                </c:pt>
                <c:pt idx="8">
                  <c:v>0</c:v>
                </c:pt>
                <c:pt idx="9">
                  <c:v>0</c:v>
                </c:pt>
              </c:numCache>
            </c:numRef>
          </c:val>
        </c:ser>
        <c:ser>
          <c:idx val="2"/>
          <c:order val="2"/>
          <c:tx>
            <c:strRef>
              <c:f>データシート!$A$29</c:f>
              <c:strCache>
                <c:ptCount val="1"/>
                <c:pt idx="0">
                  <c:v>下水道事業（特定地域生活排水）</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0.01</c:v>
                </c:pt>
                <c:pt idx="8">
                  <c:v>#N/A</c:v>
                </c:pt>
                <c:pt idx="9">
                  <c:v>0.02</c:v>
                </c:pt>
              </c:numCache>
            </c:numRef>
          </c:val>
        </c:ser>
        <c:ser>
          <c:idx val="3"/>
          <c:order val="3"/>
          <c:tx>
            <c:strRef>
              <c:f>データシート!$A$30</c:f>
              <c:strCache>
                <c:ptCount val="1"/>
                <c:pt idx="0">
                  <c:v>下水道事業（農業集落排水）</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0.41</c:v>
                </c:pt>
                <c:pt idx="2">
                  <c:v>#N/A</c:v>
                </c:pt>
                <c:pt idx="3">
                  <c:v>0.04</c:v>
                </c:pt>
                <c:pt idx="4">
                  <c:v>#N/A</c:v>
                </c:pt>
                <c:pt idx="5">
                  <c:v>0.06</c:v>
                </c:pt>
                <c:pt idx="6">
                  <c:v>#N/A</c:v>
                </c:pt>
                <c:pt idx="7">
                  <c:v>7.0000000000000007E-2</c:v>
                </c:pt>
                <c:pt idx="8">
                  <c:v>#N/A</c:v>
                </c:pt>
                <c:pt idx="9">
                  <c:v>0.03</c:v>
                </c:pt>
              </c:numCache>
            </c:numRef>
          </c:val>
        </c:ser>
        <c:ser>
          <c:idx val="4"/>
          <c:order val="4"/>
          <c:tx>
            <c:strRef>
              <c:f>データシート!$A$31</c:f>
              <c:strCache>
                <c:ptCount val="1"/>
                <c:pt idx="0">
                  <c:v>介護サービス事業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0.13</c:v>
                </c:pt>
                <c:pt idx="2">
                  <c:v>#N/A</c:v>
                </c:pt>
                <c:pt idx="3">
                  <c:v>0.12</c:v>
                </c:pt>
                <c:pt idx="4">
                  <c:v>#N/A</c:v>
                </c:pt>
                <c:pt idx="5">
                  <c:v>0.1</c:v>
                </c:pt>
                <c:pt idx="6">
                  <c:v>#N/A</c:v>
                </c:pt>
                <c:pt idx="7">
                  <c:v>0.1</c:v>
                </c:pt>
                <c:pt idx="8">
                  <c:v>#N/A</c:v>
                </c:pt>
                <c:pt idx="9">
                  <c:v>0.04</c:v>
                </c:pt>
              </c:numCache>
            </c:numRef>
          </c:val>
        </c:ser>
        <c:ser>
          <c:idx val="5"/>
          <c:order val="5"/>
          <c:tx>
            <c:strRef>
              <c:f>データシート!$A$32</c:f>
              <c:strCache>
                <c:ptCount val="1"/>
                <c:pt idx="0">
                  <c:v>下水道事業（特定環境保全）</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0.04</c:v>
                </c:pt>
                <c:pt idx="2">
                  <c:v>#N/A</c:v>
                </c:pt>
                <c:pt idx="3">
                  <c:v>0.04</c:v>
                </c:pt>
                <c:pt idx="4">
                  <c:v>#N/A</c:v>
                </c:pt>
                <c:pt idx="5">
                  <c:v>7.0000000000000007E-2</c:v>
                </c:pt>
                <c:pt idx="6">
                  <c:v>#N/A</c:v>
                </c:pt>
                <c:pt idx="7">
                  <c:v>7.0000000000000007E-2</c:v>
                </c:pt>
                <c:pt idx="8">
                  <c:v>#N/A</c:v>
                </c:pt>
                <c:pt idx="9">
                  <c:v>0.06</c:v>
                </c:pt>
              </c:numCache>
            </c:numRef>
          </c:val>
        </c:ser>
        <c:ser>
          <c:idx val="6"/>
          <c:order val="6"/>
          <c:tx>
            <c:strRef>
              <c:f>データシート!$A$33</c:f>
              <c:strCache>
                <c:ptCount val="1"/>
                <c:pt idx="0">
                  <c:v>簡易水道事業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0.28999999999999998</c:v>
                </c:pt>
                <c:pt idx="2">
                  <c:v>#N/A</c:v>
                </c:pt>
                <c:pt idx="3">
                  <c:v>0.04</c:v>
                </c:pt>
                <c:pt idx="4">
                  <c:v>#N/A</c:v>
                </c:pt>
                <c:pt idx="5">
                  <c:v>0.01</c:v>
                </c:pt>
                <c:pt idx="6">
                  <c:v>#N/A</c:v>
                </c:pt>
                <c:pt idx="7">
                  <c:v>0.06</c:v>
                </c:pt>
                <c:pt idx="8">
                  <c:v>#N/A</c:v>
                </c:pt>
                <c:pt idx="9">
                  <c:v>0.15</c:v>
                </c:pt>
              </c:numCache>
            </c:numRef>
          </c:val>
        </c:ser>
        <c:ser>
          <c:idx val="7"/>
          <c:order val="7"/>
          <c:tx>
            <c:strRef>
              <c:f>データシート!$A$34</c:f>
              <c:strCache>
                <c:ptCount val="1"/>
                <c:pt idx="0">
                  <c:v>国民健康保険事業（施設勘定）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0.91</c:v>
                </c:pt>
                <c:pt idx="2">
                  <c:v>#N/A</c:v>
                </c:pt>
                <c:pt idx="3">
                  <c:v>0.36</c:v>
                </c:pt>
                <c:pt idx="4">
                  <c:v>#N/A</c:v>
                </c:pt>
                <c:pt idx="5">
                  <c:v>0.9</c:v>
                </c:pt>
                <c:pt idx="6">
                  <c:v>#N/A</c:v>
                </c:pt>
                <c:pt idx="7">
                  <c:v>0.89</c:v>
                </c:pt>
                <c:pt idx="8">
                  <c:v>#N/A</c:v>
                </c:pt>
                <c:pt idx="9">
                  <c:v>0.56999999999999995</c:v>
                </c:pt>
              </c:numCache>
            </c:numRef>
          </c:val>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0.85</c:v>
                </c:pt>
                <c:pt idx="2">
                  <c:v>#N/A</c:v>
                </c:pt>
                <c:pt idx="3">
                  <c:v>0.61</c:v>
                </c:pt>
                <c:pt idx="4">
                  <c:v>#N/A</c:v>
                </c:pt>
                <c:pt idx="5">
                  <c:v>0.81</c:v>
                </c:pt>
                <c:pt idx="6">
                  <c:v>#N/A</c:v>
                </c:pt>
                <c:pt idx="7">
                  <c:v>3.6</c:v>
                </c:pt>
                <c:pt idx="8">
                  <c:v>#N/A</c:v>
                </c:pt>
                <c:pt idx="9">
                  <c:v>2.34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5.41</c:v>
                </c:pt>
                <c:pt idx="2">
                  <c:v>#N/A</c:v>
                </c:pt>
                <c:pt idx="3">
                  <c:v>3.3</c:v>
                </c:pt>
                <c:pt idx="4">
                  <c:v>#N/A</c:v>
                </c:pt>
                <c:pt idx="5">
                  <c:v>5.72</c:v>
                </c:pt>
                <c:pt idx="6">
                  <c:v>#N/A</c:v>
                </c:pt>
                <c:pt idx="7">
                  <c:v>4.0999999999999996</c:v>
                </c:pt>
                <c:pt idx="8">
                  <c:v>#N/A</c:v>
                </c:pt>
                <c:pt idx="9">
                  <c:v>4.03</c:v>
                </c:pt>
              </c:numCache>
            </c:numRef>
          </c:val>
        </c:ser>
        <c:dLbls>
          <c:showLegendKey val="0"/>
          <c:showVal val="0"/>
          <c:showCatName val="0"/>
          <c:showSerName val="0"/>
          <c:showPercent val="0"/>
          <c:showBubbleSize val="0"/>
        </c:dLbls>
        <c:gapWidth val="150"/>
        <c:overlap val="100"/>
        <c:axId val="125543936"/>
        <c:axId val="125545472"/>
      </c:barChart>
      <c:catAx>
        <c:axId val="125543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545472"/>
        <c:crosses val="autoZero"/>
        <c:auto val="1"/>
        <c:lblAlgn val="ctr"/>
        <c:lblOffset val="100"/>
        <c:tickLblSkip val="1"/>
        <c:tickMarkSkip val="1"/>
        <c:noMultiLvlLbl val="0"/>
      </c:catAx>
      <c:valAx>
        <c:axId val="125545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5439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230</c:v>
                </c:pt>
                <c:pt idx="5">
                  <c:v>201</c:v>
                </c:pt>
                <c:pt idx="8">
                  <c:v>181</c:v>
                </c:pt>
                <c:pt idx="11">
                  <c:v>185</c:v>
                </c:pt>
                <c:pt idx="14">
                  <c:v>185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c:v>
                </c:pt>
                <c:pt idx="3">
                  <c:v>2</c:v>
                </c:pt>
                <c:pt idx="6">
                  <c:v>2</c:v>
                </c:pt>
                <c:pt idx="9">
                  <c:v>1</c:v>
                </c:pt>
                <c:pt idx="12">
                  <c:v>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143</c:v>
                </c:pt>
                <c:pt idx="3">
                  <c:v>111</c:v>
                </c:pt>
                <c:pt idx="6">
                  <c:v>122</c:v>
                </c:pt>
                <c:pt idx="9">
                  <c:v>105</c:v>
                </c:pt>
                <c:pt idx="12">
                  <c:v>101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195</c:v>
                </c:pt>
                <c:pt idx="3">
                  <c:v>153</c:v>
                </c:pt>
                <c:pt idx="6">
                  <c:v>129</c:v>
                </c:pt>
                <c:pt idx="9">
                  <c:v>131</c:v>
                </c:pt>
                <c:pt idx="12">
                  <c:v>128</c:v>
                </c:pt>
              </c:numCache>
            </c:numRef>
          </c:val>
        </c:ser>
        <c:dLbls>
          <c:showLegendKey val="0"/>
          <c:showVal val="0"/>
          <c:showCatName val="0"/>
          <c:showSerName val="0"/>
          <c:showPercent val="0"/>
          <c:showBubbleSize val="0"/>
        </c:dLbls>
        <c:gapWidth val="100"/>
        <c:overlap val="100"/>
        <c:axId val="100689024"/>
        <c:axId val="1006909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111</c:v>
                </c:pt>
                <c:pt idx="2">
                  <c:v>#N/A</c:v>
                </c:pt>
                <c:pt idx="3">
                  <c:v>#N/A</c:v>
                </c:pt>
                <c:pt idx="4">
                  <c:v>65</c:v>
                </c:pt>
                <c:pt idx="5">
                  <c:v>#N/A</c:v>
                </c:pt>
                <c:pt idx="6">
                  <c:v>#N/A</c:v>
                </c:pt>
                <c:pt idx="7">
                  <c:v>72</c:v>
                </c:pt>
                <c:pt idx="8">
                  <c:v>#N/A</c:v>
                </c:pt>
                <c:pt idx="9">
                  <c:v>#N/A</c:v>
                </c:pt>
                <c:pt idx="10">
                  <c:v>52</c:v>
                </c:pt>
                <c:pt idx="11">
                  <c:v>#N/A</c:v>
                </c:pt>
                <c:pt idx="12">
                  <c:v>#N/A</c:v>
                </c:pt>
                <c:pt idx="13">
                  <c:v>45</c:v>
                </c:pt>
                <c:pt idx="14">
                  <c:v>#N/A</c:v>
                </c:pt>
              </c:numCache>
            </c:numRef>
          </c:val>
          <c:smooth val="0"/>
        </c:ser>
        <c:dLbls>
          <c:showLegendKey val="0"/>
          <c:showVal val="0"/>
          <c:showCatName val="0"/>
          <c:showSerName val="0"/>
          <c:showPercent val="0"/>
          <c:showBubbleSize val="0"/>
        </c:dLbls>
        <c:marker val="1"/>
        <c:smooth val="0"/>
        <c:axId val="100689024"/>
        <c:axId val="100690944"/>
      </c:lineChart>
      <c:catAx>
        <c:axId val="100689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690944"/>
        <c:crosses val="autoZero"/>
        <c:auto val="1"/>
        <c:lblAlgn val="ctr"/>
        <c:lblOffset val="100"/>
        <c:tickLblSkip val="1"/>
        <c:tickMarkSkip val="1"/>
        <c:noMultiLvlLbl val="0"/>
      </c:catAx>
      <c:valAx>
        <c:axId val="100690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689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1825</c:v>
                </c:pt>
                <c:pt idx="5">
                  <c:v>1762</c:v>
                </c:pt>
                <c:pt idx="8">
                  <c:v>1921</c:v>
                </c:pt>
                <c:pt idx="11">
                  <c:v>1916</c:v>
                </c:pt>
                <c:pt idx="14">
                  <c:v>1870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26</c:v>
                </c:pt>
                <c:pt idx="5">
                  <c:v>20</c:v>
                </c:pt>
                <c:pt idx="8">
                  <c:v>15</c:v>
                </c:pt>
                <c:pt idx="11">
                  <c:v>13</c:v>
                </c:pt>
                <c:pt idx="14">
                  <c:v>17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2278</c:v>
                </c:pt>
                <c:pt idx="5">
                  <c:v>2582</c:v>
                </c:pt>
                <c:pt idx="8">
                  <c:v>2830</c:v>
                </c:pt>
                <c:pt idx="11">
                  <c:v>2803</c:v>
                </c:pt>
                <c:pt idx="14">
                  <c:v>2745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474</c:v>
                </c:pt>
                <c:pt idx="3">
                  <c:v>518</c:v>
                </c:pt>
                <c:pt idx="6">
                  <c:v>438</c:v>
                </c:pt>
                <c:pt idx="9">
                  <c:v>418</c:v>
                </c:pt>
                <c:pt idx="12">
                  <c:v>388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c:v>
                </c:pt>
                <c:pt idx="3">
                  <c:v>3</c:v>
                </c:pt>
                <c:pt idx="6">
                  <c:v>4</c:v>
                </c:pt>
                <c:pt idx="9">
                  <c:v>3</c:v>
                </c:pt>
                <c:pt idx="12">
                  <c:v>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1319</c:v>
                </c:pt>
                <c:pt idx="3">
                  <c:v>1182</c:v>
                </c:pt>
                <c:pt idx="6">
                  <c:v>1156</c:v>
                </c:pt>
                <c:pt idx="9">
                  <c:v>1068</c:v>
                </c:pt>
                <c:pt idx="12">
                  <c:v>1022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1364</c:v>
                </c:pt>
                <c:pt idx="3">
                  <c:v>1251</c:v>
                </c:pt>
                <c:pt idx="6">
                  <c:v>1408</c:v>
                </c:pt>
                <c:pt idx="9">
                  <c:v>1600</c:v>
                </c:pt>
                <c:pt idx="12">
                  <c:v>1756</c:v>
                </c:pt>
              </c:numCache>
            </c:numRef>
          </c:val>
        </c:ser>
        <c:dLbls>
          <c:showLegendKey val="0"/>
          <c:showVal val="0"/>
          <c:showCatName val="0"/>
          <c:showSerName val="0"/>
          <c:showPercent val="0"/>
          <c:showBubbleSize val="0"/>
        </c:dLbls>
        <c:gapWidth val="100"/>
        <c:overlap val="100"/>
        <c:axId val="111112960"/>
        <c:axId val="111114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11112960"/>
        <c:axId val="111114880"/>
      </c:lineChart>
      <c:catAx>
        <c:axId val="111112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1114880"/>
        <c:crosses val="autoZero"/>
        <c:auto val="1"/>
        <c:lblAlgn val="ctr"/>
        <c:lblOffset val="100"/>
        <c:tickLblSkip val="1"/>
        <c:tickMarkSkip val="1"/>
        <c:noMultiLvlLbl val="0"/>
      </c:catAx>
      <c:valAx>
        <c:axId val="111114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112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{19558ED9-7BFF-4682-9782-3D4B9433FC3A}</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{4A7E7960-418B-45FC-BA47-5C0EFCD2D4E0}</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{9F97FFBB-B302-4412-B724-A6B5F974712B}</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{27AFC3B4-8EF6-4239-B2E5-8150F1229BDD}</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{1E8E272D-CE88-47CF-8AEC-BF6EBF24297C}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56.8</c:v>
                </c:pt>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{BEF22492-ADDD-4CF6-B584-0B7A55B6E60D}</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{4FAD6EA6-CB33-4759-859E-843B9E1D91E6}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{BAC07E86-C36B-4E40-A08F-B4F2AB9C81DB}</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{B3BE4C8F-CB3D-4B09-94BD-21815EA50A13}</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{E51C24F9-CD01-4C3C-B034-674D7D39493A}</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51.6</c:v>
                </c:pt>
              </c:numCache>
            </c:numRef>
          </c:xVal>
          <c:yVal>
            <c:numRef>
              <c:f>公会計指標分析・財政指標組合せ分析表!$K$55:$O$55</c:f>
              <c:numCache>
                <c:formatCode>#,##0.0;"▲ "#,##0.0</c:formatCode>
                <c:ptCount val="5"/>
                <c:pt idx="4">
                  <c:v>0</c:v>
                </c:pt>
              </c:numCache>
            </c:numRef>
          </c:yVal>
          <c:smooth val="0"/>
        </c:ser>
        <c:dLbls>
          <c:showLegendKey val="0"/>
          <c:showVal val="0"/>
          <c:showCatName val="0"/>
          <c:showSerName val="0"/>
          <c:showPercent val="0"/>
          <c:showBubbleSize val="0"/>
        </c:dLbls>
        <c:axId val="23734912"/>
        <c:axId val="126030592"/>
      </c:scatterChart>
      <c:valAx>
        <c:axId val="23734912"/>
        <c:scaling>
          <c:orientation val="minMax"/>
          <c:max val="62"/>
          <c:min val="41.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030592"/>
        <c:crosses val="autoZero"/>
        <c:crossBetween val="midCat"/>
      </c:valAx>
      <c:valAx>
        <c:axId val="12603059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7349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{029CF870-0A43-479B-BB2F-A5033AD84516}</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{B165D2C3-FDBA-4A37-9FC6-0D7687873607}</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{FF1E7BEB-4424-496C-AB2B-A2ABE2FD4B35}</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{9DCD4257-9385-4344-9BE6-3D5BA1C66265}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{2F472D5B-9F10-4E81-8581-330C1D399319}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9.6999999999999993</c:v>
                </c:pt>
                <c:pt idx="1">
                  <c:v>8</c:v>
                </c:pt>
                <c:pt idx="2">
                  <c:v>6.7</c:v>
                </c:pt>
                <c:pt idx="3">
                  <c:v>5</c:v>
                </c:pt>
                <c:pt idx="4">
                  <c:v>4.4000000000000004</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{93F9D81A-2109-443E-8A08-594A59A29957}</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{2BC5BC83-03BD-4E1D-ACBA-4D4F43ABF497}</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{ACBEE262-0B55-49F3-8483-9E552079D388}</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{796E5491-F55D-4825-A992-03D6D960EB77}</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{69713209-875E-4959-B5FF-6264F71291BF}</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126076800"/>
        <c:axId val="126369792"/>
      </c:scatterChart>
      <c:valAx>
        <c:axId val="126076800"/>
        <c:scaling>
          <c:orientation val="minMax"/>
          <c:max val="11.7"/>
          <c:min val="7.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369792"/>
        <c:crosses val="autoZero"/>
        <c:crossBetween val="midCat"/>
      </c:valAx>
      <c:valAx>
        <c:axId val="12636979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07680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公債費のピークが過ぎたこともあって減少しているが、平成</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年度以降は大規模事業に係る償還が本格化することから、慎重な財政運営を図る必要がある。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現在までは充当可能財源が上回っている状況であるが、今後大規模事業等による起債の償還が本格化するため、慎重な財政運営を図る必要がある。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福島県昭和村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7" name="正方形/長方形 16"/>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1,347
1,342
209.46
2,677,937
2,559,122
59,938
1,486,821
1,756,169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5" name="正方形/長方形 24"/>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6" name="角丸四角形 25"/>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7" name="正方形/長方形 26"/>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8" name="正方形/長方形 27"/>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9" name="正方形/長方形 28"/>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30" name="直線コネクタ 29"/>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31" name="円/楕円 30"/>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32" name="フローチャート : 判断 31"/>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33" name="直線コネクタ 32"/>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34" name="直線コネクタ 33"/>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35" name="直線コネクタ 34"/>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6" name="直線コネクタ 35"/>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40" name="テキスト ボックス 3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[ 56.8</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51" name="正方形/長方形 5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53" name="テキスト ボックス 5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昭和</a:t>
          </a:r>
          <a:r>
            <a:rPr kumimoji="1" lang="en-US" altLang="ja-JP" sz="1100">
              <a:latin typeface="ＭＳ Ｐゴシック"/>
            </a:rPr>
            <a:t>40</a:t>
          </a:r>
          <a:r>
            <a:rPr kumimoji="1" lang="ja-JP" altLang="en-US" sz="1100">
              <a:latin typeface="ＭＳ Ｐゴシック"/>
            </a:rPr>
            <a:t>～</a:t>
          </a:r>
          <a:r>
            <a:rPr kumimoji="1" lang="en-US" altLang="ja-JP" sz="1100">
              <a:latin typeface="ＭＳ Ｐゴシック"/>
            </a:rPr>
            <a:t>50</a:t>
          </a:r>
          <a:r>
            <a:rPr kumimoji="1" lang="ja-JP" altLang="en-US" sz="1100">
              <a:latin typeface="ＭＳ Ｐゴシック"/>
            </a:rPr>
            <a:t>年代をピークに各種施設建設などが多く、老朽化が進んでおり、今後更新時期を迎えることから、事業費の平準化等を図りながら、計画的な更新を行っていく必要がある。</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107738</xdr:rowOff>
    </xdr:from>
    <xdr:to>
      <xdr:col>3</xdr:col>
      <xdr:colOff>1170940</xdr:colOff>
      <xdr:row>35</xdr:row>
      <xdr:rowOff>17145</xdr:rowOff>
    </xdr:to>
    <xdr:cxnSp macro="">
      <xdr:nvCxnSpPr>
        <xdr:cNvPr id="70" name="直線コネクタ 69"/>
        <xdr:cNvCxnSpPr/>
      </xdr:nvCxnSpPr>
      <xdr:spPr>
        <a:xfrm flipV="1">
          <a:off x="4760595" y="5517938"/>
          <a:ext cx="1270" cy="128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20972</xdr:rowOff>
    </xdr:from>
    <xdr:ext cx="405111" cy="259045"/>
    <xdr:sp macro="" textlink="">
      <xdr:nvSpPr>
        <xdr:cNvPr id="71" name="有形固定資産減価償却率最小値テキスト"/>
        <xdr:cNvSpPr txBox="1"/>
      </xdr:nvSpPr>
      <xdr:spPr>
        <a:xfrm>
          <a:off x="4813300"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3</xdr:col>
      <xdr:colOff>1082675</xdr:colOff>
      <xdr:row>35</xdr:row>
      <xdr:rowOff>17145</xdr:rowOff>
    </xdr:from>
    <xdr:to>
      <xdr:col>3</xdr:col>
      <xdr:colOff>1260475</xdr:colOff>
      <xdr:row>35</xdr:row>
      <xdr:rowOff>17145</xdr:rowOff>
    </xdr:to>
    <xdr:cxnSp macro="">
      <xdr:nvCxnSpPr>
        <xdr:cNvPr id="72" name="直線コネクタ 71"/>
        <xdr:cNvCxnSpPr/>
      </xdr:nvCxnSpPr>
      <xdr:spPr>
        <a:xfrm>
          <a:off x="4673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54415</xdr:rowOff>
    </xdr:from>
    <xdr:ext cx="405111" cy="259045"/>
    <xdr:sp macro="" textlink="">
      <xdr:nvSpPr>
        <xdr:cNvPr id="73" name="有形固定資産減価償却率最大値テキスト"/>
        <xdr:cNvSpPr txBox="1"/>
      </xdr:nvSpPr>
      <xdr:spPr>
        <a:xfrm>
          <a:off x="4813300" y="5293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74.3</a:t>
          </a:r>
          <a:endParaRPr kumimoji="1" lang="ja-JP" altLang="en-US" sz="1000" b="1">
            <a:latin typeface="ＭＳ Ｐゴシック"/>
          </a:endParaRPr>
        </a:p>
      </xdr:txBody>
    </xdr:sp>
    <xdr:clientData/>
  </xdr:oneCellAnchor>
  <xdr:twoCellAnchor>
    <xdr:from>
      <xdr:col>3</xdr:col>
      <xdr:colOff>1082675</xdr:colOff>
      <xdr:row>27</xdr:row>
      <xdr:rowOff>107738</xdr:rowOff>
    </xdr:from>
    <xdr:to>
      <xdr:col>3</xdr:col>
      <xdr:colOff>1260475</xdr:colOff>
      <xdr:row>27</xdr:row>
      <xdr:rowOff>107738</xdr:rowOff>
    </xdr:to>
    <xdr:cxnSp macro="">
      <xdr:nvCxnSpPr>
        <xdr:cNvPr id="74" name="直線コネクタ 73"/>
        <xdr:cNvCxnSpPr/>
      </xdr:nvCxnSpPr>
      <xdr:spPr>
        <a:xfrm>
          <a:off x="4673600" y="5517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166387</xdr:rowOff>
    </xdr:from>
    <xdr:ext cx="405111" cy="259045"/>
    <xdr:sp macro="" textlink="">
      <xdr:nvSpPr>
        <xdr:cNvPr id="75" name="有形固定資産減価償却率平均値テキスト"/>
        <xdr:cNvSpPr txBox="1"/>
      </xdr:nvSpPr>
      <xdr:spPr>
        <a:xfrm>
          <a:off x="48133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16510</xdr:rowOff>
    </xdr:from>
    <xdr:to>
      <xdr:col>3</xdr:col>
      <xdr:colOff>1222375</xdr:colOff>
      <xdr:row>32</xdr:row>
      <xdr:rowOff>118110</xdr:rowOff>
    </xdr:to>
    <xdr:sp macro="" textlink="">
      <xdr:nvSpPr>
        <xdr:cNvPr id="76" name="フローチャート : 判断 75"/>
        <xdr:cNvSpPr/>
      </xdr:nvSpPr>
      <xdr:spPr>
        <a:xfrm>
          <a:off x="4711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31</xdr:row>
      <xdr:rowOff>847</xdr:rowOff>
    </xdr:from>
    <xdr:to>
      <xdr:col>3</xdr:col>
      <xdr:colOff>1222375</xdr:colOff>
      <xdr:row>31</xdr:row>
      <xdr:rowOff>102447</xdr:rowOff>
    </xdr:to>
    <xdr:sp macro="" textlink="">
      <xdr:nvSpPr>
        <xdr:cNvPr id="82" name="円/楕円 81"/>
        <xdr:cNvSpPr/>
      </xdr:nvSpPr>
      <xdr:spPr>
        <a:xfrm>
          <a:off x="47117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30</xdr:row>
      <xdr:rowOff>23724</xdr:rowOff>
    </xdr:from>
    <xdr:ext cx="405111" cy="259045"/>
    <xdr:sp macro="" textlink="">
      <xdr:nvSpPr>
        <xdr:cNvPr id="83" name="有形固定資産減価償却率該当値テキスト"/>
        <xdr:cNvSpPr txBox="1"/>
      </xdr:nvSpPr>
      <xdr:spPr>
        <a:xfrm>
          <a:off x="4813300" y="5948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7" name="正方形/長方形 8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8" name="正方形/長方形 8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9" name="正方形/長方形 8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90" name="正方形/長方形 8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92" name="正方形/長方形 9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4" name="テキスト ボックス 9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福島県昭和村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1,347
1,342
209.46
2,677,937
2,559,122
59,938
1,486,821
1,756,169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66675</xdr:rowOff>
    </xdr:from>
    <xdr:to>
      <xdr:col>6</xdr:col>
      <xdr:colOff>510540</xdr:colOff>
      <xdr:row>41</xdr:row>
      <xdr:rowOff>146685</xdr:rowOff>
    </xdr:to>
    <xdr:cxnSp macro="">
      <xdr:nvCxnSpPr>
        <xdr:cNvPr id="57" name="直線コネクタ 56"/>
        <xdr:cNvCxnSpPr/>
      </xdr:nvCxnSpPr>
      <xdr:spPr>
        <a:xfrm flipV="1">
          <a:off x="4634865" y="572452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150512</xdr:rowOff>
    </xdr:from>
    <xdr:ext cx="405111" cy="259045"/>
    <xdr:sp macro="" textlink="">
      <xdr:nvSpPr>
        <xdr:cNvPr id="58" name="【道路】&#10;有形固定資産減価償却率最小値テキスト"/>
        <xdr:cNvSpPr txBox="1"/>
      </xdr:nvSpPr>
      <xdr:spPr>
        <a:xfrm>
          <a:off x="4724400"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a:t>
          </a:r>
          <a:endParaRPr kumimoji="1" lang="ja-JP" altLang="en-US" sz="1000" b="1">
            <a:latin typeface="ＭＳ Ｐゴシック"/>
          </a:endParaRPr>
        </a:p>
      </xdr:txBody>
    </xdr:sp>
    <xdr:clientData/>
  </xdr:oneCellAnchor>
  <xdr:twoCellAnchor>
    <xdr:from>
      <xdr:col>6</xdr:col>
      <xdr:colOff>422275</xdr:colOff>
      <xdr:row>41</xdr:row>
      <xdr:rowOff>146685</xdr:rowOff>
    </xdr:from>
    <xdr:to>
      <xdr:col>6</xdr:col>
      <xdr:colOff>600075</xdr:colOff>
      <xdr:row>41</xdr:row>
      <xdr:rowOff>146685</xdr:rowOff>
    </xdr:to>
    <xdr:cxnSp macro="">
      <xdr:nvCxnSpPr>
        <xdr:cNvPr id="59" name="直線コネクタ 58"/>
        <xdr:cNvCxnSpPr/>
      </xdr:nvCxnSpPr>
      <xdr:spPr>
        <a:xfrm>
          <a:off x="4546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13352</xdr:rowOff>
    </xdr:from>
    <xdr:ext cx="405111" cy="259045"/>
    <xdr:sp macro="" textlink="">
      <xdr:nvSpPr>
        <xdr:cNvPr id="60" name="【道路】&#10;有形固定資産減価償却率最大値テキスト"/>
        <xdr:cNvSpPr txBox="1"/>
      </xdr:nvSpPr>
      <xdr:spPr>
        <a:xfrm>
          <a:off x="4724400" y="549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66675</xdr:rowOff>
    </xdr:from>
    <xdr:to>
      <xdr:col>6</xdr:col>
      <xdr:colOff>600075</xdr:colOff>
      <xdr:row>33</xdr:row>
      <xdr:rowOff>66675</xdr:rowOff>
    </xdr:to>
    <xdr:cxnSp macro="">
      <xdr:nvCxnSpPr>
        <xdr:cNvPr id="61" name="直線コネクタ 60"/>
        <xdr:cNvCxnSpPr/>
      </xdr:nvCxnSpPr>
      <xdr:spPr>
        <a:xfrm>
          <a:off x="4546600" y="572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167657</xdr:rowOff>
    </xdr:from>
    <xdr:ext cx="405111" cy="259045"/>
    <xdr:sp macro="" textlink="">
      <xdr:nvSpPr>
        <xdr:cNvPr id="62" name="【道路】&#10;有形固定資産減価償却率平均値テキスト"/>
        <xdr:cNvSpPr txBox="1"/>
      </xdr:nvSpPr>
      <xdr:spPr>
        <a:xfrm>
          <a:off x="4724400" y="651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17780</xdr:rowOff>
    </xdr:from>
    <xdr:to>
      <xdr:col>6</xdr:col>
      <xdr:colOff>561975</xdr:colOff>
      <xdr:row>38</xdr:row>
      <xdr:rowOff>119380</xdr:rowOff>
    </xdr:to>
    <xdr:sp macro="" textlink="">
      <xdr:nvSpPr>
        <xdr:cNvPr id="63" name="フローチャート : 判断 62"/>
        <xdr:cNvSpPr/>
      </xdr:nvSpPr>
      <xdr:spPr>
        <a:xfrm>
          <a:off x="4584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15875</xdr:rowOff>
    </xdr:from>
    <xdr:to>
      <xdr:col>6</xdr:col>
      <xdr:colOff>561975</xdr:colOff>
      <xdr:row>33</xdr:row>
      <xdr:rowOff>117475</xdr:rowOff>
    </xdr:to>
    <xdr:sp macro="" textlink="">
      <xdr:nvSpPr>
        <xdr:cNvPr id="69" name="円/楕円 68"/>
        <xdr:cNvSpPr/>
      </xdr:nvSpPr>
      <xdr:spPr>
        <a:xfrm>
          <a:off x="4584700" y="56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32</xdr:row>
      <xdr:rowOff>140352</xdr:rowOff>
    </xdr:from>
    <xdr:ext cx="405111" cy="259045"/>
    <xdr:sp macro="" textlink="">
      <xdr:nvSpPr>
        <xdr:cNvPr id="70" name="【道路】&#10;有形固定資産減価償却率該当値テキスト"/>
        <xdr:cNvSpPr txBox="1"/>
      </xdr:nvSpPr>
      <xdr:spPr>
        <a:xfrm>
          <a:off x="4724400" y="562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38</xdr:row>
      <xdr:rowOff>48277</xdr:rowOff>
    </xdr:from>
    <xdr:ext cx="595419" cy="259045"/>
    <xdr:sp macro="" textlink="">
      <xdr:nvSpPr>
        <xdr:cNvPr id="84" name="テキスト ボックス 8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105427</xdr:rowOff>
    </xdr:from>
    <xdr:ext cx="595419" cy="259045"/>
    <xdr:sp macro="" textlink="">
      <xdr:nvSpPr>
        <xdr:cNvPr id="86" name="テキスト ボックス 8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162577</xdr:rowOff>
    </xdr:from>
    <xdr:ext cx="595419" cy="259045"/>
    <xdr:sp macro="" textlink="">
      <xdr:nvSpPr>
        <xdr:cNvPr id="88" name="テキスト ボックス 8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0" name="テキスト ボックス 8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1"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137570</xdr:rowOff>
    </xdr:from>
    <xdr:to>
      <xdr:col>15</xdr:col>
      <xdr:colOff>180340</xdr:colOff>
      <xdr:row>41</xdr:row>
      <xdr:rowOff>100637</xdr:rowOff>
    </xdr:to>
    <xdr:cxnSp macro="">
      <xdr:nvCxnSpPr>
        <xdr:cNvPr id="92" name="直線コネクタ 91"/>
        <xdr:cNvCxnSpPr/>
      </xdr:nvCxnSpPr>
      <xdr:spPr>
        <a:xfrm flipV="1">
          <a:off x="10476865" y="5795420"/>
          <a:ext cx="0" cy="133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104464</xdr:rowOff>
    </xdr:from>
    <xdr:ext cx="534377" cy="259045"/>
    <xdr:sp macro="" textlink="">
      <xdr:nvSpPr>
        <xdr:cNvPr id="93" name="【道路】&#10;一人当たり延長最小値テキスト"/>
        <xdr:cNvSpPr txBox="1"/>
      </xdr:nvSpPr>
      <xdr:spPr>
        <a:xfrm>
          <a:off x="10566400" y="713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14.310</a:t>
          </a:r>
          <a:endParaRPr kumimoji="1" lang="ja-JP" altLang="en-US" sz="1000" b="1">
            <a:latin typeface="ＭＳ Ｐゴシック"/>
          </a:endParaRPr>
        </a:p>
      </xdr:txBody>
    </xdr:sp>
    <xdr:clientData/>
  </xdr:oneCellAnchor>
  <xdr:twoCellAnchor>
    <xdr:from>
      <xdr:col>15</xdr:col>
      <xdr:colOff>92075</xdr:colOff>
      <xdr:row>41</xdr:row>
      <xdr:rowOff>100637</xdr:rowOff>
    </xdr:from>
    <xdr:to>
      <xdr:col>15</xdr:col>
      <xdr:colOff>269875</xdr:colOff>
      <xdr:row>41</xdr:row>
      <xdr:rowOff>100637</xdr:rowOff>
    </xdr:to>
    <xdr:cxnSp macro="">
      <xdr:nvCxnSpPr>
        <xdr:cNvPr id="94" name="直線コネクタ 93"/>
        <xdr:cNvCxnSpPr/>
      </xdr:nvCxnSpPr>
      <xdr:spPr>
        <a:xfrm>
          <a:off x="10388600" y="7130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84247</xdr:rowOff>
    </xdr:from>
    <xdr:ext cx="599010" cy="259045"/>
    <xdr:sp macro="" textlink="">
      <xdr:nvSpPr>
        <xdr:cNvPr id="95" name="【道路】&#10;一人当たり延長最大値テキスト"/>
        <xdr:cNvSpPr txBox="1"/>
      </xdr:nvSpPr>
      <xdr:spPr>
        <a:xfrm>
          <a:off x="10566400" y="557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598.154</a:t>
          </a:r>
          <a:endParaRPr kumimoji="1" lang="ja-JP" altLang="en-US" sz="1000" b="1">
            <a:latin typeface="ＭＳ Ｐゴシック"/>
          </a:endParaRPr>
        </a:p>
      </xdr:txBody>
    </xdr:sp>
    <xdr:clientData/>
  </xdr:oneCellAnchor>
  <xdr:twoCellAnchor>
    <xdr:from>
      <xdr:col>15</xdr:col>
      <xdr:colOff>92075</xdr:colOff>
      <xdr:row>33</xdr:row>
      <xdr:rowOff>137570</xdr:rowOff>
    </xdr:from>
    <xdr:to>
      <xdr:col>15</xdr:col>
      <xdr:colOff>269875</xdr:colOff>
      <xdr:row>33</xdr:row>
      <xdr:rowOff>137570</xdr:rowOff>
    </xdr:to>
    <xdr:cxnSp macro="">
      <xdr:nvCxnSpPr>
        <xdr:cNvPr id="96" name="直線コネクタ 95"/>
        <xdr:cNvCxnSpPr/>
      </xdr:nvCxnSpPr>
      <xdr:spPr>
        <a:xfrm>
          <a:off x="10388600" y="57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29570</xdr:rowOff>
    </xdr:from>
    <xdr:ext cx="534377" cy="259045"/>
    <xdr:sp macro="" textlink="">
      <xdr:nvSpPr>
        <xdr:cNvPr id="97" name="【道路】&#10;一人当たり延長平均値テキスト"/>
        <xdr:cNvSpPr txBox="1"/>
      </xdr:nvSpPr>
      <xdr:spPr>
        <a:xfrm>
          <a:off x="10566400" y="6887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88.739</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51143</xdr:rowOff>
    </xdr:from>
    <xdr:to>
      <xdr:col>15</xdr:col>
      <xdr:colOff>231775</xdr:colOff>
      <xdr:row>40</xdr:row>
      <xdr:rowOff>152743</xdr:rowOff>
    </xdr:to>
    <xdr:sp macro="" textlink="">
      <xdr:nvSpPr>
        <xdr:cNvPr id="98" name="フローチャート : 判断 97"/>
        <xdr:cNvSpPr/>
      </xdr:nvSpPr>
      <xdr:spPr>
        <a:xfrm>
          <a:off x="10426700" y="69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9" name="テキスト ボックス 9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0" name="テキスト ボックス 9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1" name="テキスト ボックス 10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2" name="テキスト ボックス 10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3" name="テキスト ボックス 10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61187</xdr:rowOff>
    </xdr:from>
    <xdr:to>
      <xdr:col>15</xdr:col>
      <xdr:colOff>231775</xdr:colOff>
      <xdr:row>35</xdr:row>
      <xdr:rowOff>162787</xdr:rowOff>
    </xdr:to>
    <xdr:sp macro="" textlink="">
      <xdr:nvSpPr>
        <xdr:cNvPr id="104" name="円/楕円 103"/>
        <xdr:cNvSpPr/>
      </xdr:nvSpPr>
      <xdr:spPr>
        <a:xfrm>
          <a:off x="10426700" y="606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34</xdr:row>
      <xdr:rowOff>84064</xdr:rowOff>
    </xdr:from>
    <xdr:ext cx="599010" cy="259045"/>
    <xdr:sp macro="" textlink="">
      <xdr:nvSpPr>
        <xdr:cNvPr id="105" name="【道路】&#10;一人当たり延長該当値テキスト"/>
        <xdr:cNvSpPr txBox="1"/>
      </xdr:nvSpPr>
      <xdr:spPr>
        <a:xfrm>
          <a:off x="10566400" y="591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459.345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6" name="正方形/長方形 105"/>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3" name="正方形/長方形 112"/>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17" name="直線コネクタ 11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18" name="テキスト ボックス 11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19" name="直線コネクタ 11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0" name="テキスト ボックス 11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1" name="直線コネクタ 12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2" name="テキスト ボックス 12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3" name="直線コネクタ 12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4" name="テキスト ボックス 12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5" name="直線コネクタ 12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26" name="テキスト ボックス 12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27" name="直線コネクタ 12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28" name="テキスト ボックス 12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1"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13063</xdr:rowOff>
    </xdr:from>
    <xdr:to>
      <xdr:col>6</xdr:col>
      <xdr:colOff>510540</xdr:colOff>
      <xdr:row>65</xdr:row>
      <xdr:rowOff>40822</xdr:rowOff>
    </xdr:to>
    <xdr:cxnSp macro="">
      <xdr:nvCxnSpPr>
        <xdr:cNvPr id="132" name="直線コネクタ 131"/>
        <xdr:cNvCxnSpPr/>
      </xdr:nvCxnSpPr>
      <xdr:spPr>
        <a:xfrm flipV="1">
          <a:off x="4634865" y="9614263"/>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65</xdr:row>
      <xdr:rowOff>44649</xdr:rowOff>
    </xdr:from>
    <xdr:ext cx="405111" cy="259045"/>
    <xdr:sp macro="" textlink="">
      <xdr:nvSpPr>
        <xdr:cNvPr id="133" name="【橋りょう・トンネル】&#10;有形固定資産減価償却率最小値テキスト"/>
        <xdr:cNvSpPr txBox="1"/>
      </xdr:nvSpPr>
      <xdr:spPr>
        <a:xfrm>
          <a:off x="4724400" y="1118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422275</xdr:colOff>
      <xdr:row>65</xdr:row>
      <xdr:rowOff>40822</xdr:rowOff>
    </xdr:from>
    <xdr:to>
      <xdr:col>6</xdr:col>
      <xdr:colOff>600075</xdr:colOff>
      <xdr:row>65</xdr:row>
      <xdr:rowOff>40822</xdr:rowOff>
    </xdr:to>
    <xdr:cxnSp macro="">
      <xdr:nvCxnSpPr>
        <xdr:cNvPr id="134" name="直線コネクタ 133"/>
        <xdr:cNvCxnSpPr/>
      </xdr:nvCxnSpPr>
      <xdr:spPr>
        <a:xfrm>
          <a:off x="4546600" y="1118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131190</xdr:rowOff>
    </xdr:from>
    <xdr:ext cx="405111" cy="259045"/>
    <xdr:sp macro="" textlink="">
      <xdr:nvSpPr>
        <xdr:cNvPr id="135" name="【橋りょう・トンネル】&#10;有形固定資産減価償却率最大値テキスト"/>
        <xdr:cNvSpPr txBox="1"/>
      </xdr:nvSpPr>
      <xdr:spPr>
        <a:xfrm>
          <a:off x="4724400" y="938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75.6</a:t>
          </a:r>
          <a:endParaRPr kumimoji="1" lang="ja-JP" altLang="en-US" sz="1000" b="1">
            <a:latin typeface="ＭＳ Ｐゴシック"/>
          </a:endParaRPr>
        </a:p>
      </xdr:txBody>
    </xdr:sp>
    <xdr:clientData/>
  </xdr:oneCellAnchor>
  <xdr:twoCellAnchor>
    <xdr:from>
      <xdr:col>6</xdr:col>
      <xdr:colOff>422275</xdr:colOff>
      <xdr:row>56</xdr:row>
      <xdr:rowOff>13063</xdr:rowOff>
    </xdr:from>
    <xdr:to>
      <xdr:col>6</xdr:col>
      <xdr:colOff>600075</xdr:colOff>
      <xdr:row>56</xdr:row>
      <xdr:rowOff>13063</xdr:rowOff>
    </xdr:to>
    <xdr:cxnSp macro="">
      <xdr:nvCxnSpPr>
        <xdr:cNvPr id="136" name="直線コネクタ 135"/>
        <xdr:cNvCxnSpPr/>
      </xdr:nvCxnSpPr>
      <xdr:spPr>
        <a:xfrm>
          <a:off x="4546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68053</xdr:rowOff>
    </xdr:from>
    <xdr:ext cx="405111" cy="259045"/>
    <xdr:sp macro="" textlink="">
      <xdr:nvSpPr>
        <xdr:cNvPr id="137" name="【橋りょう・トンネル】&#10;有形固定資産減価償却率平均値テキスト"/>
        <xdr:cNvSpPr txBox="1"/>
      </xdr:nvSpPr>
      <xdr:spPr>
        <a:xfrm>
          <a:off x="4724400" y="1035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89626</xdr:rowOff>
    </xdr:from>
    <xdr:to>
      <xdr:col>6</xdr:col>
      <xdr:colOff>561975</xdr:colOff>
      <xdr:row>61</xdr:row>
      <xdr:rowOff>19776</xdr:rowOff>
    </xdr:to>
    <xdr:sp macro="" textlink="">
      <xdr:nvSpPr>
        <xdr:cNvPr id="138" name="フローチャート : 判断 137"/>
        <xdr:cNvSpPr/>
      </xdr:nvSpPr>
      <xdr:spPr>
        <a:xfrm>
          <a:off x="45847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60</xdr:row>
      <xdr:rowOff>7983</xdr:rowOff>
    </xdr:from>
    <xdr:to>
      <xdr:col>6</xdr:col>
      <xdr:colOff>561975</xdr:colOff>
      <xdr:row>60</xdr:row>
      <xdr:rowOff>109583</xdr:rowOff>
    </xdr:to>
    <xdr:sp macro="" textlink="">
      <xdr:nvSpPr>
        <xdr:cNvPr id="144" name="円/楕円 143"/>
        <xdr:cNvSpPr/>
      </xdr:nvSpPr>
      <xdr:spPr>
        <a:xfrm>
          <a:off x="45847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30860</xdr:rowOff>
    </xdr:from>
    <xdr:ext cx="405111" cy="259045"/>
    <xdr:sp macro="" textlink="">
      <xdr:nvSpPr>
        <xdr:cNvPr id="145" name="【橋りょう・トンネル】&#10;有形固定資産減価償却率該当値テキスト"/>
        <xdr:cNvSpPr txBox="1"/>
      </xdr:nvSpPr>
      <xdr:spPr>
        <a:xfrm>
          <a:off x="4724400" y="10146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6" name="正方形/長方形 145"/>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127,225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3" name="正方形/長方形 152"/>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6" name="直線コネクタ 15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57" name="テキスト ボックス 15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58" name="直線コネクタ 15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62</xdr:row>
      <xdr:rowOff>4734</xdr:rowOff>
    </xdr:from>
    <xdr:ext cx="685572" cy="259045"/>
    <xdr:sp macro="" textlink="">
      <xdr:nvSpPr>
        <xdr:cNvPr id="159" name="テキスト ボックス 15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0" name="直線コネクタ 15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21062</xdr:rowOff>
    </xdr:from>
    <xdr:ext cx="685572" cy="259045"/>
    <xdr:sp macro="" textlink="">
      <xdr:nvSpPr>
        <xdr:cNvPr id="161" name="テキスト ボックス 16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2" name="直線コネクタ 16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58</xdr:row>
      <xdr:rowOff>37392</xdr:rowOff>
    </xdr:from>
    <xdr:ext cx="685572" cy="259045"/>
    <xdr:sp macro="" textlink="">
      <xdr:nvSpPr>
        <xdr:cNvPr id="163" name="テキスト ボックス 16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4" name="直線コネクタ 16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53720</xdr:rowOff>
    </xdr:from>
    <xdr:ext cx="685572" cy="259045"/>
    <xdr:sp macro="" textlink="">
      <xdr:nvSpPr>
        <xdr:cNvPr id="165" name="テキスト ボックス 16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6" name="直線コネクタ 16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67" name="テキスト ボックス 16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9" name="テキスト ボックス 16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0"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147255</xdr:rowOff>
    </xdr:from>
    <xdr:to>
      <xdr:col>15</xdr:col>
      <xdr:colOff>180340</xdr:colOff>
      <xdr:row>64</xdr:row>
      <xdr:rowOff>112364</xdr:rowOff>
    </xdr:to>
    <xdr:cxnSp macro="">
      <xdr:nvCxnSpPr>
        <xdr:cNvPr id="171" name="直線コネクタ 170"/>
        <xdr:cNvCxnSpPr/>
      </xdr:nvCxnSpPr>
      <xdr:spPr>
        <a:xfrm flipV="1">
          <a:off x="10476865" y="9577005"/>
          <a:ext cx="0" cy="1508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116191</xdr:rowOff>
    </xdr:from>
    <xdr:ext cx="534377" cy="259045"/>
    <xdr:sp macro="" textlink="">
      <xdr:nvSpPr>
        <xdr:cNvPr id="172" name="【橋りょう・トンネル】&#10;一人当たり有形固定資産（償却資産）額最小値テキスト"/>
        <xdr:cNvSpPr txBox="1"/>
      </xdr:nvSpPr>
      <xdr:spPr>
        <a:xfrm>
          <a:off x="10566400" y="110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55,929</a:t>
          </a:r>
          <a:endParaRPr kumimoji="1" lang="ja-JP" altLang="en-US" sz="1000" b="1">
            <a:latin typeface="ＭＳ Ｐゴシック"/>
          </a:endParaRPr>
        </a:p>
      </xdr:txBody>
    </xdr:sp>
    <xdr:clientData/>
  </xdr:oneCellAnchor>
  <xdr:twoCellAnchor>
    <xdr:from>
      <xdr:col>15</xdr:col>
      <xdr:colOff>92075</xdr:colOff>
      <xdr:row>64</xdr:row>
      <xdr:rowOff>112364</xdr:rowOff>
    </xdr:from>
    <xdr:to>
      <xdr:col>15</xdr:col>
      <xdr:colOff>269875</xdr:colOff>
      <xdr:row>64</xdr:row>
      <xdr:rowOff>112364</xdr:rowOff>
    </xdr:to>
    <xdr:cxnSp macro="">
      <xdr:nvCxnSpPr>
        <xdr:cNvPr id="173" name="直線コネクタ 172"/>
        <xdr:cNvCxnSpPr/>
      </xdr:nvCxnSpPr>
      <xdr:spPr>
        <a:xfrm>
          <a:off x="10388600" y="1108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93932</xdr:rowOff>
    </xdr:from>
    <xdr:ext cx="690189" cy="259045"/>
    <xdr:sp macro="" textlink="">
      <xdr:nvSpPr>
        <xdr:cNvPr id="174" name="【橋りょう・トンネル】&#10;一人当たり有形固定資産（償却資産）額最大値テキスト"/>
        <xdr:cNvSpPr txBox="1"/>
      </xdr:nvSpPr>
      <xdr:spPr>
        <a:xfrm>
          <a:off x="10566400" y="93522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4,674,087</a:t>
          </a:r>
          <a:endParaRPr kumimoji="1" lang="ja-JP" altLang="en-US" sz="1000" b="1">
            <a:latin typeface="ＭＳ Ｐゴシック"/>
          </a:endParaRPr>
        </a:p>
      </xdr:txBody>
    </xdr:sp>
    <xdr:clientData/>
  </xdr:oneCellAnchor>
  <xdr:twoCellAnchor>
    <xdr:from>
      <xdr:col>15</xdr:col>
      <xdr:colOff>92075</xdr:colOff>
      <xdr:row>55</xdr:row>
      <xdr:rowOff>147255</xdr:rowOff>
    </xdr:from>
    <xdr:to>
      <xdr:col>15</xdr:col>
      <xdr:colOff>269875</xdr:colOff>
      <xdr:row>55</xdr:row>
      <xdr:rowOff>147255</xdr:rowOff>
    </xdr:to>
    <xdr:cxnSp macro="">
      <xdr:nvCxnSpPr>
        <xdr:cNvPr id="175" name="直線コネクタ 174"/>
        <xdr:cNvCxnSpPr/>
      </xdr:nvCxnSpPr>
      <xdr:spPr>
        <a:xfrm>
          <a:off x="10388600" y="957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101295</xdr:rowOff>
    </xdr:from>
    <xdr:ext cx="599010" cy="259045"/>
    <xdr:sp macro="" textlink="">
      <xdr:nvSpPr>
        <xdr:cNvPr id="176" name="【橋りょう・トンネル】&#10;一人当たり有形固定資産（償却資産）額平均値テキスト"/>
        <xdr:cNvSpPr txBox="1"/>
      </xdr:nvSpPr>
      <xdr:spPr>
        <a:xfrm>
          <a:off x="10566400" y="10731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918,208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122868</xdr:rowOff>
    </xdr:from>
    <xdr:to>
      <xdr:col>15</xdr:col>
      <xdr:colOff>231775</xdr:colOff>
      <xdr:row>63</xdr:row>
      <xdr:rowOff>53018</xdr:rowOff>
    </xdr:to>
    <xdr:sp macro="" textlink="">
      <xdr:nvSpPr>
        <xdr:cNvPr id="177" name="フローチャート : 判断 176"/>
        <xdr:cNvSpPr/>
      </xdr:nvSpPr>
      <xdr:spPr>
        <a:xfrm>
          <a:off x="10426700" y="107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61</xdr:row>
      <xdr:rowOff>93233</xdr:rowOff>
    </xdr:from>
    <xdr:to>
      <xdr:col>15</xdr:col>
      <xdr:colOff>231775</xdr:colOff>
      <xdr:row>62</xdr:row>
      <xdr:rowOff>23383</xdr:rowOff>
    </xdr:to>
    <xdr:sp macro="" textlink="">
      <xdr:nvSpPr>
        <xdr:cNvPr id="183" name="円/楕円 182"/>
        <xdr:cNvSpPr/>
      </xdr:nvSpPr>
      <xdr:spPr>
        <a:xfrm>
          <a:off x="10426700" y="1055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116110</xdr:rowOff>
    </xdr:from>
    <xdr:ext cx="690189" cy="259045"/>
    <xdr:sp macro="" textlink="">
      <xdr:nvSpPr>
        <xdr:cNvPr id="184" name="【橋りょう・トンネル】&#10;一人当たり有形固定資産（償却資産）額該当値テキスト"/>
        <xdr:cNvSpPr txBox="1"/>
      </xdr:nvSpPr>
      <xdr:spPr>
        <a:xfrm>
          <a:off x="10566400" y="104031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1,533,953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5" name="正方形/長方形 184"/>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2" name="正方形/長方形 191"/>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195" name="直線コネクタ 19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196" name="テキスト ボックス 19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97" name="直線コネクタ 19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198" name="テキスト ボックス 19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199" name="直線コネクタ 19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0" name="テキスト ボックス 19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1" name="直線コネクタ 20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2" name="テキスト ボックス 20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3" name="直線コネクタ 20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4" name="テキスト ボックス 20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5" name="直線コネクタ 20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06" name="テキスト ボックス 20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9"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98516</xdr:rowOff>
    </xdr:from>
    <xdr:to>
      <xdr:col>6</xdr:col>
      <xdr:colOff>510540</xdr:colOff>
      <xdr:row>86</xdr:row>
      <xdr:rowOff>134438</xdr:rowOff>
    </xdr:to>
    <xdr:cxnSp macro="">
      <xdr:nvCxnSpPr>
        <xdr:cNvPr id="210" name="直線コネクタ 209"/>
        <xdr:cNvCxnSpPr/>
      </xdr:nvCxnSpPr>
      <xdr:spPr>
        <a:xfrm flipV="1">
          <a:off x="4634865" y="13300166"/>
          <a:ext cx="0" cy="157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138265</xdr:rowOff>
    </xdr:from>
    <xdr:ext cx="340478" cy="259045"/>
    <xdr:sp macro="" textlink="">
      <xdr:nvSpPr>
        <xdr:cNvPr id="211" name="【公営住宅】&#10;有形固定資産減価償却率最小値テキスト"/>
        <xdr:cNvSpPr txBox="1"/>
      </xdr:nvSpPr>
      <xdr:spPr>
        <a:xfrm>
          <a:off x="4724400" y="1488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422275</xdr:colOff>
      <xdr:row>86</xdr:row>
      <xdr:rowOff>134438</xdr:rowOff>
    </xdr:from>
    <xdr:to>
      <xdr:col>6</xdr:col>
      <xdr:colOff>600075</xdr:colOff>
      <xdr:row>86</xdr:row>
      <xdr:rowOff>134438</xdr:rowOff>
    </xdr:to>
    <xdr:cxnSp macro="">
      <xdr:nvCxnSpPr>
        <xdr:cNvPr id="212" name="直線コネクタ 211"/>
        <xdr:cNvCxnSpPr/>
      </xdr:nvCxnSpPr>
      <xdr:spPr>
        <a:xfrm>
          <a:off x="4546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45193</xdr:rowOff>
    </xdr:from>
    <xdr:ext cx="405111" cy="259045"/>
    <xdr:sp macro="" textlink="">
      <xdr:nvSpPr>
        <xdr:cNvPr id="213" name="【公営住宅】&#10;有形固定資産減価償却率最大値テキスト"/>
        <xdr:cNvSpPr txBox="1"/>
      </xdr:nvSpPr>
      <xdr:spPr>
        <a:xfrm>
          <a:off x="4724400" y="1307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77</xdr:row>
      <xdr:rowOff>98516</xdr:rowOff>
    </xdr:from>
    <xdr:to>
      <xdr:col>6</xdr:col>
      <xdr:colOff>600075</xdr:colOff>
      <xdr:row>77</xdr:row>
      <xdr:rowOff>98516</xdr:rowOff>
    </xdr:to>
    <xdr:cxnSp macro="">
      <xdr:nvCxnSpPr>
        <xdr:cNvPr id="214" name="直線コネクタ 213"/>
        <xdr:cNvCxnSpPr/>
      </xdr:nvCxnSpPr>
      <xdr:spPr>
        <a:xfrm>
          <a:off x="4546600" y="133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93453</xdr:rowOff>
    </xdr:from>
    <xdr:ext cx="405111" cy="259045"/>
    <xdr:sp macro="" textlink="">
      <xdr:nvSpPr>
        <xdr:cNvPr id="215" name="【公営住宅】&#10;有形固定資産減価償却率平均値テキスト"/>
        <xdr:cNvSpPr txBox="1"/>
      </xdr:nvSpPr>
      <xdr:spPr>
        <a:xfrm>
          <a:off x="4724400" y="13809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70576</xdr:rowOff>
    </xdr:from>
    <xdr:to>
      <xdr:col>6</xdr:col>
      <xdr:colOff>561975</xdr:colOff>
      <xdr:row>82</xdr:row>
      <xdr:rowOff>726</xdr:rowOff>
    </xdr:to>
    <xdr:sp macro="" textlink="">
      <xdr:nvSpPr>
        <xdr:cNvPr id="216" name="フローチャート : 判断 215"/>
        <xdr:cNvSpPr/>
      </xdr:nvSpPr>
      <xdr:spPr>
        <a:xfrm>
          <a:off x="45847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81</xdr:row>
      <xdr:rowOff>135889</xdr:rowOff>
    </xdr:from>
    <xdr:to>
      <xdr:col>6</xdr:col>
      <xdr:colOff>561975</xdr:colOff>
      <xdr:row>82</xdr:row>
      <xdr:rowOff>66039</xdr:rowOff>
    </xdr:to>
    <xdr:sp macro="" textlink="">
      <xdr:nvSpPr>
        <xdr:cNvPr id="222" name="円/楕円 221"/>
        <xdr:cNvSpPr/>
      </xdr:nvSpPr>
      <xdr:spPr>
        <a:xfrm>
          <a:off x="4584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114316</xdr:rowOff>
    </xdr:from>
    <xdr:ext cx="405111" cy="259045"/>
    <xdr:sp macro="" textlink="">
      <xdr:nvSpPr>
        <xdr:cNvPr id="223" name="【公営住宅】&#10;有形固定資産減価償却率該当値テキスト"/>
        <xdr:cNvSpPr txBox="1"/>
      </xdr:nvSpPr>
      <xdr:spPr>
        <a:xfrm>
          <a:off x="4724400"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4" name="正方形/長方形 223"/>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0.849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1" name="正方形/長方形 230"/>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4" name="直線コネクタ 2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5" name="テキスト ボックス 2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6" name="直線コネクタ 2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7" name="テキスト ボックス 2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8" name="直線コネクタ 2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9" name="テキスト ボックス 2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0" name="直線コネクタ 2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1" name="テキスト ボックス 2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2" name="直線コネクタ 2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3" name="テキスト ボックス 2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45" name="テキスト ボックス 2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6"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115824</xdr:rowOff>
    </xdr:from>
    <xdr:to>
      <xdr:col>15</xdr:col>
      <xdr:colOff>180340</xdr:colOff>
      <xdr:row>86</xdr:row>
      <xdr:rowOff>69342</xdr:rowOff>
    </xdr:to>
    <xdr:cxnSp macro="">
      <xdr:nvCxnSpPr>
        <xdr:cNvPr id="247" name="直線コネクタ 246"/>
        <xdr:cNvCxnSpPr/>
      </xdr:nvCxnSpPr>
      <xdr:spPr>
        <a:xfrm flipV="1">
          <a:off x="10476865" y="13488924"/>
          <a:ext cx="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73169</xdr:rowOff>
    </xdr:from>
    <xdr:ext cx="469744" cy="259045"/>
    <xdr:sp macro="" textlink="">
      <xdr:nvSpPr>
        <xdr:cNvPr id="248" name="【公営住宅】&#10;一人当たり面積最小値テキスト"/>
        <xdr:cNvSpPr txBox="1"/>
      </xdr:nvSpPr>
      <xdr:spPr>
        <a:xfrm>
          <a:off x="10566400" y="148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0.236</a:t>
          </a:r>
          <a:endParaRPr kumimoji="1" lang="ja-JP" altLang="en-US" sz="1000" b="1">
            <a:latin typeface="ＭＳ Ｐゴシック"/>
          </a:endParaRPr>
        </a:p>
      </xdr:txBody>
    </xdr:sp>
    <xdr:clientData/>
  </xdr:oneCellAnchor>
  <xdr:twoCellAnchor>
    <xdr:from>
      <xdr:col>15</xdr:col>
      <xdr:colOff>92075</xdr:colOff>
      <xdr:row>86</xdr:row>
      <xdr:rowOff>69342</xdr:rowOff>
    </xdr:from>
    <xdr:to>
      <xdr:col>15</xdr:col>
      <xdr:colOff>269875</xdr:colOff>
      <xdr:row>86</xdr:row>
      <xdr:rowOff>69342</xdr:rowOff>
    </xdr:to>
    <xdr:cxnSp macro="">
      <xdr:nvCxnSpPr>
        <xdr:cNvPr id="249" name="直線コネクタ 248"/>
        <xdr:cNvCxnSpPr/>
      </xdr:nvCxnSpPr>
      <xdr:spPr>
        <a:xfrm>
          <a:off x="10388600" y="1481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62501</xdr:rowOff>
    </xdr:from>
    <xdr:ext cx="469744" cy="259045"/>
    <xdr:sp macro="" textlink="">
      <xdr:nvSpPr>
        <xdr:cNvPr id="250" name="【公営住宅】&#10;一人当たり面積最大値テキスト"/>
        <xdr:cNvSpPr txBox="1"/>
      </xdr:nvSpPr>
      <xdr:spPr>
        <a:xfrm>
          <a:off x="10566400" y="1326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7.192</a:t>
          </a:r>
          <a:endParaRPr kumimoji="1" lang="ja-JP" altLang="en-US" sz="1000" b="1">
            <a:latin typeface="ＭＳ Ｐゴシック"/>
          </a:endParaRPr>
        </a:p>
      </xdr:txBody>
    </xdr:sp>
    <xdr:clientData/>
  </xdr:oneCellAnchor>
  <xdr:twoCellAnchor>
    <xdr:from>
      <xdr:col>15</xdr:col>
      <xdr:colOff>92075</xdr:colOff>
      <xdr:row>78</xdr:row>
      <xdr:rowOff>115824</xdr:rowOff>
    </xdr:from>
    <xdr:to>
      <xdr:col>15</xdr:col>
      <xdr:colOff>269875</xdr:colOff>
      <xdr:row>78</xdr:row>
      <xdr:rowOff>115824</xdr:rowOff>
    </xdr:to>
    <xdr:cxnSp macro="">
      <xdr:nvCxnSpPr>
        <xdr:cNvPr id="251" name="直線コネクタ 250"/>
        <xdr:cNvCxnSpPr/>
      </xdr:nvCxnSpPr>
      <xdr:spPr>
        <a:xfrm>
          <a:off x="10388600" y="1348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76089</xdr:rowOff>
    </xdr:from>
    <xdr:ext cx="469744" cy="259045"/>
    <xdr:sp macro="" textlink="">
      <xdr:nvSpPr>
        <xdr:cNvPr id="252" name="【公営住宅】&#10;一人当たり面積平均値テキスト"/>
        <xdr:cNvSpPr txBox="1"/>
      </xdr:nvSpPr>
      <xdr:spPr>
        <a:xfrm>
          <a:off x="10566400" y="14134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53212</xdr:rowOff>
    </xdr:from>
    <xdr:to>
      <xdr:col>15</xdr:col>
      <xdr:colOff>231775</xdr:colOff>
      <xdr:row>83</xdr:row>
      <xdr:rowOff>154812</xdr:rowOff>
    </xdr:to>
    <xdr:sp macro="" textlink="">
      <xdr:nvSpPr>
        <xdr:cNvPr id="253" name="フローチャート : 判断 252"/>
        <xdr:cNvSpPr/>
      </xdr:nvSpPr>
      <xdr:spPr>
        <a:xfrm>
          <a:off x="10426700" y="1428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83</xdr:row>
      <xdr:rowOff>125794</xdr:rowOff>
    </xdr:from>
    <xdr:to>
      <xdr:col>15</xdr:col>
      <xdr:colOff>231775</xdr:colOff>
      <xdr:row>84</xdr:row>
      <xdr:rowOff>55944</xdr:rowOff>
    </xdr:to>
    <xdr:sp macro="" textlink="">
      <xdr:nvSpPr>
        <xdr:cNvPr id="259" name="円/楕円 258"/>
        <xdr:cNvSpPr/>
      </xdr:nvSpPr>
      <xdr:spPr>
        <a:xfrm>
          <a:off x="10426700" y="1435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104221</xdr:rowOff>
    </xdr:from>
    <xdr:ext cx="469744" cy="259045"/>
    <xdr:sp macro="" textlink="">
      <xdr:nvSpPr>
        <xdr:cNvPr id="260" name="【公営住宅】&#10;一人当たり面積該当値テキスト"/>
        <xdr:cNvSpPr txBox="1"/>
      </xdr:nvSpPr>
      <xdr:spPr>
        <a:xfrm>
          <a:off x="10566400" y="1433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1" name="正方形/長方形 260"/>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8" name="正方形/長方形 267"/>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9" name="正方形/長方形 268"/>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0" name="正方形/長方形 2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1" name="正方形/長方形 2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2" name="正方形/長方形 2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3" name="正方形/長方形 2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4" name="正方形/長方形 2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5" name="正方形/長方形 2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6" name="正方形/長方形 275"/>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7" name="正方形/長方形 276"/>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8" name="正方形/長方形 2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9" name="正方形/長方形 2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0" name="正方形/長方形 2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1" name="正方形/長方形 2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2" name="正方形/長方形 2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3" name="正方形/長方形 2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84" name="正方形/長方形 283"/>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5" name="テキスト ボックス 2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6" name="直線コネクタ 2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7" name="テキスト ボックス 28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8" name="直線コネクタ 28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9" name="テキスト ボックス 28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0" name="直線コネクタ 28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1" name="テキスト ボックス 29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2" name="直線コネクタ 29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3" name="テキスト ボックス 29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4" name="直線コネクタ 29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5" name="テキスト ボックス 29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6" name="直線コネクタ 29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7" name="テキスト ボックス 29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8" name="直線コネクタ 2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9" name="テキスト ボックス 29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00"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121920</xdr:rowOff>
    </xdr:from>
    <xdr:to>
      <xdr:col>23</xdr:col>
      <xdr:colOff>516889</xdr:colOff>
      <xdr:row>40</xdr:row>
      <xdr:rowOff>150495</xdr:rowOff>
    </xdr:to>
    <xdr:cxnSp macro="">
      <xdr:nvCxnSpPr>
        <xdr:cNvPr id="301" name="直線コネクタ 300"/>
        <xdr:cNvCxnSpPr/>
      </xdr:nvCxnSpPr>
      <xdr:spPr>
        <a:xfrm flipV="1">
          <a:off x="16318864" y="577977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154322</xdr:rowOff>
    </xdr:from>
    <xdr:ext cx="405111" cy="259045"/>
    <xdr:sp macro="" textlink="">
      <xdr:nvSpPr>
        <xdr:cNvPr id="302" name="【認定こども園・幼稚園・保育所】&#10;有形固定資産減価償却率最小値テキスト"/>
        <xdr:cNvSpPr txBox="1"/>
      </xdr:nvSpPr>
      <xdr:spPr>
        <a:xfrm>
          <a:off x="16408400"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23</xdr:col>
      <xdr:colOff>428625</xdr:colOff>
      <xdr:row>40</xdr:row>
      <xdr:rowOff>150495</xdr:rowOff>
    </xdr:from>
    <xdr:to>
      <xdr:col>23</xdr:col>
      <xdr:colOff>606425</xdr:colOff>
      <xdr:row>40</xdr:row>
      <xdr:rowOff>150495</xdr:rowOff>
    </xdr:to>
    <xdr:cxnSp macro="">
      <xdr:nvCxnSpPr>
        <xdr:cNvPr id="303" name="直線コネクタ 302"/>
        <xdr:cNvCxnSpPr/>
      </xdr:nvCxnSpPr>
      <xdr:spPr>
        <a:xfrm>
          <a:off x="16230600" y="700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68597</xdr:rowOff>
    </xdr:from>
    <xdr:ext cx="405111" cy="259045"/>
    <xdr:sp macro="" textlink="">
      <xdr:nvSpPr>
        <xdr:cNvPr id="304" name="【認定こども園・幼稚園・保育所】&#10;有形固定資産減価償却率最大値テキスト"/>
        <xdr:cNvSpPr txBox="1"/>
      </xdr:nvSpPr>
      <xdr:spPr>
        <a:xfrm>
          <a:off x="164084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23</xdr:col>
      <xdr:colOff>428625</xdr:colOff>
      <xdr:row>33</xdr:row>
      <xdr:rowOff>121920</xdr:rowOff>
    </xdr:from>
    <xdr:to>
      <xdr:col>23</xdr:col>
      <xdr:colOff>606425</xdr:colOff>
      <xdr:row>33</xdr:row>
      <xdr:rowOff>121920</xdr:rowOff>
    </xdr:to>
    <xdr:cxnSp macro="">
      <xdr:nvCxnSpPr>
        <xdr:cNvPr id="305" name="直線コネクタ 304"/>
        <xdr:cNvCxnSpPr/>
      </xdr:nvCxnSpPr>
      <xdr:spPr>
        <a:xfrm>
          <a:off x="16230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72407</xdr:rowOff>
    </xdr:from>
    <xdr:ext cx="405111" cy="259045"/>
    <xdr:sp macro="" textlink="">
      <xdr:nvSpPr>
        <xdr:cNvPr id="306" name="【認定こども園・幼稚園・保育所】&#10;有形固定資産減価償却率平均値テキスト"/>
        <xdr:cNvSpPr txBox="1"/>
      </xdr:nvSpPr>
      <xdr:spPr>
        <a:xfrm>
          <a:off x="16408400" y="641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93980</xdr:rowOff>
    </xdr:from>
    <xdr:to>
      <xdr:col>23</xdr:col>
      <xdr:colOff>568325</xdr:colOff>
      <xdr:row>38</xdr:row>
      <xdr:rowOff>24130</xdr:rowOff>
    </xdr:to>
    <xdr:sp macro="" textlink="">
      <xdr:nvSpPr>
        <xdr:cNvPr id="307" name="フローチャート : 判断 306"/>
        <xdr:cNvSpPr/>
      </xdr:nvSpPr>
      <xdr:spPr>
        <a:xfrm>
          <a:off x="16268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101600</xdr:rowOff>
    </xdr:from>
    <xdr:to>
      <xdr:col>23</xdr:col>
      <xdr:colOff>568325</xdr:colOff>
      <xdr:row>37</xdr:row>
      <xdr:rowOff>31750</xdr:rowOff>
    </xdr:to>
    <xdr:sp macro="" textlink="">
      <xdr:nvSpPr>
        <xdr:cNvPr id="313" name="円/楕円 312"/>
        <xdr:cNvSpPr/>
      </xdr:nvSpPr>
      <xdr:spPr>
        <a:xfrm>
          <a:off x="16268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124477</xdr:rowOff>
    </xdr:from>
    <xdr:ext cx="405111" cy="259045"/>
    <xdr:sp macro="" textlink="">
      <xdr:nvSpPr>
        <xdr:cNvPr id="314" name="【認定こども園・幼稚園・保育所】&#10;有形固定資産減価償却率該当値テキスト"/>
        <xdr:cNvSpPr txBox="1"/>
      </xdr:nvSpPr>
      <xdr:spPr>
        <a:xfrm>
          <a:off x="16408400"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5" name="正方形/長方形 314"/>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6" name="正方形/長方形 3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7" name="正方形/長方形 3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8" name="正方形/長方形 3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9" name="正方形/長方形 3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0" name="正方形/長方形 3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1" name="正方形/長方形 3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22" name="正方形/長方形 321"/>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3" name="テキスト ボックス 3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4" name="直線コネクタ 3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25" name="テキスト ボックス 324"/>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26" name="直線コネクタ 32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7" name="テキスト ボックス 32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8" name="直線コネクタ 32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9" name="テキスト ボックス 32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0" name="直線コネクタ 32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1" name="テキスト ボックス 33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2" name="直線コネクタ 33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3" name="テキスト ボックス 33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4" name="直線コネクタ 33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5" name="テキスト ボックス 33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6" name="直線コネクタ 3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7" name="テキスト ボックス 3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8"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80010</xdr:rowOff>
    </xdr:from>
    <xdr:to>
      <xdr:col>32</xdr:col>
      <xdr:colOff>186689</xdr:colOff>
      <xdr:row>41</xdr:row>
      <xdr:rowOff>72390</xdr:rowOff>
    </xdr:to>
    <xdr:cxnSp macro="">
      <xdr:nvCxnSpPr>
        <xdr:cNvPr id="339" name="直線コネクタ 338"/>
        <xdr:cNvCxnSpPr/>
      </xdr:nvCxnSpPr>
      <xdr:spPr>
        <a:xfrm flipV="1">
          <a:off x="22160864" y="57378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76217</xdr:rowOff>
    </xdr:from>
    <xdr:ext cx="469744" cy="259045"/>
    <xdr:sp macro="" textlink="">
      <xdr:nvSpPr>
        <xdr:cNvPr id="340" name="【認定こども園・幼稚園・保育所】&#10;一人当たり面積最小値テキスト"/>
        <xdr:cNvSpPr txBox="1"/>
      </xdr:nvSpPr>
      <xdr:spPr>
        <a:xfrm>
          <a:off x="222504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0.272</a:t>
          </a:r>
          <a:endParaRPr kumimoji="1" lang="ja-JP" altLang="en-US" sz="1000" b="1">
            <a:latin typeface="ＭＳ Ｐゴシック"/>
          </a:endParaRPr>
        </a:p>
      </xdr:txBody>
    </xdr:sp>
    <xdr:clientData/>
  </xdr:oneCellAnchor>
  <xdr:twoCellAnchor>
    <xdr:from>
      <xdr:col>32</xdr:col>
      <xdr:colOff>98425</xdr:colOff>
      <xdr:row>41</xdr:row>
      <xdr:rowOff>72390</xdr:rowOff>
    </xdr:from>
    <xdr:to>
      <xdr:col>32</xdr:col>
      <xdr:colOff>276225</xdr:colOff>
      <xdr:row>41</xdr:row>
      <xdr:rowOff>72390</xdr:rowOff>
    </xdr:to>
    <xdr:cxnSp macro="">
      <xdr:nvCxnSpPr>
        <xdr:cNvPr id="341" name="直線コネクタ 340"/>
        <xdr:cNvCxnSpPr/>
      </xdr:nvCxnSpPr>
      <xdr:spPr>
        <a:xfrm>
          <a:off x="22072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26687</xdr:rowOff>
    </xdr:from>
    <xdr:ext cx="469744" cy="259045"/>
    <xdr:sp macro="" textlink="">
      <xdr:nvSpPr>
        <xdr:cNvPr id="342" name="【認定こども園・幼稚園・保育所】&#10;一人当たり面積最大値テキスト"/>
        <xdr:cNvSpPr txBox="1"/>
      </xdr:nvSpPr>
      <xdr:spPr>
        <a:xfrm>
          <a:off x="222504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0.988</a:t>
          </a:r>
          <a:endParaRPr kumimoji="1" lang="ja-JP" altLang="en-US" sz="1000" b="1">
            <a:latin typeface="ＭＳ Ｐゴシック"/>
          </a:endParaRPr>
        </a:p>
      </xdr:txBody>
    </xdr:sp>
    <xdr:clientData/>
  </xdr:oneCellAnchor>
  <xdr:twoCellAnchor>
    <xdr:from>
      <xdr:col>32</xdr:col>
      <xdr:colOff>98425</xdr:colOff>
      <xdr:row>33</xdr:row>
      <xdr:rowOff>80010</xdr:rowOff>
    </xdr:from>
    <xdr:to>
      <xdr:col>32</xdr:col>
      <xdr:colOff>276225</xdr:colOff>
      <xdr:row>33</xdr:row>
      <xdr:rowOff>80010</xdr:rowOff>
    </xdr:to>
    <xdr:cxnSp macro="">
      <xdr:nvCxnSpPr>
        <xdr:cNvPr id="343" name="直線コネクタ 342"/>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2557</xdr:rowOff>
    </xdr:from>
    <xdr:ext cx="469744" cy="259045"/>
    <xdr:sp macro="" textlink="">
      <xdr:nvSpPr>
        <xdr:cNvPr id="344" name="【認定こども園・幼稚園・保育所】&#10;一人当たり面積平均値テキスト"/>
        <xdr:cNvSpPr txBox="1"/>
      </xdr:nvSpPr>
      <xdr:spPr>
        <a:xfrm>
          <a:off x="222504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151130</xdr:rowOff>
    </xdr:from>
    <xdr:to>
      <xdr:col>32</xdr:col>
      <xdr:colOff>238125</xdr:colOff>
      <xdr:row>39</xdr:row>
      <xdr:rowOff>81280</xdr:rowOff>
    </xdr:to>
    <xdr:sp macro="" textlink="">
      <xdr:nvSpPr>
        <xdr:cNvPr id="345" name="フローチャート : 判断 344"/>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6" name="テキスト ボックス 34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7" name="テキスト ボックス 34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8" name="テキスト ボックス 34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9" name="テキスト ボックス 34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0" name="テキスト ボックス 34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132080</xdr:rowOff>
    </xdr:from>
    <xdr:to>
      <xdr:col>32</xdr:col>
      <xdr:colOff>238125</xdr:colOff>
      <xdr:row>40</xdr:row>
      <xdr:rowOff>62230</xdr:rowOff>
    </xdr:to>
    <xdr:sp macro="" textlink="">
      <xdr:nvSpPr>
        <xdr:cNvPr id="351" name="円/楕円 350"/>
        <xdr:cNvSpPr/>
      </xdr:nvSpPr>
      <xdr:spPr>
        <a:xfrm>
          <a:off x="221107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110507</xdr:rowOff>
    </xdr:from>
    <xdr:ext cx="469744" cy="259045"/>
    <xdr:sp macro="" textlink="">
      <xdr:nvSpPr>
        <xdr:cNvPr id="352" name="【認定こども園・幼稚園・保育所】&#10;一人当たり面積該当値テキスト"/>
        <xdr:cNvSpPr txBox="1"/>
      </xdr:nvSpPr>
      <xdr:spPr>
        <a:xfrm>
          <a:off x="22250400"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0.394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53" name="正方形/長方形 352"/>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4" name="正方形/長方形 3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5" name="正方形/長方形 3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6" name="正方形/長方形 3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7" name="正方形/長方形 3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8" name="正方形/長方形 3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9" name="正方形/長方形 3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60" name="正方形/長方形 359"/>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1" name="テキスト ボックス 3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2" name="直線コネクタ 3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63" name="直線コネクタ 36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64" name="テキスト ボックス 363"/>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5" name="直線コネクタ 36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6" name="テキスト ボックス 36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7" name="直線コネクタ 36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68" name="テキスト ボックス 36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69" name="直線コネクタ 36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0" name="テキスト ボックス 36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1" name="直線コネクタ 37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2" name="テキスト ボックス 37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3" name="直線コネクタ 3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4" name="テキスト ボックス 37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5"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108585</xdr:rowOff>
    </xdr:from>
    <xdr:to>
      <xdr:col>23</xdr:col>
      <xdr:colOff>516889</xdr:colOff>
      <xdr:row>63</xdr:row>
      <xdr:rowOff>60960</xdr:rowOff>
    </xdr:to>
    <xdr:cxnSp macro="">
      <xdr:nvCxnSpPr>
        <xdr:cNvPr id="376" name="直線コネクタ 375"/>
        <xdr:cNvCxnSpPr/>
      </xdr:nvCxnSpPr>
      <xdr:spPr>
        <a:xfrm flipV="1">
          <a:off x="16318864" y="953833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64787</xdr:rowOff>
    </xdr:from>
    <xdr:ext cx="340478" cy="259045"/>
    <xdr:sp macro="" textlink="">
      <xdr:nvSpPr>
        <xdr:cNvPr id="377" name="【学校施設】&#10;有形固定資産減価償却率最小値テキスト"/>
        <xdr:cNvSpPr txBox="1"/>
      </xdr:nvSpPr>
      <xdr:spPr>
        <a:xfrm>
          <a:off x="16408400" y="10866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23</xdr:col>
      <xdr:colOff>428625</xdr:colOff>
      <xdr:row>63</xdr:row>
      <xdr:rowOff>60960</xdr:rowOff>
    </xdr:from>
    <xdr:to>
      <xdr:col>23</xdr:col>
      <xdr:colOff>606425</xdr:colOff>
      <xdr:row>63</xdr:row>
      <xdr:rowOff>60960</xdr:rowOff>
    </xdr:to>
    <xdr:cxnSp macro="">
      <xdr:nvCxnSpPr>
        <xdr:cNvPr id="378" name="直線コネクタ 377"/>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55262</xdr:rowOff>
    </xdr:from>
    <xdr:ext cx="405111" cy="259045"/>
    <xdr:sp macro="" textlink="">
      <xdr:nvSpPr>
        <xdr:cNvPr id="379" name="【学校施設】&#10;有形固定資産減価償却率最大値テキスト"/>
        <xdr:cNvSpPr txBox="1"/>
      </xdr:nvSpPr>
      <xdr:spPr>
        <a:xfrm>
          <a:off x="16408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23</xdr:col>
      <xdr:colOff>428625</xdr:colOff>
      <xdr:row>55</xdr:row>
      <xdr:rowOff>108585</xdr:rowOff>
    </xdr:from>
    <xdr:to>
      <xdr:col>23</xdr:col>
      <xdr:colOff>606425</xdr:colOff>
      <xdr:row>55</xdr:row>
      <xdr:rowOff>108585</xdr:rowOff>
    </xdr:to>
    <xdr:cxnSp macro="">
      <xdr:nvCxnSpPr>
        <xdr:cNvPr id="380" name="直線コネクタ 379"/>
        <xdr:cNvCxnSpPr/>
      </xdr:nvCxnSpPr>
      <xdr:spPr>
        <a:xfrm>
          <a:off x="16230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49547</xdr:rowOff>
    </xdr:from>
    <xdr:ext cx="405111" cy="259045"/>
    <xdr:sp macro="" textlink="">
      <xdr:nvSpPr>
        <xdr:cNvPr id="381" name="【学校施設】&#10;有形固定資産減価償却率平均値テキスト"/>
        <xdr:cNvSpPr txBox="1"/>
      </xdr:nvSpPr>
      <xdr:spPr>
        <a:xfrm>
          <a:off x="16408400" y="9993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71120</xdr:rowOff>
    </xdr:from>
    <xdr:to>
      <xdr:col>23</xdr:col>
      <xdr:colOff>568325</xdr:colOff>
      <xdr:row>59</xdr:row>
      <xdr:rowOff>1270</xdr:rowOff>
    </xdr:to>
    <xdr:sp macro="" textlink="">
      <xdr:nvSpPr>
        <xdr:cNvPr id="382" name="フローチャート : 判断 381"/>
        <xdr:cNvSpPr/>
      </xdr:nvSpPr>
      <xdr:spPr>
        <a:xfrm>
          <a:off x="162687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3" name="テキスト ボックス 3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4" name="テキスト ボックス 3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5" name="テキスト ボックス 3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6" name="テキスト ボックス 3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7" name="テキスト ボックス 3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57785</xdr:rowOff>
    </xdr:from>
    <xdr:to>
      <xdr:col>23</xdr:col>
      <xdr:colOff>568325</xdr:colOff>
      <xdr:row>55</xdr:row>
      <xdr:rowOff>159385</xdr:rowOff>
    </xdr:to>
    <xdr:sp macro="" textlink="">
      <xdr:nvSpPr>
        <xdr:cNvPr id="388" name="円/楕円 387"/>
        <xdr:cNvSpPr/>
      </xdr:nvSpPr>
      <xdr:spPr>
        <a:xfrm>
          <a:off x="16268700" y="948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10812</xdr:rowOff>
    </xdr:from>
    <xdr:ext cx="405111" cy="259045"/>
    <xdr:sp macro="" textlink="">
      <xdr:nvSpPr>
        <xdr:cNvPr id="389" name="【学校施設】&#10;有形固定資産減価償却率該当値テキスト"/>
        <xdr:cNvSpPr txBox="1"/>
      </xdr:nvSpPr>
      <xdr:spPr>
        <a:xfrm>
          <a:off x="16408400" y="9440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90" name="正方形/長方形 389"/>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1" name="正方形/長方形 39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2" name="正方形/長方形 39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3" name="正方形/長方形 39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4" name="正方形/長方形 39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5" name="正方形/長方形 39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6" name="正方形/長方形 39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7" name="正方形/長方形 396"/>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8" name="テキスト ボックス 39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9" name="直線コネクタ 39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0" name="テキスト ボックス 39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01" name="直線コネクタ 40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02" name="テキスト ボックス 40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03" name="直線コネクタ 40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04" name="テキスト ボックス 40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05" name="直線コネクタ 40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06" name="テキスト ボックス 40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07" name="直線コネクタ 40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08" name="テキスト ボックス 40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09" name="直線コネクタ 40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410" name="テキスト ボックス 409"/>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11" name="直線コネクタ 41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412" name="テキスト ボックス 411"/>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3" name="直線コネクタ 4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14" name="テキスト ボックス 41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15"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154632</xdr:rowOff>
    </xdr:from>
    <xdr:to>
      <xdr:col>32</xdr:col>
      <xdr:colOff>186689</xdr:colOff>
      <xdr:row>65</xdr:row>
      <xdr:rowOff>6205</xdr:rowOff>
    </xdr:to>
    <xdr:cxnSp macro="">
      <xdr:nvCxnSpPr>
        <xdr:cNvPr id="416" name="直線コネクタ 415"/>
        <xdr:cNvCxnSpPr/>
      </xdr:nvCxnSpPr>
      <xdr:spPr>
        <a:xfrm flipV="1">
          <a:off x="22160864" y="9584382"/>
          <a:ext cx="0" cy="156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65</xdr:row>
      <xdr:rowOff>10032</xdr:rowOff>
    </xdr:from>
    <xdr:ext cx="469744" cy="259045"/>
    <xdr:sp macro="" textlink="">
      <xdr:nvSpPr>
        <xdr:cNvPr id="417" name="【学校施設】&#10;一人当たり面積最小値テキスト"/>
        <xdr:cNvSpPr txBox="1"/>
      </xdr:nvSpPr>
      <xdr:spPr>
        <a:xfrm>
          <a:off x="22250400" y="1115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a:t>
          </a:r>
          <a:endParaRPr kumimoji="1" lang="ja-JP" altLang="en-US" sz="1000" b="1">
            <a:latin typeface="ＭＳ Ｐゴシック"/>
          </a:endParaRPr>
        </a:p>
      </xdr:txBody>
    </xdr:sp>
    <xdr:clientData/>
  </xdr:oneCellAnchor>
  <xdr:twoCellAnchor>
    <xdr:from>
      <xdr:col>32</xdr:col>
      <xdr:colOff>98425</xdr:colOff>
      <xdr:row>65</xdr:row>
      <xdr:rowOff>6205</xdr:rowOff>
    </xdr:from>
    <xdr:to>
      <xdr:col>32</xdr:col>
      <xdr:colOff>276225</xdr:colOff>
      <xdr:row>65</xdr:row>
      <xdr:rowOff>6205</xdr:rowOff>
    </xdr:to>
    <xdr:cxnSp macro="">
      <xdr:nvCxnSpPr>
        <xdr:cNvPr id="418" name="直線コネクタ 417"/>
        <xdr:cNvCxnSpPr/>
      </xdr:nvCxnSpPr>
      <xdr:spPr>
        <a:xfrm>
          <a:off x="22072600" y="1115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101309</xdr:rowOff>
    </xdr:from>
    <xdr:ext cx="534377" cy="259045"/>
    <xdr:sp macro="" textlink="">
      <xdr:nvSpPr>
        <xdr:cNvPr id="419" name="【学校施設】&#10;一人当たり面積最大値テキスト"/>
        <xdr:cNvSpPr txBox="1"/>
      </xdr:nvSpPr>
      <xdr:spPr>
        <a:xfrm>
          <a:off x="22250400" y="935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11.303</a:t>
          </a:r>
          <a:endParaRPr kumimoji="1" lang="ja-JP" altLang="en-US" sz="1000" b="1">
            <a:latin typeface="ＭＳ Ｐゴシック"/>
          </a:endParaRPr>
        </a:p>
      </xdr:txBody>
    </xdr:sp>
    <xdr:clientData/>
  </xdr:oneCellAnchor>
  <xdr:twoCellAnchor>
    <xdr:from>
      <xdr:col>32</xdr:col>
      <xdr:colOff>98425</xdr:colOff>
      <xdr:row>55</xdr:row>
      <xdr:rowOff>154632</xdr:rowOff>
    </xdr:from>
    <xdr:to>
      <xdr:col>32</xdr:col>
      <xdr:colOff>276225</xdr:colOff>
      <xdr:row>55</xdr:row>
      <xdr:rowOff>154632</xdr:rowOff>
    </xdr:to>
    <xdr:cxnSp macro="">
      <xdr:nvCxnSpPr>
        <xdr:cNvPr id="420" name="直線コネクタ 419"/>
        <xdr:cNvCxnSpPr/>
      </xdr:nvCxnSpPr>
      <xdr:spPr>
        <a:xfrm>
          <a:off x="22072600" y="9584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37228</xdr:rowOff>
    </xdr:from>
    <xdr:ext cx="469744" cy="259045"/>
    <xdr:sp macro="" textlink="">
      <xdr:nvSpPr>
        <xdr:cNvPr id="421" name="【学校施設】&#10;一人当たり面積平均値テキスト"/>
        <xdr:cNvSpPr txBox="1"/>
      </xdr:nvSpPr>
      <xdr:spPr>
        <a:xfrm>
          <a:off x="22250400" y="10667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3.451</a:t>
          </a:r>
          <a:endParaRPr kumimoji="1" lang="ja-JP" altLang="en-US" sz="1000" b="1">
            <a:solidFill>
              <a:srgbClr val="000080"/>
            </a:solidFill>
            <a:latin typeface="ＭＳ Ｐゴシック"/>
          </a:endParaRPr>
        </a:p>
      </xdr:txBody>
    </xdr:sp>
    <xdr:clientData/>
  </xdr:oneCellAnchor>
  <xdr:twoCellAnchor>
    <xdr:from>
      <xdr:col>32</xdr:col>
      <xdr:colOff>136525</xdr:colOff>
      <xdr:row>63</xdr:row>
      <xdr:rowOff>14351</xdr:rowOff>
    </xdr:from>
    <xdr:to>
      <xdr:col>32</xdr:col>
      <xdr:colOff>238125</xdr:colOff>
      <xdr:row>63</xdr:row>
      <xdr:rowOff>115951</xdr:rowOff>
    </xdr:to>
    <xdr:sp macro="" textlink="">
      <xdr:nvSpPr>
        <xdr:cNvPr id="422" name="フローチャート : 判断 421"/>
        <xdr:cNvSpPr/>
      </xdr:nvSpPr>
      <xdr:spPr>
        <a:xfrm>
          <a:off x="22110700" y="1081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3" name="テキスト ボックス 4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4" name="テキスト ボックス 4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5" name="テキスト ボックス 4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6" name="テキスト ボックス 4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7" name="テキスト ボックス 4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64</xdr:row>
      <xdr:rowOff>122936</xdr:rowOff>
    </xdr:from>
    <xdr:to>
      <xdr:col>32</xdr:col>
      <xdr:colOff>238125</xdr:colOff>
      <xdr:row>65</xdr:row>
      <xdr:rowOff>53086</xdr:rowOff>
    </xdr:to>
    <xdr:sp macro="" textlink="">
      <xdr:nvSpPr>
        <xdr:cNvPr id="428" name="円/楕円 427"/>
        <xdr:cNvSpPr/>
      </xdr:nvSpPr>
      <xdr:spPr>
        <a:xfrm>
          <a:off x="22110700" y="1109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64</xdr:row>
      <xdr:rowOff>37863</xdr:rowOff>
    </xdr:from>
    <xdr:ext cx="469744" cy="259045"/>
    <xdr:sp macro="" textlink="">
      <xdr:nvSpPr>
        <xdr:cNvPr id="429" name="【学校施設】&#10;一人当たり面積該当値テキスト"/>
        <xdr:cNvSpPr txBox="1"/>
      </xdr:nvSpPr>
      <xdr:spPr>
        <a:xfrm>
          <a:off x="22250400" y="1101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30" name="正方形/長方形 429"/>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1" name="正方形/長方形 4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2" name="正方形/長方形 4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3" name="正方形/長方形 4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4" name="正方形/長方形 4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5" name="正方形/長方形 4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6" name="正方形/長方形 4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7" name="正方形/長方形 436"/>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438" name="正方形/長方形 437"/>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39" name="正方形/長方形 4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0" name="正方形/長方形 4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1" name="正方形/長方形 4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2" name="正方形/長方形 4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3" name="正方形/長方形 4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4" name="正方形/長方形 4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45" name="正方形/長方形 444"/>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446" name="正方形/長方形 445"/>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47" name="正方形/長方形 4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48" name="正方形/長方形 4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49" name="正方形/長方形 4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0" name="正方形/長方形 4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1" name="正方形/長方形 4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2" name="正方形/長方形 4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53" name="正方形/長方形 452"/>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54" name="テキスト ボックス 4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55" name="直線コネクタ 4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56" name="テキスト ボックス 45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57" name="直線コネクタ 45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58" name="テキスト ボックス 45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59" name="直線コネクタ 45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60" name="テキスト ボックス 45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61" name="直線コネクタ 46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62" name="テキスト ボックス 46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63" name="直線コネクタ 46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464" name="テキスト ボックス 463"/>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65" name="直線コネクタ 4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66" name="テキスト ボックス 46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67"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151637</xdr:rowOff>
    </xdr:from>
    <xdr:to>
      <xdr:col>23</xdr:col>
      <xdr:colOff>516889</xdr:colOff>
      <xdr:row>107</xdr:row>
      <xdr:rowOff>121920</xdr:rowOff>
    </xdr:to>
    <xdr:cxnSp macro="">
      <xdr:nvCxnSpPr>
        <xdr:cNvPr id="468" name="直線コネクタ 467"/>
        <xdr:cNvCxnSpPr/>
      </xdr:nvCxnSpPr>
      <xdr:spPr>
        <a:xfrm flipV="1">
          <a:off x="16318864" y="17296637"/>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125747</xdr:rowOff>
    </xdr:from>
    <xdr:ext cx="405111" cy="259045"/>
    <xdr:sp macro="" textlink="">
      <xdr:nvSpPr>
        <xdr:cNvPr id="469" name="【公民館】&#10;有形固定資産減価償却率最小値テキスト"/>
        <xdr:cNvSpPr txBox="1"/>
      </xdr:nvSpPr>
      <xdr:spPr>
        <a:xfrm>
          <a:off x="164084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428625</xdr:colOff>
      <xdr:row>107</xdr:row>
      <xdr:rowOff>121920</xdr:rowOff>
    </xdr:from>
    <xdr:to>
      <xdr:col>23</xdr:col>
      <xdr:colOff>606425</xdr:colOff>
      <xdr:row>107</xdr:row>
      <xdr:rowOff>121920</xdr:rowOff>
    </xdr:to>
    <xdr:cxnSp macro="">
      <xdr:nvCxnSpPr>
        <xdr:cNvPr id="470" name="直線コネクタ 469"/>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98314</xdr:rowOff>
    </xdr:from>
    <xdr:ext cx="405111" cy="259045"/>
    <xdr:sp macro="" textlink="">
      <xdr:nvSpPr>
        <xdr:cNvPr id="471" name="【公民館】&#10;有形固定資産減価償却率最大値テキスト"/>
        <xdr:cNvSpPr txBox="1"/>
      </xdr:nvSpPr>
      <xdr:spPr>
        <a:xfrm>
          <a:off x="16408400" y="17071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a:t>
          </a:r>
          <a:endParaRPr kumimoji="1" lang="ja-JP" altLang="en-US" sz="1000" b="1">
            <a:latin typeface="ＭＳ Ｐゴシック"/>
          </a:endParaRPr>
        </a:p>
      </xdr:txBody>
    </xdr:sp>
    <xdr:clientData/>
  </xdr:oneCellAnchor>
  <xdr:twoCellAnchor>
    <xdr:from>
      <xdr:col>23</xdr:col>
      <xdr:colOff>428625</xdr:colOff>
      <xdr:row>100</xdr:row>
      <xdr:rowOff>151637</xdr:rowOff>
    </xdr:from>
    <xdr:to>
      <xdr:col>23</xdr:col>
      <xdr:colOff>606425</xdr:colOff>
      <xdr:row>100</xdr:row>
      <xdr:rowOff>151637</xdr:rowOff>
    </xdr:to>
    <xdr:cxnSp macro="">
      <xdr:nvCxnSpPr>
        <xdr:cNvPr id="472" name="直線コネクタ 471"/>
        <xdr:cNvCxnSpPr/>
      </xdr:nvCxnSpPr>
      <xdr:spPr>
        <a:xfrm>
          <a:off x="16230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59707</xdr:rowOff>
    </xdr:from>
    <xdr:ext cx="405111" cy="259045"/>
    <xdr:sp macro="" textlink="">
      <xdr:nvSpPr>
        <xdr:cNvPr id="473" name="【公民館】&#10;有形固定資産減価償却率平均値テキスト"/>
        <xdr:cNvSpPr txBox="1"/>
      </xdr:nvSpPr>
      <xdr:spPr>
        <a:xfrm>
          <a:off x="16408400" y="1754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36830</xdr:rowOff>
    </xdr:from>
    <xdr:to>
      <xdr:col>23</xdr:col>
      <xdr:colOff>568325</xdr:colOff>
      <xdr:row>103</xdr:row>
      <xdr:rowOff>138430</xdr:rowOff>
    </xdr:to>
    <xdr:sp macro="" textlink="">
      <xdr:nvSpPr>
        <xdr:cNvPr id="474" name="フローチャート : 判断 473"/>
        <xdr:cNvSpPr/>
      </xdr:nvSpPr>
      <xdr:spPr>
        <a:xfrm>
          <a:off x="16268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75" name="テキスト ボックス 4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76" name="テキスト ボックス 4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77" name="テキスト ボックス 4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78" name="テキスト ボックス 4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79" name="テキスト ボックス 4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105</xdr:row>
      <xdr:rowOff>160274</xdr:rowOff>
    </xdr:from>
    <xdr:to>
      <xdr:col>23</xdr:col>
      <xdr:colOff>568325</xdr:colOff>
      <xdr:row>106</xdr:row>
      <xdr:rowOff>90424</xdr:rowOff>
    </xdr:to>
    <xdr:sp macro="" textlink="">
      <xdr:nvSpPr>
        <xdr:cNvPr id="480" name="円/楕円 479"/>
        <xdr:cNvSpPr/>
      </xdr:nvSpPr>
      <xdr:spPr>
        <a:xfrm>
          <a:off x="162687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138701</xdr:rowOff>
    </xdr:from>
    <xdr:ext cx="405111" cy="259045"/>
    <xdr:sp macro="" textlink="">
      <xdr:nvSpPr>
        <xdr:cNvPr id="481" name="【公民館】&#10;有形固定資産減価償却率該当値テキスト"/>
        <xdr:cNvSpPr txBox="1"/>
      </xdr:nvSpPr>
      <xdr:spPr>
        <a:xfrm>
          <a:off x="16408400" y="1814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82" name="正方形/長方形 481"/>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83" name="正方形/長方形 48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84" name="正方形/長方形 48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85" name="正方形/長方形 48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86" name="正方形/長方形 48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87" name="正方形/長方形 48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88" name="正方形/長方形 48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89" name="正方形/長方形 488"/>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90" name="テキスト ボックス 48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91" name="直線コネクタ 49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492" name="直線コネクタ 49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93" name="テキスト ボックス 49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94" name="直線コネクタ 49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95" name="テキスト ボックス 49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96" name="直線コネクタ 49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97" name="テキスト ボックス 49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98" name="直線コネクタ 49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99" name="テキスト ボックス 49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00" name="直線コネクタ 49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01" name="テキスト ボックス 50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02" name="直線コネクタ 50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98</xdr:row>
      <xdr:rowOff>146248</xdr:rowOff>
    </xdr:from>
    <xdr:ext cx="531299" cy="259045"/>
    <xdr:sp macro="" textlink="">
      <xdr:nvSpPr>
        <xdr:cNvPr id="503" name="テキスト ボックス 502"/>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04" name="直線コネクタ 5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96</xdr:row>
      <xdr:rowOff>162577</xdr:rowOff>
    </xdr:from>
    <xdr:ext cx="531299" cy="259045"/>
    <xdr:sp macro="" textlink="">
      <xdr:nvSpPr>
        <xdr:cNvPr id="505" name="テキスト ボックス 50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06"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3375</xdr:rowOff>
    </xdr:from>
    <xdr:to>
      <xdr:col>32</xdr:col>
      <xdr:colOff>186689</xdr:colOff>
      <xdr:row>108</xdr:row>
      <xdr:rowOff>165027</xdr:rowOff>
    </xdr:to>
    <xdr:cxnSp macro="">
      <xdr:nvCxnSpPr>
        <xdr:cNvPr id="507" name="直線コネクタ 506"/>
        <xdr:cNvCxnSpPr/>
      </xdr:nvCxnSpPr>
      <xdr:spPr>
        <a:xfrm flipV="1">
          <a:off x="22160864" y="17148375"/>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168854</xdr:rowOff>
    </xdr:from>
    <xdr:ext cx="469744" cy="259045"/>
    <xdr:sp macro="" textlink="">
      <xdr:nvSpPr>
        <xdr:cNvPr id="508" name="【公民館】&#10;一人当たり面積最小値テキスト"/>
        <xdr:cNvSpPr txBox="1"/>
      </xdr:nvSpPr>
      <xdr:spPr>
        <a:xfrm>
          <a:off x="22250400" y="1868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0.256</a:t>
          </a:r>
          <a:endParaRPr kumimoji="1" lang="ja-JP" altLang="en-US" sz="1000" b="1">
            <a:latin typeface="ＭＳ Ｐゴシック"/>
          </a:endParaRPr>
        </a:p>
      </xdr:txBody>
    </xdr:sp>
    <xdr:clientData/>
  </xdr:oneCellAnchor>
  <xdr:twoCellAnchor>
    <xdr:from>
      <xdr:col>32</xdr:col>
      <xdr:colOff>98425</xdr:colOff>
      <xdr:row>108</xdr:row>
      <xdr:rowOff>165027</xdr:rowOff>
    </xdr:from>
    <xdr:to>
      <xdr:col>32</xdr:col>
      <xdr:colOff>276225</xdr:colOff>
      <xdr:row>108</xdr:row>
      <xdr:rowOff>165027</xdr:rowOff>
    </xdr:to>
    <xdr:cxnSp macro="">
      <xdr:nvCxnSpPr>
        <xdr:cNvPr id="509" name="直線コネクタ 508"/>
        <xdr:cNvCxnSpPr/>
      </xdr:nvCxnSpPr>
      <xdr:spPr>
        <a:xfrm>
          <a:off x="22072600" y="1868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121502</xdr:rowOff>
    </xdr:from>
    <xdr:ext cx="469744" cy="259045"/>
    <xdr:sp macro="" textlink="">
      <xdr:nvSpPr>
        <xdr:cNvPr id="510" name="【公民館】&#10;一人当たり面積最大値テキスト"/>
        <xdr:cNvSpPr txBox="1"/>
      </xdr:nvSpPr>
      <xdr:spPr>
        <a:xfrm>
          <a:off x="22250400" y="1692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9.646</a:t>
          </a:r>
          <a:endParaRPr kumimoji="1" lang="ja-JP" altLang="en-US" sz="1000" b="1">
            <a:latin typeface="ＭＳ Ｐゴシック"/>
          </a:endParaRPr>
        </a:p>
      </xdr:txBody>
    </xdr:sp>
    <xdr:clientData/>
  </xdr:oneCellAnchor>
  <xdr:twoCellAnchor>
    <xdr:from>
      <xdr:col>32</xdr:col>
      <xdr:colOff>98425</xdr:colOff>
      <xdr:row>100</xdr:row>
      <xdr:rowOff>3375</xdr:rowOff>
    </xdr:from>
    <xdr:to>
      <xdr:col>32</xdr:col>
      <xdr:colOff>276225</xdr:colOff>
      <xdr:row>100</xdr:row>
      <xdr:rowOff>3375</xdr:rowOff>
    </xdr:to>
    <xdr:cxnSp macro="">
      <xdr:nvCxnSpPr>
        <xdr:cNvPr id="511" name="直線コネクタ 510"/>
        <xdr:cNvCxnSpPr/>
      </xdr:nvCxnSpPr>
      <xdr:spPr>
        <a:xfrm>
          <a:off x="22072600" y="1714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28157</xdr:rowOff>
    </xdr:from>
    <xdr:ext cx="469744" cy="259045"/>
    <xdr:sp macro="" textlink="">
      <xdr:nvSpPr>
        <xdr:cNvPr id="512" name="【公民館】&#10;一人当たり面積平均値テキスト"/>
        <xdr:cNvSpPr txBox="1"/>
      </xdr:nvSpPr>
      <xdr:spPr>
        <a:xfrm>
          <a:off x="22250400" y="18544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0.651</a:t>
          </a:r>
          <a:endParaRPr kumimoji="1" lang="ja-JP" altLang="en-US" sz="1000" b="1">
            <a:solidFill>
              <a:srgbClr val="000080"/>
            </a:solidFill>
            <a:latin typeface="ＭＳ Ｐゴシック"/>
          </a:endParaRPr>
        </a:p>
      </xdr:txBody>
    </xdr:sp>
    <xdr:clientData/>
  </xdr:oneCellAnchor>
  <xdr:twoCellAnchor>
    <xdr:from>
      <xdr:col>32</xdr:col>
      <xdr:colOff>136525</xdr:colOff>
      <xdr:row>108</xdr:row>
      <xdr:rowOff>49730</xdr:rowOff>
    </xdr:from>
    <xdr:to>
      <xdr:col>32</xdr:col>
      <xdr:colOff>238125</xdr:colOff>
      <xdr:row>108</xdr:row>
      <xdr:rowOff>151330</xdr:rowOff>
    </xdr:to>
    <xdr:sp macro="" textlink="">
      <xdr:nvSpPr>
        <xdr:cNvPr id="513" name="フローチャート : 判断 512"/>
        <xdr:cNvSpPr/>
      </xdr:nvSpPr>
      <xdr:spPr>
        <a:xfrm>
          <a:off x="22110700" y="1856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14" name="テキスト ボックス 5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15" name="テキスト ボックス 5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16" name="テキスト ボックス 5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17" name="テキスト ボックス 5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18" name="テキスト ボックス 5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124025</xdr:rowOff>
    </xdr:from>
    <xdr:to>
      <xdr:col>32</xdr:col>
      <xdr:colOff>238125</xdr:colOff>
      <xdr:row>100</xdr:row>
      <xdr:rowOff>54175</xdr:rowOff>
    </xdr:to>
    <xdr:sp macro="" textlink="">
      <xdr:nvSpPr>
        <xdr:cNvPr id="519" name="円/楕円 518"/>
        <xdr:cNvSpPr/>
      </xdr:nvSpPr>
      <xdr:spPr>
        <a:xfrm>
          <a:off x="22110700" y="170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77052</xdr:rowOff>
    </xdr:from>
    <xdr:ext cx="469744" cy="259045"/>
    <xdr:sp macro="" textlink="">
      <xdr:nvSpPr>
        <xdr:cNvPr id="520" name="【公民館】&#10;一人当たり面積該当値テキスト"/>
        <xdr:cNvSpPr txBox="1"/>
      </xdr:nvSpPr>
      <xdr:spPr>
        <a:xfrm>
          <a:off x="22250400" y="1705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9.646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21" name="正方形/長方形 520"/>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22" name="正方形/長方形 5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23" name="テキスト ボックス 522"/>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a:t>
          </a:r>
          <a:r>
            <a:rPr kumimoji="1" lang="ja-JP" altLang="en-US" sz="1300">
              <a:latin typeface="ＭＳ Ｐゴシック"/>
            </a:rPr>
            <a:t>道路</a:t>
          </a:r>
          <a:r>
            <a:rPr kumimoji="1" lang="en-US" altLang="ja-JP" sz="1300">
              <a:latin typeface="ＭＳ Ｐゴシック"/>
            </a:rPr>
            <a:t>】</a:t>
          </a:r>
          <a:r>
            <a:rPr kumimoji="1" lang="ja-JP" altLang="en-US" sz="1300">
              <a:latin typeface="ＭＳ Ｐゴシック"/>
            </a:rPr>
            <a:t>高度経済成長期などに整備を行っており、減価償却率については</a:t>
          </a:r>
          <a:r>
            <a:rPr kumimoji="1" lang="en-US" altLang="ja-JP" sz="1300">
              <a:latin typeface="ＭＳ Ｐゴシック"/>
            </a:rPr>
            <a:t>99.5%</a:t>
          </a:r>
          <a:r>
            <a:rPr kumimoji="1" lang="ja-JP" altLang="en-US" sz="1300">
              <a:latin typeface="ＭＳ Ｐゴシック"/>
            </a:rPr>
            <a:t>となっている。一人当たりの延長は</a:t>
          </a:r>
          <a:r>
            <a:rPr kumimoji="1" lang="en-US" altLang="ja-JP" sz="1300">
              <a:latin typeface="ＭＳ Ｐゴシック"/>
            </a:rPr>
            <a:t>459.345m</a:t>
          </a:r>
          <a:r>
            <a:rPr kumimoji="1" lang="ja-JP" altLang="en-US" sz="1300">
              <a:latin typeface="ＭＳ Ｐゴシック"/>
            </a:rPr>
            <a:t>で、これは村内面積が比較的広く、道路延長そのものが類似団体に比べ長いためである。</a:t>
          </a:r>
          <a:endParaRPr kumimoji="1" lang="en-US" altLang="ja-JP" sz="1300">
            <a:latin typeface="ＭＳ Ｐゴシック"/>
          </a:endParaRPr>
        </a:p>
        <a:p>
          <a:r>
            <a:rPr kumimoji="1" lang="en-US" altLang="ja-JP" sz="1300">
              <a:latin typeface="ＭＳ Ｐゴシック"/>
            </a:rPr>
            <a:t>【</a:t>
          </a:r>
          <a:r>
            <a:rPr kumimoji="1" lang="ja-JP" altLang="en-US" sz="1300">
              <a:latin typeface="ＭＳ Ｐゴシック"/>
            </a:rPr>
            <a:t>橋りょう</a:t>
          </a:r>
          <a:r>
            <a:rPr kumimoji="1" lang="en-US" altLang="ja-JP" sz="1300">
              <a:latin typeface="ＭＳ Ｐゴシック"/>
            </a:rPr>
            <a:t>】</a:t>
          </a:r>
          <a:r>
            <a:rPr kumimoji="1" lang="ja-JP" altLang="en-US" sz="1300">
              <a:latin typeface="ＭＳ Ｐゴシック"/>
            </a:rPr>
            <a:t>橋りょうについては、「昭和村橋梁長寿命化修繕計画」に従い、修繕、補強などを行い、適切な維持管理を行うこととしている。</a:t>
          </a:r>
          <a:endParaRPr kumimoji="1" lang="en-US" altLang="ja-JP" sz="1300">
            <a:latin typeface="ＭＳ Ｐゴシック"/>
          </a:endParaRPr>
        </a:p>
        <a:p>
          <a:r>
            <a:rPr kumimoji="1" lang="en-US" altLang="ja-JP" sz="1300">
              <a:latin typeface="ＭＳ Ｐゴシック"/>
            </a:rPr>
            <a:t>【</a:t>
          </a:r>
          <a:r>
            <a:rPr kumimoji="1" lang="ja-JP" altLang="en-US" sz="1300">
              <a:latin typeface="ＭＳ Ｐゴシック"/>
            </a:rPr>
            <a:t>公営住宅</a:t>
          </a:r>
          <a:r>
            <a:rPr kumimoji="1" lang="en-US" altLang="ja-JP" sz="1300">
              <a:latin typeface="ＭＳ Ｐゴシック"/>
            </a:rPr>
            <a:t>】</a:t>
          </a:r>
          <a:r>
            <a:rPr kumimoji="1" lang="ja-JP" altLang="en-US" sz="1300">
              <a:latin typeface="ＭＳ Ｐゴシック"/>
            </a:rPr>
            <a:t>公営住宅については、すべての住宅について耐震性を有しており、予防保全の考え方に従い適切な維持管理を行うことで施設の長寿命化を図る。</a:t>
          </a:r>
          <a:endParaRPr kumimoji="1" lang="en-US" altLang="ja-JP" sz="1300">
            <a:latin typeface="ＭＳ Ｐゴシック"/>
          </a:endParaRPr>
        </a:p>
        <a:p>
          <a:r>
            <a:rPr kumimoji="1" lang="en-US" altLang="ja-JP" sz="1300">
              <a:latin typeface="ＭＳ Ｐゴシック"/>
            </a:rPr>
            <a:t>【</a:t>
          </a:r>
          <a:r>
            <a:rPr kumimoji="1" lang="ja-JP" altLang="en-US" sz="1300">
              <a:latin typeface="ＭＳ Ｐゴシック"/>
            </a:rPr>
            <a:t>保育所</a:t>
          </a:r>
          <a:r>
            <a:rPr kumimoji="1" lang="en-US" altLang="ja-JP" sz="1300">
              <a:latin typeface="ＭＳ Ｐゴシック"/>
            </a:rPr>
            <a:t>】</a:t>
          </a:r>
          <a:r>
            <a:rPr kumimoji="1" lang="ja-JP" altLang="en-US" sz="1300">
              <a:latin typeface="ＭＳ Ｐゴシック"/>
            </a:rPr>
            <a:t>保育所については、村立保育所が</a:t>
          </a:r>
          <a:r>
            <a:rPr kumimoji="1" lang="en-US" altLang="ja-JP" sz="1300">
              <a:latin typeface="ＭＳ Ｐゴシック"/>
            </a:rPr>
            <a:t>1</a:t>
          </a:r>
          <a:r>
            <a:rPr kumimoji="1" lang="ja-JP" altLang="en-US" sz="1300">
              <a:latin typeface="ＭＳ Ｐゴシック"/>
            </a:rPr>
            <a:t>箇所で、一人当たりの面積は</a:t>
          </a:r>
          <a:r>
            <a:rPr kumimoji="1" lang="en-US" altLang="ja-JP" sz="1300">
              <a:latin typeface="ＭＳ Ｐゴシック"/>
            </a:rPr>
            <a:t>0.394</a:t>
          </a:r>
          <a:r>
            <a:rPr kumimoji="1" lang="ja-JP" altLang="en-US" sz="1300">
              <a:latin typeface="ＭＳ Ｐゴシック"/>
            </a:rPr>
            <a:t>㎡と少なくなっている。昭和</a:t>
          </a:r>
          <a:r>
            <a:rPr kumimoji="1" lang="en-US" altLang="ja-JP" sz="1300">
              <a:latin typeface="ＭＳ Ｐゴシック"/>
            </a:rPr>
            <a:t>55</a:t>
          </a:r>
          <a:r>
            <a:rPr kumimoji="1" lang="ja-JP" altLang="en-US" sz="1300">
              <a:latin typeface="ＭＳ Ｐゴシック"/>
            </a:rPr>
            <a:t>年度の建設であり、減価償却率が高くなっている。</a:t>
          </a:r>
          <a:endParaRPr kumimoji="1" lang="en-US" altLang="ja-JP" sz="1300">
            <a:latin typeface="ＭＳ Ｐゴシック"/>
          </a:endParaRPr>
        </a:p>
        <a:p>
          <a:r>
            <a:rPr kumimoji="1" lang="en-US" altLang="ja-JP" sz="1300">
              <a:latin typeface="ＭＳ Ｐゴシック"/>
            </a:rPr>
            <a:t>【</a:t>
          </a:r>
          <a:r>
            <a:rPr kumimoji="1" lang="ja-JP" altLang="en-US" sz="1300">
              <a:latin typeface="ＭＳ Ｐゴシック"/>
            </a:rPr>
            <a:t>学校施設</a:t>
          </a:r>
          <a:r>
            <a:rPr kumimoji="1" lang="en-US" altLang="ja-JP" sz="1300">
              <a:latin typeface="ＭＳ Ｐゴシック"/>
            </a:rPr>
            <a:t>】</a:t>
          </a:r>
          <a:r>
            <a:rPr kumimoji="1" lang="ja-JP" altLang="en-US" sz="1300">
              <a:latin typeface="ＭＳ Ｐゴシック"/>
            </a:rPr>
            <a:t>小学校</a:t>
          </a:r>
          <a:r>
            <a:rPr kumimoji="1" lang="en-US" altLang="ja-JP" sz="1300">
              <a:latin typeface="ＭＳ Ｐゴシック"/>
            </a:rPr>
            <a:t>1</a:t>
          </a:r>
          <a:r>
            <a:rPr kumimoji="1" lang="ja-JP" altLang="en-US" sz="1300">
              <a:latin typeface="ＭＳ Ｐゴシック"/>
            </a:rPr>
            <a:t>校、中学校</a:t>
          </a:r>
          <a:r>
            <a:rPr kumimoji="1" lang="en-US" altLang="ja-JP" sz="1300">
              <a:latin typeface="ＭＳ Ｐゴシック"/>
            </a:rPr>
            <a:t>1</a:t>
          </a:r>
          <a:r>
            <a:rPr kumimoji="1" lang="ja-JP" altLang="en-US" sz="1300">
              <a:latin typeface="ＭＳ Ｐゴシック"/>
            </a:rPr>
            <a:t>校を有しており、いずれも建築年度が古いため、減価償却率は</a:t>
          </a:r>
          <a:r>
            <a:rPr kumimoji="1" lang="en-US" altLang="ja-JP" sz="1300">
              <a:latin typeface="ＭＳ Ｐゴシック"/>
            </a:rPr>
            <a:t>79.3%</a:t>
          </a:r>
          <a:r>
            <a:rPr kumimoji="1" lang="ja-JP" altLang="en-US" sz="1300">
              <a:latin typeface="ＭＳ Ｐゴシック"/>
            </a:rPr>
            <a:t>となっている。小中学校ともに耐震化は完了しており、今後は大規模な修繕などが必要となる見込みであり、予防保全の考え方に基づき、適切な時期に計画的に行うこととしている。</a:t>
          </a:r>
          <a:endParaRPr kumimoji="1" lang="en-US" altLang="ja-JP" sz="1300">
            <a:latin typeface="ＭＳ Ｐゴシック"/>
          </a:endParaRPr>
        </a:p>
        <a:p>
          <a:r>
            <a:rPr kumimoji="1" lang="en-US" altLang="ja-JP" sz="1300">
              <a:latin typeface="ＭＳ Ｐゴシック"/>
            </a:rPr>
            <a:t>【</a:t>
          </a:r>
          <a:r>
            <a:rPr kumimoji="1" lang="ja-JP" altLang="en-US" sz="1300">
              <a:latin typeface="ＭＳ Ｐゴシック"/>
            </a:rPr>
            <a:t>公民館</a:t>
          </a:r>
          <a:r>
            <a:rPr kumimoji="1" lang="en-US" altLang="ja-JP" sz="1300">
              <a:latin typeface="ＭＳ Ｐゴシック"/>
            </a:rPr>
            <a:t>】</a:t>
          </a:r>
          <a:r>
            <a:rPr kumimoji="1" lang="ja-JP" altLang="en-US" sz="1300">
              <a:latin typeface="ＭＳ Ｐゴシック"/>
            </a:rPr>
            <a:t>公民館については、減価償却率が</a:t>
          </a:r>
          <a:r>
            <a:rPr kumimoji="1" lang="en-US" altLang="ja-JP" sz="1300">
              <a:latin typeface="ＭＳ Ｐゴシック"/>
            </a:rPr>
            <a:t>36.6%</a:t>
          </a:r>
          <a:r>
            <a:rPr kumimoji="1" lang="ja-JP" altLang="en-US" sz="1300">
              <a:latin typeface="ＭＳ Ｐゴシック"/>
            </a:rPr>
            <a:t>と低い状況にあるが、今後も予防保全の考え方に従い、適切な維持管理を行っていく。</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福島県昭和村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1,347
1,342
209.46
2,677,937
2,559,122
59,938
1,486,821
1,756,169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307975</xdr:colOff>
      <xdr:row>28</xdr:row>
      <xdr:rowOff>25400</xdr:rowOff>
    </xdr:to>
    <xdr:sp macro="" textlink="">
      <xdr:nvSpPr>
        <xdr:cNvPr id="41" name="正方形/長方形 4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48" name="正方形/長方形 47"/>
        <xdr:cNvSpPr/>
      </xdr:nvSpPr>
      <xdr:spPr>
        <a:xfrm>
          <a:off x="6604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638175</xdr:colOff>
      <xdr:row>50</xdr:row>
      <xdr:rowOff>63500</xdr:rowOff>
    </xdr:to>
    <xdr:sp macro="" textlink="">
      <xdr:nvSpPr>
        <xdr:cNvPr id="49" name="正方形/長方形 4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56" name="正方形/長方形 5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59" name="テキスト ボックス 5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72"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63</xdr:row>
      <xdr:rowOff>0</xdr:rowOff>
    </xdr:to>
    <xdr:cxnSp macro="">
      <xdr:nvCxnSpPr>
        <xdr:cNvPr id="73" name="直線コネクタ 72"/>
        <xdr:cNvCxnSpPr/>
      </xdr:nvCxnSpPr>
      <xdr:spPr>
        <a:xfrm flipV="1">
          <a:off x="4634865" y="952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3827</xdr:rowOff>
    </xdr:from>
    <xdr:ext cx="405111" cy="259045"/>
    <xdr:sp macro="" textlink="">
      <xdr:nvSpPr>
        <xdr:cNvPr id="74" name="【体育館・プール】&#10;有形固定資産減価償却率最小値テキスト"/>
        <xdr:cNvSpPr txBox="1"/>
      </xdr:nvSpPr>
      <xdr:spPr>
        <a:xfrm>
          <a:off x="4724400"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a:t>
          </a:r>
          <a:endParaRPr kumimoji="1" lang="ja-JP" altLang="en-US" sz="1000" b="1">
            <a:latin typeface="ＭＳ Ｐゴシック"/>
          </a:endParaRPr>
        </a:p>
      </xdr:txBody>
    </xdr:sp>
    <xdr:clientData/>
  </xdr:oneCellAnchor>
  <xdr:twoCellAnchor>
    <xdr:from>
      <xdr:col>6</xdr:col>
      <xdr:colOff>422275</xdr:colOff>
      <xdr:row>63</xdr:row>
      <xdr:rowOff>0</xdr:rowOff>
    </xdr:from>
    <xdr:to>
      <xdr:col>6</xdr:col>
      <xdr:colOff>600075</xdr:colOff>
      <xdr:row>63</xdr:row>
      <xdr:rowOff>0</xdr:rowOff>
    </xdr:to>
    <xdr:cxnSp macro="">
      <xdr:nvCxnSpPr>
        <xdr:cNvPr id="75" name="直線コネクタ 74"/>
        <xdr:cNvCxnSpPr/>
      </xdr:nvCxnSpPr>
      <xdr:spPr>
        <a:xfrm>
          <a:off x="4546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76" name="【体育館・プール】&#10;有形固定資産減価償却率最大値テキスト"/>
        <xdr:cNvSpPr txBox="1"/>
      </xdr:nvSpPr>
      <xdr:spPr>
        <a:xfrm>
          <a:off x="4724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77" name="直線コネクタ 76"/>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26687</xdr:rowOff>
    </xdr:from>
    <xdr:ext cx="405111" cy="259045"/>
    <xdr:sp macro="" textlink="">
      <xdr:nvSpPr>
        <xdr:cNvPr id="78" name="【体育館・プール】&#10;有形固定資産減価償却率平均値テキスト"/>
        <xdr:cNvSpPr txBox="1"/>
      </xdr:nvSpPr>
      <xdr:spPr>
        <a:xfrm>
          <a:off x="4724400" y="1014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48260</xdr:rowOff>
    </xdr:from>
    <xdr:to>
      <xdr:col>6</xdr:col>
      <xdr:colOff>561975</xdr:colOff>
      <xdr:row>59</xdr:row>
      <xdr:rowOff>149860</xdr:rowOff>
    </xdr:to>
    <xdr:sp macro="" textlink="">
      <xdr:nvSpPr>
        <xdr:cNvPr id="79" name="フローチャート : 判断 78"/>
        <xdr:cNvSpPr/>
      </xdr:nvSpPr>
      <xdr:spPr>
        <a:xfrm>
          <a:off x="45847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44450</xdr:rowOff>
    </xdr:from>
    <xdr:to>
      <xdr:col>6</xdr:col>
      <xdr:colOff>561975</xdr:colOff>
      <xdr:row>55</xdr:row>
      <xdr:rowOff>146050</xdr:rowOff>
    </xdr:to>
    <xdr:sp macro="" textlink="">
      <xdr:nvSpPr>
        <xdr:cNvPr id="85" name="円/楕円 84"/>
        <xdr:cNvSpPr/>
      </xdr:nvSpPr>
      <xdr:spPr>
        <a:xfrm>
          <a:off x="45847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54</xdr:row>
      <xdr:rowOff>168927</xdr:rowOff>
    </xdr:from>
    <xdr:ext cx="469744" cy="259045"/>
    <xdr:sp macro="" textlink="">
      <xdr:nvSpPr>
        <xdr:cNvPr id="86" name="【体育館・プール】&#10;有形固定資産減価償却率該当値テキスト"/>
        <xdr:cNvSpPr txBox="1"/>
      </xdr:nvSpPr>
      <xdr:spPr>
        <a:xfrm>
          <a:off x="4724400"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87" name="正方形/長方形 86"/>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94" name="正方形/長方形 93"/>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97" name="直線コネクタ 9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98" name="テキスト ボックス 9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99" name="直線コネクタ 9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00" name="テキスト ボックス 9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01" name="直線コネクタ 10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02" name="テキスト ボックス 10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03" name="直線コネクタ 10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04" name="テキスト ボックス 10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5" name="直線コネクタ 1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6" name="テキスト ボックス 10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07"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54864</xdr:rowOff>
    </xdr:from>
    <xdr:to>
      <xdr:col>15</xdr:col>
      <xdr:colOff>180340</xdr:colOff>
      <xdr:row>63</xdr:row>
      <xdr:rowOff>62179</xdr:rowOff>
    </xdr:to>
    <xdr:cxnSp macro="">
      <xdr:nvCxnSpPr>
        <xdr:cNvPr id="108" name="直線コネクタ 107"/>
        <xdr:cNvCxnSpPr/>
      </xdr:nvCxnSpPr>
      <xdr:spPr>
        <a:xfrm flipV="1">
          <a:off x="10476865" y="9827514"/>
          <a:ext cx="0" cy="1036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66006</xdr:rowOff>
    </xdr:from>
    <xdr:ext cx="469744" cy="259045"/>
    <xdr:sp macro="" textlink="">
      <xdr:nvSpPr>
        <xdr:cNvPr id="109" name="【体育館・プール】&#10;一人当たり面積最小値テキスト"/>
        <xdr:cNvSpPr txBox="1"/>
      </xdr:nvSpPr>
      <xdr:spPr>
        <a:xfrm>
          <a:off x="10566400" y="1086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0.239</a:t>
          </a:r>
          <a:endParaRPr kumimoji="1" lang="ja-JP" altLang="en-US" sz="1000" b="1">
            <a:latin typeface="ＭＳ Ｐゴシック"/>
          </a:endParaRPr>
        </a:p>
      </xdr:txBody>
    </xdr:sp>
    <xdr:clientData/>
  </xdr:oneCellAnchor>
  <xdr:twoCellAnchor>
    <xdr:from>
      <xdr:col>15</xdr:col>
      <xdr:colOff>92075</xdr:colOff>
      <xdr:row>63</xdr:row>
      <xdr:rowOff>62179</xdr:rowOff>
    </xdr:from>
    <xdr:to>
      <xdr:col>15</xdr:col>
      <xdr:colOff>269875</xdr:colOff>
      <xdr:row>63</xdr:row>
      <xdr:rowOff>62179</xdr:rowOff>
    </xdr:to>
    <xdr:cxnSp macro="">
      <xdr:nvCxnSpPr>
        <xdr:cNvPr id="110" name="直線コネクタ 109"/>
        <xdr:cNvCxnSpPr/>
      </xdr:nvCxnSpPr>
      <xdr:spPr>
        <a:xfrm>
          <a:off x="10388600" y="10863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1541</xdr:rowOff>
    </xdr:from>
    <xdr:ext cx="469744" cy="259045"/>
    <xdr:sp macro="" textlink="">
      <xdr:nvSpPr>
        <xdr:cNvPr id="111" name="【体育館・プール】&#10;一人当たり面積最大値テキスト"/>
        <xdr:cNvSpPr txBox="1"/>
      </xdr:nvSpPr>
      <xdr:spPr>
        <a:xfrm>
          <a:off x="10566400" y="960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2.505</a:t>
          </a:r>
          <a:endParaRPr kumimoji="1" lang="ja-JP" altLang="en-US" sz="1000" b="1">
            <a:latin typeface="ＭＳ Ｐゴシック"/>
          </a:endParaRPr>
        </a:p>
      </xdr:txBody>
    </xdr:sp>
    <xdr:clientData/>
  </xdr:oneCellAnchor>
  <xdr:twoCellAnchor>
    <xdr:from>
      <xdr:col>15</xdr:col>
      <xdr:colOff>92075</xdr:colOff>
      <xdr:row>57</xdr:row>
      <xdr:rowOff>54864</xdr:rowOff>
    </xdr:from>
    <xdr:to>
      <xdr:col>15</xdr:col>
      <xdr:colOff>269875</xdr:colOff>
      <xdr:row>57</xdr:row>
      <xdr:rowOff>54864</xdr:rowOff>
    </xdr:to>
    <xdr:cxnSp macro="">
      <xdr:nvCxnSpPr>
        <xdr:cNvPr id="112" name="直線コネクタ 111"/>
        <xdr:cNvCxnSpPr/>
      </xdr:nvCxnSpPr>
      <xdr:spPr>
        <a:xfrm>
          <a:off x="10388600" y="982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149471</xdr:rowOff>
    </xdr:from>
    <xdr:ext cx="469744" cy="259045"/>
    <xdr:sp macro="" textlink="">
      <xdr:nvSpPr>
        <xdr:cNvPr id="113" name="【体育館・プール】&#10;一人当たり面積平均値テキスト"/>
        <xdr:cNvSpPr txBox="1"/>
      </xdr:nvSpPr>
      <xdr:spPr>
        <a:xfrm>
          <a:off x="10566400" y="10265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1.112</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126594</xdr:rowOff>
    </xdr:from>
    <xdr:to>
      <xdr:col>15</xdr:col>
      <xdr:colOff>231775</xdr:colOff>
      <xdr:row>61</xdr:row>
      <xdr:rowOff>56744</xdr:rowOff>
    </xdr:to>
    <xdr:sp macro="" textlink="">
      <xdr:nvSpPr>
        <xdr:cNvPr id="114" name="フローチャート : 判断 113"/>
        <xdr:cNvSpPr/>
      </xdr:nvSpPr>
      <xdr:spPr>
        <a:xfrm>
          <a:off x="10426700" y="1041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15" name="テキスト ボックス 1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16" name="テキスト ボックス 1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17" name="テキスト ボックス 1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18" name="テキスト ボックス 1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19" name="テキスト ボックス 1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62</xdr:row>
      <xdr:rowOff>91389</xdr:rowOff>
    </xdr:from>
    <xdr:to>
      <xdr:col>15</xdr:col>
      <xdr:colOff>231775</xdr:colOff>
      <xdr:row>63</xdr:row>
      <xdr:rowOff>21539</xdr:rowOff>
    </xdr:to>
    <xdr:sp macro="" textlink="">
      <xdr:nvSpPr>
        <xdr:cNvPr id="120" name="円/楕円 119"/>
        <xdr:cNvSpPr/>
      </xdr:nvSpPr>
      <xdr:spPr>
        <a:xfrm>
          <a:off x="10426700" y="1072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6316</xdr:rowOff>
    </xdr:from>
    <xdr:ext cx="469744" cy="259045"/>
    <xdr:sp macro="" textlink="">
      <xdr:nvSpPr>
        <xdr:cNvPr id="121" name="【体育館・プール】&#10;一人当たり面積該当値テキスト"/>
        <xdr:cNvSpPr txBox="1"/>
      </xdr:nvSpPr>
      <xdr:spPr>
        <a:xfrm>
          <a:off x="10566400" y="1063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0.439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22" name="正方形/長方形 121"/>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3" name="正方形/長方形 1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4" name="正方形/長方形 1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25" name="正方形/長方形 1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26" name="正方形/長方形 1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27" name="正方形/長方形 1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28" name="正方形/長方形 1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29" name="正方形/長方形 128"/>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0" name="テキスト ボックス 1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1" name="直線コネクタ 1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32" name="テキスト ボックス 13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33" name="直線コネクタ 13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134" name="テキスト ボックス 13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35" name="直線コネクタ 13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136" name="テキスト ボックス 13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137" name="直線コネクタ 13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138" name="テキスト ボックス 13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139" name="直線コネクタ 13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140" name="テキスト ボックス 13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141" name="直線コネクタ 14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142" name="テキスト ボックス 14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143" name="直線コネクタ 14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144" name="テキスト ボックス 14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5" name="直線コネクタ 1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46" name="テキスト ボックス 1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147"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123008</xdr:rowOff>
    </xdr:from>
    <xdr:to>
      <xdr:col>6</xdr:col>
      <xdr:colOff>510540</xdr:colOff>
      <xdr:row>86</xdr:row>
      <xdr:rowOff>142602</xdr:rowOff>
    </xdr:to>
    <xdr:cxnSp macro="">
      <xdr:nvCxnSpPr>
        <xdr:cNvPr id="148" name="直線コネクタ 147"/>
        <xdr:cNvCxnSpPr/>
      </xdr:nvCxnSpPr>
      <xdr:spPr>
        <a:xfrm flipV="1">
          <a:off x="4634865" y="13496108"/>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146429</xdr:rowOff>
    </xdr:from>
    <xdr:ext cx="405111" cy="259045"/>
    <xdr:sp macro="" textlink="">
      <xdr:nvSpPr>
        <xdr:cNvPr id="149" name="【福祉施設】&#10;有形固定資産減価償却率最小値テキスト"/>
        <xdr:cNvSpPr txBox="1"/>
      </xdr:nvSpPr>
      <xdr:spPr>
        <a:xfrm>
          <a:off x="4724400" y="1489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86</xdr:row>
      <xdr:rowOff>142602</xdr:rowOff>
    </xdr:from>
    <xdr:to>
      <xdr:col>6</xdr:col>
      <xdr:colOff>600075</xdr:colOff>
      <xdr:row>86</xdr:row>
      <xdr:rowOff>142602</xdr:rowOff>
    </xdr:to>
    <xdr:cxnSp macro="">
      <xdr:nvCxnSpPr>
        <xdr:cNvPr id="150" name="直線コネクタ 149"/>
        <xdr:cNvCxnSpPr/>
      </xdr:nvCxnSpPr>
      <xdr:spPr>
        <a:xfrm>
          <a:off x="4546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69685</xdr:rowOff>
    </xdr:from>
    <xdr:ext cx="405111" cy="259045"/>
    <xdr:sp macro="" textlink="">
      <xdr:nvSpPr>
        <xdr:cNvPr id="151" name="【福祉施設】&#10;有形固定資産減価償却率最大値テキスト"/>
        <xdr:cNvSpPr txBox="1"/>
      </xdr:nvSpPr>
      <xdr:spPr>
        <a:xfrm>
          <a:off x="47244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6</xdr:col>
      <xdr:colOff>422275</xdr:colOff>
      <xdr:row>78</xdr:row>
      <xdr:rowOff>123008</xdr:rowOff>
    </xdr:from>
    <xdr:to>
      <xdr:col>6</xdr:col>
      <xdr:colOff>600075</xdr:colOff>
      <xdr:row>78</xdr:row>
      <xdr:rowOff>123008</xdr:rowOff>
    </xdr:to>
    <xdr:cxnSp macro="">
      <xdr:nvCxnSpPr>
        <xdr:cNvPr id="152" name="直線コネクタ 151"/>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50635</xdr:rowOff>
    </xdr:from>
    <xdr:ext cx="405111" cy="259045"/>
    <xdr:sp macro="" textlink="">
      <xdr:nvSpPr>
        <xdr:cNvPr id="153" name="【福祉施設】&#10;有形固定資産減価償却率平均値テキスト"/>
        <xdr:cNvSpPr txBox="1"/>
      </xdr:nvSpPr>
      <xdr:spPr>
        <a:xfrm>
          <a:off x="4724400" y="144524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72208</xdr:rowOff>
    </xdr:from>
    <xdr:to>
      <xdr:col>6</xdr:col>
      <xdr:colOff>561975</xdr:colOff>
      <xdr:row>85</xdr:row>
      <xdr:rowOff>2358</xdr:rowOff>
    </xdr:to>
    <xdr:sp macro="" textlink="">
      <xdr:nvSpPr>
        <xdr:cNvPr id="154" name="フローチャート : 判断 153"/>
        <xdr:cNvSpPr/>
      </xdr:nvSpPr>
      <xdr:spPr>
        <a:xfrm>
          <a:off x="45847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55" name="テキスト ボックス 1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56" name="テキスト ボックス 1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57" name="テキスト ボックス 1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58" name="テキスト ボックス 1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59" name="テキスト ボックス 1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72208</xdr:rowOff>
    </xdr:from>
    <xdr:to>
      <xdr:col>6</xdr:col>
      <xdr:colOff>561975</xdr:colOff>
      <xdr:row>79</xdr:row>
      <xdr:rowOff>2358</xdr:rowOff>
    </xdr:to>
    <xdr:sp macro="" textlink="">
      <xdr:nvSpPr>
        <xdr:cNvPr id="160" name="円/楕円 159"/>
        <xdr:cNvSpPr/>
      </xdr:nvSpPr>
      <xdr:spPr>
        <a:xfrm>
          <a:off x="4584700" y="134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25235</xdr:rowOff>
    </xdr:from>
    <xdr:ext cx="405111" cy="259045"/>
    <xdr:sp macro="" textlink="">
      <xdr:nvSpPr>
        <xdr:cNvPr id="161" name="【福祉施設】&#10;有形固定資産減価償却率該当値テキスト"/>
        <xdr:cNvSpPr txBox="1"/>
      </xdr:nvSpPr>
      <xdr:spPr>
        <a:xfrm>
          <a:off x="4724400" y="13398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162" name="正方形/長方形 161"/>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3" name="正方形/長方形 16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4" name="正方形/長方形 16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65" name="正方形/長方形 16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66" name="正方形/長方形 16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67" name="正方形/長方形 16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68" name="正方形/長方形 16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169" name="正方形/長方形 168"/>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0" name="テキスト ボックス 16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1" name="直線コネクタ 17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172" name="直線コネクタ 17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73" name="テキスト ボックス 17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74" name="直線コネクタ 17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75" name="テキスト ボックス 17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76" name="直線コネクタ 17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77" name="テキスト ボックス 17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78" name="直線コネクタ 17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79" name="テキスト ボックス 17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80" name="直線コネクタ 17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81" name="テキスト ボックス 18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2" name="直線コネクタ 18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3" name="テキスト ボックス 18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184"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156972</xdr:rowOff>
    </xdr:from>
    <xdr:to>
      <xdr:col>15</xdr:col>
      <xdr:colOff>180340</xdr:colOff>
      <xdr:row>85</xdr:row>
      <xdr:rowOff>137161</xdr:rowOff>
    </xdr:to>
    <xdr:cxnSp macro="">
      <xdr:nvCxnSpPr>
        <xdr:cNvPr id="185" name="直線コネクタ 184"/>
        <xdr:cNvCxnSpPr/>
      </xdr:nvCxnSpPr>
      <xdr:spPr>
        <a:xfrm flipV="1">
          <a:off x="10476865" y="13358622"/>
          <a:ext cx="0" cy="1351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140988</xdr:rowOff>
    </xdr:from>
    <xdr:ext cx="469744" cy="259045"/>
    <xdr:sp macro="" textlink="">
      <xdr:nvSpPr>
        <xdr:cNvPr id="186" name="【福祉施設】&#10;一人当たり面積最小値テキスト"/>
        <xdr:cNvSpPr txBox="1"/>
      </xdr:nvSpPr>
      <xdr:spPr>
        <a:xfrm>
          <a:off x="10566400"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0.195</a:t>
          </a:r>
          <a:endParaRPr kumimoji="1" lang="ja-JP" altLang="en-US" sz="1000" b="1">
            <a:latin typeface="ＭＳ Ｐゴシック"/>
          </a:endParaRPr>
        </a:p>
      </xdr:txBody>
    </xdr:sp>
    <xdr:clientData/>
  </xdr:oneCellAnchor>
  <xdr:twoCellAnchor>
    <xdr:from>
      <xdr:col>15</xdr:col>
      <xdr:colOff>92075</xdr:colOff>
      <xdr:row>85</xdr:row>
      <xdr:rowOff>137161</xdr:rowOff>
    </xdr:from>
    <xdr:to>
      <xdr:col>15</xdr:col>
      <xdr:colOff>269875</xdr:colOff>
      <xdr:row>85</xdr:row>
      <xdr:rowOff>137161</xdr:rowOff>
    </xdr:to>
    <xdr:cxnSp macro="">
      <xdr:nvCxnSpPr>
        <xdr:cNvPr id="187" name="直線コネクタ 186"/>
        <xdr:cNvCxnSpPr/>
      </xdr:nvCxnSpPr>
      <xdr:spPr>
        <a:xfrm>
          <a:off x="10388600" y="1471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103649</xdr:rowOff>
    </xdr:from>
    <xdr:ext cx="469744" cy="259045"/>
    <xdr:sp macro="" textlink="">
      <xdr:nvSpPr>
        <xdr:cNvPr id="188" name="【福祉施設】&#10;一人当たり面積最大値テキスト"/>
        <xdr:cNvSpPr txBox="1"/>
      </xdr:nvSpPr>
      <xdr:spPr>
        <a:xfrm>
          <a:off x="10566400" y="1313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1.969</a:t>
          </a:r>
          <a:endParaRPr kumimoji="1" lang="ja-JP" altLang="en-US" sz="1000" b="1">
            <a:latin typeface="ＭＳ Ｐゴシック"/>
          </a:endParaRPr>
        </a:p>
      </xdr:txBody>
    </xdr:sp>
    <xdr:clientData/>
  </xdr:oneCellAnchor>
  <xdr:twoCellAnchor>
    <xdr:from>
      <xdr:col>15</xdr:col>
      <xdr:colOff>92075</xdr:colOff>
      <xdr:row>77</xdr:row>
      <xdr:rowOff>156972</xdr:rowOff>
    </xdr:from>
    <xdr:to>
      <xdr:col>15</xdr:col>
      <xdr:colOff>269875</xdr:colOff>
      <xdr:row>77</xdr:row>
      <xdr:rowOff>156972</xdr:rowOff>
    </xdr:to>
    <xdr:cxnSp macro="">
      <xdr:nvCxnSpPr>
        <xdr:cNvPr id="189" name="直線コネクタ 188"/>
        <xdr:cNvCxnSpPr/>
      </xdr:nvCxnSpPr>
      <xdr:spPr>
        <a:xfrm>
          <a:off x="10388600" y="1335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142512</xdr:rowOff>
    </xdr:from>
    <xdr:ext cx="469744" cy="259045"/>
    <xdr:sp macro="" textlink="">
      <xdr:nvSpPr>
        <xdr:cNvPr id="190" name="【福祉施設】&#10;一人当たり面積平均値テキスト"/>
        <xdr:cNvSpPr txBox="1"/>
      </xdr:nvSpPr>
      <xdr:spPr>
        <a:xfrm>
          <a:off x="10566400" y="14201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0.768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164085</xdr:rowOff>
    </xdr:from>
    <xdr:to>
      <xdr:col>15</xdr:col>
      <xdr:colOff>231775</xdr:colOff>
      <xdr:row>83</xdr:row>
      <xdr:rowOff>94235</xdr:rowOff>
    </xdr:to>
    <xdr:sp macro="" textlink="">
      <xdr:nvSpPr>
        <xdr:cNvPr id="191" name="フローチャート : 判断 190"/>
        <xdr:cNvSpPr/>
      </xdr:nvSpPr>
      <xdr:spPr>
        <a:xfrm>
          <a:off x="10426700" y="1422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192" name="テキスト ボックス 19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3" name="テキスト ボックス 19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4" name="テキスト ボックス 19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195" name="テキスト ボックス 19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196" name="テキスト ボックス 19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112268</xdr:rowOff>
    </xdr:from>
    <xdr:to>
      <xdr:col>15</xdr:col>
      <xdr:colOff>231775</xdr:colOff>
      <xdr:row>79</xdr:row>
      <xdr:rowOff>42418</xdr:rowOff>
    </xdr:to>
    <xdr:sp macro="" textlink="">
      <xdr:nvSpPr>
        <xdr:cNvPr id="197" name="円/楕円 196"/>
        <xdr:cNvSpPr/>
      </xdr:nvSpPr>
      <xdr:spPr>
        <a:xfrm>
          <a:off x="10426700" y="1348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77</xdr:row>
      <xdr:rowOff>135145</xdr:rowOff>
    </xdr:from>
    <xdr:ext cx="469744" cy="259045"/>
    <xdr:sp macro="" textlink="">
      <xdr:nvSpPr>
        <xdr:cNvPr id="198" name="【福祉施設】&#10;一人当たり面積該当値テキスト"/>
        <xdr:cNvSpPr txBox="1"/>
      </xdr:nvSpPr>
      <xdr:spPr>
        <a:xfrm>
          <a:off x="10566400" y="133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199" name="正方形/長方形 19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0" name="正方形/長方形 1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1" name="正方形/長方形 2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2" name="正方形/長方形 2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3" name="正方形/長方形 2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4" name="正方形/長方形 2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05" name="正方形/長方形 2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06" name="正方形/長方形 205"/>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07" name="正方形/長方形 206"/>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08" name="正方形/長方形 2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09" name="正方形/長方形 2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0" name="正方形/長方形 2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1" name="正方形/長方形 2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2" name="正方形/長方形 2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3" name="正方形/長方形 2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14" name="正方形/長方形 213"/>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15" name="正方形/長方形 214"/>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16" name="正方形/長方形 2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17" name="正方形/長方形 2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18" name="正方形/長方形 2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19" name="正方形/長方形 2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0" name="正方形/長方形 2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1" name="正方形/長方形 2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22" name="正方形/長方形 221"/>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23" name="テキスト ボックス 22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24" name="直線コネクタ 22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25" name="テキスト ボックス 22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26" name="直線コネクタ 22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27" name="テキスト ボックス 226"/>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28" name="直線コネクタ 22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29" name="テキスト ボックス 22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30" name="直線コネクタ 22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31" name="テキスト ボックス 23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32" name="直線コネクタ 23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33" name="テキスト ボックス 23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34" name="直線コネクタ 23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35" name="テキスト ボックス 23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36" name="直線コネクタ 23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237" name="テキスト ボックス 236"/>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38" name="直線コネクタ 2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39" name="テキスト ボックス 23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40"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5987</xdr:rowOff>
    </xdr:from>
    <xdr:to>
      <xdr:col>23</xdr:col>
      <xdr:colOff>516889</xdr:colOff>
      <xdr:row>41</xdr:row>
      <xdr:rowOff>51707</xdr:rowOff>
    </xdr:to>
    <xdr:cxnSp macro="">
      <xdr:nvCxnSpPr>
        <xdr:cNvPr id="241" name="直線コネクタ 240"/>
        <xdr:cNvCxnSpPr/>
      </xdr:nvCxnSpPr>
      <xdr:spPr>
        <a:xfrm flipV="1">
          <a:off x="16318864" y="5663837"/>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55534</xdr:rowOff>
    </xdr:from>
    <xdr:ext cx="405111" cy="259045"/>
    <xdr:sp macro="" textlink="">
      <xdr:nvSpPr>
        <xdr:cNvPr id="242" name="【一般廃棄物処理施設】&#10;有形固定資産減価償却率最小値テキスト"/>
        <xdr:cNvSpPr txBox="1"/>
      </xdr:nvSpPr>
      <xdr:spPr>
        <a:xfrm>
          <a:off x="16408400" y="708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23</xdr:col>
      <xdr:colOff>428625</xdr:colOff>
      <xdr:row>41</xdr:row>
      <xdr:rowOff>51707</xdr:rowOff>
    </xdr:from>
    <xdr:to>
      <xdr:col>23</xdr:col>
      <xdr:colOff>606425</xdr:colOff>
      <xdr:row>41</xdr:row>
      <xdr:rowOff>51707</xdr:rowOff>
    </xdr:to>
    <xdr:cxnSp macro="">
      <xdr:nvCxnSpPr>
        <xdr:cNvPr id="243" name="直線コネクタ 242"/>
        <xdr:cNvCxnSpPr/>
      </xdr:nvCxnSpPr>
      <xdr:spPr>
        <a:xfrm>
          <a:off x="16230600" y="708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124114</xdr:rowOff>
    </xdr:from>
    <xdr:ext cx="405111" cy="259045"/>
    <xdr:sp macro="" textlink="">
      <xdr:nvSpPr>
        <xdr:cNvPr id="244" name="【一般廃棄物処理施設】&#10;有形固定資産減価償却率最大値テキスト"/>
        <xdr:cNvSpPr txBox="1"/>
      </xdr:nvSpPr>
      <xdr:spPr>
        <a:xfrm>
          <a:off x="16408400" y="543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23</xdr:col>
      <xdr:colOff>428625</xdr:colOff>
      <xdr:row>33</xdr:row>
      <xdr:rowOff>5987</xdr:rowOff>
    </xdr:from>
    <xdr:to>
      <xdr:col>23</xdr:col>
      <xdr:colOff>606425</xdr:colOff>
      <xdr:row>33</xdr:row>
      <xdr:rowOff>5987</xdr:rowOff>
    </xdr:to>
    <xdr:cxnSp macro="">
      <xdr:nvCxnSpPr>
        <xdr:cNvPr id="245" name="直線コネクタ 244"/>
        <xdr:cNvCxnSpPr/>
      </xdr:nvCxnSpPr>
      <xdr:spPr>
        <a:xfrm>
          <a:off x="16230600" y="566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20519</xdr:rowOff>
    </xdr:from>
    <xdr:ext cx="405111" cy="259045"/>
    <xdr:sp macro="" textlink="">
      <xdr:nvSpPr>
        <xdr:cNvPr id="246" name="【一般廃棄物処理施設】&#10;有形固定資産減価償却率平均値テキスト"/>
        <xdr:cNvSpPr txBox="1"/>
      </xdr:nvSpPr>
      <xdr:spPr>
        <a:xfrm>
          <a:off x="16408400" y="619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169092</xdr:rowOff>
    </xdr:from>
    <xdr:to>
      <xdr:col>23</xdr:col>
      <xdr:colOff>568325</xdr:colOff>
      <xdr:row>37</xdr:row>
      <xdr:rowOff>99242</xdr:rowOff>
    </xdr:to>
    <xdr:sp macro="" textlink="">
      <xdr:nvSpPr>
        <xdr:cNvPr id="247" name="フローチャート : 判断 246"/>
        <xdr:cNvSpPr/>
      </xdr:nvSpPr>
      <xdr:spPr>
        <a:xfrm>
          <a:off x="16268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48" name="テキスト ボックス 24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49" name="テキスト ボックス 24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0" name="テキスト ボックス 24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1" name="テキスト ボックス 25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2" name="テキスト ボックス 25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41</xdr:row>
      <xdr:rowOff>907</xdr:rowOff>
    </xdr:from>
    <xdr:to>
      <xdr:col>23</xdr:col>
      <xdr:colOff>568325</xdr:colOff>
      <xdr:row>41</xdr:row>
      <xdr:rowOff>102507</xdr:rowOff>
    </xdr:to>
    <xdr:sp macro="" textlink="">
      <xdr:nvSpPr>
        <xdr:cNvPr id="253" name="円/楕円 252"/>
        <xdr:cNvSpPr/>
      </xdr:nvSpPr>
      <xdr:spPr>
        <a:xfrm>
          <a:off x="16268700" y="70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87284</xdr:rowOff>
    </xdr:from>
    <xdr:ext cx="405111" cy="259045"/>
    <xdr:sp macro="" textlink="">
      <xdr:nvSpPr>
        <xdr:cNvPr id="254" name="【一般廃棄物処理施設】&#10;有形固定資産減価償却率該当値テキスト"/>
        <xdr:cNvSpPr txBox="1"/>
      </xdr:nvSpPr>
      <xdr:spPr>
        <a:xfrm>
          <a:off x="16408400" y="6945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255" name="正方形/長方形 254"/>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56" name="正方形/長方形 2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57" name="正方形/長方形 2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58" name="正方形/長方形 2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59" name="正方形/長方形 2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0" name="正方形/長方形 2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1" name="正方形/長方形 2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76,717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262" name="正方形/長方形 261"/>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3" name="テキスト ボックス 2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64" name="直線コネクタ 2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265" name="直線コネクタ 26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121755</xdr:rowOff>
    </xdr:from>
    <xdr:ext cx="248786" cy="259045"/>
    <xdr:sp macro="" textlink="">
      <xdr:nvSpPr>
        <xdr:cNvPr id="266" name="テキスト ボックス 265"/>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267" name="直線コネクタ 26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39</xdr:row>
      <xdr:rowOff>138084</xdr:rowOff>
    </xdr:from>
    <xdr:ext cx="685572" cy="259045"/>
    <xdr:sp macro="" textlink="">
      <xdr:nvSpPr>
        <xdr:cNvPr id="268" name="テキスト ボックス 267"/>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269" name="直線コネクタ 26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37</xdr:row>
      <xdr:rowOff>154412</xdr:rowOff>
    </xdr:from>
    <xdr:ext cx="685572" cy="259045"/>
    <xdr:sp macro="" textlink="">
      <xdr:nvSpPr>
        <xdr:cNvPr id="270" name="テキスト ボックス 269"/>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271" name="直線コネクタ 27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35</xdr:row>
      <xdr:rowOff>170741</xdr:rowOff>
    </xdr:from>
    <xdr:ext cx="685572" cy="259045"/>
    <xdr:sp macro="" textlink="">
      <xdr:nvSpPr>
        <xdr:cNvPr id="272" name="テキスト ボックス 271"/>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273" name="直線コネクタ 27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34</xdr:row>
      <xdr:rowOff>15620</xdr:rowOff>
    </xdr:from>
    <xdr:ext cx="685572" cy="259045"/>
    <xdr:sp macro="" textlink="">
      <xdr:nvSpPr>
        <xdr:cNvPr id="274" name="テキスト ボックス 273"/>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275" name="直線コネクタ 27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32</xdr:row>
      <xdr:rowOff>31949</xdr:rowOff>
    </xdr:from>
    <xdr:ext cx="685572" cy="259045"/>
    <xdr:sp macro="" textlink="">
      <xdr:nvSpPr>
        <xdr:cNvPr id="276" name="テキスト ボックス 275"/>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77" name="直線コネクタ 2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30</xdr:row>
      <xdr:rowOff>48277</xdr:rowOff>
    </xdr:from>
    <xdr:ext cx="685572" cy="259045"/>
    <xdr:sp macro="" textlink="">
      <xdr:nvSpPr>
        <xdr:cNvPr id="278" name="テキスト ボックス 27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279"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129365</xdr:rowOff>
    </xdr:from>
    <xdr:to>
      <xdr:col>32</xdr:col>
      <xdr:colOff>186689</xdr:colOff>
      <xdr:row>42</xdr:row>
      <xdr:rowOff>91900</xdr:rowOff>
    </xdr:to>
    <xdr:cxnSp macro="">
      <xdr:nvCxnSpPr>
        <xdr:cNvPr id="280" name="直線コネクタ 279"/>
        <xdr:cNvCxnSpPr/>
      </xdr:nvCxnSpPr>
      <xdr:spPr>
        <a:xfrm flipV="1">
          <a:off x="22160864" y="5787215"/>
          <a:ext cx="0" cy="150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95727</xdr:rowOff>
    </xdr:from>
    <xdr:ext cx="469744" cy="259045"/>
    <xdr:sp macro="" textlink="">
      <xdr:nvSpPr>
        <xdr:cNvPr id="281" name="【一般廃棄物処理施設】&#10;一人当たり有形固定資産（償却資産）額最小値テキスト"/>
        <xdr:cNvSpPr txBox="1"/>
      </xdr:nvSpPr>
      <xdr:spPr>
        <a:xfrm>
          <a:off x="22250400" y="72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1,925</a:t>
          </a:r>
          <a:endParaRPr kumimoji="1" lang="ja-JP" altLang="en-US" sz="1000" b="1">
            <a:latin typeface="ＭＳ Ｐゴシック"/>
          </a:endParaRPr>
        </a:p>
      </xdr:txBody>
    </xdr:sp>
    <xdr:clientData/>
  </xdr:oneCellAnchor>
  <xdr:twoCellAnchor>
    <xdr:from>
      <xdr:col>32</xdr:col>
      <xdr:colOff>98425</xdr:colOff>
      <xdr:row>42</xdr:row>
      <xdr:rowOff>91900</xdr:rowOff>
    </xdr:from>
    <xdr:to>
      <xdr:col>32</xdr:col>
      <xdr:colOff>276225</xdr:colOff>
      <xdr:row>42</xdr:row>
      <xdr:rowOff>91900</xdr:rowOff>
    </xdr:to>
    <xdr:cxnSp macro="">
      <xdr:nvCxnSpPr>
        <xdr:cNvPr id="282" name="直線コネクタ 281"/>
        <xdr:cNvCxnSpPr/>
      </xdr:nvCxnSpPr>
      <xdr:spPr>
        <a:xfrm>
          <a:off x="22072600" y="72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76042</xdr:rowOff>
    </xdr:from>
    <xdr:ext cx="690189" cy="259045"/>
    <xdr:sp macro="" textlink="">
      <xdr:nvSpPr>
        <xdr:cNvPr id="283" name="【一般廃棄物処理施設】&#10;一人当たり有形固定資産（償却資産）額最大値テキスト"/>
        <xdr:cNvSpPr txBox="1"/>
      </xdr:nvSpPr>
      <xdr:spPr>
        <a:xfrm>
          <a:off x="22250400" y="5562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4,612,201</a:t>
          </a:r>
          <a:endParaRPr kumimoji="1" lang="ja-JP" altLang="en-US" sz="1000" b="1">
            <a:latin typeface="ＭＳ Ｐゴシック"/>
          </a:endParaRPr>
        </a:p>
      </xdr:txBody>
    </xdr:sp>
    <xdr:clientData/>
  </xdr:oneCellAnchor>
  <xdr:twoCellAnchor>
    <xdr:from>
      <xdr:col>32</xdr:col>
      <xdr:colOff>98425</xdr:colOff>
      <xdr:row>33</xdr:row>
      <xdr:rowOff>129365</xdr:rowOff>
    </xdr:from>
    <xdr:to>
      <xdr:col>32</xdr:col>
      <xdr:colOff>276225</xdr:colOff>
      <xdr:row>33</xdr:row>
      <xdr:rowOff>129365</xdr:rowOff>
    </xdr:to>
    <xdr:cxnSp macro="">
      <xdr:nvCxnSpPr>
        <xdr:cNvPr id="284" name="直線コネクタ 283"/>
        <xdr:cNvCxnSpPr/>
      </xdr:nvCxnSpPr>
      <xdr:spPr>
        <a:xfrm>
          <a:off x="22072600" y="578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131647</xdr:rowOff>
    </xdr:from>
    <xdr:ext cx="599010" cy="259045"/>
    <xdr:sp macro="" textlink="">
      <xdr:nvSpPr>
        <xdr:cNvPr id="285" name="【一般廃棄物処理施設】&#10;一人当たり有形固定資産（償却資産）額平均値テキスト"/>
        <xdr:cNvSpPr txBox="1"/>
      </xdr:nvSpPr>
      <xdr:spPr>
        <a:xfrm>
          <a:off x="22250400" y="6989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319,711</a:t>
          </a:r>
          <a:endParaRPr kumimoji="1" lang="ja-JP" altLang="en-US" sz="1000" b="1">
            <a:solidFill>
              <a:srgbClr val="000080"/>
            </a:solidFill>
            <a:latin typeface="ＭＳ Ｐゴシック"/>
          </a:endParaRPr>
        </a:p>
      </xdr:txBody>
    </xdr:sp>
    <xdr:clientData/>
  </xdr:oneCellAnchor>
  <xdr:twoCellAnchor>
    <xdr:from>
      <xdr:col>32</xdr:col>
      <xdr:colOff>136525</xdr:colOff>
      <xdr:row>41</xdr:row>
      <xdr:rowOff>108770</xdr:rowOff>
    </xdr:from>
    <xdr:to>
      <xdr:col>32</xdr:col>
      <xdr:colOff>238125</xdr:colOff>
      <xdr:row>42</xdr:row>
      <xdr:rowOff>38920</xdr:rowOff>
    </xdr:to>
    <xdr:sp macro="" textlink="">
      <xdr:nvSpPr>
        <xdr:cNvPr id="286" name="フローチャート : 判断 285"/>
        <xdr:cNvSpPr/>
      </xdr:nvSpPr>
      <xdr:spPr>
        <a:xfrm>
          <a:off x="22110700" y="713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287" name="テキスト ボックス 2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88" name="テキスト ボックス 2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89" name="テキスト ボックス 2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0" name="テキスト ボックス 2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1" name="テキスト ボックス 2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42</xdr:row>
      <xdr:rowOff>41100</xdr:rowOff>
    </xdr:from>
    <xdr:to>
      <xdr:col>32</xdr:col>
      <xdr:colOff>238125</xdr:colOff>
      <xdr:row>42</xdr:row>
      <xdr:rowOff>142700</xdr:rowOff>
    </xdr:to>
    <xdr:sp macro="" textlink="">
      <xdr:nvSpPr>
        <xdr:cNvPr id="292" name="円/楕円 291"/>
        <xdr:cNvSpPr/>
      </xdr:nvSpPr>
      <xdr:spPr>
        <a:xfrm>
          <a:off x="22110700" y="72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41</xdr:row>
      <xdr:rowOff>127477</xdr:rowOff>
    </xdr:from>
    <xdr:ext cx="469744" cy="259045"/>
    <xdr:sp macro="" textlink="">
      <xdr:nvSpPr>
        <xdr:cNvPr id="293" name="【一般廃棄物処理施設】&#10;一人当たり有形固定資産（償却資産）額該当値テキスト"/>
        <xdr:cNvSpPr txBox="1"/>
      </xdr:nvSpPr>
      <xdr:spPr>
        <a:xfrm>
          <a:off x="22250400" y="71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294" name="正方形/長方形 293"/>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5" name="正方形/長方形 2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6" name="正方形/長方形 2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97" name="正方形/長方形 2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98" name="正方形/長方形 2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99" name="正方形/長方形 2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0" name="正方形/長方形 2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01" name="正方形/長方形 300"/>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2" name="テキスト ボックス 3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3" name="直線コネクタ 3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4" name="テキスト ボックス 30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05" name="直線コネクタ 30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06" name="テキスト ボックス 30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07" name="直線コネクタ 30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08" name="テキスト ボックス 30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09" name="直線コネクタ 30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0" name="テキスト ボックス 30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1" name="直線コネクタ 31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2" name="テキスト ボックス 31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3" name="直線コネクタ 31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14" name="テキスト ボックス 31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5" name="直線コネクタ 3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16" name="テキスト ボックス 31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17"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0</xdr:rowOff>
    </xdr:from>
    <xdr:to>
      <xdr:col>23</xdr:col>
      <xdr:colOff>516889</xdr:colOff>
      <xdr:row>65</xdr:row>
      <xdr:rowOff>0</xdr:rowOff>
    </xdr:to>
    <xdr:cxnSp macro="">
      <xdr:nvCxnSpPr>
        <xdr:cNvPr id="318" name="直線コネクタ 317"/>
        <xdr:cNvCxnSpPr/>
      </xdr:nvCxnSpPr>
      <xdr:spPr>
        <a:xfrm flipV="1">
          <a:off x="16318864" y="9601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3827</xdr:rowOff>
    </xdr:from>
    <xdr:ext cx="405111" cy="259045"/>
    <xdr:sp macro="" textlink="">
      <xdr:nvSpPr>
        <xdr:cNvPr id="319" name="【保健センター・保健所】&#10;有形固定資産減価償却率最小値テキスト"/>
        <xdr:cNvSpPr txBox="1"/>
      </xdr:nvSpPr>
      <xdr:spPr>
        <a:xfrm>
          <a:off x="164084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428625</xdr:colOff>
      <xdr:row>65</xdr:row>
      <xdr:rowOff>0</xdr:rowOff>
    </xdr:from>
    <xdr:to>
      <xdr:col>23</xdr:col>
      <xdr:colOff>606425</xdr:colOff>
      <xdr:row>65</xdr:row>
      <xdr:rowOff>0</xdr:rowOff>
    </xdr:to>
    <xdr:cxnSp macro="">
      <xdr:nvCxnSpPr>
        <xdr:cNvPr id="320" name="直線コネクタ 319"/>
        <xdr:cNvCxnSpPr/>
      </xdr:nvCxnSpPr>
      <xdr:spPr>
        <a:xfrm>
          <a:off x="16230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118127</xdr:rowOff>
    </xdr:from>
    <xdr:ext cx="405111" cy="259045"/>
    <xdr:sp macro="" textlink="">
      <xdr:nvSpPr>
        <xdr:cNvPr id="321" name="【保健センター・保健所】&#10;有形固定資産減価償却率最大値テキスト"/>
        <xdr:cNvSpPr txBox="1"/>
      </xdr:nvSpPr>
      <xdr:spPr>
        <a:xfrm>
          <a:off x="16408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a:t>
          </a:r>
          <a:endParaRPr kumimoji="1" lang="ja-JP" altLang="en-US" sz="1000" b="1">
            <a:latin typeface="ＭＳ Ｐゴシック"/>
          </a:endParaRPr>
        </a:p>
      </xdr:txBody>
    </xdr:sp>
    <xdr:clientData/>
  </xdr:oneCellAnchor>
  <xdr:twoCellAnchor>
    <xdr:from>
      <xdr:col>23</xdr:col>
      <xdr:colOff>428625</xdr:colOff>
      <xdr:row>56</xdr:row>
      <xdr:rowOff>0</xdr:rowOff>
    </xdr:from>
    <xdr:to>
      <xdr:col>23</xdr:col>
      <xdr:colOff>606425</xdr:colOff>
      <xdr:row>56</xdr:row>
      <xdr:rowOff>0</xdr:rowOff>
    </xdr:to>
    <xdr:cxnSp macro="">
      <xdr:nvCxnSpPr>
        <xdr:cNvPr id="322" name="直線コネクタ 321"/>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86377</xdr:rowOff>
    </xdr:from>
    <xdr:ext cx="405111" cy="259045"/>
    <xdr:sp macro="" textlink="">
      <xdr:nvSpPr>
        <xdr:cNvPr id="323" name="【保健センター・保健所】&#10;有形固定資産減価償却率平均値テキスト"/>
        <xdr:cNvSpPr txBox="1"/>
      </xdr:nvSpPr>
      <xdr:spPr>
        <a:xfrm>
          <a:off x="164084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63500</xdr:rowOff>
    </xdr:from>
    <xdr:to>
      <xdr:col>23</xdr:col>
      <xdr:colOff>568325</xdr:colOff>
      <xdr:row>60</xdr:row>
      <xdr:rowOff>165100</xdr:rowOff>
    </xdr:to>
    <xdr:sp macro="" textlink="">
      <xdr:nvSpPr>
        <xdr:cNvPr id="324" name="フローチャート : 判断 323"/>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25" name="テキスト ボックス 32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26" name="テキスト ボックス 32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27" name="テキスト ボックス 32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28" name="テキスト ボックス 32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29" name="テキスト ボックス 32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62</xdr:row>
      <xdr:rowOff>63500</xdr:rowOff>
    </xdr:from>
    <xdr:to>
      <xdr:col>23</xdr:col>
      <xdr:colOff>568325</xdr:colOff>
      <xdr:row>62</xdr:row>
      <xdr:rowOff>165100</xdr:rowOff>
    </xdr:to>
    <xdr:sp macro="" textlink="">
      <xdr:nvSpPr>
        <xdr:cNvPr id="330" name="円/楕円 329"/>
        <xdr:cNvSpPr/>
      </xdr:nvSpPr>
      <xdr:spPr>
        <a:xfrm>
          <a:off x="16268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41927</xdr:rowOff>
    </xdr:from>
    <xdr:ext cx="405111" cy="259045"/>
    <xdr:sp macro="" textlink="">
      <xdr:nvSpPr>
        <xdr:cNvPr id="331" name="【保健センター・保健所】&#10;有形固定資産減価償却率該当値テキスト"/>
        <xdr:cNvSpPr txBox="1"/>
      </xdr:nvSpPr>
      <xdr:spPr>
        <a:xfrm>
          <a:off x="164084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32" name="正方形/長方形 331"/>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3" name="正方形/長方形 3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4" name="正方形/長方形 3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5" name="正方形/長方形 3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6" name="正方形/長方形 3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37" name="正方形/長方形 3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38" name="正方形/長方形 3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39" name="正方形/長方形 338"/>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0" name="テキスト ボックス 3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1" name="直線コネクタ 3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42" name="直線コネクタ 34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43" name="テキスト ボックス 34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44" name="直線コネクタ 34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45" name="テキスト ボックス 34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46" name="直線コネクタ 34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47" name="テキスト ボックス 34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48" name="直線コネクタ 34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49" name="テキスト ボックス 34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50" name="直線コネクタ 34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51" name="テキスト ボックス 35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52" name="直線コネクタ 35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53" name="テキスト ボックス 35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4" name="直線コネクタ 3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5" name="テキスト ボックス 3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356"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150223</xdr:rowOff>
    </xdr:from>
    <xdr:to>
      <xdr:col>32</xdr:col>
      <xdr:colOff>186689</xdr:colOff>
      <xdr:row>64</xdr:row>
      <xdr:rowOff>34834</xdr:rowOff>
    </xdr:to>
    <xdr:cxnSp macro="">
      <xdr:nvCxnSpPr>
        <xdr:cNvPr id="357" name="直線コネクタ 356"/>
        <xdr:cNvCxnSpPr/>
      </xdr:nvCxnSpPr>
      <xdr:spPr>
        <a:xfrm flipV="1">
          <a:off x="22160864" y="9408523"/>
          <a:ext cx="0" cy="159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38661</xdr:rowOff>
    </xdr:from>
    <xdr:ext cx="469744" cy="259045"/>
    <xdr:sp macro="" textlink="">
      <xdr:nvSpPr>
        <xdr:cNvPr id="358" name="【保健センター・保健所】&#10;一人当たり面積最小値テキスト"/>
        <xdr:cNvSpPr txBox="1"/>
      </xdr:nvSpPr>
      <xdr:spPr>
        <a:xfrm>
          <a:off x="22250400" y="1101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0.088</a:t>
          </a:r>
          <a:endParaRPr kumimoji="1" lang="ja-JP" altLang="en-US" sz="1000" b="1">
            <a:latin typeface="ＭＳ Ｐゴシック"/>
          </a:endParaRPr>
        </a:p>
      </xdr:txBody>
    </xdr:sp>
    <xdr:clientData/>
  </xdr:oneCellAnchor>
  <xdr:twoCellAnchor>
    <xdr:from>
      <xdr:col>32</xdr:col>
      <xdr:colOff>98425</xdr:colOff>
      <xdr:row>64</xdr:row>
      <xdr:rowOff>34834</xdr:rowOff>
    </xdr:from>
    <xdr:to>
      <xdr:col>32</xdr:col>
      <xdr:colOff>276225</xdr:colOff>
      <xdr:row>64</xdr:row>
      <xdr:rowOff>34834</xdr:rowOff>
    </xdr:to>
    <xdr:cxnSp macro="">
      <xdr:nvCxnSpPr>
        <xdr:cNvPr id="359" name="直線コネクタ 358"/>
        <xdr:cNvCxnSpPr/>
      </xdr:nvCxnSpPr>
      <xdr:spPr>
        <a:xfrm>
          <a:off x="22072600" y="110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96900</xdr:rowOff>
    </xdr:from>
    <xdr:ext cx="469744" cy="259045"/>
    <xdr:sp macro="" textlink="">
      <xdr:nvSpPr>
        <xdr:cNvPr id="360" name="【保健センター・保健所】&#10;一人当たり面積最大値テキスト"/>
        <xdr:cNvSpPr txBox="1"/>
      </xdr:nvSpPr>
      <xdr:spPr>
        <a:xfrm>
          <a:off x="22250400" y="918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1.557</a:t>
          </a:r>
          <a:endParaRPr kumimoji="1" lang="ja-JP" altLang="en-US" sz="1000" b="1">
            <a:latin typeface="ＭＳ Ｐゴシック"/>
          </a:endParaRPr>
        </a:p>
      </xdr:txBody>
    </xdr:sp>
    <xdr:clientData/>
  </xdr:oneCellAnchor>
  <xdr:twoCellAnchor>
    <xdr:from>
      <xdr:col>32</xdr:col>
      <xdr:colOff>98425</xdr:colOff>
      <xdr:row>54</xdr:row>
      <xdr:rowOff>150223</xdr:rowOff>
    </xdr:from>
    <xdr:to>
      <xdr:col>32</xdr:col>
      <xdr:colOff>276225</xdr:colOff>
      <xdr:row>54</xdr:row>
      <xdr:rowOff>150223</xdr:rowOff>
    </xdr:to>
    <xdr:cxnSp macro="">
      <xdr:nvCxnSpPr>
        <xdr:cNvPr id="361" name="直線コネクタ 360"/>
        <xdr:cNvCxnSpPr/>
      </xdr:nvCxnSpPr>
      <xdr:spPr>
        <a:xfrm>
          <a:off x="22072600" y="940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94178</xdr:rowOff>
    </xdr:from>
    <xdr:ext cx="469744" cy="259045"/>
    <xdr:sp macro="" textlink="">
      <xdr:nvSpPr>
        <xdr:cNvPr id="362" name="【保健センター・保健所】&#10;一人当たり面積平均値テキスト"/>
        <xdr:cNvSpPr txBox="1"/>
      </xdr:nvSpPr>
      <xdr:spPr>
        <a:xfrm>
          <a:off x="22250400" y="10724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115751</xdr:rowOff>
    </xdr:from>
    <xdr:to>
      <xdr:col>32</xdr:col>
      <xdr:colOff>238125</xdr:colOff>
      <xdr:row>63</xdr:row>
      <xdr:rowOff>45901</xdr:rowOff>
    </xdr:to>
    <xdr:sp macro="" textlink="">
      <xdr:nvSpPr>
        <xdr:cNvPr id="363" name="フローチャート : 判断 362"/>
        <xdr:cNvSpPr/>
      </xdr:nvSpPr>
      <xdr:spPr>
        <a:xfrm>
          <a:off x="22110700" y="1074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64" name="テキスト ボックス 36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5" name="テキスト ボックス 36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66" name="テキスト ボックス 36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67" name="テキスト ボックス 36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68" name="テキスト ボックス 36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99423</xdr:rowOff>
    </xdr:from>
    <xdr:to>
      <xdr:col>32</xdr:col>
      <xdr:colOff>238125</xdr:colOff>
      <xdr:row>55</xdr:row>
      <xdr:rowOff>29573</xdr:rowOff>
    </xdr:to>
    <xdr:sp macro="" textlink="">
      <xdr:nvSpPr>
        <xdr:cNvPr id="369" name="円/楕円 368"/>
        <xdr:cNvSpPr/>
      </xdr:nvSpPr>
      <xdr:spPr>
        <a:xfrm>
          <a:off x="22110700" y="93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54</xdr:row>
      <xdr:rowOff>52450</xdr:rowOff>
    </xdr:from>
    <xdr:ext cx="469744" cy="259045"/>
    <xdr:sp macro="" textlink="">
      <xdr:nvSpPr>
        <xdr:cNvPr id="370" name="【保健センター・保健所】&#10;一人当たり面積該当値テキスト"/>
        <xdr:cNvSpPr txBox="1"/>
      </xdr:nvSpPr>
      <xdr:spPr>
        <a:xfrm>
          <a:off x="22250400" y="931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371" name="正方形/長方形 370"/>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2" name="正方形/長方形 37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3" name="正方形/長方形 37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4" name="正方形/長方形 37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5" name="正方形/長方形 37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76" name="正方形/長方形 37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77" name="正方形/長方形 37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78" name="正方形/長方形 377"/>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379" name="正方形/長方形 378"/>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0" name="正方形/長方形 3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1" name="正方形/長方形 3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82" name="正方形/長方形 3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83" name="正方形/長方形 3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84" name="正方形/長方形 3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85" name="正方形/長方形 3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86" name="正方形/長方形 385"/>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387" name="正方形/長方形 386"/>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88" name="正方形/長方形 38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89" name="正方形/長方形 38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0" name="正方形/長方形 38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1" name="正方形/長方形 39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2" name="正方形/長方形 39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3" name="正方形/長方形 39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394" name="正方形/長方形 393"/>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95" name="テキスト ボックス 39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96" name="直線コネクタ 39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397" name="テキスト ボックス 39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398" name="直線コネクタ 39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399" name="テキスト ボックス 39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00" name="直線コネクタ 39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01" name="テキスト ボックス 40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02" name="直線コネクタ 40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03" name="テキスト ボックス 40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04" name="直線コネクタ 40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05" name="テキスト ボックス 40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06" name="直線コネクタ 40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07" name="テキスト ボックス 40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08" name="直線コネクタ 40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09" name="テキスト ボックス 40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10"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102870</xdr:rowOff>
    </xdr:from>
    <xdr:to>
      <xdr:col>23</xdr:col>
      <xdr:colOff>516889</xdr:colOff>
      <xdr:row>109</xdr:row>
      <xdr:rowOff>19050</xdr:rowOff>
    </xdr:to>
    <xdr:cxnSp macro="">
      <xdr:nvCxnSpPr>
        <xdr:cNvPr id="411" name="直線コネクタ 410"/>
        <xdr:cNvCxnSpPr/>
      </xdr:nvCxnSpPr>
      <xdr:spPr>
        <a:xfrm flipV="1">
          <a:off x="16318864" y="172478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22877</xdr:rowOff>
    </xdr:from>
    <xdr:ext cx="405111" cy="259045"/>
    <xdr:sp macro="" textlink="">
      <xdr:nvSpPr>
        <xdr:cNvPr id="412" name="【庁舎】&#10;有形固定資産減価償却率最小値テキスト"/>
        <xdr:cNvSpPr txBox="1"/>
      </xdr:nvSpPr>
      <xdr:spPr>
        <a:xfrm>
          <a:off x="164084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23</xdr:col>
      <xdr:colOff>428625</xdr:colOff>
      <xdr:row>109</xdr:row>
      <xdr:rowOff>19050</xdr:rowOff>
    </xdr:from>
    <xdr:to>
      <xdr:col>23</xdr:col>
      <xdr:colOff>606425</xdr:colOff>
      <xdr:row>109</xdr:row>
      <xdr:rowOff>19050</xdr:rowOff>
    </xdr:to>
    <xdr:cxnSp macro="">
      <xdr:nvCxnSpPr>
        <xdr:cNvPr id="413" name="直線コネクタ 412"/>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49547</xdr:rowOff>
    </xdr:from>
    <xdr:ext cx="405111" cy="259045"/>
    <xdr:sp macro="" textlink="">
      <xdr:nvSpPr>
        <xdr:cNvPr id="414" name="【庁舎】&#10;有形固定資産減価償却率最大値テキスト"/>
        <xdr:cNvSpPr txBox="1"/>
      </xdr:nvSpPr>
      <xdr:spPr>
        <a:xfrm>
          <a:off x="164084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23</xdr:col>
      <xdr:colOff>428625</xdr:colOff>
      <xdr:row>100</xdr:row>
      <xdr:rowOff>102870</xdr:rowOff>
    </xdr:from>
    <xdr:to>
      <xdr:col>23</xdr:col>
      <xdr:colOff>606425</xdr:colOff>
      <xdr:row>100</xdr:row>
      <xdr:rowOff>102870</xdr:rowOff>
    </xdr:to>
    <xdr:cxnSp macro="">
      <xdr:nvCxnSpPr>
        <xdr:cNvPr id="415" name="直線コネクタ 414"/>
        <xdr:cNvCxnSpPr/>
      </xdr:nvCxnSpPr>
      <xdr:spPr>
        <a:xfrm>
          <a:off x="16230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129557</xdr:rowOff>
    </xdr:from>
    <xdr:ext cx="405111" cy="259045"/>
    <xdr:sp macro="" textlink="">
      <xdr:nvSpPr>
        <xdr:cNvPr id="416" name="【庁舎】&#10;有形固定資産減価償却率平均値テキスト"/>
        <xdr:cNvSpPr txBox="1"/>
      </xdr:nvSpPr>
      <xdr:spPr>
        <a:xfrm>
          <a:off x="164084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151130</xdr:rowOff>
    </xdr:from>
    <xdr:to>
      <xdr:col>23</xdr:col>
      <xdr:colOff>568325</xdr:colOff>
      <xdr:row>105</xdr:row>
      <xdr:rowOff>81280</xdr:rowOff>
    </xdr:to>
    <xdr:sp macro="" textlink="">
      <xdr:nvSpPr>
        <xdr:cNvPr id="417" name="フローチャート : 判断 416"/>
        <xdr:cNvSpPr/>
      </xdr:nvSpPr>
      <xdr:spPr>
        <a:xfrm>
          <a:off x="16268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18" name="テキスト ボックス 4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19" name="テキスト ボックス 4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20" name="テキスト ボックス 4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21" name="テキスト ボックス 4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22" name="テキスト ボックス 4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103</xdr:row>
      <xdr:rowOff>57786</xdr:rowOff>
    </xdr:from>
    <xdr:to>
      <xdr:col>23</xdr:col>
      <xdr:colOff>568325</xdr:colOff>
      <xdr:row>103</xdr:row>
      <xdr:rowOff>159386</xdr:rowOff>
    </xdr:to>
    <xdr:sp macro="" textlink="">
      <xdr:nvSpPr>
        <xdr:cNvPr id="423" name="円/楕円 422"/>
        <xdr:cNvSpPr/>
      </xdr:nvSpPr>
      <xdr:spPr>
        <a:xfrm>
          <a:off x="16268700" y="177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80663</xdr:rowOff>
    </xdr:from>
    <xdr:ext cx="405111" cy="259045"/>
    <xdr:sp macro="" textlink="">
      <xdr:nvSpPr>
        <xdr:cNvPr id="424" name="【庁舎】&#10;有形固定資産減価償却率該当値テキスト"/>
        <xdr:cNvSpPr txBox="1"/>
      </xdr:nvSpPr>
      <xdr:spPr>
        <a:xfrm>
          <a:off x="16408400" y="1756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25" name="正方形/長方形 424"/>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26" name="正方形/長方形 4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27" name="正方形/長方形 4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28" name="正方形/長方形 4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29" name="正方形/長方形 4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0" name="正方形/長方形 4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31" name="正方形/長方形 4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32" name="正方形/長方形 431"/>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33" name="テキスト ボックス 4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34" name="直線コネクタ 4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435" name="直線コネクタ 43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36" name="テキスト ボックス 43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37" name="直線コネクタ 43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38" name="テキスト ボックス 43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39" name="直線コネクタ 43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40" name="テキスト ボックス 43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41" name="直線コネクタ 44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42" name="テキスト ボックス 44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43" name="直線コネクタ 44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44" name="テキスト ボックス 44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45" name="直線コネクタ 44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46" name="テキスト ボックス 44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47" name="直線コネクタ 4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48" name="テキスト ボックス 4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49"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142168</xdr:rowOff>
    </xdr:from>
    <xdr:to>
      <xdr:col>32</xdr:col>
      <xdr:colOff>186689</xdr:colOff>
      <xdr:row>108</xdr:row>
      <xdr:rowOff>101673</xdr:rowOff>
    </xdr:to>
    <xdr:cxnSp macro="">
      <xdr:nvCxnSpPr>
        <xdr:cNvPr id="450" name="直線コネクタ 449"/>
        <xdr:cNvCxnSpPr/>
      </xdr:nvCxnSpPr>
      <xdr:spPr>
        <a:xfrm flipV="1">
          <a:off x="22160864" y="17287168"/>
          <a:ext cx="0" cy="133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105500</xdr:rowOff>
    </xdr:from>
    <xdr:ext cx="469744" cy="259045"/>
    <xdr:sp macro="" textlink="">
      <xdr:nvSpPr>
        <xdr:cNvPr id="451" name="【庁舎】&#10;一人当たり面積最小値テキスト"/>
        <xdr:cNvSpPr txBox="1"/>
      </xdr:nvSpPr>
      <xdr:spPr>
        <a:xfrm>
          <a:off x="22250400" y="1862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108</xdr:row>
      <xdr:rowOff>101673</xdr:rowOff>
    </xdr:from>
    <xdr:to>
      <xdr:col>32</xdr:col>
      <xdr:colOff>276225</xdr:colOff>
      <xdr:row>108</xdr:row>
      <xdr:rowOff>101673</xdr:rowOff>
    </xdr:to>
    <xdr:cxnSp macro="">
      <xdr:nvCxnSpPr>
        <xdr:cNvPr id="452" name="直線コネクタ 451"/>
        <xdr:cNvCxnSpPr/>
      </xdr:nvCxnSpPr>
      <xdr:spPr>
        <a:xfrm>
          <a:off x="22072600" y="1861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88845</xdr:rowOff>
    </xdr:from>
    <xdr:ext cx="469744" cy="259045"/>
    <xdr:sp macro="" textlink="">
      <xdr:nvSpPr>
        <xdr:cNvPr id="453" name="【庁舎】&#10;一人当たり面積最大値テキスト"/>
        <xdr:cNvSpPr txBox="1"/>
      </xdr:nvSpPr>
      <xdr:spPr>
        <a:xfrm>
          <a:off x="22250400" y="1706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4.398</a:t>
          </a:r>
          <a:endParaRPr kumimoji="1" lang="ja-JP" altLang="en-US" sz="1000" b="1">
            <a:latin typeface="ＭＳ Ｐゴシック"/>
          </a:endParaRPr>
        </a:p>
      </xdr:txBody>
    </xdr:sp>
    <xdr:clientData/>
  </xdr:oneCellAnchor>
  <xdr:twoCellAnchor>
    <xdr:from>
      <xdr:col>32</xdr:col>
      <xdr:colOff>98425</xdr:colOff>
      <xdr:row>100</xdr:row>
      <xdr:rowOff>142168</xdr:rowOff>
    </xdr:from>
    <xdr:to>
      <xdr:col>32</xdr:col>
      <xdr:colOff>276225</xdr:colOff>
      <xdr:row>100</xdr:row>
      <xdr:rowOff>142168</xdr:rowOff>
    </xdr:to>
    <xdr:cxnSp macro="">
      <xdr:nvCxnSpPr>
        <xdr:cNvPr id="454" name="直線コネクタ 453"/>
        <xdr:cNvCxnSpPr/>
      </xdr:nvCxnSpPr>
      <xdr:spPr>
        <a:xfrm>
          <a:off x="22072600" y="17287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162904</xdr:rowOff>
    </xdr:from>
    <xdr:ext cx="469744" cy="259045"/>
    <xdr:sp macro="" textlink="">
      <xdr:nvSpPr>
        <xdr:cNvPr id="455" name="【庁舎】&#10;一人当たり面積平均値テキスト"/>
        <xdr:cNvSpPr txBox="1"/>
      </xdr:nvSpPr>
      <xdr:spPr>
        <a:xfrm>
          <a:off x="22250400" y="18165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1.099</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140027</xdr:rowOff>
    </xdr:from>
    <xdr:to>
      <xdr:col>32</xdr:col>
      <xdr:colOff>238125</xdr:colOff>
      <xdr:row>107</xdr:row>
      <xdr:rowOff>70177</xdr:rowOff>
    </xdr:to>
    <xdr:sp macro="" textlink="">
      <xdr:nvSpPr>
        <xdr:cNvPr id="456" name="フローチャート : 判断 455"/>
        <xdr:cNvSpPr/>
      </xdr:nvSpPr>
      <xdr:spPr>
        <a:xfrm>
          <a:off x="22110700" y="1831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57" name="テキスト ボックス 4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58" name="テキスト ボックス 4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59" name="テキスト ボックス 4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60" name="テキスト ボックス 4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61" name="テキスト ボックス 4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108</xdr:row>
      <xdr:rowOff>20176</xdr:rowOff>
    </xdr:from>
    <xdr:to>
      <xdr:col>32</xdr:col>
      <xdr:colOff>238125</xdr:colOff>
      <xdr:row>108</xdr:row>
      <xdr:rowOff>121776</xdr:rowOff>
    </xdr:to>
    <xdr:sp macro="" textlink="">
      <xdr:nvSpPr>
        <xdr:cNvPr id="462" name="円/楕円 461"/>
        <xdr:cNvSpPr/>
      </xdr:nvSpPr>
      <xdr:spPr>
        <a:xfrm>
          <a:off x="22110700" y="1853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106553</xdr:rowOff>
    </xdr:from>
    <xdr:ext cx="469744" cy="259045"/>
    <xdr:sp macro="" textlink="">
      <xdr:nvSpPr>
        <xdr:cNvPr id="463" name="【庁舎】&#10;一人当たり面積該当値テキスト"/>
        <xdr:cNvSpPr txBox="1"/>
      </xdr:nvSpPr>
      <xdr:spPr>
        <a:xfrm>
          <a:off x="22250400" y="1845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0.416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464" name="正方形/長方形 46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65" name="正方形/長方形 4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66" name="テキスト ボックス 46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a:t>
          </a:r>
          <a:r>
            <a:rPr kumimoji="1" lang="ja-JP" altLang="en-US" sz="1300">
              <a:latin typeface="ＭＳ Ｐゴシック"/>
            </a:rPr>
            <a:t>体育館</a:t>
          </a:r>
          <a:r>
            <a:rPr kumimoji="1" lang="en-US" altLang="ja-JP" sz="1300">
              <a:latin typeface="ＭＳ Ｐゴシック"/>
            </a:rPr>
            <a:t>】</a:t>
          </a:r>
          <a:r>
            <a:rPr kumimoji="1" lang="ja-JP" altLang="en-US" sz="1300">
              <a:latin typeface="ＭＳ Ｐゴシック"/>
            </a:rPr>
            <a:t>下中津川体育館と昭和村健康増進施設の</a:t>
          </a:r>
          <a:r>
            <a:rPr kumimoji="1" lang="en-US" altLang="ja-JP" sz="1300">
              <a:latin typeface="ＭＳ Ｐゴシック"/>
            </a:rPr>
            <a:t>2</a:t>
          </a:r>
          <a:r>
            <a:rPr kumimoji="1" lang="ja-JP" altLang="en-US" sz="1300">
              <a:latin typeface="ＭＳ Ｐゴシック"/>
            </a:rPr>
            <a:t>施設あり、下中津川体育館は築</a:t>
          </a:r>
          <a:r>
            <a:rPr kumimoji="1" lang="en-US" altLang="ja-JP" sz="1300">
              <a:latin typeface="ＭＳ Ｐゴシック"/>
            </a:rPr>
            <a:t>52</a:t>
          </a:r>
          <a:r>
            <a:rPr kumimoji="1" lang="ja-JP" altLang="en-US" sz="1300">
              <a:latin typeface="ＭＳ Ｐゴシック"/>
            </a:rPr>
            <a:t>年、昭和村健康増進施設は築</a:t>
          </a:r>
          <a:r>
            <a:rPr kumimoji="1" lang="en-US" altLang="ja-JP" sz="1300">
              <a:latin typeface="ＭＳ Ｐゴシック"/>
            </a:rPr>
            <a:t>26</a:t>
          </a:r>
          <a:r>
            <a:rPr kumimoji="1" lang="ja-JP" altLang="en-US" sz="1300">
              <a:latin typeface="ＭＳ Ｐゴシック"/>
            </a:rPr>
            <a:t>年が経過しているため今後は、大規模修繕も想定されるため、計画的な運営が必要である。</a:t>
          </a:r>
          <a:endParaRPr kumimoji="1" lang="en-US" altLang="ja-JP" sz="1300">
            <a:latin typeface="ＭＳ Ｐゴシック"/>
          </a:endParaRPr>
        </a:p>
        <a:p>
          <a:r>
            <a:rPr kumimoji="1" lang="en-US" altLang="ja-JP" sz="1300">
              <a:latin typeface="ＭＳ Ｐゴシック"/>
            </a:rPr>
            <a:t>【</a:t>
          </a:r>
          <a:r>
            <a:rPr kumimoji="1" lang="ja-JP" altLang="en-US" sz="1300">
              <a:latin typeface="ＭＳ Ｐゴシック"/>
            </a:rPr>
            <a:t>福祉施設</a:t>
          </a:r>
          <a:r>
            <a:rPr kumimoji="1" lang="en-US" altLang="ja-JP" sz="1300">
              <a:latin typeface="ＭＳ Ｐゴシック"/>
            </a:rPr>
            <a:t>】</a:t>
          </a:r>
          <a:r>
            <a:rPr kumimoji="1" lang="ja-JP" altLang="en-US" sz="1300">
              <a:latin typeface="ＭＳ Ｐゴシック"/>
            </a:rPr>
            <a:t>村内福祉施設は築年数が経過したものが多く、今後は適切な修繕を計画的に実施していく。</a:t>
          </a:r>
          <a:endParaRPr kumimoji="1" lang="en-US" altLang="ja-JP" sz="1300">
            <a:latin typeface="ＭＳ Ｐゴシック"/>
          </a:endParaRPr>
        </a:p>
        <a:p>
          <a:r>
            <a:rPr kumimoji="1" lang="en-US" altLang="ja-JP" sz="1300">
              <a:latin typeface="ＭＳ Ｐゴシック"/>
            </a:rPr>
            <a:t>【</a:t>
          </a:r>
          <a:r>
            <a:rPr kumimoji="1" lang="ja-JP" altLang="en-US" sz="1300">
              <a:latin typeface="ＭＳ Ｐゴシック"/>
            </a:rPr>
            <a:t>一般廃棄物処理施設</a:t>
          </a:r>
          <a:r>
            <a:rPr kumimoji="1" lang="en-US" altLang="ja-JP" sz="1300">
              <a:latin typeface="ＭＳ Ｐゴシック"/>
            </a:rPr>
            <a:t>】</a:t>
          </a:r>
          <a:r>
            <a:rPr kumimoji="1" lang="ja-JP" altLang="en-US" sz="1300">
              <a:latin typeface="ＭＳ Ｐゴシック"/>
            </a:rPr>
            <a:t>ごみ処理・し尿処理については、会津若松地方広域圏で実施しているため施設は有していない。</a:t>
          </a:r>
          <a:endParaRPr kumimoji="1" lang="en-US" altLang="ja-JP" sz="1300">
            <a:latin typeface="ＭＳ Ｐゴシック"/>
          </a:endParaRPr>
        </a:p>
        <a:p>
          <a:r>
            <a:rPr kumimoji="1" lang="en-US" altLang="ja-JP" sz="1300">
              <a:latin typeface="ＭＳ Ｐゴシック"/>
            </a:rPr>
            <a:t>【</a:t>
          </a:r>
          <a:r>
            <a:rPr kumimoji="1" lang="ja-JP" altLang="en-US" sz="1300">
              <a:latin typeface="ＭＳ Ｐゴシック"/>
            </a:rPr>
            <a:t>保健センター</a:t>
          </a:r>
          <a:r>
            <a:rPr kumimoji="1" lang="en-US" altLang="ja-JP" sz="1300">
              <a:latin typeface="ＭＳ Ｐゴシック"/>
            </a:rPr>
            <a:t>】</a:t>
          </a:r>
          <a:r>
            <a:rPr kumimoji="1" lang="ja-JP" altLang="en-US" sz="1300">
              <a:latin typeface="ＭＳ Ｐゴシック"/>
            </a:rPr>
            <a:t>保健・医療・福祉総合センターがあり、保健・医療・福祉の拠点となっている。築</a:t>
          </a:r>
          <a:r>
            <a:rPr kumimoji="1" lang="en-US" altLang="ja-JP" sz="1300">
              <a:latin typeface="ＭＳ Ｐゴシック"/>
            </a:rPr>
            <a:t>20</a:t>
          </a:r>
          <a:r>
            <a:rPr kumimoji="1" lang="ja-JP" altLang="en-US" sz="1300">
              <a:latin typeface="ＭＳ Ｐゴシック"/>
            </a:rPr>
            <a:t>年を経過したが、建物としては比較的良好な状態である。</a:t>
          </a:r>
          <a:endParaRPr kumimoji="1" lang="en-US" altLang="ja-JP" sz="1300">
            <a:latin typeface="ＭＳ Ｐゴシック"/>
          </a:endParaRPr>
        </a:p>
        <a:p>
          <a:r>
            <a:rPr kumimoji="1" lang="en-US" altLang="ja-JP" sz="1300">
              <a:latin typeface="ＭＳ Ｐゴシック"/>
            </a:rPr>
            <a:t>【</a:t>
          </a:r>
          <a:r>
            <a:rPr kumimoji="1" lang="ja-JP" altLang="en-US" sz="1300">
              <a:latin typeface="ＭＳ Ｐゴシック"/>
            </a:rPr>
            <a:t>庁舎</a:t>
          </a:r>
          <a:r>
            <a:rPr kumimoji="1" lang="en-US" altLang="ja-JP" sz="1300">
              <a:latin typeface="ＭＳ Ｐゴシック"/>
            </a:rPr>
            <a:t>】</a:t>
          </a:r>
          <a:r>
            <a:rPr kumimoji="1" lang="ja-JP" altLang="en-US" sz="1300">
              <a:latin typeface="ＭＳ Ｐゴシック"/>
            </a:rPr>
            <a:t>昭和</a:t>
          </a:r>
          <a:r>
            <a:rPr kumimoji="1" lang="en-US" altLang="ja-JP" sz="1300">
              <a:latin typeface="ＭＳ Ｐゴシック"/>
            </a:rPr>
            <a:t>45</a:t>
          </a:r>
          <a:r>
            <a:rPr kumimoji="1" lang="ja-JP" altLang="en-US" sz="1300">
              <a:latin typeface="ＭＳ Ｐゴシック"/>
            </a:rPr>
            <a:t>年に昭和村役場が取得され、建設から年月が経過しており、減価償却率は</a:t>
          </a:r>
          <a:r>
            <a:rPr kumimoji="1" lang="en-US" altLang="ja-JP" sz="1300">
              <a:latin typeface="ＭＳ Ｐゴシック"/>
            </a:rPr>
            <a:t>67.3%</a:t>
          </a:r>
          <a:r>
            <a:rPr kumimoji="1" lang="ja-JP" altLang="en-US" sz="1300">
              <a:latin typeface="ＭＳ Ｐゴシック"/>
            </a:rPr>
            <a:t>となっている。今後は建て替えを含めた検討を行っていく必要がある。</a:t>
          </a:r>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福島県昭和村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1,347
1,342
209.46
2,677,937
2,559,122
59,938
1,486,821
1,756,169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[0.09]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福島県内でも特に高齢化率が（平成</a:t>
          </a:r>
          <a:r>
            <a:rPr kumimoji="1" lang="en-US" altLang="ja-JP" sz="1300">
              <a:latin typeface="ＭＳ Ｐゴシック"/>
            </a:rPr>
            <a:t>27</a:t>
          </a:r>
          <a:r>
            <a:rPr kumimoji="1" lang="ja-JP" altLang="en-US" sz="1300">
              <a:latin typeface="ＭＳ Ｐゴシック"/>
            </a:rPr>
            <a:t>年度末</a:t>
          </a:r>
          <a:r>
            <a:rPr kumimoji="1" lang="en-US" altLang="ja-JP" sz="1300">
              <a:latin typeface="ＭＳ Ｐゴシック"/>
            </a:rPr>
            <a:t>56.0%</a:t>
          </a:r>
          <a:r>
            <a:rPr kumimoji="1" lang="ja-JP" altLang="en-US" sz="1300">
              <a:latin typeface="ＭＳ Ｐゴシック"/>
            </a:rPr>
            <a:t>）が高いことに加え、企業も少ないこと等により、財政基盤が弱く類似団体平均値を大きく下回っている。</a:t>
          </a:r>
          <a:endParaRPr kumimoji="1" lang="en-US" altLang="ja-JP" sz="1300">
            <a:latin typeface="ＭＳ Ｐゴシック"/>
          </a:endParaRPr>
        </a:p>
        <a:p>
          <a:r>
            <a:rPr kumimoji="1" lang="ja-JP" altLang="en-US" sz="1300">
              <a:latin typeface="ＭＳ Ｐゴシック"/>
            </a:rPr>
            <a:t>このようなことから、歳出面において組織の見直しや人件費の削減等を継続して行ってきた。今後も事務事業の見直し、事業の重点化に努め、行政サービスの効率化と財政の健全化を図る。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147865</xdr:rowOff>
    </xdr:from>
    <xdr:to>
      <xdr:col>7</xdr:col>
      <xdr:colOff>152400</xdr:colOff>
      <xdr:row>44</xdr:row>
      <xdr:rowOff>165100</xdr:rowOff>
    </xdr:to>
    <xdr:cxnSp macro="">
      <xdr:nvCxnSpPr>
        <xdr:cNvPr id="69" name="直線コネクタ 68"/>
        <xdr:cNvCxnSpPr/>
      </xdr:nvCxnSpPr>
      <xdr:spPr>
        <a:xfrm flipV="1">
          <a:off x="4114800" y="76916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147155</xdr:rowOff>
    </xdr:from>
    <xdr:ext cx="762000" cy="259045"/>
    <xdr:sp macro="" textlink="">
      <xdr:nvSpPr>
        <xdr:cNvPr id="70" name="財政力平均値テキスト"/>
        <xdr:cNvSpPr txBox="1"/>
      </xdr:nvSpPr>
      <xdr:spPr>
        <a:xfrm>
          <a:off x="5041900" y="7348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165100</xdr:rowOff>
    </xdr:from>
    <xdr:to>
      <xdr:col>6</xdr:col>
      <xdr:colOff>0</xdr:colOff>
      <xdr:row>44</xdr:row>
      <xdr:rowOff>165100</xdr:rowOff>
    </xdr:to>
    <xdr:cxnSp macro="">
      <xdr:nvCxnSpPr>
        <xdr:cNvPr id="72" name="直線コネクタ 71"/>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88192</xdr:rowOff>
    </xdr:from>
    <xdr:ext cx="736600" cy="259045"/>
    <xdr:sp macro="" textlink="">
      <xdr:nvSpPr>
        <xdr:cNvPr id="74" name="テキスト ボックス 73"/>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165100</xdr:rowOff>
    </xdr:from>
    <xdr:to>
      <xdr:col>4</xdr:col>
      <xdr:colOff>482600</xdr:colOff>
      <xdr:row>44</xdr:row>
      <xdr:rowOff>165100</xdr:rowOff>
    </xdr:to>
    <xdr:cxnSp macro="">
      <xdr:nvCxnSpPr>
        <xdr:cNvPr id="75" name="直線コネクタ 74"/>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88192</xdr:rowOff>
    </xdr:from>
    <xdr:ext cx="762000" cy="259045"/>
    <xdr:sp macro="" textlink="">
      <xdr:nvSpPr>
        <xdr:cNvPr id="77" name="テキスト ボックス 76"/>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147865</xdr:rowOff>
    </xdr:from>
    <xdr:to>
      <xdr:col>3</xdr:col>
      <xdr:colOff>279400</xdr:colOff>
      <xdr:row>44</xdr:row>
      <xdr:rowOff>165100</xdr:rowOff>
    </xdr:to>
    <xdr:cxnSp macro="">
      <xdr:nvCxnSpPr>
        <xdr:cNvPr id="78" name="直線コネクタ 77"/>
        <xdr:cNvCxnSpPr/>
      </xdr:nvCxnSpPr>
      <xdr:spPr>
        <a:xfrm>
          <a:off x="1447800" y="76916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70955</xdr:rowOff>
    </xdr:from>
    <xdr:ext cx="762000" cy="259045"/>
    <xdr:sp macro="" textlink="">
      <xdr:nvSpPr>
        <xdr:cNvPr id="80" name="テキスト ボックス 79"/>
        <xdr:cNvSpPr txBox="1"/>
      </xdr:nvSpPr>
      <xdr:spPr>
        <a:xfrm>
          <a:off x="1955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70955</xdr:rowOff>
    </xdr:from>
    <xdr:ext cx="762000" cy="259045"/>
    <xdr:sp macro="" textlink="">
      <xdr:nvSpPr>
        <xdr:cNvPr id="82" name="テキスト ボックス 81"/>
        <xdr:cNvSpPr txBox="1"/>
      </xdr:nvSpPr>
      <xdr:spPr>
        <a:xfrm>
          <a:off x="1066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97065</xdr:rowOff>
    </xdr:from>
    <xdr:to>
      <xdr:col>7</xdr:col>
      <xdr:colOff>203200</xdr:colOff>
      <xdr:row>45</xdr:row>
      <xdr:rowOff>27215</xdr:rowOff>
    </xdr:to>
    <xdr:sp macro="" textlink="">
      <xdr:nvSpPr>
        <xdr:cNvPr id="88" name="円/楕円 87"/>
        <xdr:cNvSpPr/>
      </xdr:nvSpPr>
      <xdr:spPr>
        <a:xfrm>
          <a:off x="49022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164392</xdr:rowOff>
    </xdr:from>
    <xdr:ext cx="762000" cy="259045"/>
    <xdr:sp macro="" textlink="">
      <xdr:nvSpPr>
        <xdr:cNvPr id="89" name="財政力該当値テキスト"/>
        <xdr:cNvSpPr txBox="1"/>
      </xdr:nvSpPr>
      <xdr:spPr>
        <a:xfrm>
          <a:off x="5041900" y="753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114300</xdr:rowOff>
    </xdr:from>
    <xdr:to>
      <xdr:col>6</xdr:col>
      <xdr:colOff>50800</xdr:colOff>
      <xdr:row>45</xdr:row>
      <xdr:rowOff>44450</xdr:rowOff>
    </xdr:to>
    <xdr:sp macro="" textlink="">
      <xdr:nvSpPr>
        <xdr:cNvPr id="90" name="円/楕円 89"/>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29227</xdr:rowOff>
    </xdr:from>
    <xdr:ext cx="736600" cy="259045"/>
    <xdr:sp macro="" textlink="">
      <xdr:nvSpPr>
        <xdr:cNvPr id="91" name="テキスト ボックス 90"/>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114300</xdr:rowOff>
    </xdr:from>
    <xdr:to>
      <xdr:col>4</xdr:col>
      <xdr:colOff>533400</xdr:colOff>
      <xdr:row>45</xdr:row>
      <xdr:rowOff>44450</xdr:rowOff>
    </xdr:to>
    <xdr:sp macro="" textlink="">
      <xdr:nvSpPr>
        <xdr:cNvPr id="92" name="円/楕円 91"/>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29227</xdr:rowOff>
    </xdr:from>
    <xdr:ext cx="762000" cy="259045"/>
    <xdr:sp macro="" textlink="">
      <xdr:nvSpPr>
        <xdr:cNvPr id="93" name="テキスト ボックス 92"/>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0.08</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114300</xdr:rowOff>
    </xdr:from>
    <xdr:to>
      <xdr:col>3</xdr:col>
      <xdr:colOff>330200</xdr:colOff>
      <xdr:row>45</xdr:row>
      <xdr:rowOff>44450</xdr:rowOff>
    </xdr:to>
    <xdr:sp macro="" textlink="">
      <xdr:nvSpPr>
        <xdr:cNvPr id="94" name="円/楕円 93"/>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29227</xdr:rowOff>
    </xdr:from>
    <xdr:ext cx="762000" cy="259045"/>
    <xdr:sp macro="" textlink="">
      <xdr:nvSpPr>
        <xdr:cNvPr id="95" name="テキスト ボックス 94"/>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0.08</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97065</xdr:rowOff>
    </xdr:from>
    <xdr:to>
      <xdr:col>2</xdr:col>
      <xdr:colOff>127000</xdr:colOff>
      <xdr:row>45</xdr:row>
      <xdr:rowOff>27215</xdr:rowOff>
    </xdr:to>
    <xdr:sp macro="" textlink="">
      <xdr:nvSpPr>
        <xdr:cNvPr id="96" name="円/楕円 95"/>
        <xdr:cNvSpPr/>
      </xdr:nvSpPr>
      <xdr:spPr>
        <a:xfrm>
          <a:off x="1397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11992</xdr:rowOff>
    </xdr:from>
    <xdr:ext cx="762000" cy="259045"/>
    <xdr:sp macro="" textlink="">
      <xdr:nvSpPr>
        <xdr:cNvPr id="97" name="テキスト ボックス 96"/>
        <xdr:cNvSpPr txBox="1"/>
      </xdr:nvSpPr>
      <xdr:spPr>
        <a:xfrm>
          <a:off x="1066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15</a:t>
          </a:r>
          <a:r>
            <a:rPr kumimoji="1" lang="ja-JP" altLang="en-US" sz="1300">
              <a:latin typeface="ＭＳ Ｐゴシック"/>
            </a:rPr>
            <a:t>年度から特別職の給与カット（特別職報酬：村長△</a:t>
          </a:r>
          <a:r>
            <a:rPr kumimoji="1" lang="en-US" altLang="ja-JP" sz="1300">
              <a:latin typeface="ＭＳ Ｐゴシック"/>
            </a:rPr>
            <a:t>20%</a:t>
          </a:r>
          <a:r>
            <a:rPr kumimoji="1" lang="ja-JP" altLang="en-US" sz="1300">
              <a:latin typeface="ＭＳ Ｐゴシック"/>
            </a:rPr>
            <a:t>・教育長△</a:t>
          </a:r>
          <a:r>
            <a:rPr kumimoji="1" lang="en-US" altLang="ja-JP" sz="1300">
              <a:latin typeface="ＭＳ Ｐゴシック"/>
            </a:rPr>
            <a:t>10%</a:t>
          </a:r>
          <a:r>
            <a:rPr kumimoji="1" lang="ja-JP" altLang="en-US" sz="1300">
              <a:latin typeface="ＭＳ Ｐゴシック"/>
            </a:rPr>
            <a:t>、期末手当：村長△</a:t>
          </a:r>
          <a:r>
            <a:rPr kumimoji="1" lang="en-US" altLang="ja-JP" sz="1300">
              <a:latin typeface="ＭＳ Ｐゴシック"/>
            </a:rPr>
            <a:t>30%</a:t>
          </a:r>
          <a:r>
            <a:rPr kumimoji="1" lang="ja-JP" altLang="en-US" sz="1300">
              <a:latin typeface="ＭＳ Ｐゴシック"/>
            </a:rPr>
            <a:t>・教育長△</a:t>
          </a:r>
          <a:r>
            <a:rPr kumimoji="1" lang="en-US" altLang="ja-JP" sz="1300">
              <a:latin typeface="ＭＳ Ｐゴシック"/>
            </a:rPr>
            <a:t>10%</a:t>
          </a:r>
          <a:r>
            <a:rPr kumimoji="1" lang="ja-JP" altLang="en-US" sz="1300">
              <a:latin typeface="ＭＳ Ｐゴシック"/>
            </a:rPr>
            <a:t>・職員△</a:t>
          </a:r>
          <a:r>
            <a:rPr kumimoji="1" lang="en-US" altLang="ja-JP" sz="1300">
              <a:latin typeface="ＭＳ Ｐゴシック"/>
            </a:rPr>
            <a:t>0.5</a:t>
          </a:r>
          <a:r>
            <a:rPr kumimoji="1" lang="ja-JP" altLang="en-US" sz="1300">
              <a:latin typeface="ＭＳ Ｐゴシック"/>
            </a:rPr>
            <a:t>月）により人件費の削減や旅費の見直しをはじめとする物件費の削減、少額の村単独補助金の廃止等を実施してきた。しかし、平成</a:t>
          </a:r>
          <a:r>
            <a:rPr kumimoji="1" lang="en-US" altLang="ja-JP" sz="1300">
              <a:latin typeface="ＭＳ Ｐゴシック"/>
            </a:rPr>
            <a:t>24</a:t>
          </a:r>
          <a:r>
            <a:rPr kumimoji="1" lang="ja-JP" altLang="en-US" sz="1300">
              <a:latin typeface="ＭＳ Ｐゴシック"/>
            </a:rPr>
            <a:t>年度からは村長のみ給与カットになり、また公共施設の老朽化に伴う修繕経費が増加傾向にあり、今後も義務的経費の削除はもとより事業の重点化に努める。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1694</xdr:rowOff>
    </xdr:from>
    <xdr:to>
      <xdr:col>7</xdr:col>
      <xdr:colOff>152400</xdr:colOff>
      <xdr:row>64</xdr:row>
      <xdr:rowOff>151977</xdr:rowOff>
    </xdr:to>
    <xdr:cxnSp macro="">
      <xdr:nvCxnSpPr>
        <xdr:cNvPr id="132" name="直線コネクタ 131"/>
        <xdr:cNvCxnSpPr/>
      </xdr:nvCxnSpPr>
      <xdr:spPr>
        <a:xfrm flipV="1">
          <a:off x="4114800" y="10803044"/>
          <a:ext cx="8382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3"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96731</xdr:rowOff>
    </xdr:from>
    <xdr:to>
      <xdr:col>6</xdr:col>
      <xdr:colOff>0</xdr:colOff>
      <xdr:row>64</xdr:row>
      <xdr:rowOff>151977</xdr:rowOff>
    </xdr:to>
    <xdr:cxnSp macro="">
      <xdr:nvCxnSpPr>
        <xdr:cNvPr id="135" name="直線コネクタ 134"/>
        <xdr:cNvCxnSpPr/>
      </xdr:nvCxnSpPr>
      <xdr:spPr>
        <a:xfrm>
          <a:off x="3225800" y="10726631"/>
          <a:ext cx="889000" cy="3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131039</xdr:rowOff>
    </xdr:from>
    <xdr:ext cx="736600" cy="259045"/>
    <xdr:sp macro="" textlink="">
      <xdr:nvSpPr>
        <xdr:cNvPr id="137" name="テキスト ボックス 136"/>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44450</xdr:rowOff>
    </xdr:from>
    <xdr:to>
      <xdr:col>4</xdr:col>
      <xdr:colOff>482600</xdr:colOff>
      <xdr:row>62</xdr:row>
      <xdr:rowOff>96731</xdr:rowOff>
    </xdr:to>
    <xdr:cxnSp macro="">
      <xdr:nvCxnSpPr>
        <xdr:cNvPr id="138" name="直線コネクタ 137"/>
        <xdr:cNvCxnSpPr/>
      </xdr:nvCxnSpPr>
      <xdr:spPr>
        <a:xfrm>
          <a:off x="2336800" y="10674350"/>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148396</xdr:rowOff>
    </xdr:from>
    <xdr:ext cx="762000" cy="259045"/>
    <xdr:sp macro="" textlink="">
      <xdr:nvSpPr>
        <xdr:cNvPr id="140" name="テキスト ボックス 139"/>
        <xdr:cNvSpPr txBox="1"/>
      </xdr:nvSpPr>
      <xdr:spPr>
        <a:xfrm>
          <a:off x="2844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44450</xdr:rowOff>
    </xdr:from>
    <xdr:to>
      <xdr:col>3</xdr:col>
      <xdr:colOff>279400</xdr:colOff>
      <xdr:row>63</xdr:row>
      <xdr:rowOff>126365</xdr:rowOff>
    </xdr:to>
    <xdr:cxnSp macro="">
      <xdr:nvCxnSpPr>
        <xdr:cNvPr id="141" name="直線コネクタ 140"/>
        <xdr:cNvCxnSpPr/>
      </xdr:nvCxnSpPr>
      <xdr:spPr>
        <a:xfrm flipV="1">
          <a:off x="1447800" y="10674350"/>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144373</xdr:rowOff>
    </xdr:from>
    <xdr:ext cx="762000" cy="259045"/>
    <xdr:sp macro="" textlink="">
      <xdr:nvSpPr>
        <xdr:cNvPr id="143" name="テキスト ボックス 142"/>
        <xdr:cNvSpPr txBox="1"/>
      </xdr:nvSpPr>
      <xdr:spPr>
        <a:xfrm>
          <a:off x="1955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45" name="テキスト ボックス 144"/>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122344</xdr:rowOff>
    </xdr:from>
    <xdr:to>
      <xdr:col>7</xdr:col>
      <xdr:colOff>203200</xdr:colOff>
      <xdr:row>63</xdr:row>
      <xdr:rowOff>52494</xdr:rowOff>
    </xdr:to>
    <xdr:sp macro="" textlink="">
      <xdr:nvSpPr>
        <xdr:cNvPr id="151" name="円/楕円 150"/>
        <xdr:cNvSpPr/>
      </xdr:nvSpPr>
      <xdr:spPr>
        <a:xfrm>
          <a:off x="49022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94421</xdr:rowOff>
    </xdr:from>
    <xdr:ext cx="762000" cy="259045"/>
    <xdr:sp macro="" textlink="">
      <xdr:nvSpPr>
        <xdr:cNvPr id="152" name="財政構造の弾力性該当値テキスト"/>
        <xdr:cNvSpPr txBox="1"/>
      </xdr:nvSpPr>
      <xdr:spPr>
        <a:xfrm>
          <a:off x="5041900" y="1072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101177</xdr:rowOff>
    </xdr:from>
    <xdr:to>
      <xdr:col>6</xdr:col>
      <xdr:colOff>50800</xdr:colOff>
      <xdr:row>65</xdr:row>
      <xdr:rowOff>31327</xdr:rowOff>
    </xdr:to>
    <xdr:sp macro="" textlink="">
      <xdr:nvSpPr>
        <xdr:cNvPr id="153" name="円/楕円 152"/>
        <xdr:cNvSpPr/>
      </xdr:nvSpPr>
      <xdr:spPr>
        <a:xfrm>
          <a:off x="4064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16104</xdr:rowOff>
    </xdr:from>
    <xdr:ext cx="736600" cy="259045"/>
    <xdr:sp macro="" textlink="">
      <xdr:nvSpPr>
        <xdr:cNvPr id="154" name="テキスト ボックス 153"/>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45931</xdr:rowOff>
    </xdr:from>
    <xdr:to>
      <xdr:col>4</xdr:col>
      <xdr:colOff>533400</xdr:colOff>
      <xdr:row>62</xdr:row>
      <xdr:rowOff>147531</xdr:rowOff>
    </xdr:to>
    <xdr:sp macro="" textlink="">
      <xdr:nvSpPr>
        <xdr:cNvPr id="155" name="円/楕円 154"/>
        <xdr:cNvSpPr/>
      </xdr:nvSpPr>
      <xdr:spPr>
        <a:xfrm>
          <a:off x="3175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157708</xdr:rowOff>
    </xdr:from>
    <xdr:ext cx="762000" cy="259045"/>
    <xdr:sp macro="" textlink="">
      <xdr:nvSpPr>
        <xdr:cNvPr id="156" name="テキスト ボックス 155"/>
        <xdr:cNvSpPr txBox="1"/>
      </xdr:nvSpPr>
      <xdr:spPr>
        <a:xfrm>
          <a:off x="2844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165100</xdr:rowOff>
    </xdr:from>
    <xdr:to>
      <xdr:col>3</xdr:col>
      <xdr:colOff>330200</xdr:colOff>
      <xdr:row>62</xdr:row>
      <xdr:rowOff>95250</xdr:rowOff>
    </xdr:to>
    <xdr:sp macro="" textlink="">
      <xdr:nvSpPr>
        <xdr:cNvPr id="157" name="円/楕円 156"/>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105427</xdr:rowOff>
    </xdr:from>
    <xdr:ext cx="762000" cy="259045"/>
    <xdr:sp macro="" textlink="">
      <xdr:nvSpPr>
        <xdr:cNvPr id="158" name="テキスト ボックス 157"/>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75565</xdr:rowOff>
    </xdr:from>
    <xdr:to>
      <xdr:col>2</xdr:col>
      <xdr:colOff>127000</xdr:colOff>
      <xdr:row>64</xdr:row>
      <xdr:rowOff>5715</xdr:rowOff>
    </xdr:to>
    <xdr:sp macro="" textlink="">
      <xdr:nvSpPr>
        <xdr:cNvPr id="159" name="円/楕円 158"/>
        <xdr:cNvSpPr/>
      </xdr:nvSpPr>
      <xdr:spPr>
        <a:xfrm>
          <a:off x="1397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161942</xdr:rowOff>
    </xdr:from>
    <xdr:ext cx="762000" cy="259045"/>
    <xdr:sp macro="" textlink="">
      <xdr:nvSpPr>
        <xdr:cNvPr id="160" name="テキスト ボックス 159"/>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[522,760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上回っているが、要因は維持補修費と繰出金である。維持補修費の支出のほとんどが冬期間の除雪経費であるが、公共施設の老朽化に伴う維持補修経費も増加傾向にある。また、繰出金については、上下水道事業（簡易水道、特環下水道、農集排、合併浄化槽）会計に対するものであり、今後も維持費や公債費等に対する繰出金の増加が予想されるため、集中改革プランの活用により普通会計の歳出削減はもちろんのこと特別会計でのコスト縮減等歳出の削減、さらには歳入の確保を積極的に図る。</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113540</xdr:rowOff>
    </xdr:from>
    <xdr:to>
      <xdr:col>7</xdr:col>
      <xdr:colOff>152400</xdr:colOff>
      <xdr:row>83</xdr:row>
      <xdr:rowOff>158967</xdr:rowOff>
    </xdr:to>
    <xdr:cxnSp macro="">
      <xdr:nvCxnSpPr>
        <xdr:cNvPr id="196" name="直線コネクタ 195"/>
        <xdr:cNvCxnSpPr/>
      </xdr:nvCxnSpPr>
      <xdr:spPr>
        <a:xfrm flipV="1">
          <a:off x="4114800" y="14343890"/>
          <a:ext cx="838200" cy="4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94773</xdr:rowOff>
    </xdr:from>
    <xdr:ext cx="762000" cy="259045"/>
    <xdr:sp macro="" textlink="">
      <xdr:nvSpPr>
        <xdr:cNvPr id="197" name="人件費・物件費等の状況平均値テキスト"/>
        <xdr:cNvSpPr txBox="1"/>
      </xdr:nvSpPr>
      <xdr:spPr>
        <a:xfrm>
          <a:off x="5041900" y="13982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87674</xdr:rowOff>
    </xdr:from>
    <xdr:to>
      <xdr:col>6</xdr:col>
      <xdr:colOff>0</xdr:colOff>
      <xdr:row>83</xdr:row>
      <xdr:rowOff>158967</xdr:rowOff>
    </xdr:to>
    <xdr:cxnSp macro="">
      <xdr:nvCxnSpPr>
        <xdr:cNvPr id="199" name="直線コネクタ 198"/>
        <xdr:cNvCxnSpPr/>
      </xdr:nvCxnSpPr>
      <xdr:spPr>
        <a:xfrm>
          <a:off x="3225800" y="14318024"/>
          <a:ext cx="889000" cy="7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11485</xdr:rowOff>
    </xdr:from>
    <xdr:ext cx="736600" cy="259045"/>
    <xdr:sp macro="" textlink="">
      <xdr:nvSpPr>
        <xdr:cNvPr id="201" name="テキスト ボックス 200"/>
        <xdr:cNvSpPr txBox="1"/>
      </xdr:nvSpPr>
      <xdr:spPr>
        <a:xfrm>
          <a:off x="3733800" y="13898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50963</xdr:rowOff>
    </xdr:from>
    <xdr:to>
      <xdr:col>4</xdr:col>
      <xdr:colOff>482600</xdr:colOff>
      <xdr:row>83</xdr:row>
      <xdr:rowOff>87674</xdr:rowOff>
    </xdr:to>
    <xdr:cxnSp macro="">
      <xdr:nvCxnSpPr>
        <xdr:cNvPr id="202" name="直線コネクタ 201"/>
        <xdr:cNvCxnSpPr/>
      </xdr:nvCxnSpPr>
      <xdr:spPr>
        <a:xfrm>
          <a:off x="2336800" y="14281313"/>
          <a:ext cx="889000" cy="3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153319</xdr:rowOff>
    </xdr:from>
    <xdr:ext cx="762000" cy="259045"/>
    <xdr:sp macro="" textlink="">
      <xdr:nvSpPr>
        <xdr:cNvPr id="204" name="テキスト ボックス 203"/>
        <xdr:cNvSpPr txBox="1"/>
      </xdr:nvSpPr>
      <xdr:spPr>
        <a:xfrm>
          <a:off x="2844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164283</xdr:rowOff>
    </xdr:from>
    <xdr:to>
      <xdr:col>3</xdr:col>
      <xdr:colOff>279400</xdr:colOff>
      <xdr:row>83</xdr:row>
      <xdr:rowOff>50963</xdr:rowOff>
    </xdr:to>
    <xdr:cxnSp macro="">
      <xdr:nvCxnSpPr>
        <xdr:cNvPr id="205" name="直線コネクタ 204"/>
        <xdr:cNvCxnSpPr/>
      </xdr:nvCxnSpPr>
      <xdr:spPr>
        <a:xfrm>
          <a:off x="1447800" y="14223183"/>
          <a:ext cx="8890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158213</xdr:rowOff>
    </xdr:from>
    <xdr:ext cx="762000" cy="259045"/>
    <xdr:sp macro="" textlink="">
      <xdr:nvSpPr>
        <xdr:cNvPr id="207" name="テキスト ボックス 206"/>
        <xdr:cNvSpPr txBox="1"/>
      </xdr:nvSpPr>
      <xdr:spPr>
        <a:xfrm>
          <a:off x="1955800" y="1387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135841</xdr:rowOff>
    </xdr:from>
    <xdr:ext cx="762000" cy="259045"/>
    <xdr:sp macro="" textlink="">
      <xdr:nvSpPr>
        <xdr:cNvPr id="209" name="テキスト ボックス 208"/>
        <xdr:cNvSpPr txBox="1"/>
      </xdr:nvSpPr>
      <xdr:spPr>
        <a:xfrm>
          <a:off x="1066800" y="1385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62740</xdr:rowOff>
    </xdr:from>
    <xdr:to>
      <xdr:col>7</xdr:col>
      <xdr:colOff>203200</xdr:colOff>
      <xdr:row>83</xdr:row>
      <xdr:rowOff>164340</xdr:rowOff>
    </xdr:to>
    <xdr:sp macro="" textlink="">
      <xdr:nvSpPr>
        <xdr:cNvPr id="215" name="円/楕円 214"/>
        <xdr:cNvSpPr/>
      </xdr:nvSpPr>
      <xdr:spPr>
        <a:xfrm>
          <a:off x="4902200" y="1429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34817</xdr:rowOff>
    </xdr:from>
    <xdr:ext cx="762000" cy="259045"/>
    <xdr:sp macro="" textlink="">
      <xdr:nvSpPr>
        <xdr:cNvPr id="216" name="人件費・物件費等の状況該当値テキスト"/>
        <xdr:cNvSpPr txBox="1"/>
      </xdr:nvSpPr>
      <xdr:spPr>
        <a:xfrm>
          <a:off x="5041900" y="14265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522,760</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108167</xdr:rowOff>
    </xdr:from>
    <xdr:to>
      <xdr:col>6</xdr:col>
      <xdr:colOff>50800</xdr:colOff>
      <xdr:row>84</xdr:row>
      <xdr:rowOff>38317</xdr:rowOff>
    </xdr:to>
    <xdr:sp macro="" textlink="">
      <xdr:nvSpPr>
        <xdr:cNvPr id="217" name="円/楕円 216"/>
        <xdr:cNvSpPr/>
      </xdr:nvSpPr>
      <xdr:spPr>
        <a:xfrm>
          <a:off x="4064000" y="1433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23094</xdr:rowOff>
    </xdr:from>
    <xdr:ext cx="736600" cy="259045"/>
    <xdr:sp macro="" textlink="">
      <xdr:nvSpPr>
        <xdr:cNvPr id="218" name="テキスト ボックス 217"/>
        <xdr:cNvSpPr txBox="1"/>
      </xdr:nvSpPr>
      <xdr:spPr>
        <a:xfrm>
          <a:off x="3733800" y="14424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562,294</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36874</xdr:rowOff>
    </xdr:from>
    <xdr:to>
      <xdr:col>4</xdr:col>
      <xdr:colOff>533400</xdr:colOff>
      <xdr:row>83</xdr:row>
      <xdr:rowOff>138474</xdr:rowOff>
    </xdr:to>
    <xdr:sp macro="" textlink="">
      <xdr:nvSpPr>
        <xdr:cNvPr id="219" name="円/楕円 218"/>
        <xdr:cNvSpPr/>
      </xdr:nvSpPr>
      <xdr:spPr>
        <a:xfrm>
          <a:off x="3175000" y="14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123251</xdr:rowOff>
    </xdr:from>
    <xdr:ext cx="762000" cy="259045"/>
    <xdr:sp macro="" textlink="">
      <xdr:nvSpPr>
        <xdr:cNvPr id="220" name="テキスト ボックス 219"/>
        <xdr:cNvSpPr txBox="1"/>
      </xdr:nvSpPr>
      <xdr:spPr>
        <a:xfrm>
          <a:off x="2844800" y="1435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500,249</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163</xdr:rowOff>
    </xdr:from>
    <xdr:to>
      <xdr:col>3</xdr:col>
      <xdr:colOff>330200</xdr:colOff>
      <xdr:row>83</xdr:row>
      <xdr:rowOff>101763</xdr:rowOff>
    </xdr:to>
    <xdr:sp macro="" textlink="">
      <xdr:nvSpPr>
        <xdr:cNvPr id="221" name="円/楕円 220"/>
        <xdr:cNvSpPr/>
      </xdr:nvSpPr>
      <xdr:spPr>
        <a:xfrm>
          <a:off x="2286000" y="1423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86540</xdr:rowOff>
    </xdr:from>
    <xdr:ext cx="762000" cy="259045"/>
    <xdr:sp macro="" textlink="">
      <xdr:nvSpPr>
        <xdr:cNvPr id="222" name="テキスト ボックス 221"/>
        <xdr:cNvSpPr txBox="1"/>
      </xdr:nvSpPr>
      <xdr:spPr>
        <a:xfrm>
          <a:off x="1955800" y="1431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468,299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113483</xdr:rowOff>
    </xdr:from>
    <xdr:to>
      <xdr:col>2</xdr:col>
      <xdr:colOff>127000</xdr:colOff>
      <xdr:row>83</xdr:row>
      <xdr:rowOff>43633</xdr:rowOff>
    </xdr:to>
    <xdr:sp macro="" textlink="">
      <xdr:nvSpPr>
        <xdr:cNvPr id="223" name="円/楕円 222"/>
        <xdr:cNvSpPr/>
      </xdr:nvSpPr>
      <xdr:spPr>
        <a:xfrm>
          <a:off x="1397000" y="1417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28410</xdr:rowOff>
    </xdr:from>
    <xdr:ext cx="762000" cy="259045"/>
    <xdr:sp macro="" textlink="">
      <xdr:nvSpPr>
        <xdr:cNvPr id="224" name="テキスト ボックス 223"/>
        <xdr:cNvSpPr txBox="1"/>
      </xdr:nvSpPr>
      <xdr:spPr>
        <a:xfrm>
          <a:off x="1066800" y="1425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417,710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15</a:t>
          </a:r>
          <a:r>
            <a:rPr kumimoji="1" lang="ja-JP" altLang="en-US" sz="1300">
              <a:latin typeface="ＭＳ Ｐゴシック"/>
            </a:rPr>
            <a:t>年度から行政改革大網に沿って職員給与のカットや特殊勤務手当の廃止、更には定員管理計画や行財政集中改革プランに基づき職員数の抑制を継続的に行ったため、類似団体比較では平均値を下回った。今後も国の給与制度改革を見据えながら人件費の抑制を図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0" name="直線コネクタ 239"/>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1" name="テキスト ボックス 240"/>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2" name="直線コネクタ 241"/>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3" name="テキスト ボックス 242"/>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4" name="直線コネクタ 243"/>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5" name="テキスト ボックス 244"/>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6" name="直線コネクタ 245"/>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7" name="テキスト ボックス 246"/>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126237</xdr:rowOff>
    </xdr:from>
    <xdr:to>
      <xdr:col>24</xdr:col>
      <xdr:colOff>558800</xdr:colOff>
      <xdr:row>89</xdr:row>
      <xdr:rowOff>132587</xdr:rowOff>
    </xdr:to>
    <xdr:cxnSp macro="">
      <xdr:nvCxnSpPr>
        <xdr:cNvPr id="251" name="直線コネクタ 250"/>
        <xdr:cNvCxnSpPr/>
      </xdr:nvCxnSpPr>
      <xdr:spPr>
        <a:xfrm flipV="1">
          <a:off x="17018000" y="1418513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104664</xdr:rowOff>
    </xdr:from>
    <xdr:ext cx="762000" cy="259045"/>
    <xdr:sp macro="" textlink="">
      <xdr:nvSpPr>
        <xdr:cNvPr id="252" name="給与水準   （国との比較）最小値テキスト"/>
        <xdr:cNvSpPr txBox="1"/>
      </xdr:nvSpPr>
      <xdr:spPr>
        <a:xfrm>
          <a:off x="17106900" y="1536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89</xdr:row>
      <xdr:rowOff>132587</xdr:rowOff>
    </xdr:from>
    <xdr:to>
      <xdr:col>24</xdr:col>
      <xdr:colOff>647700</xdr:colOff>
      <xdr:row>89</xdr:row>
      <xdr:rowOff>132587</xdr:rowOff>
    </xdr:to>
    <xdr:cxnSp macro="">
      <xdr:nvCxnSpPr>
        <xdr:cNvPr id="253" name="直線コネクタ 252"/>
        <xdr:cNvCxnSpPr/>
      </xdr:nvCxnSpPr>
      <xdr:spPr>
        <a:xfrm>
          <a:off x="16929100" y="1539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41164</xdr:rowOff>
    </xdr:from>
    <xdr:ext cx="762000" cy="259045"/>
    <xdr:sp macro="" textlink="">
      <xdr:nvSpPr>
        <xdr:cNvPr id="254" name="給与水準   （国との比較）最大値テキスト"/>
        <xdr:cNvSpPr txBox="1"/>
      </xdr:nvSpPr>
      <xdr:spPr>
        <a:xfrm>
          <a:off x="17106900" y="1392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82</xdr:row>
      <xdr:rowOff>126237</xdr:rowOff>
    </xdr:from>
    <xdr:to>
      <xdr:col>24</xdr:col>
      <xdr:colOff>647700</xdr:colOff>
      <xdr:row>82</xdr:row>
      <xdr:rowOff>126237</xdr:rowOff>
    </xdr:to>
    <xdr:cxnSp macro="">
      <xdr:nvCxnSpPr>
        <xdr:cNvPr id="255" name="直線コネクタ 254"/>
        <xdr:cNvCxnSpPr/>
      </xdr:nvCxnSpPr>
      <xdr:spPr>
        <a:xfrm>
          <a:off x="16929100" y="1418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60452</xdr:rowOff>
    </xdr:from>
    <xdr:to>
      <xdr:col>24</xdr:col>
      <xdr:colOff>558800</xdr:colOff>
      <xdr:row>87</xdr:row>
      <xdr:rowOff>166624</xdr:rowOff>
    </xdr:to>
    <xdr:cxnSp macro="">
      <xdr:nvCxnSpPr>
        <xdr:cNvPr id="256" name="直線コネクタ 255"/>
        <xdr:cNvCxnSpPr/>
      </xdr:nvCxnSpPr>
      <xdr:spPr>
        <a:xfrm>
          <a:off x="16179800" y="14976602"/>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112031</xdr:rowOff>
    </xdr:from>
    <xdr:ext cx="762000" cy="259045"/>
    <xdr:sp macro="" textlink="">
      <xdr:nvSpPr>
        <xdr:cNvPr id="257" name="給与水準   （国との比較）平均値テキスト"/>
        <xdr:cNvSpPr txBox="1"/>
      </xdr:nvSpPr>
      <xdr:spPr>
        <a:xfrm>
          <a:off x="17106900" y="15028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87</xdr:row>
      <xdr:rowOff>139954</xdr:rowOff>
    </xdr:from>
    <xdr:to>
      <xdr:col>24</xdr:col>
      <xdr:colOff>609600</xdr:colOff>
      <xdr:row>88</xdr:row>
      <xdr:rowOff>70104</xdr:rowOff>
    </xdr:to>
    <xdr:sp macro="" textlink="">
      <xdr:nvSpPr>
        <xdr:cNvPr id="258" name="フローチャート : 判断 257"/>
        <xdr:cNvSpPr/>
      </xdr:nvSpPr>
      <xdr:spPr>
        <a:xfrm>
          <a:off x="169672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87</xdr:row>
      <xdr:rowOff>60452</xdr:rowOff>
    </xdr:from>
    <xdr:to>
      <xdr:col>23</xdr:col>
      <xdr:colOff>406400</xdr:colOff>
      <xdr:row>87</xdr:row>
      <xdr:rowOff>142494</xdr:rowOff>
    </xdr:to>
    <xdr:cxnSp macro="">
      <xdr:nvCxnSpPr>
        <xdr:cNvPr id="259" name="直線コネクタ 258"/>
        <xdr:cNvCxnSpPr/>
      </xdr:nvCxnSpPr>
      <xdr:spPr>
        <a:xfrm flipV="1">
          <a:off x="15290800" y="1497660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87</xdr:row>
      <xdr:rowOff>120650</xdr:rowOff>
    </xdr:from>
    <xdr:to>
      <xdr:col>23</xdr:col>
      <xdr:colOff>457200</xdr:colOff>
      <xdr:row>88</xdr:row>
      <xdr:rowOff>50800</xdr:rowOff>
    </xdr:to>
    <xdr:sp macro="" textlink="">
      <xdr:nvSpPr>
        <xdr:cNvPr id="260" name="フローチャート : 判断 259"/>
        <xdr:cNvSpPr/>
      </xdr:nvSpPr>
      <xdr:spPr>
        <a:xfrm>
          <a:off x="16129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88</xdr:row>
      <xdr:rowOff>35577</xdr:rowOff>
    </xdr:from>
    <xdr:ext cx="736600" cy="259045"/>
    <xdr:sp macro="" textlink="">
      <xdr:nvSpPr>
        <xdr:cNvPr id="261" name="テキスト ボックス 260"/>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87</xdr:row>
      <xdr:rowOff>142494</xdr:rowOff>
    </xdr:from>
    <xdr:to>
      <xdr:col>22</xdr:col>
      <xdr:colOff>203200</xdr:colOff>
      <xdr:row>89</xdr:row>
      <xdr:rowOff>84328</xdr:rowOff>
    </xdr:to>
    <xdr:cxnSp macro="">
      <xdr:nvCxnSpPr>
        <xdr:cNvPr id="262" name="直線コネクタ 261"/>
        <xdr:cNvCxnSpPr/>
      </xdr:nvCxnSpPr>
      <xdr:spPr>
        <a:xfrm flipV="1">
          <a:off x="14401800" y="15058644"/>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87</xdr:row>
      <xdr:rowOff>101346</xdr:rowOff>
    </xdr:from>
    <xdr:to>
      <xdr:col>22</xdr:col>
      <xdr:colOff>254000</xdr:colOff>
      <xdr:row>88</xdr:row>
      <xdr:rowOff>31496</xdr:rowOff>
    </xdr:to>
    <xdr:sp macro="" textlink="">
      <xdr:nvSpPr>
        <xdr:cNvPr id="263" name="フローチャート : 判断 262"/>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88</xdr:row>
      <xdr:rowOff>16273</xdr:rowOff>
    </xdr:from>
    <xdr:ext cx="762000" cy="259045"/>
    <xdr:sp macro="" textlink="">
      <xdr:nvSpPr>
        <xdr:cNvPr id="264" name="テキスト ボックス 263"/>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84328</xdr:rowOff>
    </xdr:from>
    <xdr:to>
      <xdr:col>21</xdr:col>
      <xdr:colOff>0</xdr:colOff>
      <xdr:row>89</xdr:row>
      <xdr:rowOff>103632</xdr:rowOff>
    </xdr:to>
    <xdr:cxnSp macro="">
      <xdr:nvCxnSpPr>
        <xdr:cNvPr id="265" name="直線コネクタ 264"/>
        <xdr:cNvCxnSpPr/>
      </xdr:nvCxnSpPr>
      <xdr:spPr>
        <a:xfrm flipV="1">
          <a:off x="13512800" y="1534337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130048</xdr:rowOff>
    </xdr:from>
    <xdr:to>
      <xdr:col>21</xdr:col>
      <xdr:colOff>50800</xdr:colOff>
      <xdr:row>90</xdr:row>
      <xdr:rowOff>60198</xdr:rowOff>
    </xdr:to>
    <xdr:sp macro="" textlink="">
      <xdr:nvSpPr>
        <xdr:cNvPr id="266" name="フローチャート : 判断 265"/>
        <xdr:cNvSpPr/>
      </xdr:nvSpPr>
      <xdr:spPr>
        <a:xfrm>
          <a:off x="14351000" y="1538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44975</xdr:rowOff>
    </xdr:from>
    <xdr:ext cx="762000" cy="259045"/>
    <xdr:sp macro="" textlink="">
      <xdr:nvSpPr>
        <xdr:cNvPr id="267" name="テキスト ボックス 266"/>
        <xdr:cNvSpPr txBox="1"/>
      </xdr:nvSpPr>
      <xdr:spPr>
        <a:xfrm>
          <a:off x="14020800" y="1547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120396</xdr:rowOff>
    </xdr:from>
    <xdr:to>
      <xdr:col>19</xdr:col>
      <xdr:colOff>533400</xdr:colOff>
      <xdr:row>90</xdr:row>
      <xdr:rowOff>50546</xdr:rowOff>
    </xdr:to>
    <xdr:sp macro="" textlink="">
      <xdr:nvSpPr>
        <xdr:cNvPr id="268" name="フローチャート : 判断 267"/>
        <xdr:cNvSpPr/>
      </xdr:nvSpPr>
      <xdr:spPr>
        <a:xfrm>
          <a:off x="13462000" y="153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35323</xdr:rowOff>
    </xdr:from>
    <xdr:ext cx="762000" cy="259045"/>
    <xdr:sp macro="" textlink="">
      <xdr:nvSpPr>
        <xdr:cNvPr id="269" name="テキスト ボックス 268"/>
        <xdr:cNvSpPr txBox="1"/>
      </xdr:nvSpPr>
      <xdr:spPr>
        <a:xfrm>
          <a:off x="13131800" y="1546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87</xdr:row>
      <xdr:rowOff>115824</xdr:rowOff>
    </xdr:from>
    <xdr:to>
      <xdr:col>24</xdr:col>
      <xdr:colOff>609600</xdr:colOff>
      <xdr:row>88</xdr:row>
      <xdr:rowOff>45974</xdr:rowOff>
    </xdr:to>
    <xdr:sp macro="" textlink="">
      <xdr:nvSpPr>
        <xdr:cNvPr id="275" name="円/楕円 274"/>
        <xdr:cNvSpPr/>
      </xdr:nvSpPr>
      <xdr:spPr>
        <a:xfrm>
          <a:off x="16967200" y="150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132351</xdr:rowOff>
    </xdr:from>
    <xdr:ext cx="762000" cy="259045"/>
    <xdr:sp macro="" textlink="">
      <xdr:nvSpPr>
        <xdr:cNvPr id="276" name="給与水準   （国との比較）該当値テキスト"/>
        <xdr:cNvSpPr txBox="1"/>
      </xdr:nvSpPr>
      <xdr:spPr>
        <a:xfrm>
          <a:off x="17106900" y="1487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23</xdr:col>
      <xdr:colOff>355600</xdr:colOff>
      <xdr:row>87</xdr:row>
      <xdr:rowOff>9652</xdr:rowOff>
    </xdr:from>
    <xdr:to>
      <xdr:col>23</xdr:col>
      <xdr:colOff>457200</xdr:colOff>
      <xdr:row>87</xdr:row>
      <xdr:rowOff>111252</xdr:rowOff>
    </xdr:to>
    <xdr:sp macro="" textlink="">
      <xdr:nvSpPr>
        <xdr:cNvPr id="277" name="円/楕円 276"/>
        <xdr:cNvSpPr/>
      </xdr:nvSpPr>
      <xdr:spPr>
        <a:xfrm>
          <a:off x="16129000" y="149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121429</xdr:rowOff>
    </xdr:from>
    <xdr:ext cx="736600" cy="259045"/>
    <xdr:sp macro="" textlink="">
      <xdr:nvSpPr>
        <xdr:cNvPr id="278" name="テキスト ボックス 277"/>
        <xdr:cNvSpPr txBox="1"/>
      </xdr:nvSpPr>
      <xdr:spPr>
        <a:xfrm>
          <a:off x="15798800" y="1469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22</xdr:col>
      <xdr:colOff>152400</xdr:colOff>
      <xdr:row>87</xdr:row>
      <xdr:rowOff>91694</xdr:rowOff>
    </xdr:from>
    <xdr:to>
      <xdr:col>22</xdr:col>
      <xdr:colOff>254000</xdr:colOff>
      <xdr:row>88</xdr:row>
      <xdr:rowOff>21844</xdr:rowOff>
    </xdr:to>
    <xdr:sp macro="" textlink="">
      <xdr:nvSpPr>
        <xdr:cNvPr id="279" name="円/楕円 278"/>
        <xdr:cNvSpPr/>
      </xdr:nvSpPr>
      <xdr:spPr>
        <a:xfrm>
          <a:off x="15240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32021</xdr:rowOff>
    </xdr:from>
    <xdr:ext cx="762000" cy="259045"/>
    <xdr:sp macro="" textlink="">
      <xdr:nvSpPr>
        <xdr:cNvPr id="280" name="テキスト ボックス 279"/>
        <xdr:cNvSpPr txBox="1"/>
      </xdr:nvSpPr>
      <xdr:spPr>
        <a:xfrm>
          <a:off x="14909800" y="1477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33528</xdr:rowOff>
    </xdr:from>
    <xdr:to>
      <xdr:col>21</xdr:col>
      <xdr:colOff>50800</xdr:colOff>
      <xdr:row>89</xdr:row>
      <xdr:rowOff>135128</xdr:rowOff>
    </xdr:to>
    <xdr:sp macro="" textlink="">
      <xdr:nvSpPr>
        <xdr:cNvPr id="281" name="円/楕円 280"/>
        <xdr:cNvSpPr/>
      </xdr:nvSpPr>
      <xdr:spPr>
        <a:xfrm>
          <a:off x="14351000" y="1529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145305</xdr:rowOff>
    </xdr:from>
    <xdr:ext cx="762000" cy="259045"/>
    <xdr:sp macro="" textlink="">
      <xdr:nvSpPr>
        <xdr:cNvPr id="282" name="テキスト ボックス 281"/>
        <xdr:cNvSpPr txBox="1"/>
      </xdr:nvSpPr>
      <xdr:spPr>
        <a:xfrm>
          <a:off x="14020800" y="1506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52832</xdr:rowOff>
    </xdr:from>
    <xdr:to>
      <xdr:col>19</xdr:col>
      <xdr:colOff>533400</xdr:colOff>
      <xdr:row>89</xdr:row>
      <xdr:rowOff>154432</xdr:rowOff>
    </xdr:to>
    <xdr:sp macro="" textlink="">
      <xdr:nvSpPr>
        <xdr:cNvPr id="283" name="円/楕円 282"/>
        <xdr:cNvSpPr/>
      </xdr:nvSpPr>
      <xdr:spPr>
        <a:xfrm>
          <a:off x="13462000" y="1531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164609</xdr:rowOff>
    </xdr:from>
    <xdr:ext cx="762000" cy="259045"/>
    <xdr:sp macro="" textlink="">
      <xdr:nvSpPr>
        <xdr:cNvPr id="284" name="テキスト ボックス 283"/>
        <xdr:cNvSpPr txBox="1"/>
      </xdr:nvSpPr>
      <xdr:spPr>
        <a:xfrm>
          <a:off x="13131800" y="1508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[25.98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17</a:t>
          </a:r>
          <a:r>
            <a:rPr kumimoji="1" lang="ja-JP" altLang="en-US" sz="1300">
              <a:latin typeface="ＭＳ Ｐゴシック"/>
            </a:rPr>
            <a:t>年度事務事業と組織の見直しを行い、行政サービスの効率化・職員数の抑制等を行ってきたが、類似団体比較では平均値を上回っている。これらは、特別職を置かずに職員で対応していたことや技能労務職員を確保していたことが要員としてあげられる。平成</a:t>
          </a:r>
          <a:r>
            <a:rPr kumimoji="1" lang="en-US" altLang="ja-JP" sz="1300">
              <a:latin typeface="ＭＳ Ｐゴシック"/>
            </a:rPr>
            <a:t>22</a:t>
          </a:r>
          <a:r>
            <a:rPr kumimoji="1" lang="ja-JP" altLang="en-US" sz="1300">
              <a:latin typeface="ＭＳ Ｐゴシック"/>
            </a:rPr>
            <a:t>年度からの新たな定員管理計画と集中改革プランにより事業の効率化を図りながら、適正な職員数を目指す。</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1" name="直線コネクタ 30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2" name="テキスト ボックス 30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3" name="直線コネクタ 30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4" name="テキスト ボックス 30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5" name="直線コネクタ 30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6" name="テキスト ボックス 30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7" name="直線コネクタ 30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8" name="テキスト ボックス 30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1" name="直線コネクタ 310"/>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2"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3" name="直線コネクタ 312"/>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4"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5" name="直線コネクタ 314"/>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68097</xdr:rowOff>
    </xdr:from>
    <xdr:to>
      <xdr:col>24</xdr:col>
      <xdr:colOff>558800</xdr:colOff>
      <xdr:row>62</xdr:row>
      <xdr:rowOff>69304</xdr:rowOff>
    </xdr:to>
    <xdr:cxnSp macro="">
      <xdr:nvCxnSpPr>
        <xdr:cNvPr id="316" name="直線コネクタ 315"/>
        <xdr:cNvCxnSpPr/>
      </xdr:nvCxnSpPr>
      <xdr:spPr>
        <a:xfrm flipV="1">
          <a:off x="16179800" y="10697997"/>
          <a:ext cx="8382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90174</xdr:rowOff>
    </xdr:from>
    <xdr:ext cx="762000" cy="259045"/>
    <xdr:sp macro="" textlink="">
      <xdr:nvSpPr>
        <xdr:cNvPr id="317" name="定員管理の状況平均値テキスト"/>
        <xdr:cNvSpPr txBox="1"/>
      </xdr:nvSpPr>
      <xdr:spPr>
        <a:xfrm>
          <a:off x="17106900" y="10377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18" name="フローチャート : 判断 317"/>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26835</xdr:rowOff>
    </xdr:from>
    <xdr:to>
      <xdr:col>23</xdr:col>
      <xdr:colOff>406400</xdr:colOff>
      <xdr:row>62</xdr:row>
      <xdr:rowOff>69304</xdr:rowOff>
    </xdr:to>
    <xdr:cxnSp macro="">
      <xdr:nvCxnSpPr>
        <xdr:cNvPr id="319" name="直線コネクタ 318"/>
        <xdr:cNvCxnSpPr/>
      </xdr:nvCxnSpPr>
      <xdr:spPr>
        <a:xfrm>
          <a:off x="15290800" y="10656735"/>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0" name="フローチャート : 判断 319"/>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11320</xdr:rowOff>
    </xdr:from>
    <xdr:ext cx="736600" cy="259045"/>
    <xdr:sp macro="" textlink="">
      <xdr:nvSpPr>
        <xdr:cNvPr id="321" name="テキスト ボックス 320"/>
        <xdr:cNvSpPr txBox="1"/>
      </xdr:nvSpPr>
      <xdr:spPr>
        <a:xfrm>
          <a:off x="15798800" y="1029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149301</xdr:rowOff>
    </xdr:from>
    <xdr:to>
      <xdr:col>22</xdr:col>
      <xdr:colOff>203200</xdr:colOff>
      <xdr:row>62</xdr:row>
      <xdr:rowOff>26835</xdr:rowOff>
    </xdr:to>
    <xdr:cxnSp macro="">
      <xdr:nvCxnSpPr>
        <xdr:cNvPr id="322" name="直線コネクタ 321"/>
        <xdr:cNvCxnSpPr/>
      </xdr:nvCxnSpPr>
      <xdr:spPr>
        <a:xfrm>
          <a:off x="14401800" y="1060775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3" name="フローチャート : 判断 322"/>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170946</xdr:rowOff>
    </xdr:from>
    <xdr:ext cx="762000" cy="259045"/>
    <xdr:sp macro="" textlink="">
      <xdr:nvSpPr>
        <xdr:cNvPr id="324" name="テキスト ボックス 323"/>
        <xdr:cNvSpPr txBox="1"/>
      </xdr:nvSpPr>
      <xdr:spPr>
        <a:xfrm>
          <a:off x="14909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149301</xdr:rowOff>
    </xdr:from>
    <xdr:to>
      <xdr:col>21</xdr:col>
      <xdr:colOff>0</xdr:colOff>
      <xdr:row>61</xdr:row>
      <xdr:rowOff>164020</xdr:rowOff>
    </xdr:to>
    <xdr:cxnSp macro="">
      <xdr:nvCxnSpPr>
        <xdr:cNvPr id="325" name="直線コネクタ 324"/>
        <xdr:cNvCxnSpPr/>
      </xdr:nvCxnSpPr>
      <xdr:spPr>
        <a:xfrm flipV="1">
          <a:off x="13512800" y="10607751"/>
          <a:ext cx="889000" cy="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6" name="フローチャート : 判断 325"/>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154538</xdr:rowOff>
    </xdr:from>
    <xdr:ext cx="762000" cy="259045"/>
    <xdr:sp macro="" textlink="">
      <xdr:nvSpPr>
        <xdr:cNvPr id="327" name="テキスト ボックス 326"/>
        <xdr:cNvSpPr txBox="1"/>
      </xdr:nvSpPr>
      <xdr:spPr>
        <a:xfrm>
          <a:off x="14020800" y="1027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28" name="フローチャート : 判断 327"/>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147782</xdr:rowOff>
    </xdr:from>
    <xdr:ext cx="762000" cy="259045"/>
    <xdr:sp macro="" textlink="">
      <xdr:nvSpPr>
        <xdr:cNvPr id="329" name="テキスト ボックス 328"/>
        <xdr:cNvSpPr txBox="1"/>
      </xdr:nvSpPr>
      <xdr:spPr>
        <a:xfrm>
          <a:off x="13131800" y="1026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17297</xdr:rowOff>
    </xdr:from>
    <xdr:to>
      <xdr:col>24</xdr:col>
      <xdr:colOff>609600</xdr:colOff>
      <xdr:row>62</xdr:row>
      <xdr:rowOff>118897</xdr:rowOff>
    </xdr:to>
    <xdr:sp macro="" textlink="">
      <xdr:nvSpPr>
        <xdr:cNvPr id="335" name="円/楕円 334"/>
        <xdr:cNvSpPr/>
      </xdr:nvSpPr>
      <xdr:spPr>
        <a:xfrm>
          <a:off x="16967200" y="1064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160824</xdr:rowOff>
    </xdr:from>
    <xdr:ext cx="762000" cy="259045"/>
    <xdr:sp macro="" textlink="">
      <xdr:nvSpPr>
        <xdr:cNvPr id="336" name="定員管理の状況該当値テキスト"/>
        <xdr:cNvSpPr txBox="1"/>
      </xdr:nvSpPr>
      <xdr:spPr>
        <a:xfrm>
          <a:off x="17106900" y="1061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25.98</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18504</xdr:rowOff>
    </xdr:from>
    <xdr:to>
      <xdr:col>23</xdr:col>
      <xdr:colOff>457200</xdr:colOff>
      <xdr:row>62</xdr:row>
      <xdr:rowOff>120104</xdr:rowOff>
    </xdr:to>
    <xdr:sp macro="" textlink="">
      <xdr:nvSpPr>
        <xdr:cNvPr id="337" name="円/楕円 336"/>
        <xdr:cNvSpPr/>
      </xdr:nvSpPr>
      <xdr:spPr>
        <a:xfrm>
          <a:off x="16129000" y="1064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104881</xdr:rowOff>
    </xdr:from>
    <xdr:ext cx="736600" cy="259045"/>
    <xdr:sp macro="" textlink="">
      <xdr:nvSpPr>
        <xdr:cNvPr id="338" name="テキスト ボックス 337"/>
        <xdr:cNvSpPr txBox="1"/>
      </xdr:nvSpPr>
      <xdr:spPr>
        <a:xfrm>
          <a:off x="15798800" y="1073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26.03</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147485</xdr:rowOff>
    </xdr:from>
    <xdr:to>
      <xdr:col>22</xdr:col>
      <xdr:colOff>254000</xdr:colOff>
      <xdr:row>62</xdr:row>
      <xdr:rowOff>77635</xdr:rowOff>
    </xdr:to>
    <xdr:sp macro="" textlink="">
      <xdr:nvSpPr>
        <xdr:cNvPr id="339" name="円/楕円 338"/>
        <xdr:cNvSpPr/>
      </xdr:nvSpPr>
      <xdr:spPr>
        <a:xfrm>
          <a:off x="15240000" y="1060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62412</xdr:rowOff>
    </xdr:from>
    <xdr:ext cx="762000" cy="259045"/>
    <xdr:sp macro="" textlink="">
      <xdr:nvSpPr>
        <xdr:cNvPr id="340" name="テキスト ボックス 339"/>
        <xdr:cNvSpPr txBox="1"/>
      </xdr:nvSpPr>
      <xdr:spPr>
        <a:xfrm>
          <a:off x="14909800" y="1069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24.27</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98501</xdr:rowOff>
    </xdr:from>
    <xdr:to>
      <xdr:col>21</xdr:col>
      <xdr:colOff>50800</xdr:colOff>
      <xdr:row>62</xdr:row>
      <xdr:rowOff>28651</xdr:rowOff>
    </xdr:to>
    <xdr:sp macro="" textlink="">
      <xdr:nvSpPr>
        <xdr:cNvPr id="341" name="円/楕円 340"/>
        <xdr:cNvSpPr/>
      </xdr:nvSpPr>
      <xdr:spPr>
        <a:xfrm>
          <a:off x="14351000" y="1055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13428</xdr:rowOff>
    </xdr:from>
    <xdr:ext cx="762000" cy="259045"/>
    <xdr:sp macro="" textlink="">
      <xdr:nvSpPr>
        <xdr:cNvPr id="342" name="テキスト ボックス 341"/>
        <xdr:cNvSpPr txBox="1"/>
      </xdr:nvSpPr>
      <xdr:spPr>
        <a:xfrm>
          <a:off x="14020800" y="1064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22.24</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113220</xdr:rowOff>
    </xdr:from>
    <xdr:to>
      <xdr:col>19</xdr:col>
      <xdr:colOff>533400</xdr:colOff>
      <xdr:row>62</xdr:row>
      <xdr:rowOff>43370</xdr:rowOff>
    </xdr:to>
    <xdr:sp macro="" textlink="">
      <xdr:nvSpPr>
        <xdr:cNvPr id="343" name="円/楕円 342"/>
        <xdr:cNvSpPr/>
      </xdr:nvSpPr>
      <xdr:spPr>
        <a:xfrm>
          <a:off x="13462000" y="1057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28147</xdr:rowOff>
    </xdr:from>
    <xdr:ext cx="762000" cy="259045"/>
    <xdr:sp macro="" textlink="">
      <xdr:nvSpPr>
        <xdr:cNvPr id="344" name="テキスト ボックス 343"/>
        <xdr:cNvSpPr txBox="1"/>
      </xdr:nvSpPr>
      <xdr:spPr>
        <a:xfrm>
          <a:off x="13131800" y="106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以前からの起債抑制策により類似団体比較では平均値を下回っているが、観光交流施設の改修工事などがあり、今後は増加が見込まれる。</a:t>
          </a:r>
        </a:p>
      </xdr:txBody>
    </xdr:sp>
    <xdr:clientData/>
  </xdr:twoCellAnchor>
  <xdr:oneCellAnchor>
    <xdr:from>
      <xdr:col>18</xdr:col>
      <xdr:colOff>444500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0" name="直線コネクタ 369"/>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1"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2" name="直線コネクタ 371"/>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3"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4" name="直線コネクタ 373"/>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98044</xdr:rowOff>
    </xdr:from>
    <xdr:to>
      <xdr:col>24</xdr:col>
      <xdr:colOff>558800</xdr:colOff>
      <xdr:row>40</xdr:row>
      <xdr:rowOff>127000</xdr:rowOff>
    </xdr:to>
    <xdr:cxnSp macro="">
      <xdr:nvCxnSpPr>
        <xdr:cNvPr id="375" name="直線コネクタ 374"/>
        <xdr:cNvCxnSpPr/>
      </xdr:nvCxnSpPr>
      <xdr:spPr>
        <a:xfrm flipV="1">
          <a:off x="16179800" y="695604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11955</xdr:rowOff>
    </xdr:from>
    <xdr:ext cx="762000" cy="259045"/>
    <xdr:sp macro="" textlink="">
      <xdr:nvSpPr>
        <xdr:cNvPr id="376"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7" name="フローチャート : 判断 376"/>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127000</xdr:rowOff>
    </xdr:from>
    <xdr:to>
      <xdr:col>23</xdr:col>
      <xdr:colOff>406400</xdr:colOff>
      <xdr:row>41</xdr:row>
      <xdr:rowOff>37592</xdr:rowOff>
    </xdr:to>
    <xdr:cxnSp macro="">
      <xdr:nvCxnSpPr>
        <xdr:cNvPr id="378" name="直線コネクタ 377"/>
        <xdr:cNvCxnSpPr/>
      </xdr:nvCxnSpPr>
      <xdr:spPr>
        <a:xfrm flipV="1">
          <a:off x="15290800" y="698500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79" name="フローチャート : 判断 378"/>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145559</xdr:rowOff>
    </xdr:from>
    <xdr:ext cx="736600" cy="259045"/>
    <xdr:sp macro="" textlink="">
      <xdr:nvSpPr>
        <xdr:cNvPr id="380" name="テキスト ボックス 379"/>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37592</xdr:rowOff>
    </xdr:from>
    <xdr:to>
      <xdr:col>22</xdr:col>
      <xdr:colOff>203200</xdr:colOff>
      <xdr:row>41</xdr:row>
      <xdr:rowOff>100330</xdr:rowOff>
    </xdr:to>
    <xdr:cxnSp macro="">
      <xdr:nvCxnSpPr>
        <xdr:cNvPr id="381" name="直線コネクタ 380"/>
        <xdr:cNvCxnSpPr/>
      </xdr:nvCxnSpPr>
      <xdr:spPr>
        <a:xfrm flipV="1">
          <a:off x="14401800" y="706704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2" name="フローチャート : 判断 381"/>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22369</xdr:rowOff>
    </xdr:from>
    <xdr:ext cx="762000" cy="259045"/>
    <xdr:sp macro="" textlink="">
      <xdr:nvSpPr>
        <xdr:cNvPr id="383" name="テキスト ボックス 382"/>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100330</xdr:rowOff>
    </xdr:from>
    <xdr:to>
      <xdr:col>21</xdr:col>
      <xdr:colOff>0</xdr:colOff>
      <xdr:row>42</xdr:row>
      <xdr:rowOff>10922</xdr:rowOff>
    </xdr:to>
    <xdr:cxnSp macro="">
      <xdr:nvCxnSpPr>
        <xdr:cNvPr id="384" name="直線コネクタ 383"/>
        <xdr:cNvCxnSpPr/>
      </xdr:nvCxnSpPr>
      <xdr:spPr>
        <a:xfrm flipV="1">
          <a:off x="13512800" y="712978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5" name="フローチャート : 判断 384"/>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65803</xdr:rowOff>
    </xdr:from>
    <xdr:ext cx="762000" cy="259045"/>
    <xdr:sp macro="" textlink="">
      <xdr:nvSpPr>
        <xdr:cNvPr id="386" name="テキスト ボックス 385"/>
        <xdr:cNvSpPr txBox="1"/>
      </xdr:nvSpPr>
      <xdr:spPr>
        <a:xfrm>
          <a:off x="14020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7" name="フローチャート : 判断 386"/>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128541</xdr:rowOff>
    </xdr:from>
    <xdr:ext cx="762000" cy="259045"/>
    <xdr:sp macro="" textlink="">
      <xdr:nvSpPr>
        <xdr:cNvPr id="388" name="テキスト ボックス 387"/>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47244</xdr:rowOff>
    </xdr:from>
    <xdr:to>
      <xdr:col>24</xdr:col>
      <xdr:colOff>609600</xdr:colOff>
      <xdr:row>40</xdr:row>
      <xdr:rowOff>148844</xdr:rowOff>
    </xdr:to>
    <xdr:sp macro="" textlink="">
      <xdr:nvSpPr>
        <xdr:cNvPr id="394" name="円/楕円 393"/>
        <xdr:cNvSpPr/>
      </xdr:nvSpPr>
      <xdr:spPr>
        <a:xfrm>
          <a:off x="169672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63771</xdr:rowOff>
    </xdr:from>
    <xdr:ext cx="762000" cy="259045"/>
    <xdr:sp macro="" textlink="">
      <xdr:nvSpPr>
        <xdr:cNvPr id="395" name="公債費負担の状況該当値テキスト"/>
        <xdr:cNvSpPr txBox="1"/>
      </xdr:nvSpPr>
      <xdr:spPr>
        <a:xfrm>
          <a:off x="17106900" y="675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76200</xdr:rowOff>
    </xdr:from>
    <xdr:to>
      <xdr:col>23</xdr:col>
      <xdr:colOff>457200</xdr:colOff>
      <xdr:row>41</xdr:row>
      <xdr:rowOff>6350</xdr:rowOff>
    </xdr:to>
    <xdr:sp macro="" textlink="">
      <xdr:nvSpPr>
        <xdr:cNvPr id="396" name="円/楕円 395"/>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16527</xdr:rowOff>
    </xdr:from>
    <xdr:ext cx="736600" cy="259045"/>
    <xdr:sp macro="" textlink="">
      <xdr:nvSpPr>
        <xdr:cNvPr id="397" name="テキスト ボックス 396"/>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158242</xdr:rowOff>
    </xdr:from>
    <xdr:to>
      <xdr:col>22</xdr:col>
      <xdr:colOff>254000</xdr:colOff>
      <xdr:row>41</xdr:row>
      <xdr:rowOff>88392</xdr:rowOff>
    </xdr:to>
    <xdr:sp macro="" textlink="">
      <xdr:nvSpPr>
        <xdr:cNvPr id="398" name="円/楕円 397"/>
        <xdr:cNvSpPr/>
      </xdr:nvSpPr>
      <xdr:spPr>
        <a:xfrm>
          <a:off x="15240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98569</xdr:rowOff>
    </xdr:from>
    <xdr:ext cx="762000" cy="259045"/>
    <xdr:sp macro="" textlink="">
      <xdr:nvSpPr>
        <xdr:cNvPr id="399" name="テキスト ボックス 398"/>
        <xdr:cNvSpPr txBox="1"/>
      </xdr:nvSpPr>
      <xdr:spPr>
        <a:xfrm>
          <a:off x="14909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49530</xdr:rowOff>
    </xdr:from>
    <xdr:to>
      <xdr:col>21</xdr:col>
      <xdr:colOff>50800</xdr:colOff>
      <xdr:row>41</xdr:row>
      <xdr:rowOff>151130</xdr:rowOff>
    </xdr:to>
    <xdr:sp macro="" textlink="">
      <xdr:nvSpPr>
        <xdr:cNvPr id="400" name="円/楕円 399"/>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161307</xdr:rowOff>
    </xdr:from>
    <xdr:ext cx="762000" cy="259045"/>
    <xdr:sp macro="" textlink="">
      <xdr:nvSpPr>
        <xdr:cNvPr id="401" name="テキスト ボックス 400"/>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131572</xdr:rowOff>
    </xdr:from>
    <xdr:to>
      <xdr:col>19</xdr:col>
      <xdr:colOff>533400</xdr:colOff>
      <xdr:row>42</xdr:row>
      <xdr:rowOff>61722</xdr:rowOff>
    </xdr:to>
    <xdr:sp macro="" textlink="">
      <xdr:nvSpPr>
        <xdr:cNvPr id="402" name="円/楕円 401"/>
        <xdr:cNvSpPr/>
      </xdr:nvSpPr>
      <xdr:spPr>
        <a:xfrm>
          <a:off x="13462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71899</xdr:rowOff>
    </xdr:from>
    <xdr:ext cx="762000" cy="259045"/>
    <xdr:sp macro="" textlink="">
      <xdr:nvSpPr>
        <xdr:cNvPr id="403" name="テキスト ボックス 402"/>
        <xdr:cNvSpPr txBox="1"/>
      </xdr:nvSpPr>
      <xdr:spPr>
        <a:xfrm>
          <a:off x="13131800" y="692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将来負担額より充当可能財源が上回っているため、将来負担費率が算出されなかった。</a:t>
          </a:r>
          <a:endParaRPr kumimoji="1" lang="en-US" altLang="ja-JP" sz="1300">
            <a:latin typeface="ＭＳ Ｐゴシック"/>
          </a:endParaRPr>
        </a:p>
        <a:p>
          <a:r>
            <a:rPr kumimoji="1" lang="ja-JP" altLang="en-US" sz="1300">
              <a:latin typeface="ＭＳ Ｐゴシック"/>
            </a:rPr>
            <a:t>今後も義務的経費の削減を進め、財政の健全化の維持に努める。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2" name="直線コネクタ 431"/>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3"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4" name="直線コネクタ 433"/>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8" name="フローチャート : 判断 43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1" name="フローチャート : 判断 440"/>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2" name="テキスト ボックス 441"/>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3" name="フローチャート : 判断 44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4" name="テキスト ボックス 44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5" name="フローチャート : 判断 44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6" name="テキスト ボックス 44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福島県昭和村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1,347
1,342
209.46
2,677,937
2,559,122
59,938
1,486,821
1,756,169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15</a:t>
          </a:r>
          <a:r>
            <a:rPr kumimoji="1" lang="ja-JP" altLang="en-US" sz="1300">
              <a:latin typeface="ＭＳ Ｐゴシック"/>
            </a:rPr>
            <a:t>年度から継続的に職員等の給与カットを実施しているが、職員の年齢構成が高いため、人口一人当たり決算額が類似団体平均を上回っている。平成</a:t>
          </a:r>
          <a:r>
            <a:rPr kumimoji="1" lang="en-US" altLang="ja-JP" sz="1300">
              <a:latin typeface="ＭＳ Ｐゴシック"/>
            </a:rPr>
            <a:t>23</a:t>
          </a:r>
          <a:r>
            <a:rPr kumimoji="1" lang="ja-JP" altLang="en-US" sz="1300">
              <a:latin typeface="ＭＳ Ｐゴシック"/>
            </a:rPr>
            <a:t>年度以降は新たな定員管理計画及び行政評価システムを活用し適正な職員数及び職員構成に努め、事業のスリム化・効率化を図る。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133858</xdr:rowOff>
    </xdr:from>
    <xdr:to>
      <xdr:col>7</xdr:col>
      <xdr:colOff>15875</xdr:colOff>
      <xdr:row>36</xdr:row>
      <xdr:rowOff>49276</xdr:rowOff>
    </xdr:to>
    <xdr:cxnSp macro="">
      <xdr:nvCxnSpPr>
        <xdr:cNvPr id="64" name="直線コネクタ 63"/>
        <xdr:cNvCxnSpPr/>
      </xdr:nvCxnSpPr>
      <xdr:spPr>
        <a:xfrm flipV="1">
          <a:off x="3987800" y="613460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75709</xdr:rowOff>
    </xdr:from>
    <xdr:ext cx="762000" cy="259045"/>
    <xdr:sp macro="" textlink="">
      <xdr:nvSpPr>
        <xdr:cNvPr id="65" name="人件費平均値テキスト"/>
        <xdr:cNvSpPr txBox="1"/>
      </xdr:nvSpPr>
      <xdr:spPr>
        <a:xfrm>
          <a:off x="4914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3556</xdr:rowOff>
    </xdr:from>
    <xdr:to>
      <xdr:col>5</xdr:col>
      <xdr:colOff>549275</xdr:colOff>
      <xdr:row>36</xdr:row>
      <xdr:rowOff>49276</xdr:rowOff>
    </xdr:to>
    <xdr:cxnSp macro="">
      <xdr:nvCxnSpPr>
        <xdr:cNvPr id="67" name="直線コネクタ 66"/>
        <xdr:cNvCxnSpPr/>
      </xdr:nvCxnSpPr>
      <xdr:spPr>
        <a:xfrm>
          <a:off x="3098800" y="61757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45991</xdr:rowOff>
    </xdr:from>
    <xdr:ext cx="736600" cy="259045"/>
    <xdr:sp macro="" textlink="">
      <xdr:nvSpPr>
        <xdr:cNvPr id="69" name="テキスト ボックス 68"/>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3556</xdr:rowOff>
    </xdr:from>
    <xdr:to>
      <xdr:col>4</xdr:col>
      <xdr:colOff>346075</xdr:colOff>
      <xdr:row>36</xdr:row>
      <xdr:rowOff>113284</xdr:rowOff>
    </xdr:to>
    <xdr:cxnSp macro="">
      <xdr:nvCxnSpPr>
        <xdr:cNvPr id="70" name="直線コネクタ 69"/>
        <xdr:cNvCxnSpPr/>
      </xdr:nvCxnSpPr>
      <xdr:spPr>
        <a:xfrm flipV="1">
          <a:off x="2209800" y="617575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67564</xdr:rowOff>
    </xdr:from>
    <xdr:to>
      <xdr:col>3</xdr:col>
      <xdr:colOff>142875</xdr:colOff>
      <xdr:row>36</xdr:row>
      <xdr:rowOff>113284</xdr:rowOff>
    </xdr:to>
    <xdr:cxnSp macro="">
      <xdr:nvCxnSpPr>
        <xdr:cNvPr id="73" name="直線コネクタ 72"/>
        <xdr:cNvCxnSpPr/>
      </xdr:nvCxnSpPr>
      <xdr:spPr>
        <a:xfrm>
          <a:off x="1320800" y="62397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83058</xdr:rowOff>
    </xdr:from>
    <xdr:to>
      <xdr:col>7</xdr:col>
      <xdr:colOff>66675</xdr:colOff>
      <xdr:row>36</xdr:row>
      <xdr:rowOff>13208</xdr:rowOff>
    </xdr:to>
    <xdr:sp macro="" textlink="">
      <xdr:nvSpPr>
        <xdr:cNvPr id="83" name="円/楕円 82"/>
        <xdr:cNvSpPr/>
      </xdr:nvSpPr>
      <xdr:spPr>
        <a:xfrm>
          <a:off x="4775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99585</xdr:rowOff>
    </xdr:from>
    <xdr:ext cx="762000" cy="259045"/>
    <xdr:sp macro="" textlink="">
      <xdr:nvSpPr>
        <xdr:cNvPr id="84" name="人件費該当値テキスト"/>
        <xdr:cNvSpPr txBox="1"/>
      </xdr:nvSpPr>
      <xdr:spPr>
        <a:xfrm>
          <a:off x="4914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169926</xdr:rowOff>
    </xdr:from>
    <xdr:to>
      <xdr:col>5</xdr:col>
      <xdr:colOff>600075</xdr:colOff>
      <xdr:row>36</xdr:row>
      <xdr:rowOff>100076</xdr:rowOff>
    </xdr:to>
    <xdr:sp macro="" textlink="">
      <xdr:nvSpPr>
        <xdr:cNvPr id="85" name="円/楕円 84"/>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110253</xdr:rowOff>
    </xdr:from>
    <xdr:ext cx="736600" cy="259045"/>
    <xdr:sp macro="" textlink="">
      <xdr:nvSpPr>
        <xdr:cNvPr id="86" name="テキスト ボックス 85"/>
        <xdr:cNvSpPr txBox="1"/>
      </xdr:nvSpPr>
      <xdr:spPr>
        <a:xfrm>
          <a:off x="3606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124206</xdr:rowOff>
    </xdr:from>
    <xdr:to>
      <xdr:col>4</xdr:col>
      <xdr:colOff>396875</xdr:colOff>
      <xdr:row>36</xdr:row>
      <xdr:rowOff>54356</xdr:rowOff>
    </xdr:to>
    <xdr:sp macro="" textlink="">
      <xdr:nvSpPr>
        <xdr:cNvPr id="87" name="円/楕円 86"/>
        <xdr:cNvSpPr/>
      </xdr:nvSpPr>
      <xdr:spPr>
        <a:xfrm>
          <a:off x="3048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64533</xdr:rowOff>
    </xdr:from>
    <xdr:ext cx="762000" cy="259045"/>
    <xdr:sp macro="" textlink="">
      <xdr:nvSpPr>
        <xdr:cNvPr id="88" name="テキスト ボックス 87"/>
        <xdr:cNvSpPr txBox="1"/>
      </xdr:nvSpPr>
      <xdr:spPr>
        <a:xfrm>
          <a:off x="2717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62484</xdr:rowOff>
    </xdr:from>
    <xdr:to>
      <xdr:col>3</xdr:col>
      <xdr:colOff>193675</xdr:colOff>
      <xdr:row>36</xdr:row>
      <xdr:rowOff>164084</xdr:rowOff>
    </xdr:to>
    <xdr:sp macro="" textlink="">
      <xdr:nvSpPr>
        <xdr:cNvPr id="89" name="円/楕円 88"/>
        <xdr:cNvSpPr/>
      </xdr:nvSpPr>
      <xdr:spPr>
        <a:xfrm>
          <a:off x="2159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2811</xdr:rowOff>
    </xdr:from>
    <xdr:ext cx="762000" cy="259045"/>
    <xdr:sp macro="" textlink="">
      <xdr:nvSpPr>
        <xdr:cNvPr id="90" name="テキスト ボックス 89"/>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16764</xdr:rowOff>
    </xdr:from>
    <xdr:to>
      <xdr:col>1</xdr:col>
      <xdr:colOff>676275</xdr:colOff>
      <xdr:row>36</xdr:row>
      <xdr:rowOff>118364</xdr:rowOff>
    </xdr:to>
    <xdr:sp macro="" textlink="">
      <xdr:nvSpPr>
        <xdr:cNvPr id="91" name="円/楕円 90"/>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128541</xdr:rowOff>
    </xdr:from>
    <xdr:ext cx="762000" cy="259045"/>
    <xdr:sp macro="" textlink="">
      <xdr:nvSpPr>
        <xdr:cNvPr id="92" name="テキスト ボックス 91"/>
        <xdr:cNvSpPr txBox="1"/>
      </xdr:nvSpPr>
      <xdr:spPr>
        <a:xfrm>
          <a:off x="939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村は定員管理計画により運転手、調理員等の技能労務職を減らしてその業務を委託料として民間に委託している。その他の経常的な消耗品費などは予算編成時において前年度を上回らないように編成し削減に努めてい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127000</xdr:rowOff>
    </xdr:from>
    <xdr:to>
      <xdr:col>24</xdr:col>
      <xdr:colOff>31750</xdr:colOff>
      <xdr:row>17</xdr:row>
      <xdr:rowOff>69850</xdr:rowOff>
    </xdr:to>
    <xdr:cxnSp macro="">
      <xdr:nvCxnSpPr>
        <xdr:cNvPr id="125" name="直線コネクタ 124"/>
        <xdr:cNvCxnSpPr/>
      </xdr:nvCxnSpPr>
      <xdr:spPr>
        <a:xfrm flipV="1">
          <a:off x="15671800" y="2870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78757</xdr:rowOff>
    </xdr:from>
    <xdr:ext cx="762000" cy="259045"/>
    <xdr:sp macro="" textlink="">
      <xdr:nvSpPr>
        <xdr:cNvPr id="126" name="物件費平均値テキスト"/>
        <xdr:cNvSpPr txBox="1"/>
      </xdr:nvSpPr>
      <xdr:spPr>
        <a:xfrm>
          <a:off x="16598900" y="282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142240</xdr:rowOff>
    </xdr:from>
    <xdr:to>
      <xdr:col>22</xdr:col>
      <xdr:colOff>565150</xdr:colOff>
      <xdr:row>17</xdr:row>
      <xdr:rowOff>69850</xdr:rowOff>
    </xdr:to>
    <xdr:cxnSp macro="">
      <xdr:nvCxnSpPr>
        <xdr:cNvPr id="128" name="直線コネクタ 127"/>
        <xdr:cNvCxnSpPr/>
      </xdr:nvCxnSpPr>
      <xdr:spPr>
        <a:xfrm>
          <a:off x="14782800" y="2885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54627</xdr:rowOff>
    </xdr:from>
    <xdr:ext cx="736600" cy="259045"/>
    <xdr:sp macro="" textlink="">
      <xdr:nvSpPr>
        <xdr:cNvPr id="130" name="テキスト ボックス 129"/>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50800</xdr:rowOff>
    </xdr:from>
    <xdr:to>
      <xdr:col>21</xdr:col>
      <xdr:colOff>361950</xdr:colOff>
      <xdr:row>16</xdr:row>
      <xdr:rowOff>142240</xdr:rowOff>
    </xdr:to>
    <xdr:cxnSp macro="">
      <xdr:nvCxnSpPr>
        <xdr:cNvPr id="131" name="直線コネクタ 130"/>
        <xdr:cNvCxnSpPr/>
      </xdr:nvCxnSpPr>
      <xdr:spPr>
        <a:xfrm>
          <a:off x="13893800" y="245110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142257</xdr:rowOff>
    </xdr:from>
    <xdr:ext cx="762000" cy="259045"/>
    <xdr:sp macro="" textlink="">
      <xdr:nvSpPr>
        <xdr:cNvPr id="133" name="テキスト ボックス 132"/>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50800</xdr:rowOff>
    </xdr:from>
    <xdr:to>
      <xdr:col>20</xdr:col>
      <xdr:colOff>158750</xdr:colOff>
      <xdr:row>15</xdr:row>
      <xdr:rowOff>123190</xdr:rowOff>
    </xdr:to>
    <xdr:cxnSp macro="">
      <xdr:nvCxnSpPr>
        <xdr:cNvPr id="134" name="直線コネクタ 133"/>
        <xdr:cNvCxnSpPr/>
      </xdr:nvCxnSpPr>
      <xdr:spPr>
        <a:xfrm flipV="1">
          <a:off x="13004800" y="24511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78757</xdr:rowOff>
    </xdr:from>
    <xdr:ext cx="762000" cy="259045"/>
    <xdr:sp macro="" textlink="">
      <xdr:nvSpPr>
        <xdr:cNvPr id="136" name="テキスト ボックス 135"/>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63517</xdr:rowOff>
    </xdr:from>
    <xdr:ext cx="762000" cy="259045"/>
    <xdr:sp macro="" textlink="">
      <xdr:nvSpPr>
        <xdr:cNvPr id="138" name="テキスト ボックス 137"/>
        <xdr:cNvSpPr txBox="1"/>
      </xdr:nvSpPr>
      <xdr:spPr>
        <a:xfrm>
          <a:off x="12623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44" name="円/楕円 143"/>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92727</xdr:rowOff>
    </xdr:from>
    <xdr:ext cx="762000" cy="259045"/>
    <xdr:sp macro="" textlink="">
      <xdr:nvSpPr>
        <xdr:cNvPr id="145" name="物件費該当値テキスト"/>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19050</xdr:rowOff>
    </xdr:from>
    <xdr:to>
      <xdr:col>22</xdr:col>
      <xdr:colOff>615950</xdr:colOff>
      <xdr:row>17</xdr:row>
      <xdr:rowOff>120650</xdr:rowOff>
    </xdr:to>
    <xdr:sp macro="" textlink="">
      <xdr:nvSpPr>
        <xdr:cNvPr id="146" name="円/楕円 145"/>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105427</xdr:rowOff>
    </xdr:from>
    <xdr:ext cx="736600" cy="259045"/>
    <xdr:sp macro="" textlink="">
      <xdr:nvSpPr>
        <xdr:cNvPr id="147" name="テキスト ボックス 14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91440</xdr:rowOff>
    </xdr:from>
    <xdr:to>
      <xdr:col>21</xdr:col>
      <xdr:colOff>412750</xdr:colOff>
      <xdr:row>17</xdr:row>
      <xdr:rowOff>21590</xdr:rowOff>
    </xdr:to>
    <xdr:sp macro="" textlink="">
      <xdr:nvSpPr>
        <xdr:cNvPr id="148" name="円/楕円 147"/>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6367</xdr:rowOff>
    </xdr:from>
    <xdr:ext cx="762000" cy="259045"/>
    <xdr:sp macro="" textlink="">
      <xdr:nvSpPr>
        <xdr:cNvPr id="149" name="テキスト ボックス 148"/>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0</xdr:rowOff>
    </xdr:from>
    <xdr:to>
      <xdr:col>20</xdr:col>
      <xdr:colOff>209550</xdr:colOff>
      <xdr:row>14</xdr:row>
      <xdr:rowOff>101600</xdr:rowOff>
    </xdr:to>
    <xdr:sp macro="" textlink="">
      <xdr:nvSpPr>
        <xdr:cNvPr id="150" name="円/楕円 149"/>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111777</xdr:rowOff>
    </xdr:from>
    <xdr:ext cx="762000" cy="259045"/>
    <xdr:sp macro="" textlink="">
      <xdr:nvSpPr>
        <xdr:cNvPr id="151" name="テキスト ボックス 150"/>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72390</xdr:rowOff>
    </xdr:from>
    <xdr:to>
      <xdr:col>19</xdr:col>
      <xdr:colOff>6350</xdr:colOff>
      <xdr:row>16</xdr:row>
      <xdr:rowOff>2540</xdr:rowOff>
    </xdr:to>
    <xdr:sp macro="" textlink="">
      <xdr:nvSpPr>
        <xdr:cNvPr id="152" name="円/楕円 151"/>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12717</xdr:rowOff>
    </xdr:from>
    <xdr:ext cx="762000" cy="259045"/>
    <xdr:sp macro="" textlink="">
      <xdr:nvSpPr>
        <xdr:cNvPr id="153" name="テキスト ボックス 152"/>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高齢化により老人福祉部門の費用増加が懸念されるが、乳幼児、児童福祉部門の費用は少子高齢化により減少している。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94343</xdr:rowOff>
    </xdr:from>
    <xdr:to>
      <xdr:col>7</xdr:col>
      <xdr:colOff>15875</xdr:colOff>
      <xdr:row>54</xdr:row>
      <xdr:rowOff>143328</xdr:rowOff>
    </xdr:to>
    <xdr:cxnSp macro="">
      <xdr:nvCxnSpPr>
        <xdr:cNvPr id="187" name="直線コネクタ 186"/>
        <xdr:cNvCxnSpPr/>
      </xdr:nvCxnSpPr>
      <xdr:spPr>
        <a:xfrm>
          <a:off x="3987800" y="93526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129920</xdr:rowOff>
    </xdr:from>
    <xdr:ext cx="762000" cy="259045"/>
    <xdr:sp macro="" textlink="">
      <xdr:nvSpPr>
        <xdr:cNvPr id="188" name="扶助費平均値テキスト"/>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78015</xdr:rowOff>
    </xdr:from>
    <xdr:to>
      <xdr:col>5</xdr:col>
      <xdr:colOff>549275</xdr:colOff>
      <xdr:row>54</xdr:row>
      <xdr:rowOff>94343</xdr:rowOff>
    </xdr:to>
    <xdr:cxnSp macro="">
      <xdr:nvCxnSpPr>
        <xdr:cNvPr id="190" name="直線コネクタ 189"/>
        <xdr:cNvCxnSpPr/>
      </xdr:nvCxnSpPr>
      <xdr:spPr>
        <a:xfrm>
          <a:off x="3098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92" name="テキスト ボックス 191"/>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78015</xdr:rowOff>
    </xdr:from>
    <xdr:to>
      <xdr:col>4</xdr:col>
      <xdr:colOff>346075</xdr:colOff>
      <xdr:row>54</xdr:row>
      <xdr:rowOff>94343</xdr:rowOff>
    </xdr:to>
    <xdr:cxnSp macro="">
      <xdr:nvCxnSpPr>
        <xdr:cNvPr id="193" name="直線コネクタ 192"/>
        <xdr:cNvCxnSpPr/>
      </xdr:nvCxnSpPr>
      <xdr:spPr>
        <a:xfrm flipV="1">
          <a:off x="2209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40112</xdr:rowOff>
    </xdr:from>
    <xdr:ext cx="762000" cy="259045"/>
    <xdr:sp macro="" textlink="">
      <xdr:nvSpPr>
        <xdr:cNvPr id="195" name="テキスト ボックス 194"/>
        <xdr:cNvSpPr txBox="1"/>
      </xdr:nvSpPr>
      <xdr:spPr>
        <a:xfrm>
          <a:off x="2717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94343</xdr:rowOff>
    </xdr:from>
    <xdr:to>
      <xdr:col>3</xdr:col>
      <xdr:colOff>142875</xdr:colOff>
      <xdr:row>55</xdr:row>
      <xdr:rowOff>4535</xdr:rowOff>
    </xdr:to>
    <xdr:cxnSp macro="">
      <xdr:nvCxnSpPr>
        <xdr:cNvPr id="196" name="直線コネクタ 195"/>
        <xdr:cNvCxnSpPr/>
      </xdr:nvCxnSpPr>
      <xdr:spPr>
        <a:xfrm flipV="1">
          <a:off x="1320800" y="93526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0" name="テキスト ボックス 199"/>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92528</xdr:rowOff>
    </xdr:from>
    <xdr:to>
      <xdr:col>7</xdr:col>
      <xdr:colOff>66675</xdr:colOff>
      <xdr:row>55</xdr:row>
      <xdr:rowOff>22678</xdr:rowOff>
    </xdr:to>
    <xdr:sp macro="" textlink="">
      <xdr:nvSpPr>
        <xdr:cNvPr id="206" name="円/楕円 205"/>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109055</xdr:rowOff>
    </xdr:from>
    <xdr:ext cx="762000" cy="259045"/>
    <xdr:sp macro="" textlink="">
      <xdr:nvSpPr>
        <xdr:cNvPr id="207" name="扶助費該当値テキスト"/>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43543</xdr:rowOff>
    </xdr:from>
    <xdr:to>
      <xdr:col>5</xdr:col>
      <xdr:colOff>600075</xdr:colOff>
      <xdr:row>54</xdr:row>
      <xdr:rowOff>145143</xdr:rowOff>
    </xdr:to>
    <xdr:sp macro="" textlink="">
      <xdr:nvSpPr>
        <xdr:cNvPr id="208" name="円/楕円 207"/>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155320</xdr:rowOff>
    </xdr:from>
    <xdr:ext cx="736600" cy="259045"/>
    <xdr:sp macro="" textlink="">
      <xdr:nvSpPr>
        <xdr:cNvPr id="209" name="テキスト ボックス 208"/>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27215</xdr:rowOff>
    </xdr:from>
    <xdr:to>
      <xdr:col>4</xdr:col>
      <xdr:colOff>396875</xdr:colOff>
      <xdr:row>54</xdr:row>
      <xdr:rowOff>128815</xdr:rowOff>
    </xdr:to>
    <xdr:sp macro="" textlink="">
      <xdr:nvSpPr>
        <xdr:cNvPr id="210" name="円/楕円 209"/>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138992</xdr:rowOff>
    </xdr:from>
    <xdr:ext cx="762000" cy="259045"/>
    <xdr:sp macro="" textlink="">
      <xdr:nvSpPr>
        <xdr:cNvPr id="211" name="テキスト ボックス 210"/>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43543</xdr:rowOff>
    </xdr:from>
    <xdr:to>
      <xdr:col>3</xdr:col>
      <xdr:colOff>193675</xdr:colOff>
      <xdr:row>54</xdr:row>
      <xdr:rowOff>145143</xdr:rowOff>
    </xdr:to>
    <xdr:sp macro="" textlink="">
      <xdr:nvSpPr>
        <xdr:cNvPr id="212" name="円/楕円 211"/>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155320</xdr:rowOff>
    </xdr:from>
    <xdr:ext cx="762000" cy="259045"/>
    <xdr:sp macro="" textlink="">
      <xdr:nvSpPr>
        <xdr:cNvPr id="213" name="テキスト ボックス 212"/>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214" name="円/楕円 213"/>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15" name="テキスト ボックス 214"/>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これは、下水道事業特別会計等への施設整備事業に関する繰出金が主なものであり、平成</a:t>
          </a:r>
          <a:r>
            <a:rPr kumimoji="1" lang="en-US" altLang="ja-JP" sz="1300">
              <a:latin typeface="ＭＳ Ｐゴシック"/>
            </a:rPr>
            <a:t>26</a:t>
          </a:r>
          <a:r>
            <a:rPr kumimoji="1" lang="ja-JP" altLang="en-US" sz="1300">
              <a:latin typeface="ＭＳ Ｐゴシック"/>
            </a:rPr>
            <a:t>年度までは増加傾向であった。それ以降については、使用料の見直しなどを早急に実施し、一般会計からの繰出金の圧縮を図る。</a:t>
          </a: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78994</xdr:rowOff>
    </xdr:from>
    <xdr:to>
      <xdr:col>24</xdr:col>
      <xdr:colOff>31750</xdr:colOff>
      <xdr:row>60</xdr:row>
      <xdr:rowOff>149860</xdr:rowOff>
    </xdr:to>
    <xdr:cxnSp macro="">
      <xdr:nvCxnSpPr>
        <xdr:cNvPr id="245" name="直線コネクタ 244"/>
        <xdr:cNvCxnSpPr/>
      </xdr:nvCxnSpPr>
      <xdr:spPr>
        <a:xfrm flipV="1">
          <a:off x="15671800" y="10194544"/>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10431</xdr:rowOff>
    </xdr:from>
    <xdr:ext cx="762000" cy="259045"/>
    <xdr:sp macro="" textlink="">
      <xdr:nvSpPr>
        <xdr:cNvPr id="246" name="その他平均値テキスト"/>
        <xdr:cNvSpPr txBox="1"/>
      </xdr:nvSpPr>
      <xdr:spPr>
        <a:xfrm>
          <a:off x="16598900" y="9440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161290</xdr:rowOff>
    </xdr:from>
    <xdr:to>
      <xdr:col>22</xdr:col>
      <xdr:colOff>565150</xdr:colOff>
      <xdr:row>60</xdr:row>
      <xdr:rowOff>149860</xdr:rowOff>
    </xdr:to>
    <xdr:cxnSp macro="">
      <xdr:nvCxnSpPr>
        <xdr:cNvPr id="248" name="直線コネクタ 247"/>
        <xdr:cNvCxnSpPr/>
      </xdr:nvCxnSpPr>
      <xdr:spPr>
        <a:xfrm>
          <a:off x="14782800" y="102768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69850</xdr:rowOff>
    </xdr:from>
    <xdr:to>
      <xdr:col>21</xdr:col>
      <xdr:colOff>361950</xdr:colOff>
      <xdr:row>59</xdr:row>
      <xdr:rowOff>161290</xdr:rowOff>
    </xdr:to>
    <xdr:cxnSp macro="">
      <xdr:nvCxnSpPr>
        <xdr:cNvPr id="251" name="直線コネクタ 250"/>
        <xdr:cNvCxnSpPr/>
      </xdr:nvCxnSpPr>
      <xdr:spPr>
        <a:xfrm>
          <a:off x="13893800" y="101854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37846</xdr:rowOff>
    </xdr:from>
    <xdr:to>
      <xdr:col>20</xdr:col>
      <xdr:colOff>158750</xdr:colOff>
      <xdr:row>59</xdr:row>
      <xdr:rowOff>69850</xdr:rowOff>
    </xdr:to>
    <xdr:cxnSp macro="">
      <xdr:nvCxnSpPr>
        <xdr:cNvPr id="254" name="直線コネクタ 253"/>
        <xdr:cNvCxnSpPr/>
      </xdr:nvCxnSpPr>
      <xdr:spPr>
        <a:xfrm>
          <a:off x="13004800" y="101533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56" name="テキスト ボックス 255"/>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82821</xdr:rowOff>
    </xdr:from>
    <xdr:ext cx="762000" cy="259045"/>
    <xdr:sp macro="" textlink="">
      <xdr:nvSpPr>
        <xdr:cNvPr id="258" name="テキスト ボックス 257"/>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59</xdr:row>
      <xdr:rowOff>28194</xdr:rowOff>
    </xdr:from>
    <xdr:to>
      <xdr:col>24</xdr:col>
      <xdr:colOff>82550</xdr:colOff>
      <xdr:row>59</xdr:row>
      <xdr:rowOff>129794</xdr:rowOff>
    </xdr:to>
    <xdr:sp macro="" textlink="">
      <xdr:nvSpPr>
        <xdr:cNvPr id="264" name="円/楕円 263"/>
        <xdr:cNvSpPr/>
      </xdr:nvSpPr>
      <xdr:spPr>
        <a:xfrm>
          <a:off x="16459200" y="1014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108221</xdr:rowOff>
    </xdr:from>
    <xdr:ext cx="762000" cy="259045"/>
    <xdr:sp macro="" textlink="">
      <xdr:nvSpPr>
        <xdr:cNvPr id="265" name="その他該当値テキスト"/>
        <xdr:cNvSpPr txBox="1"/>
      </xdr:nvSpPr>
      <xdr:spPr>
        <a:xfrm>
          <a:off x="16598900" y="10052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22</xdr:col>
      <xdr:colOff>514350</xdr:colOff>
      <xdr:row>60</xdr:row>
      <xdr:rowOff>99060</xdr:rowOff>
    </xdr:from>
    <xdr:to>
      <xdr:col>22</xdr:col>
      <xdr:colOff>615950</xdr:colOff>
      <xdr:row>61</xdr:row>
      <xdr:rowOff>29210</xdr:rowOff>
    </xdr:to>
    <xdr:sp macro="" textlink="">
      <xdr:nvSpPr>
        <xdr:cNvPr id="266" name="円/楕円 265"/>
        <xdr:cNvSpPr/>
      </xdr:nvSpPr>
      <xdr:spPr>
        <a:xfrm>
          <a:off x="15621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61</xdr:row>
      <xdr:rowOff>13987</xdr:rowOff>
    </xdr:from>
    <xdr:ext cx="736600" cy="259045"/>
    <xdr:sp macro="" textlink="">
      <xdr:nvSpPr>
        <xdr:cNvPr id="267" name="テキスト ボックス 266"/>
        <xdr:cNvSpPr txBox="1"/>
      </xdr:nvSpPr>
      <xdr:spPr>
        <a:xfrm>
          <a:off x="15290800" y="1047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110490</xdr:rowOff>
    </xdr:from>
    <xdr:to>
      <xdr:col>21</xdr:col>
      <xdr:colOff>412750</xdr:colOff>
      <xdr:row>60</xdr:row>
      <xdr:rowOff>40640</xdr:rowOff>
    </xdr:to>
    <xdr:sp macro="" textlink="">
      <xdr:nvSpPr>
        <xdr:cNvPr id="268" name="円/楕円 267"/>
        <xdr:cNvSpPr/>
      </xdr:nvSpPr>
      <xdr:spPr>
        <a:xfrm>
          <a:off x="14732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25417</xdr:rowOff>
    </xdr:from>
    <xdr:ext cx="762000" cy="259045"/>
    <xdr:sp macro="" textlink="">
      <xdr:nvSpPr>
        <xdr:cNvPr id="269" name="テキスト ボックス 268"/>
        <xdr:cNvSpPr txBox="1"/>
      </xdr:nvSpPr>
      <xdr:spPr>
        <a:xfrm>
          <a:off x="14401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19050</xdr:rowOff>
    </xdr:from>
    <xdr:to>
      <xdr:col>20</xdr:col>
      <xdr:colOff>209550</xdr:colOff>
      <xdr:row>59</xdr:row>
      <xdr:rowOff>120650</xdr:rowOff>
    </xdr:to>
    <xdr:sp macro="" textlink="">
      <xdr:nvSpPr>
        <xdr:cNvPr id="270" name="円/楕円 269"/>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105427</xdr:rowOff>
    </xdr:from>
    <xdr:ext cx="762000" cy="259045"/>
    <xdr:sp macro="" textlink="">
      <xdr:nvSpPr>
        <xdr:cNvPr id="271" name="テキスト ボックス 270"/>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158496</xdr:rowOff>
    </xdr:from>
    <xdr:to>
      <xdr:col>19</xdr:col>
      <xdr:colOff>6350</xdr:colOff>
      <xdr:row>59</xdr:row>
      <xdr:rowOff>88646</xdr:rowOff>
    </xdr:to>
    <xdr:sp macro="" textlink="">
      <xdr:nvSpPr>
        <xdr:cNvPr id="272" name="円/楕円 271"/>
        <xdr:cNvSpPr/>
      </xdr:nvSpPr>
      <xdr:spPr>
        <a:xfrm>
          <a:off x="129540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73423</xdr:rowOff>
    </xdr:from>
    <xdr:ext cx="762000" cy="259045"/>
    <xdr:sp macro="" textlink="">
      <xdr:nvSpPr>
        <xdr:cNvPr id="273" name="テキスト ボックス 272"/>
        <xdr:cNvSpPr txBox="1"/>
      </xdr:nvSpPr>
      <xdr:spPr>
        <a:xfrm>
          <a:off x="12623800" y="1018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のうち村単独補助金は毎年度行政改革推進委員会に諮問し見直しを行っているが、その他の部分は一部事務組合や各種協議会などへの負担金であり、これらについても加入するメリット等を検討し、削減できる部分は削減を検討する。</a:t>
          </a: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5842</xdr:rowOff>
    </xdr:from>
    <xdr:to>
      <xdr:col>24</xdr:col>
      <xdr:colOff>31750</xdr:colOff>
      <xdr:row>37</xdr:row>
      <xdr:rowOff>42418</xdr:rowOff>
    </xdr:to>
    <xdr:cxnSp macro="">
      <xdr:nvCxnSpPr>
        <xdr:cNvPr id="303" name="直線コネクタ 302"/>
        <xdr:cNvCxnSpPr/>
      </xdr:nvCxnSpPr>
      <xdr:spPr>
        <a:xfrm>
          <a:off x="15671800" y="63494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4"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8128</xdr:rowOff>
    </xdr:from>
    <xdr:to>
      <xdr:col>22</xdr:col>
      <xdr:colOff>565150</xdr:colOff>
      <xdr:row>37</xdr:row>
      <xdr:rowOff>5842</xdr:rowOff>
    </xdr:to>
    <xdr:cxnSp macro="">
      <xdr:nvCxnSpPr>
        <xdr:cNvPr id="306" name="直線コネクタ 305"/>
        <xdr:cNvCxnSpPr/>
      </xdr:nvCxnSpPr>
      <xdr:spPr>
        <a:xfrm>
          <a:off x="14782800" y="618032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8128</xdr:rowOff>
    </xdr:from>
    <xdr:to>
      <xdr:col>21</xdr:col>
      <xdr:colOff>361950</xdr:colOff>
      <xdr:row>36</xdr:row>
      <xdr:rowOff>127000</xdr:rowOff>
    </xdr:to>
    <xdr:cxnSp macro="">
      <xdr:nvCxnSpPr>
        <xdr:cNvPr id="309" name="直線コネクタ 308"/>
        <xdr:cNvCxnSpPr/>
      </xdr:nvCxnSpPr>
      <xdr:spPr>
        <a:xfrm flipV="1">
          <a:off x="13893800" y="61803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116857</xdr:rowOff>
    </xdr:from>
    <xdr:ext cx="762000" cy="259045"/>
    <xdr:sp macro="" textlink="">
      <xdr:nvSpPr>
        <xdr:cNvPr id="311" name="テキスト ボックス 310"/>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127000</xdr:rowOff>
    </xdr:from>
    <xdr:to>
      <xdr:col>20</xdr:col>
      <xdr:colOff>158750</xdr:colOff>
      <xdr:row>36</xdr:row>
      <xdr:rowOff>140716</xdr:rowOff>
    </xdr:to>
    <xdr:cxnSp macro="">
      <xdr:nvCxnSpPr>
        <xdr:cNvPr id="312" name="直線コネクタ 311"/>
        <xdr:cNvCxnSpPr/>
      </xdr:nvCxnSpPr>
      <xdr:spPr>
        <a:xfrm flipV="1">
          <a:off x="13004800" y="62992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160545</xdr:rowOff>
    </xdr:from>
    <xdr:ext cx="762000" cy="259045"/>
    <xdr:sp macro="" textlink="">
      <xdr:nvSpPr>
        <xdr:cNvPr id="316" name="テキスト ボックス 315"/>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22" name="円/楕円 321"/>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135145</xdr:rowOff>
    </xdr:from>
    <xdr:ext cx="762000" cy="259045"/>
    <xdr:sp macro="" textlink="">
      <xdr:nvSpPr>
        <xdr:cNvPr id="323" name="補助費等該当値テキスト"/>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126492</xdr:rowOff>
    </xdr:from>
    <xdr:to>
      <xdr:col>22</xdr:col>
      <xdr:colOff>615950</xdr:colOff>
      <xdr:row>37</xdr:row>
      <xdr:rowOff>56642</xdr:rowOff>
    </xdr:to>
    <xdr:sp macro="" textlink="">
      <xdr:nvSpPr>
        <xdr:cNvPr id="324" name="円/楕円 323"/>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41419</xdr:rowOff>
    </xdr:from>
    <xdr:ext cx="736600" cy="259045"/>
    <xdr:sp macro="" textlink="">
      <xdr:nvSpPr>
        <xdr:cNvPr id="325" name="テキスト ボックス 324"/>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128778</xdr:rowOff>
    </xdr:from>
    <xdr:to>
      <xdr:col>21</xdr:col>
      <xdr:colOff>412750</xdr:colOff>
      <xdr:row>36</xdr:row>
      <xdr:rowOff>58928</xdr:rowOff>
    </xdr:to>
    <xdr:sp macro="" textlink="">
      <xdr:nvSpPr>
        <xdr:cNvPr id="326" name="円/楕円 325"/>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69105</xdr:rowOff>
    </xdr:from>
    <xdr:ext cx="762000" cy="259045"/>
    <xdr:sp macro="" textlink="">
      <xdr:nvSpPr>
        <xdr:cNvPr id="327" name="テキスト ボックス 326"/>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76200</xdr:rowOff>
    </xdr:from>
    <xdr:to>
      <xdr:col>20</xdr:col>
      <xdr:colOff>209550</xdr:colOff>
      <xdr:row>37</xdr:row>
      <xdr:rowOff>6350</xdr:rowOff>
    </xdr:to>
    <xdr:sp macro="" textlink="">
      <xdr:nvSpPr>
        <xdr:cNvPr id="328" name="円/楕円 327"/>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162577</xdr:rowOff>
    </xdr:from>
    <xdr:ext cx="762000" cy="259045"/>
    <xdr:sp macro="" textlink="">
      <xdr:nvSpPr>
        <xdr:cNvPr id="329" name="テキスト ボックス 328"/>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89916</xdr:rowOff>
    </xdr:from>
    <xdr:to>
      <xdr:col>19</xdr:col>
      <xdr:colOff>6350</xdr:colOff>
      <xdr:row>37</xdr:row>
      <xdr:rowOff>20066</xdr:rowOff>
    </xdr:to>
    <xdr:sp macro="" textlink="">
      <xdr:nvSpPr>
        <xdr:cNvPr id="330" name="円/楕円 329"/>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4843</xdr:rowOff>
    </xdr:from>
    <xdr:ext cx="762000" cy="259045"/>
    <xdr:sp macro="" textlink="">
      <xdr:nvSpPr>
        <xdr:cNvPr id="331" name="テキスト ボックス 330"/>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普通会計における公債費のピークは過ぎたが、起債管理については中長期的な見通しを立てながら起債管理を行う。</a:t>
          </a: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142240</xdr:rowOff>
    </xdr:from>
    <xdr:to>
      <xdr:col>7</xdr:col>
      <xdr:colOff>15875</xdr:colOff>
      <xdr:row>74</xdr:row>
      <xdr:rowOff>157480</xdr:rowOff>
    </xdr:to>
    <xdr:cxnSp macro="">
      <xdr:nvCxnSpPr>
        <xdr:cNvPr id="363" name="直線コネクタ 362"/>
        <xdr:cNvCxnSpPr/>
      </xdr:nvCxnSpPr>
      <xdr:spPr>
        <a:xfrm flipV="1">
          <a:off x="3987800" y="128295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67327</xdr:rowOff>
    </xdr:from>
    <xdr:ext cx="762000" cy="259045"/>
    <xdr:sp macro="" textlink="">
      <xdr:nvSpPr>
        <xdr:cNvPr id="364" name="公債費平均値テキスト"/>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146050</xdr:rowOff>
    </xdr:from>
    <xdr:to>
      <xdr:col>5</xdr:col>
      <xdr:colOff>549275</xdr:colOff>
      <xdr:row>74</xdr:row>
      <xdr:rowOff>157480</xdr:rowOff>
    </xdr:to>
    <xdr:cxnSp macro="">
      <xdr:nvCxnSpPr>
        <xdr:cNvPr id="366" name="直線コネクタ 365"/>
        <xdr:cNvCxnSpPr/>
      </xdr:nvCxnSpPr>
      <xdr:spPr>
        <a:xfrm>
          <a:off x="3098800" y="12833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68" name="テキスト ボックス 367"/>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146050</xdr:rowOff>
    </xdr:from>
    <xdr:to>
      <xdr:col>4</xdr:col>
      <xdr:colOff>346075</xdr:colOff>
      <xdr:row>75</xdr:row>
      <xdr:rowOff>24130</xdr:rowOff>
    </xdr:to>
    <xdr:cxnSp macro="">
      <xdr:nvCxnSpPr>
        <xdr:cNvPr id="369" name="直線コネクタ 368"/>
        <xdr:cNvCxnSpPr/>
      </xdr:nvCxnSpPr>
      <xdr:spPr>
        <a:xfrm flipV="1">
          <a:off x="2209800" y="128333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48277</xdr:rowOff>
    </xdr:from>
    <xdr:ext cx="762000" cy="259045"/>
    <xdr:sp macro="" textlink="">
      <xdr:nvSpPr>
        <xdr:cNvPr id="371" name="テキスト ボックス 370"/>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24130</xdr:rowOff>
    </xdr:from>
    <xdr:to>
      <xdr:col>3</xdr:col>
      <xdr:colOff>142875</xdr:colOff>
      <xdr:row>76</xdr:row>
      <xdr:rowOff>5080</xdr:rowOff>
    </xdr:to>
    <xdr:cxnSp macro="">
      <xdr:nvCxnSpPr>
        <xdr:cNvPr id="372" name="直線コネクタ 371"/>
        <xdr:cNvCxnSpPr/>
      </xdr:nvCxnSpPr>
      <xdr:spPr>
        <a:xfrm flipV="1">
          <a:off x="1320800" y="128828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55897</xdr:rowOff>
    </xdr:from>
    <xdr:ext cx="762000" cy="259045"/>
    <xdr:sp macro="" textlink="">
      <xdr:nvSpPr>
        <xdr:cNvPr id="374" name="テキスト ボックス 373"/>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128288</xdr:rowOff>
    </xdr:from>
    <xdr:ext cx="762000" cy="259045"/>
    <xdr:sp macro="" textlink="">
      <xdr:nvSpPr>
        <xdr:cNvPr id="376" name="テキスト ボックス 375"/>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91440</xdr:rowOff>
    </xdr:from>
    <xdr:to>
      <xdr:col>7</xdr:col>
      <xdr:colOff>66675</xdr:colOff>
      <xdr:row>75</xdr:row>
      <xdr:rowOff>21590</xdr:rowOff>
    </xdr:to>
    <xdr:sp macro="" textlink="">
      <xdr:nvSpPr>
        <xdr:cNvPr id="382" name="円/楕円 381"/>
        <xdr:cNvSpPr/>
      </xdr:nvSpPr>
      <xdr:spPr>
        <a:xfrm>
          <a:off x="4775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17</xdr:rowOff>
    </xdr:from>
    <xdr:ext cx="762000" cy="259045"/>
    <xdr:sp macro="" textlink="">
      <xdr:nvSpPr>
        <xdr:cNvPr id="383" name="公債費該当値テキスト"/>
        <xdr:cNvSpPr txBox="1"/>
      </xdr:nvSpPr>
      <xdr:spPr>
        <a:xfrm>
          <a:off x="4914900" y="1268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106680</xdr:rowOff>
    </xdr:from>
    <xdr:to>
      <xdr:col>5</xdr:col>
      <xdr:colOff>600075</xdr:colOff>
      <xdr:row>75</xdr:row>
      <xdr:rowOff>36830</xdr:rowOff>
    </xdr:to>
    <xdr:sp macro="" textlink="">
      <xdr:nvSpPr>
        <xdr:cNvPr id="384" name="円/楕円 383"/>
        <xdr:cNvSpPr/>
      </xdr:nvSpPr>
      <xdr:spPr>
        <a:xfrm>
          <a:off x="3937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47007</xdr:rowOff>
    </xdr:from>
    <xdr:ext cx="736600" cy="259045"/>
    <xdr:sp macro="" textlink="">
      <xdr:nvSpPr>
        <xdr:cNvPr id="385" name="テキスト ボックス 384"/>
        <xdr:cNvSpPr txBox="1"/>
      </xdr:nvSpPr>
      <xdr:spPr>
        <a:xfrm>
          <a:off x="3606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95250</xdr:rowOff>
    </xdr:from>
    <xdr:to>
      <xdr:col>4</xdr:col>
      <xdr:colOff>396875</xdr:colOff>
      <xdr:row>75</xdr:row>
      <xdr:rowOff>25400</xdr:rowOff>
    </xdr:to>
    <xdr:sp macro="" textlink="">
      <xdr:nvSpPr>
        <xdr:cNvPr id="386" name="円/楕円 385"/>
        <xdr:cNvSpPr/>
      </xdr:nvSpPr>
      <xdr:spPr>
        <a:xfrm>
          <a:off x="3048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35577</xdr:rowOff>
    </xdr:from>
    <xdr:ext cx="762000" cy="259045"/>
    <xdr:sp macro="" textlink="">
      <xdr:nvSpPr>
        <xdr:cNvPr id="387" name="テキスト ボックス 386"/>
        <xdr:cNvSpPr txBox="1"/>
      </xdr:nvSpPr>
      <xdr:spPr>
        <a:xfrm>
          <a:off x="2717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144780</xdr:rowOff>
    </xdr:from>
    <xdr:to>
      <xdr:col>3</xdr:col>
      <xdr:colOff>193675</xdr:colOff>
      <xdr:row>75</xdr:row>
      <xdr:rowOff>74930</xdr:rowOff>
    </xdr:to>
    <xdr:sp macro="" textlink="">
      <xdr:nvSpPr>
        <xdr:cNvPr id="388" name="円/楕円 387"/>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85107</xdr:rowOff>
    </xdr:from>
    <xdr:ext cx="762000" cy="259045"/>
    <xdr:sp macro="" textlink="">
      <xdr:nvSpPr>
        <xdr:cNvPr id="389" name="テキスト ボックス 388"/>
        <xdr:cNvSpPr txBox="1"/>
      </xdr:nvSpPr>
      <xdr:spPr>
        <a:xfrm>
          <a:off x="1828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125730</xdr:rowOff>
    </xdr:from>
    <xdr:to>
      <xdr:col>1</xdr:col>
      <xdr:colOff>676275</xdr:colOff>
      <xdr:row>76</xdr:row>
      <xdr:rowOff>55880</xdr:rowOff>
    </xdr:to>
    <xdr:sp macro="" textlink="">
      <xdr:nvSpPr>
        <xdr:cNvPr id="390" name="円/楕円 389"/>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66057</xdr:rowOff>
    </xdr:from>
    <xdr:ext cx="762000" cy="259045"/>
    <xdr:sp macro="" textlink="">
      <xdr:nvSpPr>
        <xdr:cNvPr id="391" name="テキスト ボックス 390"/>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今年度の普通建設事業費は、村道改良・補修工事などの単独事業や、社総金を財源とした公的賃貸住宅整備工事などの補助事業を実施した。来年度以降においても観光交流施設の改修工事などが計画されており、第</a:t>
          </a:r>
          <a:r>
            <a:rPr kumimoji="1" lang="en-US" altLang="ja-JP" sz="1300">
              <a:latin typeface="ＭＳ Ｐゴシック"/>
            </a:rPr>
            <a:t>5</a:t>
          </a:r>
          <a:r>
            <a:rPr kumimoji="1" lang="ja-JP" altLang="en-US" sz="1300">
              <a:latin typeface="ＭＳ Ｐゴシック"/>
            </a:rPr>
            <a:t>次振興計画に基づきながら事業の終点化をさらに進め、効果的な事業の実施に努める。</a:t>
          </a: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5080</xdr:rowOff>
    </xdr:from>
    <xdr:to>
      <xdr:col>24</xdr:col>
      <xdr:colOff>31750</xdr:colOff>
      <xdr:row>81</xdr:row>
      <xdr:rowOff>123189</xdr:rowOff>
    </xdr:to>
    <xdr:cxnSp macro="">
      <xdr:nvCxnSpPr>
        <xdr:cNvPr id="424" name="直線コネクタ 423"/>
        <xdr:cNvCxnSpPr/>
      </xdr:nvCxnSpPr>
      <xdr:spPr>
        <a:xfrm flipV="1">
          <a:off x="15671800" y="13721080"/>
          <a:ext cx="8382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107966</xdr:rowOff>
    </xdr:from>
    <xdr:ext cx="762000" cy="259045"/>
    <xdr:sp macro="" textlink="">
      <xdr:nvSpPr>
        <xdr:cNvPr id="425" name="公債費以外平均値テキスト"/>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100330</xdr:rowOff>
    </xdr:from>
    <xdr:to>
      <xdr:col>22</xdr:col>
      <xdr:colOff>565150</xdr:colOff>
      <xdr:row>81</xdr:row>
      <xdr:rowOff>123189</xdr:rowOff>
    </xdr:to>
    <xdr:cxnSp macro="">
      <xdr:nvCxnSpPr>
        <xdr:cNvPr id="427" name="直線コネクタ 426"/>
        <xdr:cNvCxnSpPr/>
      </xdr:nvCxnSpPr>
      <xdr:spPr>
        <a:xfrm>
          <a:off x="14782800" y="13644880"/>
          <a:ext cx="8890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77488</xdr:rowOff>
    </xdr:from>
    <xdr:ext cx="736600" cy="259045"/>
    <xdr:sp macro="" textlink="">
      <xdr:nvSpPr>
        <xdr:cNvPr id="429" name="テキスト ボックス 428"/>
        <xdr:cNvSpPr txBox="1"/>
      </xdr:nvSpPr>
      <xdr:spPr>
        <a:xfrm>
          <a:off x="15290800" y="1310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1270</xdr:rowOff>
    </xdr:from>
    <xdr:to>
      <xdr:col>21</xdr:col>
      <xdr:colOff>361950</xdr:colOff>
      <xdr:row>79</xdr:row>
      <xdr:rowOff>100330</xdr:rowOff>
    </xdr:to>
    <xdr:cxnSp macro="">
      <xdr:nvCxnSpPr>
        <xdr:cNvPr id="430" name="直線コネクタ 429"/>
        <xdr:cNvCxnSpPr/>
      </xdr:nvCxnSpPr>
      <xdr:spPr>
        <a:xfrm>
          <a:off x="13893800" y="135458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32" name="テキスト ボックス 431"/>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1270</xdr:rowOff>
    </xdr:from>
    <xdr:to>
      <xdr:col>20</xdr:col>
      <xdr:colOff>158750</xdr:colOff>
      <xdr:row>79</xdr:row>
      <xdr:rowOff>88900</xdr:rowOff>
    </xdr:to>
    <xdr:cxnSp macro="">
      <xdr:nvCxnSpPr>
        <xdr:cNvPr id="433" name="直線コネクタ 432"/>
        <xdr:cNvCxnSpPr/>
      </xdr:nvCxnSpPr>
      <xdr:spPr>
        <a:xfrm flipV="1">
          <a:off x="13004800" y="135458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127016</xdr:rowOff>
    </xdr:from>
    <xdr:ext cx="762000" cy="259045"/>
    <xdr:sp macro="" textlink="">
      <xdr:nvSpPr>
        <xdr:cNvPr id="435" name="テキスト ボックス 434"/>
        <xdr:cNvSpPr txBox="1"/>
      </xdr:nvSpPr>
      <xdr:spPr>
        <a:xfrm>
          <a:off x="13512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153688</xdr:rowOff>
    </xdr:from>
    <xdr:ext cx="762000" cy="259045"/>
    <xdr:sp macro="" textlink="">
      <xdr:nvSpPr>
        <xdr:cNvPr id="437" name="テキスト ボックス 436"/>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125730</xdr:rowOff>
    </xdr:from>
    <xdr:to>
      <xdr:col>24</xdr:col>
      <xdr:colOff>82550</xdr:colOff>
      <xdr:row>80</xdr:row>
      <xdr:rowOff>55880</xdr:rowOff>
    </xdr:to>
    <xdr:sp macro="" textlink="">
      <xdr:nvSpPr>
        <xdr:cNvPr id="443" name="円/楕円 442"/>
        <xdr:cNvSpPr/>
      </xdr:nvSpPr>
      <xdr:spPr>
        <a:xfrm>
          <a:off x="164592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97807</xdr:rowOff>
    </xdr:from>
    <xdr:ext cx="762000" cy="259045"/>
    <xdr:sp macro="" textlink="">
      <xdr:nvSpPr>
        <xdr:cNvPr id="444" name="公債費以外該当値テキスト"/>
        <xdr:cNvSpPr txBox="1"/>
      </xdr:nvSpPr>
      <xdr:spPr>
        <a:xfrm>
          <a:off x="165989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22</xdr:col>
      <xdr:colOff>514350</xdr:colOff>
      <xdr:row>81</xdr:row>
      <xdr:rowOff>72389</xdr:rowOff>
    </xdr:from>
    <xdr:to>
      <xdr:col>22</xdr:col>
      <xdr:colOff>615950</xdr:colOff>
      <xdr:row>82</xdr:row>
      <xdr:rowOff>2539</xdr:rowOff>
    </xdr:to>
    <xdr:sp macro="" textlink="">
      <xdr:nvSpPr>
        <xdr:cNvPr id="445" name="円/楕円 444"/>
        <xdr:cNvSpPr/>
      </xdr:nvSpPr>
      <xdr:spPr>
        <a:xfrm>
          <a:off x="156210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81</xdr:row>
      <xdr:rowOff>158766</xdr:rowOff>
    </xdr:from>
    <xdr:ext cx="736600" cy="259045"/>
    <xdr:sp macro="" textlink="">
      <xdr:nvSpPr>
        <xdr:cNvPr id="446" name="テキスト ボックス 445"/>
        <xdr:cNvSpPr txBox="1"/>
      </xdr:nvSpPr>
      <xdr:spPr>
        <a:xfrm>
          <a:off x="15290800" y="14046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49530</xdr:rowOff>
    </xdr:from>
    <xdr:to>
      <xdr:col>21</xdr:col>
      <xdr:colOff>412750</xdr:colOff>
      <xdr:row>79</xdr:row>
      <xdr:rowOff>151130</xdr:rowOff>
    </xdr:to>
    <xdr:sp macro="" textlink="">
      <xdr:nvSpPr>
        <xdr:cNvPr id="447" name="円/楕円 446"/>
        <xdr:cNvSpPr/>
      </xdr:nvSpPr>
      <xdr:spPr>
        <a:xfrm>
          <a:off x="14732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135907</xdr:rowOff>
    </xdr:from>
    <xdr:ext cx="762000" cy="259045"/>
    <xdr:sp macro="" textlink="">
      <xdr:nvSpPr>
        <xdr:cNvPr id="448" name="テキスト ボックス 447"/>
        <xdr:cNvSpPr txBox="1"/>
      </xdr:nvSpPr>
      <xdr:spPr>
        <a:xfrm>
          <a:off x="14401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121920</xdr:rowOff>
    </xdr:from>
    <xdr:to>
      <xdr:col>20</xdr:col>
      <xdr:colOff>209550</xdr:colOff>
      <xdr:row>79</xdr:row>
      <xdr:rowOff>52070</xdr:rowOff>
    </xdr:to>
    <xdr:sp macro="" textlink="">
      <xdr:nvSpPr>
        <xdr:cNvPr id="449" name="円/楕円 448"/>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36847</xdr:rowOff>
    </xdr:from>
    <xdr:ext cx="762000" cy="259045"/>
    <xdr:sp macro="" textlink="">
      <xdr:nvSpPr>
        <xdr:cNvPr id="450" name="テキスト ボックス 449"/>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38100</xdr:rowOff>
    </xdr:from>
    <xdr:to>
      <xdr:col>19</xdr:col>
      <xdr:colOff>6350</xdr:colOff>
      <xdr:row>79</xdr:row>
      <xdr:rowOff>139700</xdr:rowOff>
    </xdr:to>
    <xdr:sp macro="" textlink="">
      <xdr:nvSpPr>
        <xdr:cNvPr id="451" name="円/楕円 450"/>
        <xdr:cNvSpPr/>
      </xdr:nvSpPr>
      <xdr:spPr>
        <a:xfrm>
          <a:off x="12954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124477</xdr:rowOff>
    </xdr:from>
    <xdr:ext cx="762000" cy="259045"/>
    <xdr:sp macro="" textlink="">
      <xdr:nvSpPr>
        <xdr:cNvPr id="452" name="テキスト ボックス 451"/>
        <xdr:cNvSpPr txBox="1"/>
      </xdr:nvSpPr>
      <xdr:spPr>
        <a:xfrm>
          <a:off x="12623800" y="13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福島県昭和村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49775</xdr:rowOff>
    </xdr:from>
    <xdr:to>
      <xdr:col>4</xdr:col>
      <xdr:colOff>1117600</xdr:colOff>
      <xdr:row>17</xdr:row>
      <xdr:rowOff>53156</xdr:rowOff>
    </xdr:to>
    <xdr:cxnSp macro="">
      <xdr:nvCxnSpPr>
        <xdr:cNvPr id="49" name="直線コネクタ 48"/>
        <xdr:cNvCxnSpPr/>
      </xdr:nvCxnSpPr>
      <xdr:spPr bwMode="auto">
        <a:xfrm>
          <a:off x="5003800" y="3012050"/>
          <a:ext cx="647700" cy="3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71074</xdr:rowOff>
    </xdr:from>
    <xdr:ext cx="762000" cy="259045"/>
    <xdr:sp macro="" textlink="">
      <xdr:nvSpPr>
        <xdr:cNvPr id="50" name="人口1人当たり決算額の推移平均値テキスト130"/>
        <xdr:cNvSpPr txBox="1"/>
      </xdr:nvSpPr>
      <xdr:spPr>
        <a:xfrm>
          <a:off x="5740400" y="303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49775</xdr:rowOff>
    </xdr:from>
    <xdr:to>
      <xdr:col>4</xdr:col>
      <xdr:colOff>469900</xdr:colOff>
      <xdr:row>17</xdr:row>
      <xdr:rowOff>88109</xdr:rowOff>
    </xdr:to>
    <xdr:cxnSp macro="">
      <xdr:nvCxnSpPr>
        <xdr:cNvPr id="52" name="直線コネクタ 51"/>
        <xdr:cNvCxnSpPr/>
      </xdr:nvCxnSpPr>
      <xdr:spPr bwMode="auto">
        <a:xfrm flipV="1">
          <a:off x="4305300" y="3012050"/>
          <a:ext cx="698500" cy="38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15903</xdr:rowOff>
    </xdr:from>
    <xdr:ext cx="736600" cy="259045"/>
    <xdr:sp macro="" textlink="">
      <xdr:nvSpPr>
        <xdr:cNvPr id="54" name="テキスト ボックス 53"/>
        <xdr:cNvSpPr txBox="1"/>
      </xdr:nvSpPr>
      <xdr:spPr>
        <a:xfrm>
          <a:off x="4622800" y="3149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79743</xdr:rowOff>
    </xdr:from>
    <xdr:to>
      <xdr:col>3</xdr:col>
      <xdr:colOff>904875</xdr:colOff>
      <xdr:row>17</xdr:row>
      <xdr:rowOff>88109</xdr:rowOff>
    </xdr:to>
    <xdr:cxnSp macro="">
      <xdr:nvCxnSpPr>
        <xdr:cNvPr id="55" name="直線コネクタ 54"/>
        <xdr:cNvCxnSpPr/>
      </xdr:nvCxnSpPr>
      <xdr:spPr bwMode="auto">
        <a:xfrm>
          <a:off x="3606800" y="3042018"/>
          <a:ext cx="698500" cy="8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34750</xdr:rowOff>
    </xdr:from>
    <xdr:ext cx="762000" cy="259045"/>
    <xdr:sp macro="" textlink="">
      <xdr:nvSpPr>
        <xdr:cNvPr id="57" name="テキスト ボックス 56"/>
        <xdr:cNvSpPr txBox="1"/>
      </xdr:nvSpPr>
      <xdr:spPr>
        <a:xfrm>
          <a:off x="3924300" y="31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79743</xdr:rowOff>
    </xdr:from>
    <xdr:to>
      <xdr:col>3</xdr:col>
      <xdr:colOff>206375</xdr:colOff>
      <xdr:row>17</xdr:row>
      <xdr:rowOff>106590</xdr:rowOff>
    </xdr:to>
    <xdr:cxnSp macro="">
      <xdr:nvCxnSpPr>
        <xdr:cNvPr id="58" name="直線コネクタ 57"/>
        <xdr:cNvCxnSpPr/>
      </xdr:nvCxnSpPr>
      <xdr:spPr bwMode="auto">
        <a:xfrm flipV="1">
          <a:off x="2908300" y="3042018"/>
          <a:ext cx="698500" cy="26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40442</xdr:rowOff>
    </xdr:from>
    <xdr:ext cx="762000" cy="259045"/>
    <xdr:sp macro="" textlink="">
      <xdr:nvSpPr>
        <xdr:cNvPr id="60" name="テキスト ボックス 59"/>
        <xdr:cNvSpPr txBox="1"/>
      </xdr:nvSpPr>
      <xdr:spPr>
        <a:xfrm>
          <a:off x="3225800" y="317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38771</xdr:rowOff>
    </xdr:from>
    <xdr:ext cx="762000" cy="259045"/>
    <xdr:sp macro="" textlink="">
      <xdr:nvSpPr>
        <xdr:cNvPr id="62" name="テキスト ボックス 61"/>
        <xdr:cNvSpPr txBox="1"/>
      </xdr:nvSpPr>
      <xdr:spPr>
        <a:xfrm>
          <a:off x="2527300" y="317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2356</xdr:rowOff>
    </xdr:from>
    <xdr:to>
      <xdr:col>5</xdr:col>
      <xdr:colOff>34925</xdr:colOff>
      <xdr:row>17</xdr:row>
      <xdr:rowOff>103956</xdr:rowOff>
    </xdr:to>
    <xdr:sp macro="" textlink="">
      <xdr:nvSpPr>
        <xdr:cNvPr id="68" name="円/楕円 67"/>
        <xdr:cNvSpPr/>
      </xdr:nvSpPr>
      <xdr:spPr bwMode="auto">
        <a:xfrm>
          <a:off x="5600700" y="2964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18883</xdr:rowOff>
    </xdr:from>
    <xdr:ext cx="762000" cy="259045"/>
    <xdr:sp macro="" textlink="">
      <xdr:nvSpPr>
        <xdr:cNvPr id="69" name="人口1人当たり決算額の推移該当値テキスト130"/>
        <xdr:cNvSpPr txBox="1"/>
      </xdr:nvSpPr>
      <xdr:spPr>
        <a:xfrm>
          <a:off x="5740400" y="2809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283,763</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170425</xdr:rowOff>
    </xdr:from>
    <xdr:to>
      <xdr:col>4</xdr:col>
      <xdr:colOff>520700</xdr:colOff>
      <xdr:row>17</xdr:row>
      <xdr:rowOff>100575</xdr:rowOff>
    </xdr:to>
    <xdr:sp macro="" textlink="">
      <xdr:nvSpPr>
        <xdr:cNvPr id="70" name="円/楕円 69"/>
        <xdr:cNvSpPr/>
      </xdr:nvSpPr>
      <xdr:spPr bwMode="auto">
        <a:xfrm>
          <a:off x="4953000" y="2961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110752</xdr:rowOff>
    </xdr:from>
    <xdr:ext cx="736600" cy="259045"/>
    <xdr:sp macro="" textlink="">
      <xdr:nvSpPr>
        <xdr:cNvPr id="71" name="テキスト ボックス 70"/>
        <xdr:cNvSpPr txBox="1"/>
      </xdr:nvSpPr>
      <xdr:spPr>
        <a:xfrm>
          <a:off x="4622800" y="273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285,538</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37309</xdr:rowOff>
    </xdr:from>
    <xdr:to>
      <xdr:col>3</xdr:col>
      <xdr:colOff>955675</xdr:colOff>
      <xdr:row>17</xdr:row>
      <xdr:rowOff>138909</xdr:rowOff>
    </xdr:to>
    <xdr:sp macro="" textlink="">
      <xdr:nvSpPr>
        <xdr:cNvPr id="72" name="円/楕円 71"/>
        <xdr:cNvSpPr/>
      </xdr:nvSpPr>
      <xdr:spPr bwMode="auto">
        <a:xfrm>
          <a:off x="4254500" y="2999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149086</xdr:rowOff>
    </xdr:from>
    <xdr:ext cx="762000" cy="259045"/>
    <xdr:sp macro="" textlink="">
      <xdr:nvSpPr>
        <xdr:cNvPr id="73" name="テキスト ボックス 72"/>
        <xdr:cNvSpPr txBox="1"/>
      </xdr:nvSpPr>
      <xdr:spPr>
        <a:xfrm>
          <a:off x="3924300" y="276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265,415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28943</xdr:rowOff>
    </xdr:from>
    <xdr:to>
      <xdr:col>3</xdr:col>
      <xdr:colOff>257175</xdr:colOff>
      <xdr:row>17</xdr:row>
      <xdr:rowOff>130543</xdr:rowOff>
    </xdr:to>
    <xdr:sp macro="" textlink="">
      <xdr:nvSpPr>
        <xdr:cNvPr id="74" name="円/楕円 73"/>
        <xdr:cNvSpPr/>
      </xdr:nvSpPr>
      <xdr:spPr bwMode="auto">
        <a:xfrm>
          <a:off x="3556000" y="2991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140720</xdr:rowOff>
    </xdr:from>
    <xdr:ext cx="762000" cy="259045"/>
    <xdr:sp macro="" textlink="">
      <xdr:nvSpPr>
        <xdr:cNvPr id="75" name="テキスト ボックス 74"/>
        <xdr:cNvSpPr txBox="1"/>
      </xdr:nvSpPr>
      <xdr:spPr>
        <a:xfrm>
          <a:off x="3225800" y="276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269,807</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55790</xdr:rowOff>
    </xdr:from>
    <xdr:to>
      <xdr:col>2</xdr:col>
      <xdr:colOff>692150</xdr:colOff>
      <xdr:row>17</xdr:row>
      <xdr:rowOff>157390</xdr:rowOff>
    </xdr:to>
    <xdr:sp macro="" textlink="">
      <xdr:nvSpPr>
        <xdr:cNvPr id="76" name="円/楕円 75"/>
        <xdr:cNvSpPr/>
      </xdr:nvSpPr>
      <xdr:spPr bwMode="auto">
        <a:xfrm>
          <a:off x="2857500" y="3018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167567</xdr:rowOff>
    </xdr:from>
    <xdr:ext cx="762000" cy="259045"/>
    <xdr:sp macro="" textlink="">
      <xdr:nvSpPr>
        <xdr:cNvPr id="77" name="テキスト ボックス 76"/>
        <xdr:cNvSpPr txBox="1"/>
      </xdr:nvSpPr>
      <xdr:spPr>
        <a:xfrm>
          <a:off x="2527300" y="2786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255,714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279591</xdr:rowOff>
    </xdr:from>
    <xdr:to>
      <xdr:col>4</xdr:col>
      <xdr:colOff>1117600</xdr:colOff>
      <xdr:row>35</xdr:row>
      <xdr:rowOff>306070</xdr:rowOff>
    </xdr:to>
    <xdr:cxnSp macro="">
      <xdr:nvCxnSpPr>
        <xdr:cNvPr id="110" name="直線コネクタ 109"/>
        <xdr:cNvCxnSpPr/>
      </xdr:nvCxnSpPr>
      <xdr:spPr bwMode="auto">
        <a:xfrm>
          <a:off x="5003800" y="6889941"/>
          <a:ext cx="647700" cy="26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36804</xdr:rowOff>
    </xdr:from>
    <xdr:ext cx="762000" cy="259045"/>
    <xdr:sp macro="" textlink="">
      <xdr:nvSpPr>
        <xdr:cNvPr id="111" name="人口1人当たり決算額の推移平均値テキスト445"/>
        <xdr:cNvSpPr txBox="1"/>
      </xdr:nvSpPr>
      <xdr:spPr>
        <a:xfrm>
          <a:off x="5740400" y="6647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180683</xdr:rowOff>
    </xdr:from>
    <xdr:to>
      <xdr:col>4</xdr:col>
      <xdr:colOff>469900</xdr:colOff>
      <xdr:row>35</xdr:row>
      <xdr:rowOff>279591</xdr:rowOff>
    </xdr:to>
    <xdr:cxnSp macro="">
      <xdr:nvCxnSpPr>
        <xdr:cNvPr id="113" name="直線コネクタ 112"/>
        <xdr:cNvCxnSpPr/>
      </xdr:nvCxnSpPr>
      <xdr:spPr bwMode="auto">
        <a:xfrm>
          <a:off x="4305300" y="6791033"/>
          <a:ext cx="698500" cy="98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279242</xdr:rowOff>
    </xdr:from>
    <xdr:ext cx="736600" cy="259045"/>
    <xdr:sp macro="" textlink="">
      <xdr:nvSpPr>
        <xdr:cNvPr id="115" name="テキスト ボックス 114"/>
        <xdr:cNvSpPr txBox="1"/>
      </xdr:nvSpPr>
      <xdr:spPr>
        <a:xfrm>
          <a:off x="4622800" y="6546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180683</xdr:rowOff>
    </xdr:from>
    <xdr:to>
      <xdr:col>3</xdr:col>
      <xdr:colOff>904875</xdr:colOff>
      <xdr:row>35</xdr:row>
      <xdr:rowOff>231691</xdr:rowOff>
    </xdr:to>
    <xdr:cxnSp macro="">
      <xdr:nvCxnSpPr>
        <xdr:cNvPr id="116" name="直線コネクタ 115"/>
        <xdr:cNvCxnSpPr/>
      </xdr:nvCxnSpPr>
      <xdr:spPr bwMode="auto">
        <a:xfrm flipV="1">
          <a:off x="3606800" y="6791033"/>
          <a:ext cx="698500" cy="51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240464</xdr:rowOff>
    </xdr:from>
    <xdr:ext cx="762000" cy="259045"/>
    <xdr:sp macro="" textlink="">
      <xdr:nvSpPr>
        <xdr:cNvPr id="118" name="テキスト ボックス 117"/>
        <xdr:cNvSpPr txBox="1"/>
      </xdr:nvSpPr>
      <xdr:spPr>
        <a:xfrm>
          <a:off x="3924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13935</xdr:rowOff>
    </xdr:from>
    <xdr:to>
      <xdr:col>3</xdr:col>
      <xdr:colOff>206375</xdr:colOff>
      <xdr:row>35</xdr:row>
      <xdr:rowOff>231691</xdr:rowOff>
    </xdr:to>
    <xdr:cxnSp macro="">
      <xdr:nvCxnSpPr>
        <xdr:cNvPr id="119" name="直線コネクタ 118"/>
        <xdr:cNvCxnSpPr/>
      </xdr:nvCxnSpPr>
      <xdr:spPr bwMode="auto">
        <a:xfrm>
          <a:off x="2908300" y="6624285"/>
          <a:ext cx="698500" cy="217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223624</xdr:rowOff>
    </xdr:from>
    <xdr:ext cx="762000" cy="259045"/>
    <xdr:sp macro="" textlink="">
      <xdr:nvSpPr>
        <xdr:cNvPr id="121" name="テキスト ボックス 120"/>
        <xdr:cNvSpPr txBox="1"/>
      </xdr:nvSpPr>
      <xdr:spPr>
        <a:xfrm>
          <a:off x="3225800" y="649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149509</xdr:rowOff>
    </xdr:from>
    <xdr:ext cx="762000" cy="259045"/>
    <xdr:sp macro="" textlink="">
      <xdr:nvSpPr>
        <xdr:cNvPr id="123" name="テキスト ボックス 122"/>
        <xdr:cNvSpPr txBox="1"/>
      </xdr:nvSpPr>
      <xdr:spPr>
        <a:xfrm>
          <a:off x="2527300" y="675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255270</xdr:rowOff>
    </xdr:from>
    <xdr:to>
      <xdr:col>5</xdr:col>
      <xdr:colOff>34925</xdr:colOff>
      <xdr:row>36</xdr:row>
      <xdr:rowOff>13970</xdr:rowOff>
    </xdr:to>
    <xdr:sp macro="" textlink="">
      <xdr:nvSpPr>
        <xdr:cNvPr id="129" name="円/楕円 128"/>
        <xdr:cNvSpPr/>
      </xdr:nvSpPr>
      <xdr:spPr bwMode="auto">
        <a:xfrm>
          <a:off x="5600700" y="6865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227347</xdr:rowOff>
    </xdr:from>
    <xdr:ext cx="762000" cy="259045"/>
    <xdr:sp macro="" textlink="">
      <xdr:nvSpPr>
        <xdr:cNvPr id="130" name="人口1人当たり決算額の推移該当値テキスト445"/>
        <xdr:cNvSpPr txBox="1"/>
      </xdr:nvSpPr>
      <xdr:spPr>
        <a:xfrm>
          <a:off x="57404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34,000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228791</xdr:rowOff>
    </xdr:from>
    <xdr:to>
      <xdr:col>4</xdr:col>
      <xdr:colOff>520700</xdr:colOff>
      <xdr:row>35</xdr:row>
      <xdr:rowOff>330391</xdr:rowOff>
    </xdr:to>
    <xdr:sp macro="" textlink="">
      <xdr:nvSpPr>
        <xdr:cNvPr id="131" name="円/楕円 130"/>
        <xdr:cNvSpPr/>
      </xdr:nvSpPr>
      <xdr:spPr bwMode="auto">
        <a:xfrm>
          <a:off x="4953000" y="6839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315168</xdr:rowOff>
    </xdr:from>
    <xdr:ext cx="736600" cy="259045"/>
    <xdr:sp macro="" textlink="">
      <xdr:nvSpPr>
        <xdr:cNvPr id="132" name="テキスト ボックス 131"/>
        <xdr:cNvSpPr txBox="1"/>
      </xdr:nvSpPr>
      <xdr:spPr>
        <a:xfrm>
          <a:off x="4622800" y="6925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37,475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129883</xdr:rowOff>
    </xdr:from>
    <xdr:to>
      <xdr:col>3</xdr:col>
      <xdr:colOff>955675</xdr:colOff>
      <xdr:row>35</xdr:row>
      <xdr:rowOff>231483</xdr:rowOff>
    </xdr:to>
    <xdr:sp macro="" textlink="">
      <xdr:nvSpPr>
        <xdr:cNvPr id="133" name="円/楕円 132"/>
        <xdr:cNvSpPr/>
      </xdr:nvSpPr>
      <xdr:spPr bwMode="auto">
        <a:xfrm>
          <a:off x="4254500" y="6740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216260</xdr:rowOff>
    </xdr:from>
    <xdr:ext cx="762000" cy="259045"/>
    <xdr:sp macro="" textlink="">
      <xdr:nvSpPr>
        <xdr:cNvPr id="134" name="テキスト ボックス 133"/>
        <xdr:cNvSpPr txBox="1"/>
      </xdr:nvSpPr>
      <xdr:spPr>
        <a:xfrm>
          <a:off x="3924300" y="682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50,455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180891</xdr:rowOff>
    </xdr:from>
    <xdr:to>
      <xdr:col>3</xdr:col>
      <xdr:colOff>257175</xdr:colOff>
      <xdr:row>35</xdr:row>
      <xdr:rowOff>282491</xdr:rowOff>
    </xdr:to>
    <xdr:sp macro="" textlink="">
      <xdr:nvSpPr>
        <xdr:cNvPr id="135" name="円/楕円 134"/>
        <xdr:cNvSpPr/>
      </xdr:nvSpPr>
      <xdr:spPr bwMode="auto">
        <a:xfrm>
          <a:off x="3556000" y="6791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267268</xdr:rowOff>
    </xdr:from>
    <xdr:ext cx="762000" cy="259045"/>
    <xdr:sp macro="" textlink="">
      <xdr:nvSpPr>
        <xdr:cNvPr id="136" name="テキスト ボックス 135"/>
        <xdr:cNvSpPr txBox="1"/>
      </xdr:nvSpPr>
      <xdr:spPr>
        <a:xfrm>
          <a:off x="3225800" y="687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43,761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306035</xdr:rowOff>
    </xdr:from>
    <xdr:to>
      <xdr:col>2</xdr:col>
      <xdr:colOff>692150</xdr:colOff>
      <xdr:row>35</xdr:row>
      <xdr:rowOff>64735</xdr:rowOff>
    </xdr:to>
    <xdr:sp macro="" textlink="">
      <xdr:nvSpPr>
        <xdr:cNvPr id="137" name="円/楕円 136"/>
        <xdr:cNvSpPr/>
      </xdr:nvSpPr>
      <xdr:spPr bwMode="auto">
        <a:xfrm>
          <a:off x="2857500" y="6573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74911</xdr:rowOff>
    </xdr:from>
    <xdr:ext cx="762000" cy="259045"/>
    <xdr:sp macro="" textlink="">
      <xdr:nvSpPr>
        <xdr:cNvPr id="138" name="テキスト ボックス 137"/>
        <xdr:cNvSpPr txBox="1"/>
      </xdr:nvSpPr>
      <xdr:spPr>
        <a:xfrm>
          <a:off x="2527300" y="6342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72,338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福島県昭和村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1,347
1,342
209.46
2,677,937
2,559,122
59,938
1,486,821
1,756,169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37993</xdr:rowOff>
    </xdr:from>
    <xdr:to>
      <xdr:col>6</xdr:col>
      <xdr:colOff>511175</xdr:colOff>
      <xdr:row>37</xdr:row>
      <xdr:rowOff>43675</xdr:rowOff>
    </xdr:to>
    <xdr:cxnSp macro="">
      <xdr:nvCxnSpPr>
        <xdr:cNvPr id="63" name="直線コネクタ 62"/>
        <xdr:cNvCxnSpPr/>
      </xdr:nvCxnSpPr>
      <xdr:spPr>
        <a:xfrm>
          <a:off x="3797300" y="6381643"/>
          <a:ext cx="8382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84782</xdr:rowOff>
    </xdr:from>
    <xdr:ext cx="599010" cy="259045"/>
    <xdr:sp macro="" textlink="">
      <xdr:nvSpPr>
        <xdr:cNvPr id="64" name="人件費平均値テキスト"/>
        <xdr:cNvSpPr txBox="1"/>
      </xdr:nvSpPr>
      <xdr:spPr>
        <a:xfrm>
          <a:off x="4686300" y="64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37993</xdr:rowOff>
    </xdr:from>
    <xdr:to>
      <xdr:col>5</xdr:col>
      <xdr:colOff>358775</xdr:colOff>
      <xdr:row>37</xdr:row>
      <xdr:rowOff>90695</xdr:rowOff>
    </xdr:to>
    <xdr:cxnSp macro="">
      <xdr:nvCxnSpPr>
        <xdr:cNvPr id="66" name="直線コネクタ 65"/>
        <xdr:cNvCxnSpPr/>
      </xdr:nvCxnSpPr>
      <xdr:spPr>
        <a:xfrm flipV="1">
          <a:off x="2908300" y="6381643"/>
          <a:ext cx="889000" cy="5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20206</xdr:rowOff>
    </xdr:from>
    <xdr:ext cx="599010" cy="259045"/>
    <xdr:sp macro="" textlink="">
      <xdr:nvSpPr>
        <xdr:cNvPr id="68" name="テキスト ボックス 67"/>
        <xdr:cNvSpPr txBox="1"/>
      </xdr:nvSpPr>
      <xdr:spPr>
        <a:xfrm>
          <a:off x="3497794" y="653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20436</xdr:rowOff>
    </xdr:from>
    <xdr:to>
      <xdr:col>4</xdr:col>
      <xdr:colOff>155575</xdr:colOff>
      <xdr:row>37</xdr:row>
      <xdr:rowOff>90695</xdr:rowOff>
    </xdr:to>
    <xdr:cxnSp macro="">
      <xdr:nvCxnSpPr>
        <xdr:cNvPr id="69" name="直線コネクタ 68"/>
        <xdr:cNvCxnSpPr/>
      </xdr:nvCxnSpPr>
      <xdr:spPr>
        <a:xfrm>
          <a:off x="2019300" y="6364086"/>
          <a:ext cx="889000" cy="7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38488</xdr:rowOff>
    </xdr:from>
    <xdr:ext cx="599010" cy="259045"/>
    <xdr:sp macro="" textlink="">
      <xdr:nvSpPr>
        <xdr:cNvPr id="71" name="テキスト ボックス 70"/>
        <xdr:cNvSpPr txBox="1"/>
      </xdr:nvSpPr>
      <xdr:spPr>
        <a:xfrm>
          <a:off x="2608794" y="65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20436</xdr:rowOff>
    </xdr:from>
    <xdr:to>
      <xdr:col>2</xdr:col>
      <xdr:colOff>638175</xdr:colOff>
      <xdr:row>37</xdr:row>
      <xdr:rowOff>119985</xdr:rowOff>
    </xdr:to>
    <xdr:cxnSp macro="">
      <xdr:nvCxnSpPr>
        <xdr:cNvPr id="72" name="直線コネクタ 71"/>
        <xdr:cNvCxnSpPr/>
      </xdr:nvCxnSpPr>
      <xdr:spPr>
        <a:xfrm flipV="1">
          <a:off x="1130300" y="6364086"/>
          <a:ext cx="889000" cy="9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46982</xdr:rowOff>
    </xdr:from>
    <xdr:ext cx="599010" cy="259045"/>
    <xdr:sp macro="" textlink="">
      <xdr:nvSpPr>
        <xdr:cNvPr id="74" name="テキスト ボックス 73"/>
        <xdr:cNvSpPr txBox="1"/>
      </xdr:nvSpPr>
      <xdr:spPr>
        <a:xfrm>
          <a:off x="1719794" y="656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50398</xdr:rowOff>
    </xdr:from>
    <xdr:ext cx="599010" cy="259045"/>
    <xdr:sp macro="" textlink="">
      <xdr:nvSpPr>
        <xdr:cNvPr id="76" name="テキスト ボックス 75"/>
        <xdr:cNvSpPr txBox="1"/>
      </xdr:nvSpPr>
      <xdr:spPr>
        <a:xfrm>
          <a:off x="830794" y="656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164325</xdr:rowOff>
    </xdr:from>
    <xdr:to>
      <xdr:col>6</xdr:col>
      <xdr:colOff>561975</xdr:colOff>
      <xdr:row>37</xdr:row>
      <xdr:rowOff>94475</xdr:rowOff>
    </xdr:to>
    <xdr:sp macro="" textlink="">
      <xdr:nvSpPr>
        <xdr:cNvPr id="82" name="円/楕円 81"/>
        <xdr:cNvSpPr/>
      </xdr:nvSpPr>
      <xdr:spPr>
        <a:xfrm>
          <a:off x="4584700" y="63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15752</xdr:rowOff>
    </xdr:from>
    <xdr:ext cx="599010" cy="259045"/>
    <xdr:sp macro="" textlink="">
      <xdr:nvSpPr>
        <xdr:cNvPr id="83" name="人件費該当値テキスト"/>
        <xdr:cNvSpPr txBox="1"/>
      </xdr:nvSpPr>
      <xdr:spPr>
        <a:xfrm>
          <a:off x="4686300" y="618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221,904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158643</xdr:rowOff>
    </xdr:from>
    <xdr:to>
      <xdr:col>5</xdr:col>
      <xdr:colOff>409575</xdr:colOff>
      <xdr:row>37</xdr:row>
      <xdr:rowOff>88793</xdr:rowOff>
    </xdr:to>
    <xdr:sp macro="" textlink="">
      <xdr:nvSpPr>
        <xdr:cNvPr id="84" name="円/楕円 83"/>
        <xdr:cNvSpPr/>
      </xdr:nvSpPr>
      <xdr:spPr>
        <a:xfrm>
          <a:off x="3746500" y="63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105320</xdr:rowOff>
    </xdr:from>
    <xdr:ext cx="599010" cy="259045"/>
    <xdr:sp macro="" textlink="">
      <xdr:nvSpPr>
        <xdr:cNvPr id="85" name="テキスト ボックス 84"/>
        <xdr:cNvSpPr txBox="1"/>
      </xdr:nvSpPr>
      <xdr:spPr>
        <a:xfrm>
          <a:off x="3497794" y="610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223,644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39895</xdr:rowOff>
    </xdr:from>
    <xdr:to>
      <xdr:col>4</xdr:col>
      <xdr:colOff>206375</xdr:colOff>
      <xdr:row>37</xdr:row>
      <xdr:rowOff>141495</xdr:rowOff>
    </xdr:to>
    <xdr:sp macro="" textlink="">
      <xdr:nvSpPr>
        <xdr:cNvPr id="86" name="円/楕円 85"/>
        <xdr:cNvSpPr/>
      </xdr:nvSpPr>
      <xdr:spPr>
        <a:xfrm>
          <a:off x="2857500" y="63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158022</xdr:rowOff>
    </xdr:from>
    <xdr:ext cx="599010" cy="259045"/>
    <xdr:sp macro="" textlink="">
      <xdr:nvSpPr>
        <xdr:cNvPr id="87" name="テキスト ボックス 86"/>
        <xdr:cNvSpPr txBox="1"/>
      </xdr:nvSpPr>
      <xdr:spPr>
        <a:xfrm>
          <a:off x="2608794" y="615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207,506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141086</xdr:rowOff>
    </xdr:from>
    <xdr:to>
      <xdr:col>3</xdr:col>
      <xdr:colOff>3175</xdr:colOff>
      <xdr:row>37</xdr:row>
      <xdr:rowOff>71236</xdr:rowOff>
    </xdr:to>
    <xdr:sp macro="" textlink="">
      <xdr:nvSpPr>
        <xdr:cNvPr id="88" name="円/楕円 87"/>
        <xdr:cNvSpPr/>
      </xdr:nvSpPr>
      <xdr:spPr>
        <a:xfrm>
          <a:off x="1968500" y="631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87763</xdr:rowOff>
    </xdr:from>
    <xdr:ext cx="599010" cy="259045"/>
    <xdr:sp macro="" textlink="">
      <xdr:nvSpPr>
        <xdr:cNvPr id="89" name="テキスト ボックス 88"/>
        <xdr:cNvSpPr txBox="1"/>
      </xdr:nvSpPr>
      <xdr:spPr>
        <a:xfrm>
          <a:off x="1719794" y="608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229,020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69185</xdr:rowOff>
    </xdr:from>
    <xdr:to>
      <xdr:col>1</xdr:col>
      <xdr:colOff>485775</xdr:colOff>
      <xdr:row>37</xdr:row>
      <xdr:rowOff>170785</xdr:rowOff>
    </xdr:to>
    <xdr:sp macro="" textlink="">
      <xdr:nvSpPr>
        <xdr:cNvPr id="90" name="円/楕円 89"/>
        <xdr:cNvSpPr/>
      </xdr:nvSpPr>
      <xdr:spPr>
        <a:xfrm>
          <a:off x="1079500" y="641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15862</xdr:rowOff>
    </xdr:from>
    <xdr:ext cx="599010" cy="259045"/>
    <xdr:sp macro="" textlink="">
      <xdr:nvSpPr>
        <xdr:cNvPr id="91" name="テキスト ボックス 90"/>
        <xdr:cNvSpPr txBox="1"/>
      </xdr:nvSpPr>
      <xdr:spPr>
        <a:xfrm>
          <a:off x="830794" y="618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198,537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127906</xdr:rowOff>
    </xdr:from>
    <xdr:to>
      <xdr:col>6</xdr:col>
      <xdr:colOff>511175</xdr:colOff>
      <xdr:row>57</xdr:row>
      <xdr:rowOff>129116</xdr:rowOff>
    </xdr:to>
    <xdr:cxnSp macro="">
      <xdr:nvCxnSpPr>
        <xdr:cNvPr id="122" name="直線コネクタ 121"/>
        <xdr:cNvCxnSpPr/>
      </xdr:nvCxnSpPr>
      <xdr:spPr>
        <a:xfrm>
          <a:off x="3797300" y="9900556"/>
          <a:ext cx="8382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58124</xdr:rowOff>
    </xdr:from>
    <xdr:ext cx="599010" cy="259045"/>
    <xdr:sp macro="" textlink="">
      <xdr:nvSpPr>
        <xdr:cNvPr id="123" name="物件費平均値テキスト"/>
        <xdr:cNvSpPr txBox="1"/>
      </xdr:nvSpPr>
      <xdr:spPr>
        <a:xfrm>
          <a:off x="4686300" y="9830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115545</xdr:rowOff>
    </xdr:from>
    <xdr:to>
      <xdr:col>5</xdr:col>
      <xdr:colOff>358775</xdr:colOff>
      <xdr:row>57</xdr:row>
      <xdr:rowOff>127906</xdr:rowOff>
    </xdr:to>
    <xdr:cxnSp macro="">
      <xdr:nvCxnSpPr>
        <xdr:cNvPr id="125" name="直線コネクタ 124"/>
        <xdr:cNvCxnSpPr/>
      </xdr:nvCxnSpPr>
      <xdr:spPr>
        <a:xfrm>
          <a:off x="2908300" y="9888195"/>
          <a:ext cx="889000" cy="1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12316</xdr:rowOff>
    </xdr:from>
    <xdr:ext cx="599010" cy="259045"/>
    <xdr:sp macro="" textlink="">
      <xdr:nvSpPr>
        <xdr:cNvPr id="127" name="テキスト ボックス 126"/>
        <xdr:cNvSpPr txBox="1"/>
      </xdr:nvSpPr>
      <xdr:spPr>
        <a:xfrm>
          <a:off x="3497794"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115545</xdr:rowOff>
    </xdr:from>
    <xdr:to>
      <xdr:col>4</xdr:col>
      <xdr:colOff>155575</xdr:colOff>
      <xdr:row>57</xdr:row>
      <xdr:rowOff>170840</xdr:rowOff>
    </xdr:to>
    <xdr:cxnSp macro="">
      <xdr:nvCxnSpPr>
        <xdr:cNvPr id="128" name="直線コネクタ 127"/>
        <xdr:cNvCxnSpPr/>
      </xdr:nvCxnSpPr>
      <xdr:spPr>
        <a:xfrm flipV="1">
          <a:off x="2019300" y="9888195"/>
          <a:ext cx="889000" cy="5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40229</xdr:rowOff>
    </xdr:from>
    <xdr:ext cx="599010" cy="259045"/>
    <xdr:sp macro="" textlink="">
      <xdr:nvSpPr>
        <xdr:cNvPr id="130" name="テキスト ボックス 129"/>
        <xdr:cNvSpPr txBox="1"/>
      </xdr:nvSpPr>
      <xdr:spPr>
        <a:xfrm>
          <a:off x="2608794"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170840</xdr:rowOff>
    </xdr:from>
    <xdr:to>
      <xdr:col>2</xdr:col>
      <xdr:colOff>638175</xdr:colOff>
      <xdr:row>58</xdr:row>
      <xdr:rowOff>32445</xdr:rowOff>
    </xdr:to>
    <xdr:cxnSp macro="">
      <xdr:nvCxnSpPr>
        <xdr:cNvPr id="131" name="直線コネクタ 130"/>
        <xdr:cNvCxnSpPr/>
      </xdr:nvCxnSpPr>
      <xdr:spPr>
        <a:xfrm flipV="1">
          <a:off x="1130300" y="9943490"/>
          <a:ext cx="8890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54197</xdr:rowOff>
    </xdr:from>
    <xdr:ext cx="599010" cy="259045"/>
    <xdr:sp macro="" textlink="">
      <xdr:nvSpPr>
        <xdr:cNvPr id="133" name="テキスト ボックス 132"/>
        <xdr:cNvSpPr txBox="1"/>
      </xdr:nvSpPr>
      <xdr:spPr>
        <a:xfrm>
          <a:off x="1719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83374</xdr:rowOff>
    </xdr:from>
    <xdr:ext cx="599010" cy="259045"/>
    <xdr:sp macro="" textlink="">
      <xdr:nvSpPr>
        <xdr:cNvPr id="135" name="テキスト ボックス 134"/>
        <xdr:cNvSpPr txBox="1"/>
      </xdr:nvSpPr>
      <xdr:spPr>
        <a:xfrm>
          <a:off x="830794" y="968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78316</xdr:rowOff>
    </xdr:from>
    <xdr:to>
      <xdr:col>6</xdr:col>
      <xdr:colOff>561975</xdr:colOff>
      <xdr:row>58</xdr:row>
      <xdr:rowOff>8466</xdr:rowOff>
    </xdr:to>
    <xdr:sp macro="" textlink="">
      <xdr:nvSpPr>
        <xdr:cNvPr id="141" name="円/楕円 140"/>
        <xdr:cNvSpPr/>
      </xdr:nvSpPr>
      <xdr:spPr>
        <a:xfrm>
          <a:off x="4584700" y="985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101193</xdr:rowOff>
    </xdr:from>
    <xdr:ext cx="599010" cy="259045"/>
    <xdr:sp macro="" textlink="">
      <xdr:nvSpPr>
        <xdr:cNvPr id="142" name="物件費該当値テキスト"/>
        <xdr:cNvSpPr txBox="1"/>
      </xdr:nvSpPr>
      <xdr:spPr>
        <a:xfrm>
          <a:off x="4686300" y="970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191,482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77106</xdr:rowOff>
    </xdr:from>
    <xdr:to>
      <xdr:col>5</xdr:col>
      <xdr:colOff>409575</xdr:colOff>
      <xdr:row>58</xdr:row>
      <xdr:rowOff>7256</xdr:rowOff>
    </xdr:to>
    <xdr:sp macro="" textlink="">
      <xdr:nvSpPr>
        <xdr:cNvPr id="143" name="円/楕円 142"/>
        <xdr:cNvSpPr/>
      </xdr:nvSpPr>
      <xdr:spPr>
        <a:xfrm>
          <a:off x="3746500" y="984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23783</xdr:rowOff>
    </xdr:from>
    <xdr:ext cx="599010" cy="259045"/>
    <xdr:sp macro="" textlink="">
      <xdr:nvSpPr>
        <xdr:cNvPr id="144" name="テキスト ボックス 143"/>
        <xdr:cNvSpPr txBox="1"/>
      </xdr:nvSpPr>
      <xdr:spPr>
        <a:xfrm>
          <a:off x="3497794" y="962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192,223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64745</xdr:rowOff>
    </xdr:from>
    <xdr:to>
      <xdr:col>4</xdr:col>
      <xdr:colOff>206375</xdr:colOff>
      <xdr:row>57</xdr:row>
      <xdr:rowOff>166345</xdr:rowOff>
    </xdr:to>
    <xdr:sp macro="" textlink="">
      <xdr:nvSpPr>
        <xdr:cNvPr id="145" name="円/楕円 144"/>
        <xdr:cNvSpPr/>
      </xdr:nvSpPr>
      <xdr:spPr>
        <a:xfrm>
          <a:off x="2857500" y="98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11422</xdr:rowOff>
    </xdr:from>
    <xdr:ext cx="599010" cy="259045"/>
    <xdr:sp macro="" textlink="">
      <xdr:nvSpPr>
        <xdr:cNvPr id="146" name="テキスト ボックス 145"/>
        <xdr:cNvSpPr txBox="1"/>
      </xdr:nvSpPr>
      <xdr:spPr>
        <a:xfrm>
          <a:off x="2608794" y="961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199,793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120040</xdr:rowOff>
    </xdr:from>
    <xdr:to>
      <xdr:col>3</xdr:col>
      <xdr:colOff>3175</xdr:colOff>
      <xdr:row>58</xdr:row>
      <xdr:rowOff>50190</xdr:rowOff>
    </xdr:to>
    <xdr:sp macro="" textlink="">
      <xdr:nvSpPr>
        <xdr:cNvPr id="147" name="円/楕円 146"/>
        <xdr:cNvSpPr/>
      </xdr:nvSpPr>
      <xdr:spPr>
        <a:xfrm>
          <a:off x="1968500" y="98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41317</xdr:rowOff>
    </xdr:from>
    <xdr:ext cx="599010" cy="259045"/>
    <xdr:sp macro="" textlink="">
      <xdr:nvSpPr>
        <xdr:cNvPr id="148" name="テキスト ボックス 147"/>
        <xdr:cNvSpPr txBox="1"/>
      </xdr:nvSpPr>
      <xdr:spPr>
        <a:xfrm>
          <a:off x="1719794" y="998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165,929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153095</xdr:rowOff>
    </xdr:from>
    <xdr:to>
      <xdr:col>1</xdr:col>
      <xdr:colOff>485775</xdr:colOff>
      <xdr:row>58</xdr:row>
      <xdr:rowOff>83245</xdr:rowOff>
    </xdr:to>
    <xdr:sp macro="" textlink="">
      <xdr:nvSpPr>
        <xdr:cNvPr id="149" name="円/楕円 148"/>
        <xdr:cNvSpPr/>
      </xdr:nvSpPr>
      <xdr:spPr>
        <a:xfrm>
          <a:off x="1079500" y="99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74372</xdr:rowOff>
    </xdr:from>
    <xdr:ext cx="599010" cy="259045"/>
    <xdr:sp macro="" textlink="">
      <xdr:nvSpPr>
        <xdr:cNvPr id="150" name="テキスト ボックス 149"/>
        <xdr:cNvSpPr txBox="1"/>
      </xdr:nvSpPr>
      <xdr:spPr>
        <a:xfrm>
          <a:off x="830794" y="100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145,686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4" name="テキスト ボックス 163"/>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6" name="テキスト ボックス 165"/>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8" name="テキスト ボックス 167"/>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111495</xdr:rowOff>
    </xdr:from>
    <xdr:to>
      <xdr:col>6</xdr:col>
      <xdr:colOff>510540</xdr:colOff>
      <xdr:row>79</xdr:row>
      <xdr:rowOff>98879</xdr:rowOff>
    </xdr:to>
    <xdr:cxnSp macro="">
      <xdr:nvCxnSpPr>
        <xdr:cNvPr id="176" name="直線コネクタ 175"/>
        <xdr:cNvCxnSpPr/>
      </xdr:nvCxnSpPr>
      <xdr:spPr>
        <a:xfrm flipV="1">
          <a:off x="4633595" y="12284445"/>
          <a:ext cx="1270" cy="13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102706</xdr:rowOff>
    </xdr:from>
    <xdr:ext cx="249299" cy="259045"/>
    <xdr:sp macro="" textlink="">
      <xdr:nvSpPr>
        <xdr:cNvPr id="177" name="維持補修費最小値テキスト"/>
        <xdr:cNvSpPr txBox="1"/>
      </xdr:nvSpPr>
      <xdr:spPr>
        <a:xfrm>
          <a:off x="4686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98879</xdr:rowOff>
    </xdr:from>
    <xdr:to>
      <xdr:col>6</xdr:col>
      <xdr:colOff>600075</xdr:colOff>
      <xdr:row>79</xdr:row>
      <xdr:rowOff>98879</xdr:rowOff>
    </xdr:to>
    <xdr:cxnSp macro="">
      <xdr:nvCxnSpPr>
        <xdr:cNvPr id="178" name="直線コネクタ 177"/>
        <xdr:cNvCxnSpPr/>
      </xdr:nvCxnSpPr>
      <xdr:spPr>
        <a:xfrm>
          <a:off x="4546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58172</xdr:rowOff>
    </xdr:from>
    <xdr:ext cx="599010" cy="259045"/>
    <xdr:sp macro="" textlink="">
      <xdr:nvSpPr>
        <xdr:cNvPr id="179" name="維持補修費最大値テキスト"/>
        <xdr:cNvSpPr txBox="1"/>
      </xdr:nvSpPr>
      <xdr:spPr>
        <a:xfrm>
          <a:off x="4686300" y="1205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71</xdr:row>
      <xdr:rowOff>111495</xdr:rowOff>
    </xdr:from>
    <xdr:to>
      <xdr:col>6</xdr:col>
      <xdr:colOff>600075</xdr:colOff>
      <xdr:row>71</xdr:row>
      <xdr:rowOff>111495</xdr:rowOff>
    </xdr:to>
    <xdr:cxnSp macro="">
      <xdr:nvCxnSpPr>
        <xdr:cNvPr id="180" name="直線コネクタ 179"/>
        <xdr:cNvCxnSpPr/>
      </xdr:nvCxnSpPr>
      <xdr:spPr>
        <a:xfrm>
          <a:off x="4546600" y="1228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12228</xdr:rowOff>
    </xdr:from>
    <xdr:to>
      <xdr:col>6</xdr:col>
      <xdr:colOff>511175</xdr:colOff>
      <xdr:row>73</xdr:row>
      <xdr:rowOff>87786</xdr:rowOff>
    </xdr:to>
    <xdr:cxnSp macro="">
      <xdr:nvCxnSpPr>
        <xdr:cNvPr id="181" name="直線コネクタ 180"/>
        <xdr:cNvCxnSpPr/>
      </xdr:nvCxnSpPr>
      <xdr:spPr>
        <a:xfrm>
          <a:off x="3797300" y="12185178"/>
          <a:ext cx="838200" cy="4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108943</xdr:rowOff>
    </xdr:from>
    <xdr:ext cx="534377" cy="259045"/>
    <xdr:sp macro="" textlink="">
      <xdr:nvSpPr>
        <xdr:cNvPr id="182" name="維持補修費平均値テキスト"/>
        <xdr:cNvSpPr txBox="1"/>
      </xdr:nvSpPr>
      <xdr:spPr>
        <a:xfrm>
          <a:off x="4686300" y="13310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130516</xdr:rowOff>
    </xdr:from>
    <xdr:to>
      <xdr:col>6</xdr:col>
      <xdr:colOff>561975</xdr:colOff>
      <xdr:row>78</xdr:row>
      <xdr:rowOff>60666</xdr:rowOff>
    </xdr:to>
    <xdr:sp macro="" textlink="">
      <xdr:nvSpPr>
        <xdr:cNvPr id="183" name="フローチャート : 判断 182"/>
        <xdr:cNvSpPr/>
      </xdr:nvSpPr>
      <xdr:spPr>
        <a:xfrm>
          <a:off x="4584700" y="1333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12228</xdr:rowOff>
    </xdr:from>
    <xdr:to>
      <xdr:col>5</xdr:col>
      <xdr:colOff>358775</xdr:colOff>
      <xdr:row>74</xdr:row>
      <xdr:rowOff>26739</xdr:rowOff>
    </xdr:to>
    <xdr:cxnSp macro="">
      <xdr:nvCxnSpPr>
        <xdr:cNvPr id="184" name="直線コネクタ 183"/>
        <xdr:cNvCxnSpPr/>
      </xdr:nvCxnSpPr>
      <xdr:spPr>
        <a:xfrm flipV="1">
          <a:off x="2908300" y="12185178"/>
          <a:ext cx="889000" cy="52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133837</xdr:rowOff>
    </xdr:from>
    <xdr:to>
      <xdr:col>5</xdr:col>
      <xdr:colOff>409575</xdr:colOff>
      <xdr:row>78</xdr:row>
      <xdr:rowOff>63987</xdr:rowOff>
    </xdr:to>
    <xdr:sp macro="" textlink="">
      <xdr:nvSpPr>
        <xdr:cNvPr id="185" name="フローチャート : 判断 184"/>
        <xdr:cNvSpPr/>
      </xdr:nvSpPr>
      <xdr:spPr>
        <a:xfrm>
          <a:off x="3746500" y="1333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55114</xdr:rowOff>
    </xdr:from>
    <xdr:ext cx="534377" cy="259045"/>
    <xdr:sp macro="" textlink="">
      <xdr:nvSpPr>
        <xdr:cNvPr id="186" name="テキスト ボックス 185"/>
        <xdr:cNvSpPr txBox="1"/>
      </xdr:nvSpPr>
      <xdr:spPr>
        <a:xfrm>
          <a:off x="3530111" y="1342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26739</xdr:rowOff>
    </xdr:from>
    <xdr:to>
      <xdr:col>4</xdr:col>
      <xdr:colOff>155575</xdr:colOff>
      <xdr:row>74</xdr:row>
      <xdr:rowOff>76040</xdr:rowOff>
    </xdr:to>
    <xdr:cxnSp macro="">
      <xdr:nvCxnSpPr>
        <xdr:cNvPr id="187" name="直線コネクタ 186"/>
        <xdr:cNvCxnSpPr/>
      </xdr:nvCxnSpPr>
      <xdr:spPr>
        <a:xfrm flipV="1">
          <a:off x="2019300" y="12714039"/>
          <a:ext cx="889000" cy="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146224</xdr:rowOff>
    </xdr:from>
    <xdr:to>
      <xdr:col>4</xdr:col>
      <xdr:colOff>206375</xdr:colOff>
      <xdr:row>78</xdr:row>
      <xdr:rowOff>76374</xdr:rowOff>
    </xdr:to>
    <xdr:sp macro="" textlink="">
      <xdr:nvSpPr>
        <xdr:cNvPr id="188" name="フローチャート : 判断 187"/>
        <xdr:cNvSpPr/>
      </xdr:nvSpPr>
      <xdr:spPr>
        <a:xfrm>
          <a:off x="2857500" y="1334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67501</xdr:rowOff>
    </xdr:from>
    <xdr:ext cx="534377" cy="259045"/>
    <xdr:sp macro="" textlink="">
      <xdr:nvSpPr>
        <xdr:cNvPr id="189" name="テキスト ボックス 188"/>
        <xdr:cNvSpPr txBox="1"/>
      </xdr:nvSpPr>
      <xdr:spPr>
        <a:xfrm>
          <a:off x="2641111" y="1344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76040</xdr:rowOff>
    </xdr:from>
    <xdr:to>
      <xdr:col>2</xdr:col>
      <xdr:colOff>638175</xdr:colOff>
      <xdr:row>75</xdr:row>
      <xdr:rowOff>51068</xdr:rowOff>
    </xdr:to>
    <xdr:cxnSp macro="">
      <xdr:nvCxnSpPr>
        <xdr:cNvPr id="190" name="直線コネクタ 189"/>
        <xdr:cNvCxnSpPr/>
      </xdr:nvCxnSpPr>
      <xdr:spPr>
        <a:xfrm flipV="1">
          <a:off x="1130300" y="12763340"/>
          <a:ext cx="889000" cy="14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158786</xdr:rowOff>
    </xdr:from>
    <xdr:to>
      <xdr:col>3</xdr:col>
      <xdr:colOff>3175</xdr:colOff>
      <xdr:row>78</xdr:row>
      <xdr:rowOff>88936</xdr:rowOff>
    </xdr:to>
    <xdr:sp macro="" textlink="">
      <xdr:nvSpPr>
        <xdr:cNvPr id="191" name="フローチャート : 判断 190"/>
        <xdr:cNvSpPr/>
      </xdr:nvSpPr>
      <xdr:spPr>
        <a:xfrm>
          <a:off x="1968500" y="1336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80063</xdr:rowOff>
    </xdr:from>
    <xdr:ext cx="534377" cy="259045"/>
    <xdr:sp macro="" textlink="">
      <xdr:nvSpPr>
        <xdr:cNvPr id="192" name="テキスト ボックス 191"/>
        <xdr:cNvSpPr txBox="1"/>
      </xdr:nvSpPr>
      <xdr:spPr>
        <a:xfrm>
          <a:off x="1752111" y="1345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2401</xdr:rowOff>
    </xdr:from>
    <xdr:to>
      <xdr:col>1</xdr:col>
      <xdr:colOff>485775</xdr:colOff>
      <xdr:row>78</xdr:row>
      <xdr:rowOff>104001</xdr:rowOff>
    </xdr:to>
    <xdr:sp macro="" textlink="">
      <xdr:nvSpPr>
        <xdr:cNvPr id="193" name="フローチャート : 判断 192"/>
        <xdr:cNvSpPr/>
      </xdr:nvSpPr>
      <xdr:spPr>
        <a:xfrm>
          <a:off x="1079500" y="1337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95128</xdr:rowOff>
    </xdr:from>
    <xdr:ext cx="534377" cy="259045"/>
    <xdr:sp macro="" textlink="">
      <xdr:nvSpPr>
        <xdr:cNvPr id="194" name="テキスト ボックス 193"/>
        <xdr:cNvSpPr txBox="1"/>
      </xdr:nvSpPr>
      <xdr:spPr>
        <a:xfrm>
          <a:off x="863111" y="1346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36986</xdr:rowOff>
    </xdr:from>
    <xdr:to>
      <xdr:col>6</xdr:col>
      <xdr:colOff>561975</xdr:colOff>
      <xdr:row>73</xdr:row>
      <xdr:rowOff>138586</xdr:rowOff>
    </xdr:to>
    <xdr:sp macro="" textlink="">
      <xdr:nvSpPr>
        <xdr:cNvPr id="200" name="円/楕円 199"/>
        <xdr:cNvSpPr/>
      </xdr:nvSpPr>
      <xdr:spPr>
        <a:xfrm>
          <a:off x="4584700" y="125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59863</xdr:rowOff>
    </xdr:from>
    <xdr:ext cx="534377" cy="259045"/>
    <xdr:sp macro="" textlink="">
      <xdr:nvSpPr>
        <xdr:cNvPr id="201" name="維持補修費該当値テキスト"/>
        <xdr:cNvSpPr txBox="1"/>
      </xdr:nvSpPr>
      <xdr:spPr>
        <a:xfrm>
          <a:off x="4686300" y="1240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95,519</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132878</xdr:rowOff>
    </xdr:from>
    <xdr:to>
      <xdr:col>5</xdr:col>
      <xdr:colOff>409575</xdr:colOff>
      <xdr:row>71</xdr:row>
      <xdr:rowOff>63028</xdr:rowOff>
    </xdr:to>
    <xdr:sp macro="" textlink="">
      <xdr:nvSpPr>
        <xdr:cNvPr id="202" name="円/楕円 201"/>
        <xdr:cNvSpPr/>
      </xdr:nvSpPr>
      <xdr:spPr>
        <a:xfrm>
          <a:off x="3746500" y="1213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69</xdr:row>
      <xdr:rowOff>79555</xdr:rowOff>
    </xdr:from>
    <xdr:ext cx="599010" cy="259045"/>
    <xdr:sp macro="" textlink="">
      <xdr:nvSpPr>
        <xdr:cNvPr id="203" name="テキスト ボックス 202"/>
        <xdr:cNvSpPr txBox="1"/>
      </xdr:nvSpPr>
      <xdr:spPr>
        <a:xfrm>
          <a:off x="3497794" y="1190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133,960</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147389</xdr:rowOff>
    </xdr:from>
    <xdr:to>
      <xdr:col>4</xdr:col>
      <xdr:colOff>206375</xdr:colOff>
      <xdr:row>74</xdr:row>
      <xdr:rowOff>77539</xdr:rowOff>
    </xdr:to>
    <xdr:sp macro="" textlink="">
      <xdr:nvSpPr>
        <xdr:cNvPr id="204" name="円/楕円 203"/>
        <xdr:cNvSpPr/>
      </xdr:nvSpPr>
      <xdr:spPr>
        <a:xfrm>
          <a:off x="2857500" y="1266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72</xdr:row>
      <xdr:rowOff>94066</xdr:rowOff>
    </xdr:from>
    <xdr:ext cx="534377" cy="259045"/>
    <xdr:sp macro="" textlink="">
      <xdr:nvSpPr>
        <xdr:cNvPr id="205" name="テキスト ボックス 204"/>
        <xdr:cNvSpPr txBox="1"/>
      </xdr:nvSpPr>
      <xdr:spPr>
        <a:xfrm>
          <a:off x="2641111" y="1243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85,377</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25240</xdr:rowOff>
    </xdr:from>
    <xdr:to>
      <xdr:col>3</xdr:col>
      <xdr:colOff>3175</xdr:colOff>
      <xdr:row>74</xdr:row>
      <xdr:rowOff>126840</xdr:rowOff>
    </xdr:to>
    <xdr:sp macro="" textlink="">
      <xdr:nvSpPr>
        <xdr:cNvPr id="206" name="円/楕円 205"/>
        <xdr:cNvSpPr/>
      </xdr:nvSpPr>
      <xdr:spPr>
        <a:xfrm>
          <a:off x="1968500" y="127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72</xdr:row>
      <xdr:rowOff>143367</xdr:rowOff>
    </xdr:from>
    <xdr:ext cx="534377" cy="259045"/>
    <xdr:sp macro="" textlink="">
      <xdr:nvSpPr>
        <xdr:cNvPr id="207" name="テキスト ボックス 206"/>
        <xdr:cNvSpPr txBox="1"/>
      </xdr:nvSpPr>
      <xdr:spPr>
        <a:xfrm>
          <a:off x="1752111" y="12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80,848</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268</xdr:rowOff>
    </xdr:from>
    <xdr:to>
      <xdr:col>1</xdr:col>
      <xdr:colOff>485775</xdr:colOff>
      <xdr:row>75</xdr:row>
      <xdr:rowOff>101868</xdr:rowOff>
    </xdr:to>
    <xdr:sp macro="" textlink="">
      <xdr:nvSpPr>
        <xdr:cNvPr id="208" name="円/楕円 207"/>
        <xdr:cNvSpPr/>
      </xdr:nvSpPr>
      <xdr:spPr>
        <a:xfrm>
          <a:off x="1079500" y="1285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73</xdr:row>
      <xdr:rowOff>118395</xdr:rowOff>
    </xdr:from>
    <xdr:ext cx="534377" cy="259045"/>
    <xdr:sp macro="" textlink="">
      <xdr:nvSpPr>
        <xdr:cNvPr id="209" name="テキスト ボックス 208"/>
        <xdr:cNvSpPr txBox="1"/>
      </xdr:nvSpPr>
      <xdr:spPr>
        <a:xfrm>
          <a:off x="863111" y="126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4" name="直線コネクタ 233"/>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5"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6" name="直線コネクタ 235"/>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7"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8" name="直線コネクタ 237"/>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4114</xdr:rowOff>
    </xdr:from>
    <xdr:to>
      <xdr:col>6</xdr:col>
      <xdr:colOff>511175</xdr:colOff>
      <xdr:row>98</xdr:row>
      <xdr:rowOff>13043</xdr:rowOff>
    </xdr:to>
    <xdr:cxnSp macro="">
      <xdr:nvCxnSpPr>
        <xdr:cNvPr id="239" name="直線コネクタ 238"/>
        <xdr:cNvCxnSpPr/>
      </xdr:nvCxnSpPr>
      <xdr:spPr>
        <a:xfrm>
          <a:off x="3797300" y="16806214"/>
          <a:ext cx="838200" cy="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113289</xdr:rowOff>
    </xdr:from>
    <xdr:ext cx="534377" cy="259045"/>
    <xdr:sp macro="" textlink="">
      <xdr:nvSpPr>
        <xdr:cNvPr id="240" name="扶助費平均値テキスト"/>
        <xdr:cNvSpPr txBox="1"/>
      </xdr:nvSpPr>
      <xdr:spPr>
        <a:xfrm>
          <a:off x="4686300" y="1640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41" name="フローチャート : 判断 240"/>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4114</xdr:rowOff>
    </xdr:from>
    <xdr:to>
      <xdr:col>5</xdr:col>
      <xdr:colOff>358775</xdr:colOff>
      <xdr:row>98</xdr:row>
      <xdr:rowOff>131787</xdr:rowOff>
    </xdr:to>
    <xdr:cxnSp macro="">
      <xdr:nvCxnSpPr>
        <xdr:cNvPr id="242" name="直線コネクタ 241"/>
        <xdr:cNvCxnSpPr/>
      </xdr:nvCxnSpPr>
      <xdr:spPr>
        <a:xfrm flipV="1">
          <a:off x="2908300" y="16806214"/>
          <a:ext cx="889000" cy="12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3" name="フローチャート : 判断 242"/>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51261</xdr:rowOff>
    </xdr:from>
    <xdr:ext cx="534377" cy="259045"/>
    <xdr:sp macro="" textlink="">
      <xdr:nvSpPr>
        <xdr:cNvPr id="244" name="テキスト ボックス 243"/>
        <xdr:cNvSpPr txBox="1"/>
      </xdr:nvSpPr>
      <xdr:spPr>
        <a:xfrm>
          <a:off x="3530111" y="163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114261</xdr:rowOff>
    </xdr:from>
    <xdr:to>
      <xdr:col>4</xdr:col>
      <xdr:colOff>155575</xdr:colOff>
      <xdr:row>98</xdr:row>
      <xdr:rowOff>131787</xdr:rowOff>
    </xdr:to>
    <xdr:cxnSp macro="">
      <xdr:nvCxnSpPr>
        <xdr:cNvPr id="245" name="直線コネクタ 244"/>
        <xdr:cNvCxnSpPr/>
      </xdr:nvCxnSpPr>
      <xdr:spPr>
        <a:xfrm>
          <a:off x="2019300" y="16230561"/>
          <a:ext cx="889000" cy="70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6" name="フローチャート : 判断 245"/>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129633</xdr:rowOff>
    </xdr:from>
    <xdr:ext cx="534377" cy="259045"/>
    <xdr:sp macro="" textlink="">
      <xdr:nvSpPr>
        <xdr:cNvPr id="247" name="テキスト ボックス 246"/>
        <xdr:cNvSpPr txBox="1"/>
      </xdr:nvSpPr>
      <xdr:spPr>
        <a:xfrm>
          <a:off x="2641111" y="164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114261</xdr:rowOff>
    </xdr:from>
    <xdr:to>
      <xdr:col>2</xdr:col>
      <xdr:colOff>638175</xdr:colOff>
      <xdr:row>98</xdr:row>
      <xdr:rowOff>103809</xdr:rowOff>
    </xdr:to>
    <xdr:cxnSp macro="">
      <xdr:nvCxnSpPr>
        <xdr:cNvPr id="248" name="直線コネクタ 247"/>
        <xdr:cNvCxnSpPr/>
      </xdr:nvCxnSpPr>
      <xdr:spPr>
        <a:xfrm flipV="1">
          <a:off x="1130300" y="16230561"/>
          <a:ext cx="889000" cy="67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9" name="フローチャート : 判断 248"/>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95077</xdr:rowOff>
    </xdr:from>
    <xdr:ext cx="534377" cy="259045"/>
    <xdr:sp macro="" textlink="">
      <xdr:nvSpPr>
        <xdr:cNvPr id="250" name="テキスト ボックス 249"/>
        <xdr:cNvSpPr txBox="1"/>
      </xdr:nvSpPr>
      <xdr:spPr>
        <a:xfrm>
          <a:off x="1752111" y="167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51" name="フローチャート : 判断 250"/>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1528</xdr:rowOff>
    </xdr:from>
    <xdr:ext cx="534377" cy="259045"/>
    <xdr:sp macro="" textlink="">
      <xdr:nvSpPr>
        <xdr:cNvPr id="252" name="テキスト ボックス 251"/>
        <xdr:cNvSpPr txBox="1"/>
      </xdr:nvSpPr>
      <xdr:spPr>
        <a:xfrm>
          <a:off x="863111" y="164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133693</xdr:rowOff>
    </xdr:from>
    <xdr:to>
      <xdr:col>6</xdr:col>
      <xdr:colOff>561975</xdr:colOff>
      <xdr:row>98</xdr:row>
      <xdr:rowOff>63843</xdr:rowOff>
    </xdr:to>
    <xdr:sp macro="" textlink="">
      <xdr:nvSpPr>
        <xdr:cNvPr id="258" name="円/楕円 257"/>
        <xdr:cNvSpPr/>
      </xdr:nvSpPr>
      <xdr:spPr>
        <a:xfrm>
          <a:off x="4584700" y="1676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112120</xdr:rowOff>
    </xdr:from>
    <xdr:ext cx="534377" cy="259045"/>
    <xdr:sp macro="" textlink="">
      <xdr:nvSpPr>
        <xdr:cNvPr id="259" name="扶助費該当値テキスト"/>
        <xdr:cNvSpPr txBox="1"/>
      </xdr:nvSpPr>
      <xdr:spPr>
        <a:xfrm>
          <a:off x="4686300" y="1674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45,973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124764</xdr:rowOff>
    </xdr:from>
    <xdr:to>
      <xdr:col>5</xdr:col>
      <xdr:colOff>409575</xdr:colOff>
      <xdr:row>98</xdr:row>
      <xdr:rowOff>54914</xdr:rowOff>
    </xdr:to>
    <xdr:sp macro="" textlink="">
      <xdr:nvSpPr>
        <xdr:cNvPr id="260" name="円/楕円 259"/>
        <xdr:cNvSpPr/>
      </xdr:nvSpPr>
      <xdr:spPr>
        <a:xfrm>
          <a:off x="3746500" y="1675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46041</xdr:rowOff>
    </xdr:from>
    <xdr:ext cx="534377" cy="259045"/>
    <xdr:sp macro="" textlink="">
      <xdr:nvSpPr>
        <xdr:cNvPr id="261" name="テキスト ボックス 260"/>
        <xdr:cNvSpPr txBox="1"/>
      </xdr:nvSpPr>
      <xdr:spPr>
        <a:xfrm>
          <a:off x="3530111" y="1684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46,676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80987</xdr:rowOff>
    </xdr:from>
    <xdr:to>
      <xdr:col>4</xdr:col>
      <xdr:colOff>206375</xdr:colOff>
      <xdr:row>99</xdr:row>
      <xdr:rowOff>11137</xdr:rowOff>
    </xdr:to>
    <xdr:sp macro="" textlink="">
      <xdr:nvSpPr>
        <xdr:cNvPr id="262" name="円/楕円 261"/>
        <xdr:cNvSpPr/>
      </xdr:nvSpPr>
      <xdr:spPr>
        <a:xfrm>
          <a:off x="2857500" y="1688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2264</xdr:rowOff>
    </xdr:from>
    <xdr:ext cx="534377" cy="259045"/>
    <xdr:sp macro="" textlink="">
      <xdr:nvSpPr>
        <xdr:cNvPr id="263" name="テキスト ボックス 262"/>
        <xdr:cNvSpPr txBox="1"/>
      </xdr:nvSpPr>
      <xdr:spPr>
        <a:xfrm>
          <a:off x="2641111" y="1697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36,623</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63461</xdr:rowOff>
    </xdr:from>
    <xdr:to>
      <xdr:col>3</xdr:col>
      <xdr:colOff>3175</xdr:colOff>
      <xdr:row>94</xdr:row>
      <xdr:rowOff>165061</xdr:rowOff>
    </xdr:to>
    <xdr:sp macro="" textlink="">
      <xdr:nvSpPr>
        <xdr:cNvPr id="264" name="円/楕円 263"/>
        <xdr:cNvSpPr/>
      </xdr:nvSpPr>
      <xdr:spPr>
        <a:xfrm>
          <a:off x="1968500" y="1617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10138</xdr:rowOff>
    </xdr:from>
    <xdr:ext cx="534377" cy="259045"/>
    <xdr:sp macro="" textlink="">
      <xdr:nvSpPr>
        <xdr:cNvPr id="265" name="テキスト ボックス 264"/>
        <xdr:cNvSpPr txBox="1"/>
      </xdr:nvSpPr>
      <xdr:spPr>
        <a:xfrm>
          <a:off x="1752111" y="1595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92,003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53009</xdr:rowOff>
    </xdr:from>
    <xdr:to>
      <xdr:col>1</xdr:col>
      <xdr:colOff>485775</xdr:colOff>
      <xdr:row>98</xdr:row>
      <xdr:rowOff>154609</xdr:rowOff>
    </xdr:to>
    <xdr:sp macro="" textlink="">
      <xdr:nvSpPr>
        <xdr:cNvPr id="266" name="円/楕円 265"/>
        <xdr:cNvSpPr/>
      </xdr:nvSpPr>
      <xdr:spPr>
        <a:xfrm>
          <a:off x="1079500" y="1685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145736</xdr:rowOff>
    </xdr:from>
    <xdr:ext cx="534377" cy="259045"/>
    <xdr:sp macro="" textlink="">
      <xdr:nvSpPr>
        <xdr:cNvPr id="267" name="テキスト ボックス 266"/>
        <xdr:cNvSpPr txBox="1"/>
      </xdr:nvSpPr>
      <xdr:spPr>
        <a:xfrm>
          <a:off x="863111" y="1694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9" name="テキスト ボックス 28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91" name="直線コネクタ 290"/>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2"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3" name="直線コネクタ 292"/>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4"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5" name="直線コネクタ 294"/>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130617</xdr:rowOff>
    </xdr:from>
    <xdr:to>
      <xdr:col>15</xdr:col>
      <xdr:colOff>180975</xdr:colOff>
      <xdr:row>37</xdr:row>
      <xdr:rowOff>35843</xdr:rowOff>
    </xdr:to>
    <xdr:cxnSp macro="">
      <xdr:nvCxnSpPr>
        <xdr:cNvPr id="296" name="直線コネクタ 295"/>
        <xdr:cNvCxnSpPr/>
      </xdr:nvCxnSpPr>
      <xdr:spPr>
        <a:xfrm flipV="1">
          <a:off x="9639300" y="6302817"/>
          <a:ext cx="838200" cy="7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152014</xdr:rowOff>
    </xdr:from>
    <xdr:ext cx="599010" cy="259045"/>
    <xdr:sp macro="" textlink="">
      <xdr:nvSpPr>
        <xdr:cNvPr id="297" name="補助費等平均値テキスト"/>
        <xdr:cNvSpPr txBox="1"/>
      </xdr:nvSpPr>
      <xdr:spPr>
        <a:xfrm>
          <a:off x="10528300" y="6324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8" name="フローチャート : 判断 297"/>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35843</xdr:rowOff>
    </xdr:from>
    <xdr:to>
      <xdr:col>14</xdr:col>
      <xdr:colOff>28575</xdr:colOff>
      <xdr:row>37</xdr:row>
      <xdr:rowOff>116053</xdr:rowOff>
    </xdr:to>
    <xdr:cxnSp macro="">
      <xdr:nvCxnSpPr>
        <xdr:cNvPr id="299" name="直線コネクタ 298"/>
        <xdr:cNvCxnSpPr/>
      </xdr:nvCxnSpPr>
      <xdr:spPr>
        <a:xfrm flipV="1">
          <a:off x="8750300" y="6379493"/>
          <a:ext cx="889000" cy="8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300" name="フローチャート : 判断 299"/>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106299</xdr:rowOff>
    </xdr:from>
    <xdr:ext cx="599010" cy="259045"/>
    <xdr:sp macro="" textlink="">
      <xdr:nvSpPr>
        <xdr:cNvPr id="301" name="テキスト ボックス 300"/>
        <xdr:cNvSpPr txBox="1"/>
      </xdr:nvSpPr>
      <xdr:spPr>
        <a:xfrm>
          <a:off x="9339794"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110496</xdr:rowOff>
    </xdr:from>
    <xdr:to>
      <xdr:col>12</xdr:col>
      <xdr:colOff>511175</xdr:colOff>
      <xdr:row>37</xdr:row>
      <xdr:rowOff>116053</xdr:rowOff>
    </xdr:to>
    <xdr:cxnSp macro="">
      <xdr:nvCxnSpPr>
        <xdr:cNvPr id="302" name="直線コネクタ 301"/>
        <xdr:cNvCxnSpPr/>
      </xdr:nvCxnSpPr>
      <xdr:spPr>
        <a:xfrm>
          <a:off x="7861300" y="6454146"/>
          <a:ext cx="889000" cy="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3" name="フローチャート : 判断 302"/>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154030</xdr:rowOff>
    </xdr:from>
    <xdr:ext cx="599010" cy="259045"/>
    <xdr:sp macro="" textlink="">
      <xdr:nvSpPr>
        <xdr:cNvPr id="304" name="テキスト ボックス 303"/>
        <xdr:cNvSpPr txBox="1"/>
      </xdr:nvSpPr>
      <xdr:spPr>
        <a:xfrm>
          <a:off x="8450794" y="615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110496</xdr:rowOff>
    </xdr:from>
    <xdr:to>
      <xdr:col>11</xdr:col>
      <xdr:colOff>307975</xdr:colOff>
      <xdr:row>37</xdr:row>
      <xdr:rowOff>110573</xdr:rowOff>
    </xdr:to>
    <xdr:cxnSp macro="">
      <xdr:nvCxnSpPr>
        <xdr:cNvPr id="305" name="直線コネクタ 304"/>
        <xdr:cNvCxnSpPr/>
      </xdr:nvCxnSpPr>
      <xdr:spPr>
        <a:xfrm flipV="1">
          <a:off x="6972300" y="6454146"/>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6" name="フローチャート : 判断 305"/>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170399</xdr:rowOff>
    </xdr:from>
    <xdr:ext cx="599010" cy="259045"/>
    <xdr:sp macro="" textlink="">
      <xdr:nvSpPr>
        <xdr:cNvPr id="307" name="テキスト ボックス 306"/>
        <xdr:cNvSpPr txBox="1"/>
      </xdr:nvSpPr>
      <xdr:spPr>
        <a:xfrm>
          <a:off x="7561794" y="61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8" name="フローチャート : 判断 307"/>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1255</xdr:rowOff>
    </xdr:from>
    <xdr:ext cx="599010" cy="259045"/>
    <xdr:sp macro="" textlink="">
      <xdr:nvSpPr>
        <xdr:cNvPr id="309" name="テキスト ボックス 308"/>
        <xdr:cNvSpPr txBox="1"/>
      </xdr:nvSpPr>
      <xdr:spPr>
        <a:xfrm>
          <a:off x="6672794" y="617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79817</xdr:rowOff>
    </xdr:from>
    <xdr:to>
      <xdr:col>15</xdr:col>
      <xdr:colOff>231775</xdr:colOff>
      <xdr:row>37</xdr:row>
      <xdr:rowOff>9967</xdr:rowOff>
    </xdr:to>
    <xdr:sp macro="" textlink="">
      <xdr:nvSpPr>
        <xdr:cNvPr id="315" name="円/楕円 314"/>
        <xdr:cNvSpPr/>
      </xdr:nvSpPr>
      <xdr:spPr>
        <a:xfrm>
          <a:off x="10426700" y="625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102694</xdr:rowOff>
    </xdr:from>
    <xdr:ext cx="599010" cy="259045"/>
    <xdr:sp macro="" textlink="">
      <xdr:nvSpPr>
        <xdr:cNvPr id="316" name="補助費等該当値テキスト"/>
        <xdr:cNvSpPr txBox="1"/>
      </xdr:nvSpPr>
      <xdr:spPr>
        <a:xfrm>
          <a:off x="10528300" y="610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224,768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156493</xdr:rowOff>
    </xdr:from>
    <xdr:to>
      <xdr:col>14</xdr:col>
      <xdr:colOff>79375</xdr:colOff>
      <xdr:row>37</xdr:row>
      <xdr:rowOff>86643</xdr:rowOff>
    </xdr:to>
    <xdr:sp macro="" textlink="">
      <xdr:nvSpPr>
        <xdr:cNvPr id="317" name="円/楕円 316"/>
        <xdr:cNvSpPr/>
      </xdr:nvSpPr>
      <xdr:spPr>
        <a:xfrm>
          <a:off x="9588500" y="632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103170</xdr:rowOff>
    </xdr:from>
    <xdr:ext cx="599010" cy="259045"/>
    <xdr:sp macro="" textlink="">
      <xdr:nvSpPr>
        <xdr:cNvPr id="318" name="テキスト ボックス 317"/>
        <xdr:cNvSpPr txBox="1"/>
      </xdr:nvSpPr>
      <xdr:spPr>
        <a:xfrm>
          <a:off x="9339794" y="610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184,518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65253</xdr:rowOff>
    </xdr:from>
    <xdr:to>
      <xdr:col>12</xdr:col>
      <xdr:colOff>561975</xdr:colOff>
      <xdr:row>37</xdr:row>
      <xdr:rowOff>166853</xdr:rowOff>
    </xdr:to>
    <xdr:sp macro="" textlink="">
      <xdr:nvSpPr>
        <xdr:cNvPr id="319" name="円/楕円 318"/>
        <xdr:cNvSpPr/>
      </xdr:nvSpPr>
      <xdr:spPr>
        <a:xfrm>
          <a:off x="8699500" y="640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157980</xdr:rowOff>
    </xdr:from>
    <xdr:ext cx="599010" cy="259045"/>
    <xdr:sp macro="" textlink="">
      <xdr:nvSpPr>
        <xdr:cNvPr id="320" name="テキスト ボックス 319"/>
        <xdr:cNvSpPr txBox="1"/>
      </xdr:nvSpPr>
      <xdr:spPr>
        <a:xfrm>
          <a:off x="8450794" y="650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142,413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59696</xdr:rowOff>
    </xdr:from>
    <xdr:to>
      <xdr:col>11</xdr:col>
      <xdr:colOff>358775</xdr:colOff>
      <xdr:row>37</xdr:row>
      <xdr:rowOff>161296</xdr:rowOff>
    </xdr:to>
    <xdr:sp macro="" textlink="">
      <xdr:nvSpPr>
        <xdr:cNvPr id="321" name="円/楕円 320"/>
        <xdr:cNvSpPr/>
      </xdr:nvSpPr>
      <xdr:spPr>
        <a:xfrm>
          <a:off x="7810500" y="640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152423</xdr:rowOff>
    </xdr:from>
    <xdr:ext cx="599010" cy="259045"/>
    <xdr:sp macro="" textlink="">
      <xdr:nvSpPr>
        <xdr:cNvPr id="322" name="テキスト ボックス 321"/>
        <xdr:cNvSpPr txBox="1"/>
      </xdr:nvSpPr>
      <xdr:spPr>
        <a:xfrm>
          <a:off x="7561794" y="649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145,330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59773</xdr:rowOff>
    </xdr:from>
    <xdr:to>
      <xdr:col>10</xdr:col>
      <xdr:colOff>155575</xdr:colOff>
      <xdr:row>37</xdr:row>
      <xdr:rowOff>161373</xdr:rowOff>
    </xdr:to>
    <xdr:sp macro="" textlink="">
      <xdr:nvSpPr>
        <xdr:cNvPr id="323" name="円/楕円 322"/>
        <xdr:cNvSpPr/>
      </xdr:nvSpPr>
      <xdr:spPr>
        <a:xfrm>
          <a:off x="6921500" y="640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152499</xdr:rowOff>
    </xdr:from>
    <xdr:ext cx="599010" cy="259045"/>
    <xdr:sp macro="" textlink="">
      <xdr:nvSpPr>
        <xdr:cNvPr id="324" name="テキスト ボックス 323"/>
        <xdr:cNvSpPr txBox="1"/>
      </xdr:nvSpPr>
      <xdr:spPr>
        <a:xfrm>
          <a:off x="6672794" y="649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145,290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8" name="直線コネクタ 347"/>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9"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50" name="直線コネクタ 349"/>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51"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2" name="直線コネクタ 351"/>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140015</xdr:rowOff>
    </xdr:from>
    <xdr:to>
      <xdr:col>15</xdr:col>
      <xdr:colOff>180975</xdr:colOff>
      <xdr:row>57</xdr:row>
      <xdr:rowOff>30645</xdr:rowOff>
    </xdr:to>
    <xdr:cxnSp macro="">
      <xdr:nvCxnSpPr>
        <xdr:cNvPr id="353" name="直線コネクタ 352"/>
        <xdr:cNvCxnSpPr/>
      </xdr:nvCxnSpPr>
      <xdr:spPr>
        <a:xfrm flipV="1">
          <a:off x="9639300" y="9741215"/>
          <a:ext cx="838200" cy="6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101268</xdr:rowOff>
    </xdr:from>
    <xdr:ext cx="599010" cy="259045"/>
    <xdr:sp macro="" textlink="">
      <xdr:nvSpPr>
        <xdr:cNvPr id="354" name="普通建設事業費平均値テキスト"/>
        <xdr:cNvSpPr txBox="1"/>
      </xdr:nvSpPr>
      <xdr:spPr>
        <a:xfrm>
          <a:off x="10528300" y="9873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5" name="フローチャート : 判断 354"/>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29455</xdr:rowOff>
    </xdr:from>
    <xdr:to>
      <xdr:col>14</xdr:col>
      <xdr:colOff>28575</xdr:colOff>
      <xdr:row>57</xdr:row>
      <xdr:rowOff>30645</xdr:rowOff>
    </xdr:to>
    <xdr:cxnSp macro="">
      <xdr:nvCxnSpPr>
        <xdr:cNvPr id="356" name="直線コネクタ 355"/>
        <xdr:cNvCxnSpPr/>
      </xdr:nvCxnSpPr>
      <xdr:spPr>
        <a:xfrm>
          <a:off x="8750300" y="9802105"/>
          <a:ext cx="889000" cy="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7" name="フローチャート : 判断 356"/>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4071</xdr:rowOff>
    </xdr:from>
    <xdr:ext cx="599010" cy="259045"/>
    <xdr:sp macro="" textlink="">
      <xdr:nvSpPr>
        <xdr:cNvPr id="358" name="テキスト ボックス 357"/>
        <xdr:cNvSpPr txBox="1"/>
      </xdr:nvSpPr>
      <xdr:spPr>
        <a:xfrm>
          <a:off x="9339794" y="994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29455</xdr:rowOff>
    </xdr:from>
    <xdr:to>
      <xdr:col>12</xdr:col>
      <xdr:colOff>511175</xdr:colOff>
      <xdr:row>58</xdr:row>
      <xdr:rowOff>121059</xdr:rowOff>
    </xdr:to>
    <xdr:cxnSp macro="">
      <xdr:nvCxnSpPr>
        <xdr:cNvPr id="359" name="直線コネクタ 358"/>
        <xdr:cNvCxnSpPr/>
      </xdr:nvCxnSpPr>
      <xdr:spPr>
        <a:xfrm flipV="1">
          <a:off x="7861300" y="9802105"/>
          <a:ext cx="889000" cy="26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60" name="フローチャート : 判断 359"/>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16783</xdr:rowOff>
    </xdr:from>
    <xdr:ext cx="599010" cy="259045"/>
    <xdr:sp macro="" textlink="">
      <xdr:nvSpPr>
        <xdr:cNvPr id="361" name="テキスト ボックス 360"/>
        <xdr:cNvSpPr txBox="1"/>
      </xdr:nvSpPr>
      <xdr:spPr>
        <a:xfrm>
          <a:off x="8450794" y="996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121059</xdr:rowOff>
    </xdr:from>
    <xdr:to>
      <xdr:col>11</xdr:col>
      <xdr:colOff>307975</xdr:colOff>
      <xdr:row>58</xdr:row>
      <xdr:rowOff>126989</xdr:rowOff>
    </xdr:to>
    <xdr:cxnSp macro="">
      <xdr:nvCxnSpPr>
        <xdr:cNvPr id="362" name="直線コネクタ 361"/>
        <xdr:cNvCxnSpPr/>
      </xdr:nvCxnSpPr>
      <xdr:spPr>
        <a:xfrm flipV="1">
          <a:off x="6972300" y="10065159"/>
          <a:ext cx="88900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3" name="フローチャート : 判断 362"/>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109259</xdr:rowOff>
    </xdr:from>
    <xdr:ext cx="599010" cy="259045"/>
    <xdr:sp macro="" textlink="">
      <xdr:nvSpPr>
        <xdr:cNvPr id="364" name="テキスト ボックス 363"/>
        <xdr:cNvSpPr txBox="1"/>
      </xdr:nvSpPr>
      <xdr:spPr>
        <a:xfrm>
          <a:off x="7561794" y="971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5" name="フローチャート : 判断 364"/>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118517</xdr:rowOff>
    </xdr:from>
    <xdr:ext cx="599010" cy="259045"/>
    <xdr:sp macro="" textlink="">
      <xdr:nvSpPr>
        <xdr:cNvPr id="366" name="テキスト ボックス 365"/>
        <xdr:cNvSpPr txBox="1"/>
      </xdr:nvSpPr>
      <xdr:spPr>
        <a:xfrm>
          <a:off x="6672794" y="971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89215</xdr:rowOff>
    </xdr:from>
    <xdr:to>
      <xdr:col>15</xdr:col>
      <xdr:colOff>231775</xdr:colOff>
      <xdr:row>57</xdr:row>
      <xdr:rowOff>19365</xdr:rowOff>
    </xdr:to>
    <xdr:sp macro="" textlink="">
      <xdr:nvSpPr>
        <xdr:cNvPr id="372" name="円/楕円 371"/>
        <xdr:cNvSpPr/>
      </xdr:nvSpPr>
      <xdr:spPr>
        <a:xfrm>
          <a:off x="10426700" y="96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112092</xdr:rowOff>
    </xdr:from>
    <xdr:ext cx="599010" cy="259045"/>
    <xdr:sp macro="" textlink="">
      <xdr:nvSpPr>
        <xdr:cNvPr id="373" name="普通建設事業費該当値テキスト"/>
        <xdr:cNvSpPr txBox="1"/>
      </xdr:nvSpPr>
      <xdr:spPr>
        <a:xfrm>
          <a:off x="10528300" y="954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549,586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151295</xdr:rowOff>
    </xdr:from>
    <xdr:to>
      <xdr:col>14</xdr:col>
      <xdr:colOff>79375</xdr:colOff>
      <xdr:row>57</xdr:row>
      <xdr:rowOff>81445</xdr:rowOff>
    </xdr:to>
    <xdr:sp macro="" textlink="">
      <xdr:nvSpPr>
        <xdr:cNvPr id="374" name="円/楕円 373"/>
        <xdr:cNvSpPr/>
      </xdr:nvSpPr>
      <xdr:spPr>
        <a:xfrm>
          <a:off x="9588500" y="97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97972</xdr:rowOff>
    </xdr:from>
    <xdr:ext cx="599010" cy="259045"/>
    <xdr:sp macro="" textlink="">
      <xdr:nvSpPr>
        <xdr:cNvPr id="375" name="テキスト ボックス 374"/>
        <xdr:cNvSpPr txBox="1"/>
      </xdr:nvSpPr>
      <xdr:spPr>
        <a:xfrm>
          <a:off x="9339794" y="952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468,116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150105</xdr:rowOff>
    </xdr:from>
    <xdr:to>
      <xdr:col>12</xdr:col>
      <xdr:colOff>561975</xdr:colOff>
      <xdr:row>57</xdr:row>
      <xdr:rowOff>80255</xdr:rowOff>
    </xdr:to>
    <xdr:sp macro="" textlink="">
      <xdr:nvSpPr>
        <xdr:cNvPr id="376" name="円/楕円 375"/>
        <xdr:cNvSpPr/>
      </xdr:nvSpPr>
      <xdr:spPr>
        <a:xfrm>
          <a:off x="8699500" y="975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96782</xdr:rowOff>
    </xdr:from>
    <xdr:ext cx="599010" cy="259045"/>
    <xdr:sp macro="" textlink="">
      <xdr:nvSpPr>
        <xdr:cNvPr id="377" name="テキスト ボックス 376"/>
        <xdr:cNvSpPr txBox="1"/>
      </xdr:nvSpPr>
      <xdr:spPr>
        <a:xfrm>
          <a:off x="8450794" y="9526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469,679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70259</xdr:rowOff>
    </xdr:from>
    <xdr:to>
      <xdr:col>11</xdr:col>
      <xdr:colOff>358775</xdr:colOff>
      <xdr:row>59</xdr:row>
      <xdr:rowOff>409</xdr:rowOff>
    </xdr:to>
    <xdr:sp macro="" textlink="">
      <xdr:nvSpPr>
        <xdr:cNvPr id="378" name="円/楕円 377"/>
        <xdr:cNvSpPr/>
      </xdr:nvSpPr>
      <xdr:spPr>
        <a:xfrm>
          <a:off x="7810500" y="1001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162986</xdr:rowOff>
    </xdr:from>
    <xdr:ext cx="599010" cy="259045"/>
    <xdr:sp macro="" textlink="">
      <xdr:nvSpPr>
        <xdr:cNvPr id="379" name="テキスト ボックス 378"/>
        <xdr:cNvSpPr txBox="1"/>
      </xdr:nvSpPr>
      <xdr:spPr>
        <a:xfrm>
          <a:off x="7561794" y="1010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124,464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76189</xdr:rowOff>
    </xdr:from>
    <xdr:to>
      <xdr:col>10</xdr:col>
      <xdr:colOff>155575</xdr:colOff>
      <xdr:row>59</xdr:row>
      <xdr:rowOff>6339</xdr:rowOff>
    </xdr:to>
    <xdr:sp macro="" textlink="">
      <xdr:nvSpPr>
        <xdr:cNvPr id="380" name="円/楕円 379"/>
        <xdr:cNvSpPr/>
      </xdr:nvSpPr>
      <xdr:spPr>
        <a:xfrm>
          <a:off x="6921500" y="1002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168916</xdr:rowOff>
    </xdr:from>
    <xdr:ext cx="599010" cy="259045"/>
    <xdr:sp macro="" textlink="">
      <xdr:nvSpPr>
        <xdr:cNvPr id="381" name="テキスト ボックス 380"/>
        <xdr:cNvSpPr txBox="1"/>
      </xdr:nvSpPr>
      <xdr:spPr>
        <a:xfrm>
          <a:off x="6672794" y="1011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116,681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5" name="直線コネクタ 404"/>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8"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9" name="直線コネクタ 408"/>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146700</xdr:rowOff>
    </xdr:from>
    <xdr:to>
      <xdr:col>15</xdr:col>
      <xdr:colOff>180975</xdr:colOff>
      <xdr:row>77</xdr:row>
      <xdr:rowOff>115641</xdr:rowOff>
    </xdr:to>
    <xdr:cxnSp macro="">
      <xdr:nvCxnSpPr>
        <xdr:cNvPr id="410" name="直線コネクタ 409"/>
        <xdr:cNvCxnSpPr/>
      </xdr:nvCxnSpPr>
      <xdr:spPr>
        <a:xfrm>
          <a:off x="9639300" y="13176900"/>
          <a:ext cx="838200" cy="14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167084</xdr:rowOff>
    </xdr:from>
    <xdr:ext cx="599010" cy="259045"/>
    <xdr:sp macro="" textlink="">
      <xdr:nvSpPr>
        <xdr:cNvPr id="411" name="普通建設事業費 （ うち新規整備　）平均値テキスト"/>
        <xdr:cNvSpPr txBox="1"/>
      </xdr:nvSpPr>
      <xdr:spPr>
        <a:xfrm>
          <a:off x="10528300" y="13368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2" name="フローチャート : 判断 411"/>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3" name="フローチャート : 判断 412"/>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57269</xdr:rowOff>
    </xdr:from>
    <xdr:ext cx="599010" cy="259045"/>
    <xdr:sp macro="" textlink="">
      <xdr:nvSpPr>
        <xdr:cNvPr id="414" name="テキスト ボックス 413"/>
        <xdr:cNvSpPr txBox="1"/>
      </xdr:nvSpPr>
      <xdr:spPr>
        <a:xfrm>
          <a:off x="9339794"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64841</xdr:rowOff>
    </xdr:from>
    <xdr:to>
      <xdr:col>15</xdr:col>
      <xdr:colOff>231775</xdr:colOff>
      <xdr:row>77</xdr:row>
      <xdr:rowOff>166441</xdr:rowOff>
    </xdr:to>
    <xdr:sp macro="" textlink="">
      <xdr:nvSpPr>
        <xdr:cNvPr id="420" name="円/楕円 419"/>
        <xdr:cNvSpPr/>
      </xdr:nvSpPr>
      <xdr:spPr>
        <a:xfrm>
          <a:off x="10426700" y="1326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87718</xdr:rowOff>
    </xdr:from>
    <xdr:ext cx="599010" cy="259045"/>
    <xdr:sp macro="" textlink="">
      <xdr:nvSpPr>
        <xdr:cNvPr id="421" name="普通建設事業費 （ うち新規整備　）該当値テキスト"/>
        <xdr:cNvSpPr txBox="1"/>
      </xdr:nvSpPr>
      <xdr:spPr>
        <a:xfrm>
          <a:off x="10528300" y="1311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213,944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95900</xdr:rowOff>
    </xdr:from>
    <xdr:to>
      <xdr:col>14</xdr:col>
      <xdr:colOff>79375</xdr:colOff>
      <xdr:row>77</xdr:row>
      <xdr:rowOff>26050</xdr:rowOff>
    </xdr:to>
    <xdr:sp macro="" textlink="">
      <xdr:nvSpPr>
        <xdr:cNvPr id="422" name="円/楕円 421"/>
        <xdr:cNvSpPr/>
      </xdr:nvSpPr>
      <xdr:spPr>
        <a:xfrm>
          <a:off x="9588500" y="131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42576</xdr:rowOff>
    </xdr:from>
    <xdr:ext cx="599010" cy="259045"/>
    <xdr:sp macro="" textlink="">
      <xdr:nvSpPr>
        <xdr:cNvPr id="423" name="テキスト ボックス 422"/>
        <xdr:cNvSpPr txBox="1"/>
      </xdr:nvSpPr>
      <xdr:spPr>
        <a:xfrm>
          <a:off x="9339794" y="1290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324,489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9" name="テキスト ボックス 438"/>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1" name="テキスト ボックス 440"/>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3" name="テキスト ボックス 44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5" name="直線コネクタ 444"/>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7" name="直線コネクタ 44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8"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9" name="直線コネクタ 448"/>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82637</xdr:rowOff>
    </xdr:from>
    <xdr:to>
      <xdr:col>15</xdr:col>
      <xdr:colOff>180975</xdr:colOff>
      <xdr:row>98</xdr:row>
      <xdr:rowOff>125923</xdr:rowOff>
    </xdr:to>
    <xdr:cxnSp macro="">
      <xdr:nvCxnSpPr>
        <xdr:cNvPr id="450" name="直線コネクタ 449"/>
        <xdr:cNvCxnSpPr/>
      </xdr:nvCxnSpPr>
      <xdr:spPr>
        <a:xfrm flipV="1">
          <a:off x="9639300" y="16884737"/>
          <a:ext cx="838200" cy="4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166493</xdr:rowOff>
    </xdr:from>
    <xdr:ext cx="599010" cy="259045"/>
    <xdr:sp macro="" textlink="">
      <xdr:nvSpPr>
        <xdr:cNvPr id="451" name="普通建設事業費 （ うち更新整備　）平均値テキスト"/>
        <xdr:cNvSpPr txBox="1"/>
      </xdr:nvSpPr>
      <xdr:spPr>
        <a:xfrm>
          <a:off x="10528300" y="1662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2" name="フローチャート : 判断 451"/>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3" name="フローチャート : 判断 452"/>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85912</xdr:rowOff>
    </xdr:from>
    <xdr:ext cx="599010" cy="259045"/>
    <xdr:sp macro="" textlink="">
      <xdr:nvSpPr>
        <xdr:cNvPr id="454" name="テキスト ボックス 453"/>
        <xdr:cNvSpPr txBox="1"/>
      </xdr:nvSpPr>
      <xdr:spPr>
        <a:xfrm>
          <a:off x="9339794" y="1654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31837</xdr:rowOff>
    </xdr:from>
    <xdr:to>
      <xdr:col>15</xdr:col>
      <xdr:colOff>231775</xdr:colOff>
      <xdr:row>98</xdr:row>
      <xdr:rowOff>133437</xdr:rowOff>
    </xdr:to>
    <xdr:sp macro="" textlink="">
      <xdr:nvSpPr>
        <xdr:cNvPr id="460" name="円/楕円 459"/>
        <xdr:cNvSpPr/>
      </xdr:nvSpPr>
      <xdr:spPr>
        <a:xfrm>
          <a:off x="10426700" y="1683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122043</xdr:rowOff>
    </xdr:from>
    <xdr:ext cx="534377" cy="259045"/>
    <xdr:sp macro="" textlink="">
      <xdr:nvSpPr>
        <xdr:cNvPr id="461" name="普通建設事業費 （ うち更新整備　）該当値テキスト"/>
        <xdr:cNvSpPr txBox="1"/>
      </xdr:nvSpPr>
      <xdr:spPr>
        <a:xfrm>
          <a:off x="10528300" y="1675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62,405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75123</xdr:rowOff>
    </xdr:from>
    <xdr:to>
      <xdr:col>14</xdr:col>
      <xdr:colOff>79375</xdr:colOff>
      <xdr:row>99</xdr:row>
      <xdr:rowOff>5273</xdr:rowOff>
    </xdr:to>
    <xdr:sp macro="" textlink="">
      <xdr:nvSpPr>
        <xdr:cNvPr id="462" name="円/楕円 461"/>
        <xdr:cNvSpPr/>
      </xdr:nvSpPr>
      <xdr:spPr>
        <a:xfrm>
          <a:off x="9588500" y="1687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167850</xdr:rowOff>
    </xdr:from>
    <xdr:ext cx="534377" cy="259045"/>
    <xdr:sp macro="" textlink="">
      <xdr:nvSpPr>
        <xdr:cNvPr id="463" name="テキスト ボックス 462"/>
        <xdr:cNvSpPr txBox="1"/>
      </xdr:nvSpPr>
      <xdr:spPr>
        <a:xfrm>
          <a:off x="9372111" y="1696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4" name="直線コネクタ 47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5" name="テキスト ボックス 47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6" name="直線コネクタ 47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7" name="テキスト ボックス 47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8" name="直線コネクタ 47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9" name="テキスト ボックス 47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0" name="直線コネクタ 47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1" name="テキスト ボックス 48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2" name="直線コネクタ 48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3" name="テキスト ボックス 48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5" name="直線コネクタ 484"/>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6"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7" name="直線コネクタ 48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8"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9" name="直線コネクタ 488"/>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84000</xdr:rowOff>
    </xdr:from>
    <xdr:to>
      <xdr:col>23</xdr:col>
      <xdr:colOff>517525</xdr:colOff>
      <xdr:row>38</xdr:row>
      <xdr:rowOff>135880</xdr:rowOff>
    </xdr:to>
    <xdr:cxnSp macro="">
      <xdr:nvCxnSpPr>
        <xdr:cNvPr id="490" name="直線コネクタ 489"/>
        <xdr:cNvCxnSpPr/>
      </xdr:nvCxnSpPr>
      <xdr:spPr>
        <a:xfrm flipV="1">
          <a:off x="15481300" y="6599100"/>
          <a:ext cx="838200" cy="5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34100</xdr:rowOff>
    </xdr:from>
    <xdr:ext cx="534377" cy="259045"/>
    <xdr:sp macro="" textlink="">
      <xdr:nvSpPr>
        <xdr:cNvPr id="491" name="災害復旧事業費平均値テキスト"/>
        <xdr:cNvSpPr txBox="1"/>
      </xdr:nvSpPr>
      <xdr:spPr>
        <a:xfrm>
          <a:off x="16370300" y="654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2" name="フローチャート : 判断 491"/>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104068</xdr:rowOff>
    </xdr:from>
    <xdr:to>
      <xdr:col>22</xdr:col>
      <xdr:colOff>365125</xdr:colOff>
      <xdr:row>38</xdr:row>
      <xdr:rowOff>135880</xdr:rowOff>
    </xdr:to>
    <xdr:cxnSp macro="">
      <xdr:nvCxnSpPr>
        <xdr:cNvPr id="493" name="直線コネクタ 492"/>
        <xdr:cNvCxnSpPr/>
      </xdr:nvCxnSpPr>
      <xdr:spPr>
        <a:xfrm>
          <a:off x="14592300" y="6619168"/>
          <a:ext cx="889000" cy="3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4" name="フローチャート : 判断 493"/>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165582</xdr:rowOff>
    </xdr:from>
    <xdr:ext cx="534377" cy="259045"/>
    <xdr:sp macro="" textlink="">
      <xdr:nvSpPr>
        <xdr:cNvPr id="495" name="テキスト ボックス 494"/>
        <xdr:cNvSpPr txBox="1"/>
      </xdr:nvSpPr>
      <xdr:spPr>
        <a:xfrm>
          <a:off x="15214111" y="633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103663</xdr:rowOff>
    </xdr:from>
    <xdr:to>
      <xdr:col>21</xdr:col>
      <xdr:colOff>161925</xdr:colOff>
      <xdr:row>38</xdr:row>
      <xdr:rowOff>104068</xdr:rowOff>
    </xdr:to>
    <xdr:cxnSp macro="">
      <xdr:nvCxnSpPr>
        <xdr:cNvPr id="496" name="直線コネクタ 495"/>
        <xdr:cNvCxnSpPr/>
      </xdr:nvCxnSpPr>
      <xdr:spPr>
        <a:xfrm>
          <a:off x="13703300" y="6618763"/>
          <a:ext cx="889000" cy="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7" name="フローチャート : 判断 496"/>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152799</xdr:rowOff>
    </xdr:from>
    <xdr:ext cx="534377" cy="259045"/>
    <xdr:sp macro="" textlink="">
      <xdr:nvSpPr>
        <xdr:cNvPr id="498" name="テキスト ボックス 497"/>
        <xdr:cNvSpPr txBox="1"/>
      </xdr:nvSpPr>
      <xdr:spPr>
        <a:xfrm>
          <a:off x="14325111" y="63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103663</xdr:rowOff>
    </xdr:from>
    <xdr:to>
      <xdr:col>19</xdr:col>
      <xdr:colOff>644525</xdr:colOff>
      <xdr:row>38</xdr:row>
      <xdr:rowOff>131507</xdr:rowOff>
    </xdr:to>
    <xdr:cxnSp macro="">
      <xdr:nvCxnSpPr>
        <xdr:cNvPr id="499" name="直線コネクタ 498"/>
        <xdr:cNvCxnSpPr/>
      </xdr:nvCxnSpPr>
      <xdr:spPr>
        <a:xfrm flipV="1">
          <a:off x="12814300" y="6618763"/>
          <a:ext cx="889000" cy="2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500" name="フローチャート : 判断 499"/>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157357</xdr:rowOff>
    </xdr:from>
    <xdr:ext cx="534377" cy="259045"/>
    <xdr:sp macro="" textlink="">
      <xdr:nvSpPr>
        <xdr:cNvPr id="501" name="テキスト ボックス 500"/>
        <xdr:cNvSpPr txBox="1"/>
      </xdr:nvSpPr>
      <xdr:spPr>
        <a:xfrm>
          <a:off x="13436111" y="63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2" name="フローチャート : 判断 501"/>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2576</xdr:rowOff>
    </xdr:from>
    <xdr:ext cx="534377" cy="259045"/>
    <xdr:sp macro="" textlink="">
      <xdr:nvSpPr>
        <xdr:cNvPr id="503" name="テキスト ボックス 502"/>
        <xdr:cNvSpPr txBox="1"/>
      </xdr:nvSpPr>
      <xdr:spPr>
        <a:xfrm>
          <a:off x="12547111" y="63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4" name="テキスト ボックス 50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5" name="テキスト ボックス 50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6" name="テキスト ボックス 50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7" name="テキスト ボックス 50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8" name="テキスト ボックス 50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33200</xdr:rowOff>
    </xdr:from>
    <xdr:to>
      <xdr:col>23</xdr:col>
      <xdr:colOff>568325</xdr:colOff>
      <xdr:row>38</xdr:row>
      <xdr:rowOff>134800</xdr:rowOff>
    </xdr:to>
    <xdr:sp macro="" textlink="">
      <xdr:nvSpPr>
        <xdr:cNvPr id="509" name="円/楕円 508"/>
        <xdr:cNvSpPr/>
      </xdr:nvSpPr>
      <xdr:spPr>
        <a:xfrm>
          <a:off x="16268700" y="65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164026</xdr:rowOff>
    </xdr:from>
    <xdr:ext cx="534377" cy="259045"/>
    <xdr:sp macro="" textlink="">
      <xdr:nvSpPr>
        <xdr:cNvPr id="510" name="災害復旧事業費該当値テキスト"/>
        <xdr:cNvSpPr txBox="1"/>
      </xdr:nvSpPr>
      <xdr:spPr>
        <a:xfrm>
          <a:off x="16370300" y="633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24,366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85080</xdr:rowOff>
    </xdr:from>
    <xdr:to>
      <xdr:col>22</xdr:col>
      <xdr:colOff>415925</xdr:colOff>
      <xdr:row>39</xdr:row>
      <xdr:rowOff>15230</xdr:rowOff>
    </xdr:to>
    <xdr:sp macro="" textlink="">
      <xdr:nvSpPr>
        <xdr:cNvPr id="511" name="円/楕円 510"/>
        <xdr:cNvSpPr/>
      </xdr:nvSpPr>
      <xdr:spPr>
        <a:xfrm>
          <a:off x="15430500" y="660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6357</xdr:rowOff>
    </xdr:from>
    <xdr:ext cx="469744" cy="259045"/>
    <xdr:sp macro="" textlink="">
      <xdr:nvSpPr>
        <xdr:cNvPr id="512" name="テキスト ボックス 511"/>
        <xdr:cNvSpPr txBox="1"/>
      </xdr:nvSpPr>
      <xdr:spPr>
        <a:xfrm>
          <a:off x="15246427" y="66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53268</xdr:rowOff>
    </xdr:from>
    <xdr:to>
      <xdr:col>21</xdr:col>
      <xdr:colOff>212725</xdr:colOff>
      <xdr:row>38</xdr:row>
      <xdr:rowOff>154868</xdr:rowOff>
    </xdr:to>
    <xdr:sp macro="" textlink="">
      <xdr:nvSpPr>
        <xdr:cNvPr id="513" name="円/楕円 512"/>
        <xdr:cNvSpPr/>
      </xdr:nvSpPr>
      <xdr:spPr>
        <a:xfrm>
          <a:off x="14541500" y="656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145995</xdr:rowOff>
    </xdr:from>
    <xdr:ext cx="534377" cy="259045"/>
    <xdr:sp macro="" textlink="">
      <xdr:nvSpPr>
        <xdr:cNvPr id="514" name="テキスト ボックス 513"/>
        <xdr:cNvSpPr txBox="1"/>
      </xdr:nvSpPr>
      <xdr:spPr>
        <a:xfrm>
          <a:off x="14325111" y="666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15,587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52863</xdr:rowOff>
    </xdr:from>
    <xdr:to>
      <xdr:col>20</xdr:col>
      <xdr:colOff>9525</xdr:colOff>
      <xdr:row>38</xdr:row>
      <xdr:rowOff>154463</xdr:rowOff>
    </xdr:to>
    <xdr:sp macro="" textlink="">
      <xdr:nvSpPr>
        <xdr:cNvPr id="515" name="円/楕円 514"/>
        <xdr:cNvSpPr/>
      </xdr:nvSpPr>
      <xdr:spPr>
        <a:xfrm>
          <a:off x="13652500" y="656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145590</xdr:rowOff>
    </xdr:from>
    <xdr:ext cx="534377" cy="259045"/>
    <xdr:sp macro="" textlink="">
      <xdr:nvSpPr>
        <xdr:cNvPr id="516" name="テキスト ボックス 515"/>
        <xdr:cNvSpPr txBox="1"/>
      </xdr:nvSpPr>
      <xdr:spPr>
        <a:xfrm>
          <a:off x="13436111" y="666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15,764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80707</xdr:rowOff>
    </xdr:from>
    <xdr:to>
      <xdr:col>18</xdr:col>
      <xdr:colOff>492125</xdr:colOff>
      <xdr:row>39</xdr:row>
      <xdr:rowOff>10857</xdr:rowOff>
    </xdr:to>
    <xdr:sp macro="" textlink="">
      <xdr:nvSpPr>
        <xdr:cNvPr id="517" name="円/楕円 516"/>
        <xdr:cNvSpPr/>
      </xdr:nvSpPr>
      <xdr:spPr>
        <a:xfrm>
          <a:off x="12763500" y="659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1984</xdr:rowOff>
    </xdr:from>
    <xdr:ext cx="469744" cy="259045"/>
    <xdr:sp macro="" textlink="">
      <xdr:nvSpPr>
        <xdr:cNvPr id="518" name="テキスト ボックス 517"/>
        <xdr:cNvSpPr txBox="1"/>
      </xdr:nvSpPr>
      <xdr:spPr>
        <a:xfrm>
          <a:off x="12579427" y="668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9" name="正方形/長方形 51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0" name="正方形/長方形 51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1" name="正方形/長方形 52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2" name="正方形/長方形 52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3" name="正方形/長方形 52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4" name="正方形/長方形 52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5" name="正方形/長方形 52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6" name="正方形/長方形 52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7" name="テキスト ボックス 52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8" name="直線コネクタ 52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9" name="直線コネクタ 52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0" name="テキスト ボックス 52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1" name="直線コネクタ 53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2" name="テキスト ボックス 531"/>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3" name="直線コネクタ 53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4" name="テキスト ボックス 533"/>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5" name="直線コネクタ 53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6" name="テキスト ボックス 535"/>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7" name="直線コネクタ 53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8" name="テキスト ボックス 53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40" name="直線コネクタ 539"/>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41"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2" name="直線コネクタ 54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3"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4" name="直線コネクタ 543"/>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5" name="直線コネクタ 54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6"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7" name="フローチャート : 判断 546"/>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8" name="直線コネクタ 54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9" name="フローチャート : 判断 548"/>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50" name="テキスト ボックス 549"/>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1" name="直線コネクタ 55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2" name="フローチャート : 判断 551"/>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3" name="テキスト ボックス 552"/>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4" name="直線コネクタ 55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5" name="フローチャート : 判断 554"/>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6" name="テキスト ボックス 555"/>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7" name="フローチャート : 判断 556"/>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8" name="テキスト ボックス 557"/>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9" name="テキスト ボックス 55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0" name="テキスト ボックス 55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1" name="テキスト ボックス 56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2" name="テキスト ボックス 56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3" name="テキスト ボックス 56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4" name="円/楕円 56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5"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6" name="円/楕円 56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7" name="テキスト ボックス 566"/>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8" name="円/楕円 56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9" name="テキスト ボックス 568"/>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0" name="円/楕円 56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1" name="テキスト ボックス 570"/>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2" name="円/楕円 57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3" name="テキスト ボックス 572"/>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4" name="正方形/長方形 57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5" name="正方形/長方形 57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6" name="正方形/長方形 57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7" name="正方形/長方形 57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8" name="正方形/長方形 57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9" name="正方形/長方形 57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0" name="正方形/長方形 57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1" name="正方形/長方形 58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2" name="テキスト ボックス 58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3" name="直線コネクタ 58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4" name="直線コネクタ 58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5" name="テキスト ボックス 58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6" name="直線コネクタ 58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7" name="テキスト ボックス 58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0" name="直線コネクタ 58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1" name="テキスト ボックス 59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2" name="直線コネクタ 59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3" name="テキスト ボックス 59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5" name="テキスト ボックス 59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7" name="直線コネクタ 596"/>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8"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9" name="直線コネクタ 598"/>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600"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601" name="直線コネクタ 600"/>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34692</xdr:rowOff>
    </xdr:from>
    <xdr:to>
      <xdr:col>23</xdr:col>
      <xdr:colOff>517525</xdr:colOff>
      <xdr:row>78</xdr:row>
      <xdr:rowOff>35917</xdr:rowOff>
    </xdr:to>
    <xdr:cxnSp macro="">
      <xdr:nvCxnSpPr>
        <xdr:cNvPr id="602" name="直線コネクタ 601"/>
        <xdr:cNvCxnSpPr/>
      </xdr:nvCxnSpPr>
      <xdr:spPr>
        <a:xfrm flipV="1">
          <a:off x="15481300" y="13407792"/>
          <a:ext cx="8382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80824</xdr:rowOff>
    </xdr:from>
    <xdr:ext cx="599010" cy="259045"/>
    <xdr:sp macro="" textlink="">
      <xdr:nvSpPr>
        <xdr:cNvPr id="603" name="公債費平均値テキスト"/>
        <xdr:cNvSpPr txBox="1"/>
      </xdr:nvSpPr>
      <xdr:spPr>
        <a:xfrm>
          <a:off x="16370300" y="13111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4" name="フローチャート : 判断 603"/>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35917</xdr:rowOff>
    </xdr:from>
    <xdr:to>
      <xdr:col>22</xdr:col>
      <xdr:colOff>365125</xdr:colOff>
      <xdr:row>78</xdr:row>
      <xdr:rowOff>45052</xdr:rowOff>
    </xdr:to>
    <xdr:cxnSp macro="">
      <xdr:nvCxnSpPr>
        <xdr:cNvPr id="605" name="直線コネクタ 604"/>
        <xdr:cNvCxnSpPr/>
      </xdr:nvCxnSpPr>
      <xdr:spPr>
        <a:xfrm flipV="1">
          <a:off x="14592300" y="13409017"/>
          <a:ext cx="889000" cy="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6" name="フローチャート : 判断 605"/>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170747</xdr:rowOff>
    </xdr:from>
    <xdr:ext cx="599010" cy="259045"/>
    <xdr:sp macro="" textlink="">
      <xdr:nvSpPr>
        <xdr:cNvPr id="607" name="テキスト ボックス 606"/>
        <xdr:cNvSpPr txBox="1"/>
      </xdr:nvSpPr>
      <xdr:spPr>
        <a:xfrm>
          <a:off x="15181794"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19648</xdr:rowOff>
    </xdr:from>
    <xdr:to>
      <xdr:col>21</xdr:col>
      <xdr:colOff>161925</xdr:colOff>
      <xdr:row>78</xdr:row>
      <xdr:rowOff>45052</xdr:rowOff>
    </xdr:to>
    <xdr:cxnSp macro="">
      <xdr:nvCxnSpPr>
        <xdr:cNvPr id="608" name="直線コネクタ 607"/>
        <xdr:cNvCxnSpPr/>
      </xdr:nvCxnSpPr>
      <xdr:spPr>
        <a:xfrm>
          <a:off x="13703300" y="13392748"/>
          <a:ext cx="889000" cy="2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9" name="フローチャート : 判断 608"/>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159518</xdr:rowOff>
    </xdr:from>
    <xdr:ext cx="599010" cy="259045"/>
    <xdr:sp macro="" textlink="">
      <xdr:nvSpPr>
        <xdr:cNvPr id="610" name="テキスト ボックス 609"/>
        <xdr:cNvSpPr txBox="1"/>
      </xdr:nvSpPr>
      <xdr:spPr>
        <a:xfrm>
          <a:off x="14292794"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144928</xdr:rowOff>
    </xdr:from>
    <xdr:to>
      <xdr:col>19</xdr:col>
      <xdr:colOff>644525</xdr:colOff>
      <xdr:row>78</xdr:row>
      <xdr:rowOff>19648</xdr:rowOff>
    </xdr:to>
    <xdr:cxnSp macro="">
      <xdr:nvCxnSpPr>
        <xdr:cNvPr id="611" name="直線コネクタ 610"/>
        <xdr:cNvCxnSpPr/>
      </xdr:nvCxnSpPr>
      <xdr:spPr>
        <a:xfrm>
          <a:off x="12814300" y="13346578"/>
          <a:ext cx="889000" cy="4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2" name="フローチャート : 判断 611"/>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169511</xdr:rowOff>
    </xdr:from>
    <xdr:ext cx="599010" cy="259045"/>
    <xdr:sp macro="" textlink="">
      <xdr:nvSpPr>
        <xdr:cNvPr id="613" name="テキスト ボックス 612"/>
        <xdr:cNvSpPr txBox="1"/>
      </xdr:nvSpPr>
      <xdr:spPr>
        <a:xfrm>
          <a:off x="13403794" y="1302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4" name="フローチャート : 判断 613"/>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151854</xdr:rowOff>
    </xdr:from>
    <xdr:ext cx="599010" cy="259045"/>
    <xdr:sp macro="" textlink="">
      <xdr:nvSpPr>
        <xdr:cNvPr id="615" name="テキスト ボックス 614"/>
        <xdr:cNvSpPr txBox="1"/>
      </xdr:nvSpPr>
      <xdr:spPr>
        <a:xfrm>
          <a:off x="12514794" y="130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155342</xdr:rowOff>
    </xdr:from>
    <xdr:to>
      <xdr:col>23</xdr:col>
      <xdr:colOff>568325</xdr:colOff>
      <xdr:row>78</xdr:row>
      <xdr:rowOff>85492</xdr:rowOff>
    </xdr:to>
    <xdr:sp macro="" textlink="">
      <xdr:nvSpPr>
        <xdr:cNvPr id="621" name="円/楕円 620"/>
        <xdr:cNvSpPr/>
      </xdr:nvSpPr>
      <xdr:spPr>
        <a:xfrm>
          <a:off x="16268700" y="133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70269</xdr:rowOff>
    </xdr:from>
    <xdr:ext cx="534377" cy="259045"/>
    <xdr:sp macro="" textlink="">
      <xdr:nvSpPr>
        <xdr:cNvPr id="622" name="公債費該当値テキスト"/>
        <xdr:cNvSpPr txBox="1"/>
      </xdr:nvSpPr>
      <xdr:spPr>
        <a:xfrm>
          <a:off x="16370300" y="1327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95,122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156567</xdr:rowOff>
    </xdr:from>
    <xdr:to>
      <xdr:col>22</xdr:col>
      <xdr:colOff>415925</xdr:colOff>
      <xdr:row>78</xdr:row>
      <xdr:rowOff>86717</xdr:rowOff>
    </xdr:to>
    <xdr:sp macro="" textlink="">
      <xdr:nvSpPr>
        <xdr:cNvPr id="623" name="円/楕円 622"/>
        <xdr:cNvSpPr/>
      </xdr:nvSpPr>
      <xdr:spPr>
        <a:xfrm>
          <a:off x="15430500" y="1335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77844</xdr:rowOff>
    </xdr:from>
    <xdr:ext cx="534377" cy="259045"/>
    <xdr:sp macro="" textlink="">
      <xdr:nvSpPr>
        <xdr:cNvPr id="624" name="テキスト ボックス 623"/>
        <xdr:cNvSpPr txBox="1"/>
      </xdr:nvSpPr>
      <xdr:spPr>
        <a:xfrm>
          <a:off x="15214111" y="1345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94,479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165702</xdr:rowOff>
    </xdr:from>
    <xdr:to>
      <xdr:col>21</xdr:col>
      <xdr:colOff>212725</xdr:colOff>
      <xdr:row>78</xdr:row>
      <xdr:rowOff>95852</xdr:rowOff>
    </xdr:to>
    <xdr:sp macro="" textlink="">
      <xdr:nvSpPr>
        <xdr:cNvPr id="625" name="円/楕円 624"/>
        <xdr:cNvSpPr/>
      </xdr:nvSpPr>
      <xdr:spPr>
        <a:xfrm>
          <a:off x="14541500" y="1336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86979</xdr:rowOff>
    </xdr:from>
    <xdr:ext cx="534377" cy="259045"/>
    <xdr:sp macro="" textlink="">
      <xdr:nvSpPr>
        <xdr:cNvPr id="626" name="テキスト ボックス 625"/>
        <xdr:cNvSpPr txBox="1"/>
      </xdr:nvSpPr>
      <xdr:spPr>
        <a:xfrm>
          <a:off x="14325111" y="1346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89,684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140298</xdr:rowOff>
    </xdr:from>
    <xdr:to>
      <xdr:col>20</xdr:col>
      <xdr:colOff>9525</xdr:colOff>
      <xdr:row>78</xdr:row>
      <xdr:rowOff>70448</xdr:rowOff>
    </xdr:to>
    <xdr:sp macro="" textlink="">
      <xdr:nvSpPr>
        <xdr:cNvPr id="627" name="円/楕円 626"/>
        <xdr:cNvSpPr/>
      </xdr:nvSpPr>
      <xdr:spPr>
        <a:xfrm>
          <a:off x="13652500" y="133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61575</xdr:rowOff>
    </xdr:from>
    <xdr:ext cx="599010" cy="259045"/>
    <xdr:sp macro="" textlink="">
      <xdr:nvSpPr>
        <xdr:cNvPr id="628" name="テキスト ボックス 627"/>
        <xdr:cNvSpPr txBox="1"/>
      </xdr:nvSpPr>
      <xdr:spPr>
        <a:xfrm>
          <a:off x="13403794" y="1343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103,019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94128</xdr:rowOff>
    </xdr:from>
    <xdr:to>
      <xdr:col>18</xdr:col>
      <xdr:colOff>492125</xdr:colOff>
      <xdr:row>78</xdr:row>
      <xdr:rowOff>24278</xdr:rowOff>
    </xdr:to>
    <xdr:sp macro="" textlink="">
      <xdr:nvSpPr>
        <xdr:cNvPr id="629" name="円/楕円 628"/>
        <xdr:cNvSpPr/>
      </xdr:nvSpPr>
      <xdr:spPr>
        <a:xfrm>
          <a:off x="12763500" y="1329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15405</xdr:rowOff>
    </xdr:from>
    <xdr:ext cx="599010" cy="259045"/>
    <xdr:sp macro="" textlink="">
      <xdr:nvSpPr>
        <xdr:cNvPr id="630" name="テキスト ボックス 629"/>
        <xdr:cNvSpPr txBox="1"/>
      </xdr:nvSpPr>
      <xdr:spPr>
        <a:xfrm>
          <a:off x="12514794" y="1338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127,256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4" name="テキスト ボックス 64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6" name="テキスト ボックス 64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8" name="テキスト ボックス 64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50" name="テキスト ボックス 64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2" name="テキスト ボックス 65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4" name="直線コネクタ 653"/>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5"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6" name="直線コネクタ 655"/>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7"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8" name="直線コネクタ 657"/>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68811</xdr:rowOff>
    </xdr:from>
    <xdr:to>
      <xdr:col>23</xdr:col>
      <xdr:colOff>517525</xdr:colOff>
      <xdr:row>97</xdr:row>
      <xdr:rowOff>84232</xdr:rowOff>
    </xdr:to>
    <xdr:cxnSp macro="">
      <xdr:nvCxnSpPr>
        <xdr:cNvPr id="659" name="直線コネクタ 658"/>
        <xdr:cNvCxnSpPr/>
      </xdr:nvCxnSpPr>
      <xdr:spPr>
        <a:xfrm flipV="1">
          <a:off x="15481300" y="16699461"/>
          <a:ext cx="8382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42618</xdr:rowOff>
    </xdr:from>
    <xdr:ext cx="534377" cy="259045"/>
    <xdr:sp macro="" textlink="">
      <xdr:nvSpPr>
        <xdr:cNvPr id="660" name="積立金平均値テキスト"/>
        <xdr:cNvSpPr txBox="1"/>
      </xdr:nvSpPr>
      <xdr:spPr>
        <a:xfrm>
          <a:off x="16370300" y="16844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61" name="フローチャート : 判断 660"/>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84232</xdr:rowOff>
    </xdr:from>
    <xdr:to>
      <xdr:col>22</xdr:col>
      <xdr:colOff>365125</xdr:colOff>
      <xdr:row>97</xdr:row>
      <xdr:rowOff>97039</xdr:rowOff>
    </xdr:to>
    <xdr:cxnSp macro="">
      <xdr:nvCxnSpPr>
        <xdr:cNvPr id="662" name="直線コネクタ 661"/>
        <xdr:cNvCxnSpPr/>
      </xdr:nvCxnSpPr>
      <xdr:spPr>
        <a:xfrm flipV="1">
          <a:off x="14592300" y="16714882"/>
          <a:ext cx="889000" cy="1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3" name="フローチャート : 判断 662"/>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2534</xdr:rowOff>
    </xdr:from>
    <xdr:ext cx="534377" cy="259045"/>
    <xdr:sp macro="" textlink="">
      <xdr:nvSpPr>
        <xdr:cNvPr id="664" name="テキスト ボックス 663"/>
        <xdr:cNvSpPr txBox="1"/>
      </xdr:nvSpPr>
      <xdr:spPr>
        <a:xfrm>
          <a:off x="15214111" y="169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83305</xdr:rowOff>
    </xdr:from>
    <xdr:to>
      <xdr:col>21</xdr:col>
      <xdr:colOff>161925</xdr:colOff>
      <xdr:row>97</xdr:row>
      <xdr:rowOff>97039</xdr:rowOff>
    </xdr:to>
    <xdr:cxnSp macro="">
      <xdr:nvCxnSpPr>
        <xdr:cNvPr id="665" name="直線コネクタ 664"/>
        <xdr:cNvCxnSpPr/>
      </xdr:nvCxnSpPr>
      <xdr:spPr>
        <a:xfrm>
          <a:off x="13703300" y="16713955"/>
          <a:ext cx="889000" cy="1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6" name="フローチャート : 判断 665"/>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150522</xdr:rowOff>
    </xdr:from>
    <xdr:ext cx="534377" cy="259045"/>
    <xdr:sp macro="" textlink="">
      <xdr:nvSpPr>
        <xdr:cNvPr id="667" name="テキスト ボックス 666"/>
        <xdr:cNvSpPr txBox="1"/>
      </xdr:nvSpPr>
      <xdr:spPr>
        <a:xfrm>
          <a:off x="14325111" y="1695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67163</xdr:rowOff>
    </xdr:from>
    <xdr:to>
      <xdr:col>19</xdr:col>
      <xdr:colOff>644525</xdr:colOff>
      <xdr:row>97</xdr:row>
      <xdr:rowOff>83305</xdr:rowOff>
    </xdr:to>
    <xdr:cxnSp macro="">
      <xdr:nvCxnSpPr>
        <xdr:cNvPr id="668" name="直線コネクタ 667"/>
        <xdr:cNvCxnSpPr/>
      </xdr:nvCxnSpPr>
      <xdr:spPr>
        <a:xfrm>
          <a:off x="12814300" y="16697813"/>
          <a:ext cx="889000" cy="1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9" name="フローチャート : 判断 668"/>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120507</xdr:rowOff>
    </xdr:from>
    <xdr:ext cx="599010" cy="259045"/>
    <xdr:sp macro="" textlink="">
      <xdr:nvSpPr>
        <xdr:cNvPr id="670" name="テキスト ボックス 669"/>
        <xdr:cNvSpPr txBox="1"/>
      </xdr:nvSpPr>
      <xdr:spPr>
        <a:xfrm>
          <a:off x="13403794" y="1692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71" name="フローチャート : 判断 670"/>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144966</xdr:rowOff>
    </xdr:from>
    <xdr:ext cx="534377" cy="259045"/>
    <xdr:sp macro="" textlink="">
      <xdr:nvSpPr>
        <xdr:cNvPr id="672" name="テキスト ボックス 671"/>
        <xdr:cNvSpPr txBox="1"/>
      </xdr:nvSpPr>
      <xdr:spPr>
        <a:xfrm>
          <a:off x="12547111" y="1694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18011</xdr:rowOff>
    </xdr:from>
    <xdr:to>
      <xdr:col>23</xdr:col>
      <xdr:colOff>568325</xdr:colOff>
      <xdr:row>97</xdr:row>
      <xdr:rowOff>119611</xdr:rowOff>
    </xdr:to>
    <xdr:sp macro="" textlink="">
      <xdr:nvSpPr>
        <xdr:cNvPr id="678" name="円/楕円 677"/>
        <xdr:cNvSpPr/>
      </xdr:nvSpPr>
      <xdr:spPr>
        <a:xfrm>
          <a:off x="16268700" y="1664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40888</xdr:rowOff>
    </xdr:from>
    <xdr:ext cx="599010" cy="259045"/>
    <xdr:sp macro="" textlink="">
      <xdr:nvSpPr>
        <xdr:cNvPr id="679" name="積立金該当値テキスト"/>
        <xdr:cNvSpPr txBox="1"/>
      </xdr:nvSpPr>
      <xdr:spPr>
        <a:xfrm>
          <a:off x="16370300" y="1650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250,818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33432</xdr:rowOff>
    </xdr:from>
    <xdr:to>
      <xdr:col>22</xdr:col>
      <xdr:colOff>415925</xdr:colOff>
      <xdr:row>97</xdr:row>
      <xdr:rowOff>135032</xdr:rowOff>
    </xdr:to>
    <xdr:sp macro="" textlink="">
      <xdr:nvSpPr>
        <xdr:cNvPr id="680" name="円/楕円 679"/>
        <xdr:cNvSpPr/>
      </xdr:nvSpPr>
      <xdr:spPr>
        <a:xfrm>
          <a:off x="15430500" y="1666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151559</xdr:rowOff>
    </xdr:from>
    <xdr:ext cx="599010" cy="259045"/>
    <xdr:sp macro="" textlink="">
      <xdr:nvSpPr>
        <xdr:cNvPr id="681" name="テキスト ボックス 680"/>
        <xdr:cNvSpPr txBox="1"/>
      </xdr:nvSpPr>
      <xdr:spPr>
        <a:xfrm>
          <a:off x="15181794" y="1643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238,676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46239</xdr:rowOff>
    </xdr:from>
    <xdr:to>
      <xdr:col>21</xdr:col>
      <xdr:colOff>212725</xdr:colOff>
      <xdr:row>97</xdr:row>
      <xdr:rowOff>147839</xdr:rowOff>
    </xdr:to>
    <xdr:sp macro="" textlink="">
      <xdr:nvSpPr>
        <xdr:cNvPr id="682" name="円/楕円 681"/>
        <xdr:cNvSpPr/>
      </xdr:nvSpPr>
      <xdr:spPr>
        <a:xfrm>
          <a:off x="14541500" y="1667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164366</xdr:rowOff>
    </xdr:from>
    <xdr:ext cx="599010" cy="259045"/>
    <xdr:sp macro="" textlink="">
      <xdr:nvSpPr>
        <xdr:cNvPr id="683" name="テキスト ボックス 682"/>
        <xdr:cNvSpPr txBox="1"/>
      </xdr:nvSpPr>
      <xdr:spPr>
        <a:xfrm>
          <a:off x="14292794" y="16452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228,591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32505</xdr:rowOff>
    </xdr:from>
    <xdr:to>
      <xdr:col>20</xdr:col>
      <xdr:colOff>9525</xdr:colOff>
      <xdr:row>97</xdr:row>
      <xdr:rowOff>134105</xdr:rowOff>
    </xdr:to>
    <xdr:sp macro="" textlink="">
      <xdr:nvSpPr>
        <xdr:cNvPr id="684" name="円/楕円 683"/>
        <xdr:cNvSpPr/>
      </xdr:nvSpPr>
      <xdr:spPr>
        <a:xfrm>
          <a:off x="13652500" y="166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150632</xdr:rowOff>
    </xdr:from>
    <xdr:ext cx="599010" cy="259045"/>
    <xdr:sp macro="" textlink="">
      <xdr:nvSpPr>
        <xdr:cNvPr id="685" name="テキスト ボックス 684"/>
        <xdr:cNvSpPr txBox="1"/>
      </xdr:nvSpPr>
      <xdr:spPr>
        <a:xfrm>
          <a:off x="13403794" y="1643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239,405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16363</xdr:rowOff>
    </xdr:from>
    <xdr:to>
      <xdr:col>18</xdr:col>
      <xdr:colOff>492125</xdr:colOff>
      <xdr:row>97</xdr:row>
      <xdr:rowOff>117963</xdr:rowOff>
    </xdr:to>
    <xdr:sp macro="" textlink="">
      <xdr:nvSpPr>
        <xdr:cNvPr id="686" name="円/楕円 685"/>
        <xdr:cNvSpPr/>
      </xdr:nvSpPr>
      <xdr:spPr>
        <a:xfrm>
          <a:off x="12763500" y="1664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134490</xdr:rowOff>
    </xdr:from>
    <xdr:ext cx="599010" cy="259045"/>
    <xdr:sp macro="" textlink="">
      <xdr:nvSpPr>
        <xdr:cNvPr id="687" name="テキスト ボックス 686"/>
        <xdr:cNvSpPr txBox="1"/>
      </xdr:nvSpPr>
      <xdr:spPr>
        <a:xfrm>
          <a:off x="12514794" y="1642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252,115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8" name="直線コネクタ 69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9" name="テキスト ボックス 69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0" name="直線コネクタ 69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1" name="テキスト ボックス 70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2" name="直線コネクタ 70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3" name="テキスト ボックス 70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4" name="直線コネクタ 70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5" name="テキスト ボックス 70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6" name="直線コネクタ 70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7" name="テキスト ボックス 70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11" name="直線コネクタ 710"/>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2"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3" name="直線コネクタ 71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4"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5" name="直線コネクタ 714"/>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6" name="直線コネクタ 71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7" name="投資及び出資金平均値テキスト"/>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8" name="フローチャート : 判断 717"/>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9" name="直線コネクタ 71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20" name="フローチャート : 判断 719"/>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18546</xdr:rowOff>
    </xdr:from>
    <xdr:ext cx="469744" cy="259045"/>
    <xdr:sp macro="" textlink="">
      <xdr:nvSpPr>
        <xdr:cNvPr id="721" name="テキスト ボックス 720"/>
        <xdr:cNvSpPr txBox="1"/>
      </xdr:nvSpPr>
      <xdr:spPr>
        <a:xfrm>
          <a:off x="21088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2" name="直線コネクタ 72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3" name="フローチャート : 判断 722"/>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24" name="テキスト ボックス 723"/>
        <xdr:cNvSpPr txBox="1"/>
      </xdr:nvSpPr>
      <xdr:spPr>
        <a:xfrm>
          <a:off x="20199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5" name="直線コネクタ 72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6" name="フローチャート : 判断 725"/>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16984</xdr:rowOff>
    </xdr:from>
    <xdr:ext cx="469744" cy="259045"/>
    <xdr:sp macro="" textlink="">
      <xdr:nvSpPr>
        <xdr:cNvPr id="727" name="テキスト ボックス 726"/>
        <xdr:cNvSpPr txBox="1"/>
      </xdr:nvSpPr>
      <xdr:spPr>
        <a:xfrm>
          <a:off x="19310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8" name="フローチャート : 判断 727"/>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9" name="テキスト ボックス 728"/>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5" name="円/楕円 73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249299" cy="259045"/>
    <xdr:sp macro="" textlink="">
      <xdr:nvSpPr>
        <xdr:cNvPr id="736" name="投資及び出資金該当値テキスト"/>
        <xdr:cNvSpPr txBox="1"/>
      </xdr:nvSpPr>
      <xdr:spPr>
        <a:xfrm>
          <a:off x="22212300" y="6624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7" name="円/楕円 73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8" name="テキスト ボックス 73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9" name="円/楕円 73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0" name="テキスト ボックス 73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1" name="円/楕円 74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2" name="テキスト ボックス 74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3" name="円/楕円 74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4" name="テキスト ボックス 74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0" name="テキスト ボックス 759"/>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2" name="テキスト ボックス 761"/>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4" name="テキスト ボックス 76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6" name="テキスト ボックス 76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8" name="直線コネクタ 767"/>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71"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2" name="直線コネクタ 771"/>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3" name="直線コネクタ 77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118650</xdr:rowOff>
    </xdr:from>
    <xdr:ext cx="469744" cy="259045"/>
    <xdr:sp macro="" textlink="">
      <xdr:nvSpPr>
        <xdr:cNvPr id="774" name="貸付金平均値テキスト"/>
        <xdr:cNvSpPr txBox="1"/>
      </xdr:nvSpPr>
      <xdr:spPr>
        <a:xfrm>
          <a:off x="22212300" y="989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5" name="フローチャート : 判断 774"/>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6" name="直線コネクタ 77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7" name="フローチャート : 判断 776"/>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78" name="テキスト ボックス 777"/>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9" name="直線コネクタ 77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80" name="フローチャート : 判断 779"/>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54452</xdr:rowOff>
    </xdr:from>
    <xdr:ext cx="469744" cy="259045"/>
    <xdr:sp macro="" textlink="">
      <xdr:nvSpPr>
        <xdr:cNvPr id="781" name="テキスト ボックス 780"/>
        <xdr:cNvSpPr txBox="1"/>
      </xdr:nvSpPr>
      <xdr:spPr>
        <a:xfrm>
          <a:off x="20199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43254</xdr:rowOff>
    </xdr:from>
    <xdr:to>
      <xdr:col>28</xdr:col>
      <xdr:colOff>314325</xdr:colOff>
      <xdr:row>59</xdr:row>
      <xdr:rowOff>44450</xdr:rowOff>
    </xdr:to>
    <xdr:cxnSp macro="">
      <xdr:nvCxnSpPr>
        <xdr:cNvPr id="782" name="直線コネクタ 781"/>
        <xdr:cNvCxnSpPr/>
      </xdr:nvCxnSpPr>
      <xdr:spPr>
        <a:xfrm>
          <a:off x="18656300" y="10158804"/>
          <a:ext cx="889000" cy="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3" name="フローチャート : 判断 782"/>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56601</xdr:rowOff>
    </xdr:from>
    <xdr:ext cx="469744" cy="259045"/>
    <xdr:sp macro="" textlink="">
      <xdr:nvSpPr>
        <xdr:cNvPr id="784" name="テキスト ボックス 783"/>
        <xdr:cNvSpPr txBox="1"/>
      </xdr:nvSpPr>
      <xdr:spPr>
        <a:xfrm>
          <a:off x="19310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5" name="フローチャート : 判断 784"/>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6" name="テキスト ボックス 785"/>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2" name="円/楕円 79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9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4" name="円/楕円 79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5" name="テキスト ボックス 794"/>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6" name="円/楕円 79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7" name="テキスト ボックス 796"/>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8" name="円/楕円 79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9" name="テキスト ボックス 798"/>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163904</xdr:rowOff>
    </xdr:from>
    <xdr:to>
      <xdr:col>27</xdr:col>
      <xdr:colOff>161925</xdr:colOff>
      <xdr:row>59</xdr:row>
      <xdr:rowOff>94054</xdr:rowOff>
    </xdr:to>
    <xdr:sp macro="" textlink="">
      <xdr:nvSpPr>
        <xdr:cNvPr id="800" name="円/楕円 799"/>
        <xdr:cNvSpPr/>
      </xdr:nvSpPr>
      <xdr:spPr>
        <a:xfrm>
          <a:off x="18605500" y="1010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85181</xdr:rowOff>
    </xdr:from>
    <xdr:ext cx="378565" cy="259045"/>
    <xdr:sp macro="" textlink="">
      <xdr:nvSpPr>
        <xdr:cNvPr id="801" name="テキスト ボックス 800"/>
        <xdr:cNvSpPr txBox="1"/>
      </xdr:nvSpPr>
      <xdr:spPr>
        <a:xfrm>
          <a:off x="18467017" y="10200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3" name="テキスト ボックス 81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5" name="テキスト ボックス 81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7" name="テキスト ボックス 81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9" name="テキスト ボックス 81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5" name="直線コネクタ 824"/>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6"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7" name="直線コネクタ 826"/>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8"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9" name="直線コネクタ 828"/>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138443</xdr:rowOff>
    </xdr:from>
    <xdr:to>
      <xdr:col>32</xdr:col>
      <xdr:colOff>187325</xdr:colOff>
      <xdr:row>75</xdr:row>
      <xdr:rowOff>6945</xdr:rowOff>
    </xdr:to>
    <xdr:cxnSp macro="">
      <xdr:nvCxnSpPr>
        <xdr:cNvPr id="830" name="直線コネクタ 829"/>
        <xdr:cNvCxnSpPr/>
      </xdr:nvCxnSpPr>
      <xdr:spPr>
        <a:xfrm flipV="1">
          <a:off x="21323300" y="12825743"/>
          <a:ext cx="838200" cy="3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76212</xdr:rowOff>
    </xdr:from>
    <xdr:ext cx="599010" cy="259045"/>
    <xdr:sp macro="" textlink="">
      <xdr:nvSpPr>
        <xdr:cNvPr id="831" name="繰出金平均値テキスト"/>
        <xdr:cNvSpPr txBox="1"/>
      </xdr:nvSpPr>
      <xdr:spPr>
        <a:xfrm>
          <a:off x="22212300" y="13106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2" name="フローチャート : 判断 831"/>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109068</xdr:rowOff>
    </xdr:from>
    <xdr:to>
      <xdr:col>31</xdr:col>
      <xdr:colOff>34925</xdr:colOff>
      <xdr:row>75</xdr:row>
      <xdr:rowOff>6945</xdr:rowOff>
    </xdr:to>
    <xdr:cxnSp macro="">
      <xdr:nvCxnSpPr>
        <xdr:cNvPr id="833" name="直線コネクタ 832"/>
        <xdr:cNvCxnSpPr/>
      </xdr:nvCxnSpPr>
      <xdr:spPr>
        <a:xfrm>
          <a:off x="20434300" y="12796368"/>
          <a:ext cx="889000" cy="6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4" name="フローチャート : 判断 833"/>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30652</xdr:rowOff>
    </xdr:from>
    <xdr:ext cx="599010" cy="259045"/>
    <xdr:sp macro="" textlink="">
      <xdr:nvSpPr>
        <xdr:cNvPr id="835" name="テキスト ボックス 834"/>
        <xdr:cNvSpPr txBox="1"/>
      </xdr:nvSpPr>
      <xdr:spPr>
        <a:xfrm>
          <a:off x="21023794" y="1323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109068</xdr:rowOff>
    </xdr:from>
    <xdr:to>
      <xdr:col>29</xdr:col>
      <xdr:colOff>517525</xdr:colOff>
      <xdr:row>74</xdr:row>
      <xdr:rowOff>133638</xdr:rowOff>
    </xdr:to>
    <xdr:cxnSp macro="">
      <xdr:nvCxnSpPr>
        <xdr:cNvPr id="836" name="直線コネクタ 835"/>
        <xdr:cNvCxnSpPr/>
      </xdr:nvCxnSpPr>
      <xdr:spPr>
        <a:xfrm flipV="1">
          <a:off x="19545300" y="12796368"/>
          <a:ext cx="889000" cy="2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7" name="フローチャート : 判断 836"/>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39690</xdr:rowOff>
    </xdr:from>
    <xdr:ext cx="599010" cy="259045"/>
    <xdr:sp macro="" textlink="">
      <xdr:nvSpPr>
        <xdr:cNvPr id="838" name="テキスト ボックス 837"/>
        <xdr:cNvSpPr txBox="1"/>
      </xdr:nvSpPr>
      <xdr:spPr>
        <a:xfrm>
          <a:off x="20134794"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56242</xdr:rowOff>
    </xdr:from>
    <xdr:to>
      <xdr:col>28</xdr:col>
      <xdr:colOff>314325</xdr:colOff>
      <xdr:row>74</xdr:row>
      <xdr:rowOff>133638</xdr:rowOff>
    </xdr:to>
    <xdr:cxnSp macro="">
      <xdr:nvCxnSpPr>
        <xdr:cNvPr id="839" name="直線コネクタ 838"/>
        <xdr:cNvCxnSpPr/>
      </xdr:nvCxnSpPr>
      <xdr:spPr>
        <a:xfrm>
          <a:off x="18656300" y="12743542"/>
          <a:ext cx="889000" cy="7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40" name="フローチャート : 判断 839"/>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58278</xdr:rowOff>
    </xdr:from>
    <xdr:ext cx="534377" cy="259045"/>
    <xdr:sp macro="" textlink="">
      <xdr:nvSpPr>
        <xdr:cNvPr id="841" name="テキスト ボックス 840"/>
        <xdr:cNvSpPr txBox="1"/>
      </xdr:nvSpPr>
      <xdr:spPr>
        <a:xfrm>
          <a:off x="19278111" y="1325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2" name="フローチャート : 判断 841"/>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61796</xdr:rowOff>
    </xdr:from>
    <xdr:ext cx="534377" cy="259045"/>
    <xdr:sp macro="" textlink="">
      <xdr:nvSpPr>
        <xdr:cNvPr id="843" name="テキスト ボックス 842"/>
        <xdr:cNvSpPr txBox="1"/>
      </xdr:nvSpPr>
      <xdr:spPr>
        <a:xfrm>
          <a:off x="18389111" y="132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87643</xdr:rowOff>
    </xdr:from>
    <xdr:to>
      <xdr:col>32</xdr:col>
      <xdr:colOff>238125</xdr:colOff>
      <xdr:row>75</xdr:row>
      <xdr:rowOff>17793</xdr:rowOff>
    </xdr:to>
    <xdr:sp macro="" textlink="">
      <xdr:nvSpPr>
        <xdr:cNvPr id="849" name="円/楕円 848"/>
        <xdr:cNvSpPr/>
      </xdr:nvSpPr>
      <xdr:spPr>
        <a:xfrm>
          <a:off x="22110700" y="127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110520</xdr:rowOff>
    </xdr:from>
    <xdr:ext cx="599010" cy="259045"/>
    <xdr:sp macro="" textlink="">
      <xdr:nvSpPr>
        <xdr:cNvPr id="850" name="繰出金該当値テキスト"/>
        <xdr:cNvSpPr txBox="1"/>
      </xdr:nvSpPr>
      <xdr:spPr>
        <a:xfrm>
          <a:off x="22212300" y="12626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200,330</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127595</xdr:rowOff>
    </xdr:from>
    <xdr:to>
      <xdr:col>31</xdr:col>
      <xdr:colOff>85725</xdr:colOff>
      <xdr:row>75</xdr:row>
      <xdr:rowOff>57745</xdr:rowOff>
    </xdr:to>
    <xdr:sp macro="" textlink="">
      <xdr:nvSpPr>
        <xdr:cNvPr id="851" name="円/楕円 850"/>
        <xdr:cNvSpPr/>
      </xdr:nvSpPr>
      <xdr:spPr>
        <a:xfrm>
          <a:off x="21272500" y="1281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73</xdr:row>
      <xdr:rowOff>74272</xdr:rowOff>
    </xdr:from>
    <xdr:ext cx="599010" cy="259045"/>
    <xdr:sp macro="" textlink="">
      <xdr:nvSpPr>
        <xdr:cNvPr id="852" name="テキスト ボックス 851"/>
        <xdr:cNvSpPr txBox="1"/>
      </xdr:nvSpPr>
      <xdr:spPr>
        <a:xfrm>
          <a:off x="21023794" y="1259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189,844</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58268</xdr:rowOff>
    </xdr:from>
    <xdr:to>
      <xdr:col>29</xdr:col>
      <xdr:colOff>568325</xdr:colOff>
      <xdr:row>74</xdr:row>
      <xdr:rowOff>159868</xdr:rowOff>
    </xdr:to>
    <xdr:sp macro="" textlink="">
      <xdr:nvSpPr>
        <xdr:cNvPr id="853" name="円/楕円 852"/>
        <xdr:cNvSpPr/>
      </xdr:nvSpPr>
      <xdr:spPr>
        <a:xfrm>
          <a:off x="20383500" y="1274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73</xdr:row>
      <xdr:rowOff>4945</xdr:rowOff>
    </xdr:from>
    <xdr:ext cx="599010" cy="259045"/>
    <xdr:sp macro="" textlink="">
      <xdr:nvSpPr>
        <xdr:cNvPr id="854" name="テキスト ボックス 853"/>
        <xdr:cNvSpPr txBox="1"/>
      </xdr:nvSpPr>
      <xdr:spPr>
        <a:xfrm>
          <a:off x="20134794" y="12520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208,040</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82838</xdr:rowOff>
    </xdr:from>
    <xdr:to>
      <xdr:col>28</xdr:col>
      <xdr:colOff>365125</xdr:colOff>
      <xdr:row>75</xdr:row>
      <xdr:rowOff>12988</xdr:rowOff>
    </xdr:to>
    <xdr:sp macro="" textlink="">
      <xdr:nvSpPr>
        <xdr:cNvPr id="855" name="円/楕円 854"/>
        <xdr:cNvSpPr/>
      </xdr:nvSpPr>
      <xdr:spPr>
        <a:xfrm>
          <a:off x="19494500" y="1277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73</xdr:row>
      <xdr:rowOff>29515</xdr:rowOff>
    </xdr:from>
    <xdr:ext cx="599010" cy="259045"/>
    <xdr:sp macro="" textlink="">
      <xdr:nvSpPr>
        <xdr:cNvPr id="856" name="テキスト ボックス 855"/>
        <xdr:cNvSpPr txBox="1"/>
      </xdr:nvSpPr>
      <xdr:spPr>
        <a:xfrm>
          <a:off x="19245794" y="1254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201,591</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5442</xdr:rowOff>
    </xdr:from>
    <xdr:to>
      <xdr:col>27</xdr:col>
      <xdr:colOff>161925</xdr:colOff>
      <xdr:row>74</xdr:row>
      <xdr:rowOff>107042</xdr:rowOff>
    </xdr:to>
    <xdr:sp macro="" textlink="">
      <xdr:nvSpPr>
        <xdr:cNvPr id="857" name="円/楕円 856"/>
        <xdr:cNvSpPr/>
      </xdr:nvSpPr>
      <xdr:spPr>
        <a:xfrm>
          <a:off x="18605500" y="1269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72</xdr:row>
      <xdr:rowOff>123569</xdr:rowOff>
    </xdr:from>
    <xdr:ext cx="599010" cy="259045"/>
    <xdr:sp macro="" textlink="">
      <xdr:nvSpPr>
        <xdr:cNvPr id="858" name="テキスト ボックス 857"/>
        <xdr:cNvSpPr txBox="1"/>
      </xdr:nvSpPr>
      <xdr:spPr>
        <a:xfrm>
          <a:off x="18356794" y="1246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221,905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9" name="直線コネクタ 868"/>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70" name="テキスト ボックス 869"/>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71" name="直線コネクタ 870"/>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2" name="テキスト ボックス 871"/>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3" name="直線コネクタ 872"/>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4" name="テキスト ボックス 873"/>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5" name="直線コネクタ 874"/>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6" name="テキスト ボックス 875"/>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8" name="テキスト ボックス 877"/>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80" name="直線コネクタ 879"/>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81"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3"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4" name="直線コネクタ 88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5" name="直線コネクタ 884"/>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6"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7" name="フローチャート : 判断 886"/>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8" name="直線コネクタ 887"/>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9" name="フローチャート : 判断 888"/>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90" name="テキスト ボックス 889"/>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91" name="直線コネクタ 890"/>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2" name="フローチャート : 判断 891"/>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3" name="テキスト ボックス 892"/>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4" name="直線コネクタ 893"/>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5" name="フローチャート : 判断 894"/>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6" name="テキスト ボックス 895"/>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7" name="フローチャート : 判断 896"/>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8" name="テキスト ボックス 897"/>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4" name="円/楕円 903"/>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5"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6" name="円/楕円 905"/>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7" name="テキスト ボックス 906"/>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8" name="円/楕円 907"/>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9" name="テキスト ボックス 908"/>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10" name="円/楕円 909"/>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11" name="テキスト ボックス 910"/>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2" name="円/楕円 911"/>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3" name="テキスト ボックス 912"/>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特に民生費について、類似団体平均を大きく上回っており、少子高齢化により老人福祉部門の費用増加によるものである。効率的な事業の実施に努める。</a:t>
          </a:r>
        </a:p>
        <a:p>
          <a:r>
            <a:rPr kumimoji="1" lang="ja-JP" altLang="en-US" sz="1300">
              <a:solidFill>
                <a:schemeClr val="dk1"/>
              </a:solidFill>
              <a:effectLst/>
              <a:latin typeface="+mn-lt"/>
              <a:ea typeface="+mn-ea"/>
              <a:cs typeface="+mn-cs"/>
            </a:rPr>
            <a:t>次年度以降には観光交流施設の大規模改修工事が計画されている。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福島県昭和村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1,347
1,342
209.46
2,677,937
2,559,122
59,938
1,486,821
1,756,169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23473</xdr:rowOff>
    </xdr:from>
    <xdr:to>
      <xdr:col>6</xdr:col>
      <xdr:colOff>511175</xdr:colOff>
      <xdr:row>36</xdr:row>
      <xdr:rowOff>55134</xdr:rowOff>
    </xdr:to>
    <xdr:cxnSp macro="">
      <xdr:nvCxnSpPr>
        <xdr:cNvPr id="62" name="直線コネクタ 61"/>
        <xdr:cNvCxnSpPr/>
      </xdr:nvCxnSpPr>
      <xdr:spPr>
        <a:xfrm flipV="1">
          <a:off x="3797300" y="6195673"/>
          <a:ext cx="8382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70217</xdr:rowOff>
    </xdr:from>
    <xdr:ext cx="534377" cy="259045"/>
    <xdr:sp macro="" textlink="">
      <xdr:nvSpPr>
        <xdr:cNvPr id="63" name="議会費平均値テキスト"/>
        <xdr:cNvSpPr txBox="1"/>
      </xdr:nvSpPr>
      <xdr:spPr>
        <a:xfrm>
          <a:off x="4686300" y="641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55134</xdr:rowOff>
    </xdr:from>
    <xdr:to>
      <xdr:col>5</xdr:col>
      <xdr:colOff>358775</xdr:colOff>
      <xdr:row>36</xdr:row>
      <xdr:rowOff>84248</xdr:rowOff>
    </xdr:to>
    <xdr:cxnSp macro="">
      <xdr:nvCxnSpPr>
        <xdr:cNvPr id="65" name="直線コネクタ 64"/>
        <xdr:cNvCxnSpPr/>
      </xdr:nvCxnSpPr>
      <xdr:spPr>
        <a:xfrm flipV="1">
          <a:off x="2908300" y="6227334"/>
          <a:ext cx="889000" cy="2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13802</xdr:rowOff>
    </xdr:from>
    <xdr:ext cx="534377" cy="259045"/>
    <xdr:sp macro="" textlink="">
      <xdr:nvSpPr>
        <xdr:cNvPr id="67" name="テキスト ボックス 66"/>
        <xdr:cNvSpPr txBox="1"/>
      </xdr:nvSpPr>
      <xdr:spPr>
        <a:xfrm>
          <a:off x="3530111" y="65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79513</xdr:rowOff>
    </xdr:from>
    <xdr:to>
      <xdr:col>4</xdr:col>
      <xdr:colOff>155575</xdr:colOff>
      <xdr:row>36</xdr:row>
      <xdr:rowOff>84248</xdr:rowOff>
    </xdr:to>
    <xdr:cxnSp macro="">
      <xdr:nvCxnSpPr>
        <xdr:cNvPr id="68" name="直線コネクタ 67"/>
        <xdr:cNvCxnSpPr/>
      </xdr:nvCxnSpPr>
      <xdr:spPr>
        <a:xfrm>
          <a:off x="2019300" y="6251713"/>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15663</xdr:rowOff>
    </xdr:from>
    <xdr:ext cx="534377" cy="259045"/>
    <xdr:sp macro="" textlink="">
      <xdr:nvSpPr>
        <xdr:cNvPr id="70" name="テキスト ボックス 69"/>
        <xdr:cNvSpPr txBox="1"/>
      </xdr:nvSpPr>
      <xdr:spPr>
        <a:xfrm>
          <a:off x="2641111" y="65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33124</xdr:rowOff>
    </xdr:from>
    <xdr:to>
      <xdr:col>2</xdr:col>
      <xdr:colOff>638175</xdr:colOff>
      <xdr:row>36</xdr:row>
      <xdr:rowOff>79513</xdr:rowOff>
    </xdr:to>
    <xdr:cxnSp macro="">
      <xdr:nvCxnSpPr>
        <xdr:cNvPr id="71" name="直線コネクタ 70"/>
        <xdr:cNvCxnSpPr/>
      </xdr:nvCxnSpPr>
      <xdr:spPr>
        <a:xfrm>
          <a:off x="1130300" y="6205324"/>
          <a:ext cx="889000" cy="4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16578</xdr:rowOff>
    </xdr:from>
    <xdr:ext cx="534377" cy="259045"/>
    <xdr:sp macro="" textlink="">
      <xdr:nvSpPr>
        <xdr:cNvPr id="73" name="テキスト ボックス 72"/>
        <xdr:cNvSpPr txBox="1"/>
      </xdr:nvSpPr>
      <xdr:spPr>
        <a:xfrm>
          <a:off x="1752111" y="653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158669</xdr:rowOff>
    </xdr:from>
    <xdr:ext cx="534377" cy="259045"/>
    <xdr:sp macro="" textlink="">
      <xdr:nvSpPr>
        <xdr:cNvPr id="75" name="テキスト ボックス 74"/>
        <xdr:cNvSpPr txBox="1"/>
      </xdr:nvSpPr>
      <xdr:spPr>
        <a:xfrm>
          <a:off x="863111" y="65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144123</xdr:rowOff>
    </xdr:from>
    <xdr:to>
      <xdr:col>6</xdr:col>
      <xdr:colOff>561975</xdr:colOff>
      <xdr:row>36</xdr:row>
      <xdr:rowOff>74273</xdr:rowOff>
    </xdr:to>
    <xdr:sp macro="" textlink="">
      <xdr:nvSpPr>
        <xdr:cNvPr id="81" name="円/楕円 80"/>
        <xdr:cNvSpPr/>
      </xdr:nvSpPr>
      <xdr:spPr>
        <a:xfrm>
          <a:off x="4584700" y="614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167000</xdr:rowOff>
    </xdr:from>
    <xdr:ext cx="534377" cy="259045"/>
    <xdr:sp macro="" textlink="">
      <xdr:nvSpPr>
        <xdr:cNvPr id="82" name="議会費該当値テキスト"/>
        <xdr:cNvSpPr txBox="1"/>
      </xdr:nvSpPr>
      <xdr:spPr>
        <a:xfrm>
          <a:off x="4686300" y="599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36,118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4334</xdr:rowOff>
    </xdr:from>
    <xdr:to>
      <xdr:col>5</xdr:col>
      <xdr:colOff>409575</xdr:colOff>
      <xdr:row>36</xdr:row>
      <xdr:rowOff>105934</xdr:rowOff>
    </xdr:to>
    <xdr:sp macro="" textlink="">
      <xdr:nvSpPr>
        <xdr:cNvPr id="83" name="円/楕円 82"/>
        <xdr:cNvSpPr/>
      </xdr:nvSpPr>
      <xdr:spPr>
        <a:xfrm>
          <a:off x="3746500" y="617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122461</xdr:rowOff>
    </xdr:from>
    <xdr:ext cx="534377" cy="259045"/>
    <xdr:sp macro="" textlink="">
      <xdr:nvSpPr>
        <xdr:cNvPr id="84" name="テキスト ボックス 83"/>
        <xdr:cNvSpPr txBox="1"/>
      </xdr:nvSpPr>
      <xdr:spPr>
        <a:xfrm>
          <a:off x="3530111" y="595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33448</xdr:rowOff>
    </xdr:from>
    <xdr:to>
      <xdr:col>4</xdr:col>
      <xdr:colOff>206375</xdr:colOff>
      <xdr:row>36</xdr:row>
      <xdr:rowOff>135048</xdr:rowOff>
    </xdr:to>
    <xdr:sp macro="" textlink="">
      <xdr:nvSpPr>
        <xdr:cNvPr id="85" name="円/楕円 84"/>
        <xdr:cNvSpPr/>
      </xdr:nvSpPr>
      <xdr:spPr>
        <a:xfrm>
          <a:off x="2857500" y="620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151575</xdr:rowOff>
    </xdr:from>
    <xdr:ext cx="534377" cy="259045"/>
    <xdr:sp macro="" textlink="">
      <xdr:nvSpPr>
        <xdr:cNvPr id="86" name="テキスト ボックス 85"/>
        <xdr:cNvSpPr txBox="1"/>
      </xdr:nvSpPr>
      <xdr:spPr>
        <a:xfrm>
          <a:off x="2641111" y="598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32,396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28713</xdr:rowOff>
    </xdr:from>
    <xdr:to>
      <xdr:col>3</xdr:col>
      <xdr:colOff>3175</xdr:colOff>
      <xdr:row>36</xdr:row>
      <xdr:rowOff>130313</xdr:rowOff>
    </xdr:to>
    <xdr:sp macro="" textlink="">
      <xdr:nvSpPr>
        <xdr:cNvPr id="87" name="円/楕円 86"/>
        <xdr:cNvSpPr/>
      </xdr:nvSpPr>
      <xdr:spPr>
        <a:xfrm>
          <a:off x="1968500" y="620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146840</xdr:rowOff>
    </xdr:from>
    <xdr:ext cx="534377" cy="259045"/>
    <xdr:sp macro="" textlink="">
      <xdr:nvSpPr>
        <xdr:cNvPr id="88" name="テキスト ボックス 87"/>
        <xdr:cNvSpPr txBox="1"/>
      </xdr:nvSpPr>
      <xdr:spPr>
        <a:xfrm>
          <a:off x="1752111" y="597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32,686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153774</xdr:rowOff>
    </xdr:from>
    <xdr:to>
      <xdr:col>1</xdr:col>
      <xdr:colOff>485775</xdr:colOff>
      <xdr:row>36</xdr:row>
      <xdr:rowOff>83924</xdr:rowOff>
    </xdr:to>
    <xdr:sp macro="" textlink="">
      <xdr:nvSpPr>
        <xdr:cNvPr id="89" name="円/楕円 88"/>
        <xdr:cNvSpPr/>
      </xdr:nvSpPr>
      <xdr:spPr>
        <a:xfrm>
          <a:off x="1079500" y="615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100451</xdr:rowOff>
    </xdr:from>
    <xdr:ext cx="534377" cy="259045"/>
    <xdr:sp macro="" textlink="">
      <xdr:nvSpPr>
        <xdr:cNvPr id="90" name="テキスト ボックス 89"/>
        <xdr:cNvSpPr txBox="1"/>
      </xdr:nvSpPr>
      <xdr:spPr>
        <a:xfrm>
          <a:off x="863111" y="592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35,527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72470</xdr:rowOff>
    </xdr:from>
    <xdr:to>
      <xdr:col>6</xdr:col>
      <xdr:colOff>511175</xdr:colOff>
      <xdr:row>56</xdr:row>
      <xdr:rowOff>113364</xdr:rowOff>
    </xdr:to>
    <xdr:cxnSp macro="">
      <xdr:nvCxnSpPr>
        <xdr:cNvPr id="121" name="直線コネクタ 120"/>
        <xdr:cNvCxnSpPr/>
      </xdr:nvCxnSpPr>
      <xdr:spPr>
        <a:xfrm>
          <a:off x="3797300" y="9673670"/>
          <a:ext cx="838200" cy="4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80343</xdr:rowOff>
    </xdr:from>
    <xdr:ext cx="599010" cy="259045"/>
    <xdr:sp macro="" textlink="">
      <xdr:nvSpPr>
        <xdr:cNvPr id="122" name="総務費平均値テキスト"/>
        <xdr:cNvSpPr txBox="1"/>
      </xdr:nvSpPr>
      <xdr:spPr>
        <a:xfrm>
          <a:off x="4686300" y="9852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82068</xdr:rowOff>
    </xdr:from>
    <xdr:to>
      <xdr:col>5</xdr:col>
      <xdr:colOff>358775</xdr:colOff>
      <xdr:row>56</xdr:row>
      <xdr:rowOff>72470</xdr:rowOff>
    </xdr:to>
    <xdr:cxnSp macro="">
      <xdr:nvCxnSpPr>
        <xdr:cNvPr id="124" name="直線コネクタ 123"/>
        <xdr:cNvCxnSpPr/>
      </xdr:nvCxnSpPr>
      <xdr:spPr>
        <a:xfrm>
          <a:off x="2908300" y="9511818"/>
          <a:ext cx="889000" cy="16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49462</xdr:rowOff>
    </xdr:from>
    <xdr:ext cx="599010" cy="259045"/>
    <xdr:sp macro="" textlink="">
      <xdr:nvSpPr>
        <xdr:cNvPr id="126" name="テキスト ボックス 125"/>
        <xdr:cNvSpPr txBox="1"/>
      </xdr:nvSpPr>
      <xdr:spPr>
        <a:xfrm>
          <a:off x="3497794" y="999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82068</xdr:rowOff>
    </xdr:from>
    <xdr:to>
      <xdr:col>4</xdr:col>
      <xdr:colOff>155575</xdr:colOff>
      <xdr:row>57</xdr:row>
      <xdr:rowOff>24554</xdr:rowOff>
    </xdr:to>
    <xdr:cxnSp macro="">
      <xdr:nvCxnSpPr>
        <xdr:cNvPr id="127" name="直線コネクタ 126"/>
        <xdr:cNvCxnSpPr/>
      </xdr:nvCxnSpPr>
      <xdr:spPr>
        <a:xfrm flipV="1">
          <a:off x="2019300" y="9511818"/>
          <a:ext cx="889000" cy="28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40695</xdr:rowOff>
    </xdr:from>
    <xdr:ext cx="599010" cy="259045"/>
    <xdr:sp macro="" textlink="">
      <xdr:nvSpPr>
        <xdr:cNvPr id="129" name="テキスト ボックス 128"/>
        <xdr:cNvSpPr txBox="1"/>
      </xdr:nvSpPr>
      <xdr:spPr>
        <a:xfrm>
          <a:off x="2608794" y="998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123789</xdr:rowOff>
    </xdr:from>
    <xdr:to>
      <xdr:col>2</xdr:col>
      <xdr:colOff>638175</xdr:colOff>
      <xdr:row>57</xdr:row>
      <xdr:rowOff>24554</xdr:rowOff>
    </xdr:to>
    <xdr:cxnSp macro="">
      <xdr:nvCxnSpPr>
        <xdr:cNvPr id="130" name="直線コネクタ 129"/>
        <xdr:cNvCxnSpPr/>
      </xdr:nvCxnSpPr>
      <xdr:spPr>
        <a:xfrm>
          <a:off x="1130300" y="9724989"/>
          <a:ext cx="889000" cy="7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33507</xdr:rowOff>
    </xdr:from>
    <xdr:ext cx="599010" cy="259045"/>
    <xdr:sp macro="" textlink="">
      <xdr:nvSpPr>
        <xdr:cNvPr id="132" name="テキスト ボックス 131"/>
        <xdr:cNvSpPr txBox="1"/>
      </xdr:nvSpPr>
      <xdr:spPr>
        <a:xfrm>
          <a:off x="1719794" y="997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52016</xdr:rowOff>
    </xdr:from>
    <xdr:ext cx="599010" cy="259045"/>
    <xdr:sp macro="" textlink="">
      <xdr:nvSpPr>
        <xdr:cNvPr id="134" name="テキスト ボックス 133"/>
        <xdr:cNvSpPr txBox="1"/>
      </xdr:nvSpPr>
      <xdr:spPr>
        <a:xfrm>
          <a:off x="830794" y="999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62564</xdr:rowOff>
    </xdr:from>
    <xdr:to>
      <xdr:col>6</xdr:col>
      <xdr:colOff>561975</xdr:colOff>
      <xdr:row>56</xdr:row>
      <xdr:rowOff>164164</xdr:rowOff>
    </xdr:to>
    <xdr:sp macro="" textlink="">
      <xdr:nvSpPr>
        <xdr:cNvPr id="140" name="円/楕円 139"/>
        <xdr:cNvSpPr/>
      </xdr:nvSpPr>
      <xdr:spPr>
        <a:xfrm>
          <a:off x="4584700" y="966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85441</xdr:rowOff>
    </xdr:from>
    <xdr:ext cx="599010" cy="259045"/>
    <xdr:sp macro="" textlink="">
      <xdr:nvSpPr>
        <xdr:cNvPr id="141" name="総務費該当値テキスト"/>
        <xdr:cNvSpPr txBox="1"/>
      </xdr:nvSpPr>
      <xdr:spPr>
        <a:xfrm>
          <a:off x="4686300" y="951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459,193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21670</xdr:rowOff>
    </xdr:from>
    <xdr:to>
      <xdr:col>5</xdr:col>
      <xdr:colOff>409575</xdr:colOff>
      <xdr:row>56</xdr:row>
      <xdr:rowOff>123270</xdr:rowOff>
    </xdr:to>
    <xdr:sp macro="" textlink="">
      <xdr:nvSpPr>
        <xdr:cNvPr id="142" name="円/楕円 141"/>
        <xdr:cNvSpPr/>
      </xdr:nvSpPr>
      <xdr:spPr>
        <a:xfrm>
          <a:off x="3746500" y="962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139797</xdr:rowOff>
    </xdr:from>
    <xdr:ext cx="599010" cy="259045"/>
    <xdr:sp macro="" textlink="">
      <xdr:nvSpPr>
        <xdr:cNvPr id="143" name="テキスト ボックス 142"/>
        <xdr:cNvSpPr txBox="1"/>
      </xdr:nvSpPr>
      <xdr:spPr>
        <a:xfrm>
          <a:off x="3497794" y="939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496,760</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31268</xdr:rowOff>
    </xdr:from>
    <xdr:to>
      <xdr:col>4</xdr:col>
      <xdr:colOff>206375</xdr:colOff>
      <xdr:row>55</xdr:row>
      <xdr:rowOff>132868</xdr:rowOff>
    </xdr:to>
    <xdr:sp macro="" textlink="">
      <xdr:nvSpPr>
        <xdr:cNvPr id="144" name="円/楕円 143"/>
        <xdr:cNvSpPr/>
      </xdr:nvSpPr>
      <xdr:spPr>
        <a:xfrm>
          <a:off x="2857500" y="946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149395</xdr:rowOff>
    </xdr:from>
    <xdr:ext cx="599010" cy="259045"/>
    <xdr:sp macro="" textlink="">
      <xdr:nvSpPr>
        <xdr:cNvPr id="145" name="テキスト ボックス 144"/>
        <xdr:cNvSpPr txBox="1"/>
      </xdr:nvSpPr>
      <xdr:spPr>
        <a:xfrm>
          <a:off x="2608794" y="9236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645,443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145204</xdr:rowOff>
    </xdr:from>
    <xdr:to>
      <xdr:col>3</xdr:col>
      <xdr:colOff>3175</xdr:colOff>
      <xdr:row>57</xdr:row>
      <xdr:rowOff>75354</xdr:rowOff>
    </xdr:to>
    <xdr:sp macro="" textlink="">
      <xdr:nvSpPr>
        <xdr:cNvPr id="146" name="円/楕円 145"/>
        <xdr:cNvSpPr/>
      </xdr:nvSpPr>
      <xdr:spPr>
        <a:xfrm>
          <a:off x="1968500" y="97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91881</xdr:rowOff>
    </xdr:from>
    <xdr:ext cx="599010" cy="259045"/>
    <xdr:sp macro="" textlink="">
      <xdr:nvSpPr>
        <xdr:cNvPr id="147" name="テキスト ボックス 146"/>
        <xdr:cNvSpPr txBox="1"/>
      </xdr:nvSpPr>
      <xdr:spPr>
        <a:xfrm>
          <a:off x="1719794" y="952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383,277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72989</xdr:rowOff>
    </xdr:from>
    <xdr:to>
      <xdr:col>1</xdr:col>
      <xdr:colOff>485775</xdr:colOff>
      <xdr:row>57</xdr:row>
      <xdr:rowOff>3139</xdr:rowOff>
    </xdr:to>
    <xdr:sp macro="" textlink="">
      <xdr:nvSpPr>
        <xdr:cNvPr id="148" name="円/楕円 147"/>
        <xdr:cNvSpPr/>
      </xdr:nvSpPr>
      <xdr:spPr>
        <a:xfrm>
          <a:off x="1079500" y="967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19666</xdr:rowOff>
    </xdr:from>
    <xdr:ext cx="599010" cy="259045"/>
    <xdr:sp macro="" textlink="">
      <xdr:nvSpPr>
        <xdr:cNvPr id="149" name="テキスト ボックス 148"/>
        <xdr:cNvSpPr txBox="1"/>
      </xdr:nvSpPr>
      <xdr:spPr>
        <a:xfrm>
          <a:off x="830794" y="944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449,616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36261</xdr:rowOff>
    </xdr:from>
    <xdr:to>
      <xdr:col>6</xdr:col>
      <xdr:colOff>511175</xdr:colOff>
      <xdr:row>76</xdr:row>
      <xdr:rowOff>144400</xdr:rowOff>
    </xdr:to>
    <xdr:cxnSp macro="">
      <xdr:nvCxnSpPr>
        <xdr:cNvPr id="178" name="直線コネクタ 177"/>
        <xdr:cNvCxnSpPr/>
      </xdr:nvCxnSpPr>
      <xdr:spPr>
        <a:xfrm flipV="1">
          <a:off x="3797300" y="12895011"/>
          <a:ext cx="838200" cy="27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51548</xdr:rowOff>
    </xdr:from>
    <xdr:ext cx="599010" cy="259045"/>
    <xdr:sp macro="" textlink="">
      <xdr:nvSpPr>
        <xdr:cNvPr id="179" name="民生費平均値テキスト"/>
        <xdr:cNvSpPr txBox="1"/>
      </xdr:nvSpPr>
      <xdr:spPr>
        <a:xfrm>
          <a:off x="4686300" y="13253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144400</xdr:rowOff>
    </xdr:from>
    <xdr:to>
      <xdr:col>5</xdr:col>
      <xdr:colOff>358775</xdr:colOff>
      <xdr:row>77</xdr:row>
      <xdr:rowOff>135502</xdr:rowOff>
    </xdr:to>
    <xdr:cxnSp macro="">
      <xdr:nvCxnSpPr>
        <xdr:cNvPr id="181" name="直線コネクタ 180"/>
        <xdr:cNvCxnSpPr/>
      </xdr:nvCxnSpPr>
      <xdr:spPr>
        <a:xfrm flipV="1">
          <a:off x="2908300" y="13174600"/>
          <a:ext cx="889000" cy="16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167811</xdr:rowOff>
    </xdr:from>
    <xdr:ext cx="599010" cy="259045"/>
    <xdr:sp macro="" textlink="">
      <xdr:nvSpPr>
        <xdr:cNvPr id="183" name="テキスト ボックス 182"/>
        <xdr:cNvSpPr txBox="1"/>
      </xdr:nvSpPr>
      <xdr:spPr>
        <a:xfrm>
          <a:off x="3497794" y="1336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108697</xdr:rowOff>
    </xdr:from>
    <xdr:to>
      <xdr:col>4</xdr:col>
      <xdr:colOff>155575</xdr:colOff>
      <xdr:row>77</xdr:row>
      <xdr:rowOff>135502</xdr:rowOff>
    </xdr:to>
    <xdr:cxnSp macro="">
      <xdr:nvCxnSpPr>
        <xdr:cNvPr id="184" name="直線コネクタ 183"/>
        <xdr:cNvCxnSpPr/>
      </xdr:nvCxnSpPr>
      <xdr:spPr>
        <a:xfrm>
          <a:off x="2019300" y="13138897"/>
          <a:ext cx="889000" cy="19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14583</xdr:rowOff>
    </xdr:from>
    <xdr:ext cx="599010" cy="259045"/>
    <xdr:sp macro="" textlink="">
      <xdr:nvSpPr>
        <xdr:cNvPr id="186" name="テキスト ボックス 185"/>
        <xdr:cNvSpPr txBox="1"/>
      </xdr:nvSpPr>
      <xdr:spPr>
        <a:xfrm>
          <a:off x="2608794" y="1338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108697</xdr:rowOff>
    </xdr:from>
    <xdr:to>
      <xdr:col>2</xdr:col>
      <xdr:colOff>638175</xdr:colOff>
      <xdr:row>77</xdr:row>
      <xdr:rowOff>170235</xdr:rowOff>
    </xdr:to>
    <xdr:cxnSp macro="">
      <xdr:nvCxnSpPr>
        <xdr:cNvPr id="187" name="直線コネクタ 186"/>
        <xdr:cNvCxnSpPr/>
      </xdr:nvCxnSpPr>
      <xdr:spPr>
        <a:xfrm flipV="1">
          <a:off x="1130300" y="13138897"/>
          <a:ext cx="889000" cy="23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3757</xdr:rowOff>
    </xdr:from>
    <xdr:ext cx="599010" cy="259045"/>
    <xdr:sp macro="" textlink="">
      <xdr:nvSpPr>
        <xdr:cNvPr id="189" name="テキスト ボックス 188"/>
        <xdr:cNvSpPr txBox="1"/>
      </xdr:nvSpPr>
      <xdr:spPr>
        <a:xfrm>
          <a:off x="1719794"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50432</xdr:rowOff>
    </xdr:from>
    <xdr:ext cx="599010" cy="259045"/>
    <xdr:sp macro="" textlink="">
      <xdr:nvSpPr>
        <xdr:cNvPr id="191" name="テキスト ボックス 190"/>
        <xdr:cNvSpPr txBox="1"/>
      </xdr:nvSpPr>
      <xdr:spPr>
        <a:xfrm>
          <a:off x="830794" y="1308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156911</xdr:rowOff>
    </xdr:from>
    <xdr:to>
      <xdr:col>6</xdr:col>
      <xdr:colOff>561975</xdr:colOff>
      <xdr:row>75</xdr:row>
      <xdr:rowOff>87061</xdr:rowOff>
    </xdr:to>
    <xdr:sp macro="" textlink="">
      <xdr:nvSpPr>
        <xdr:cNvPr id="197" name="円/楕円 196"/>
        <xdr:cNvSpPr/>
      </xdr:nvSpPr>
      <xdr:spPr>
        <a:xfrm>
          <a:off x="4584700" y="1284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8338</xdr:rowOff>
    </xdr:from>
    <xdr:ext cx="599010" cy="259045"/>
    <xdr:sp macro="" textlink="">
      <xdr:nvSpPr>
        <xdr:cNvPr id="198" name="民生費該当値テキスト"/>
        <xdr:cNvSpPr txBox="1"/>
      </xdr:nvSpPr>
      <xdr:spPr>
        <a:xfrm>
          <a:off x="4686300" y="1269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546,448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93600</xdr:rowOff>
    </xdr:from>
    <xdr:to>
      <xdr:col>5</xdr:col>
      <xdr:colOff>409575</xdr:colOff>
      <xdr:row>77</xdr:row>
      <xdr:rowOff>23750</xdr:rowOff>
    </xdr:to>
    <xdr:sp macro="" textlink="">
      <xdr:nvSpPr>
        <xdr:cNvPr id="199" name="円/楕円 198"/>
        <xdr:cNvSpPr/>
      </xdr:nvSpPr>
      <xdr:spPr>
        <a:xfrm>
          <a:off x="3746500" y="1312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40277</xdr:rowOff>
    </xdr:from>
    <xdr:ext cx="599010" cy="259045"/>
    <xdr:sp macro="" textlink="">
      <xdr:nvSpPr>
        <xdr:cNvPr id="200" name="テキスト ボックス 199"/>
        <xdr:cNvSpPr txBox="1"/>
      </xdr:nvSpPr>
      <xdr:spPr>
        <a:xfrm>
          <a:off x="3497794" y="1289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326,299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84702</xdr:rowOff>
    </xdr:from>
    <xdr:to>
      <xdr:col>4</xdr:col>
      <xdr:colOff>206375</xdr:colOff>
      <xdr:row>78</xdr:row>
      <xdr:rowOff>14852</xdr:rowOff>
    </xdr:to>
    <xdr:sp macro="" textlink="">
      <xdr:nvSpPr>
        <xdr:cNvPr id="201" name="円/楕円 200"/>
        <xdr:cNvSpPr/>
      </xdr:nvSpPr>
      <xdr:spPr>
        <a:xfrm>
          <a:off x="2857500" y="1328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31379</xdr:rowOff>
    </xdr:from>
    <xdr:ext cx="599010" cy="259045"/>
    <xdr:sp macro="" textlink="">
      <xdr:nvSpPr>
        <xdr:cNvPr id="202" name="テキスト ボックス 201"/>
        <xdr:cNvSpPr txBox="1"/>
      </xdr:nvSpPr>
      <xdr:spPr>
        <a:xfrm>
          <a:off x="2608794" y="130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198,306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57897</xdr:rowOff>
    </xdr:from>
    <xdr:to>
      <xdr:col>3</xdr:col>
      <xdr:colOff>3175</xdr:colOff>
      <xdr:row>76</xdr:row>
      <xdr:rowOff>159497</xdr:rowOff>
    </xdr:to>
    <xdr:sp macro="" textlink="">
      <xdr:nvSpPr>
        <xdr:cNvPr id="203" name="円/楕円 202"/>
        <xdr:cNvSpPr/>
      </xdr:nvSpPr>
      <xdr:spPr>
        <a:xfrm>
          <a:off x="1968500" y="1308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4573</xdr:rowOff>
    </xdr:from>
    <xdr:ext cx="599010" cy="259045"/>
    <xdr:sp macro="" textlink="">
      <xdr:nvSpPr>
        <xdr:cNvPr id="204" name="テキスト ボックス 203"/>
        <xdr:cNvSpPr txBox="1"/>
      </xdr:nvSpPr>
      <xdr:spPr>
        <a:xfrm>
          <a:off x="1719794" y="1286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354,412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119435</xdr:rowOff>
    </xdr:from>
    <xdr:to>
      <xdr:col>1</xdr:col>
      <xdr:colOff>485775</xdr:colOff>
      <xdr:row>78</xdr:row>
      <xdr:rowOff>49585</xdr:rowOff>
    </xdr:to>
    <xdr:sp macro="" textlink="">
      <xdr:nvSpPr>
        <xdr:cNvPr id="205" name="円/楕円 204"/>
        <xdr:cNvSpPr/>
      </xdr:nvSpPr>
      <xdr:spPr>
        <a:xfrm>
          <a:off x="1079500" y="1332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40712</xdr:rowOff>
    </xdr:from>
    <xdr:ext cx="599010" cy="259045"/>
    <xdr:sp macro="" textlink="">
      <xdr:nvSpPr>
        <xdr:cNvPr id="206" name="テキスト ボックス 205"/>
        <xdr:cNvSpPr txBox="1"/>
      </xdr:nvSpPr>
      <xdr:spPr>
        <a:xfrm>
          <a:off x="830794" y="13413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170,957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112660</xdr:rowOff>
    </xdr:from>
    <xdr:to>
      <xdr:col>6</xdr:col>
      <xdr:colOff>511175</xdr:colOff>
      <xdr:row>96</xdr:row>
      <xdr:rowOff>142615</xdr:rowOff>
    </xdr:to>
    <xdr:cxnSp macro="">
      <xdr:nvCxnSpPr>
        <xdr:cNvPr id="235" name="直線コネクタ 234"/>
        <xdr:cNvCxnSpPr/>
      </xdr:nvCxnSpPr>
      <xdr:spPr>
        <a:xfrm flipV="1">
          <a:off x="3797300" y="16571860"/>
          <a:ext cx="838200" cy="2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96237</xdr:rowOff>
    </xdr:from>
    <xdr:ext cx="599010" cy="259045"/>
    <xdr:sp macro="" textlink="">
      <xdr:nvSpPr>
        <xdr:cNvPr id="236" name="衛生費平均値テキスト"/>
        <xdr:cNvSpPr txBox="1"/>
      </xdr:nvSpPr>
      <xdr:spPr>
        <a:xfrm>
          <a:off x="4686300" y="16555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142615</xdr:rowOff>
    </xdr:from>
    <xdr:to>
      <xdr:col>5</xdr:col>
      <xdr:colOff>358775</xdr:colOff>
      <xdr:row>97</xdr:row>
      <xdr:rowOff>148569</xdr:rowOff>
    </xdr:to>
    <xdr:cxnSp macro="">
      <xdr:nvCxnSpPr>
        <xdr:cNvPr id="238" name="直線コネクタ 237"/>
        <xdr:cNvCxnSpPr/>
      </xdr:nvCxnSpPr>
      <xdr:spPr>
        <a:xfrm flipV="1">
          <a:off x="2908300" y="16601815"/>
          <a:ext cx="889000" cy="17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23942</xdr:rowOff>
    </xdr:from>
    <xdr:ext cx="599010" cy="259045"/>
    <xdr:sp macro="" textlink="">
      <xdr:nvSpPr>
        <xdr:cNvPr id="240" name="テキスト ボックス 239"/>
        <xdr:cNvSpPr txBox="1"/>
      </xdr:nvSpPr>
      <xdr:spPr>
        <a:xfrm>
          <a:off x="3497794" y="1665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107589</xdr:rowOff>
    </xdr:from>
    <xdr:to>
      <xdr:col>4</xdr:col>
      <xdr:colOff>155575</xdr:colOff>
      <xdr:row>97</xdr:row>
      <xdr:rowOff>148569</xdr:rowOff>
    </xdr:to>
    <xdr:cxnSp macro="">
      <xdr:nvCxnSpPr>
        <xdr:cNvPr id="241" name="直線コネクタ 240"/>
        <xdr:cNvCxnSpPr/>
      </xdr:nvCxnSpPr>
      <xdr:spPr>
        <a:xfrm>
          <a:off x="2019300" y="16738239"/>
          <a:ext cx="889000" cy="4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68198</xdr:rowOff>
    </xdr:from>
    <xdr:ext cx="599010" cy="259045"/>
    <xdr:sp macro="" textlink="">
      <xdr:nvSpPr>
        <xdr:cNvPr id="243" name="テキスト ボックス 242"/>
        <xdr:cNvSpPr txBox="1"/>
      </xdr:nvSpPr>
      <xdr:spPr>
        <a:xfrm>
          <a:off x="2608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86494</xdr:rowOff>
    </xdr:from>
    <xdr:to>
      <xdr:col>2</xdr:col>
      <xdr:colOff>638175</xdr:colOff>
      <xdr:row>97</xdr:row>
      <xdr:rowOff>107589</xdr:rowOff>
    </xdr:to>
    <xdr:cxnSp macro="">
      <xdr:nvCxnSpPr>
        <xdr:cNvPr id="244" name="直線コネクタ 243"/>
        <xdr:cNvCxnSpPr/>
      </xdr:nvCxnSpPr>
      <xdr:spPr>
        <a:xfrm>
          <a:off x="1130300" y="16717144"/>
          <a:ext cx="889000" cy="2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98031</xdr:rowOff>
    </xdr:from>
    <xdr:ext cx="534377" cy="259045"/>
    <xdr:sp macro="" textlink="">
      <xdr:nvSpPr>
        <xdr:cNvPr id="246" name="テキスト ボックス 245"/>
        <xdr:cNvSpPr txBox="1"/>
      </xdr:nvSpPr>
      <xdr:spPr>
        <a:xfrm>
          <a:off x="1752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84540</xdr:rowOff>
    </xdr:from>
    <xdr:ext cx="534377" cy="259045"/>
    <xdr:sp macro="" textlink="">
      <xdr:nvSpPr>
        <xdr:cNvPr id="248" name="テキスト ボックス 247"/>
        <xdr:cNvSpPr txBox="1"/>
      </xdr:nvSpPr>
      <xdr:spPr>
        <a:xfrm>
          <a:off x="863111" y="163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61860</xdr:rowOff>
    </xdr:from>
    <xdr:to>
      <xdr:col>6</xdr:col>
      <xdr:colOff>561975</xdr:colOff>
      <xdr:row>96</xdr:row>
      <xdr:rowOff>163460</xdr:rowOff>
    </xdr:to>
    <xdr:sp macro="" textlink="">
      <xdr:nvSpPr>
        <xdr:cNvPr id="254" name="円/楕円 253"/>
        <xdr:cNvSpPr/>
      </xdr:nvSpPr>
      <xdr:spPr>
        <a:xfrm>
          <a:off x="4584700" y="1652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84737</xdr:rowOff>
    </xdr:from>
    <xdr:ext cx="599010" cy="259045"/>
    <xdr:sp macro="" textlink="">
      <xdr:nvSpPr>
        <xdr:cNvPr id="255" name="衛生費該当値テキスト"/>
        <xdr:cNvSpPr txBox="1"/>
      </xdr:nvSpPr>
      <xdr:spPr>
        <a:xfrm>
          <a:off x="4686300" y="1637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117,097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91815</xdr:rowOff>
    </xdr:from>
    <xdr:to>
      <xdr:col>5</xdr:col>
      <xdr:colOff>409575</xdr:colOff>
      <xdr:row>97</xdr:row>
      <xdr:rowOff>21965</xdr:rowOff>
    </xdr:to>
    <xdr:sp macro="" textlink="">
      <xdr:nvSpPr>
        <xdr:cNvPr id="256" name="円/楕円 255"/>
        <xdr:cNvSpPr/>
      </xdr:nvSpPr>
      <xdr:spPr>
        <a:xfrm>
          <a:off x="3746500" y="165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38492</xdr:rowOff>
    </xdr:from>
    <xdr:ext cx="599010" cy="259045"/>
    <xdr:sp macro="" textlink="">
      <xdr:nvSpPr>
        <xdr:cNvPr id="257" name="テキスト ボックス 256"/>
        <xdr:cNvSpPr txBox="1"/>
      </xdr:nvSpPr>
      <xdr:spPr>
        <a:xfrm>
          <a:off x="3497794" y="1632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109,235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97769</xdr:rowOff>
    </xdr:from>
    <xdr:to>
      <xdr:col>4</xdr:col>
      <xdr:colOff>206375</xdr:colOff>
      <xdr:row>98</xdr:row>
      <xdr:rowOff>27919</xdr:rowOff>
    </xdr:to>
    <xdr:sp macro="" textlink="">
      <xdr:nvSpPr>
        <xdr:cNvPr id="258" name="円/楕円 257"/>
        <xdr:cNvSpPr/>
      </xdr:nvSpPr>
      <xdr:spPr>
        <a:xfrm>
          <a:off x="2857500" y="1672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19046</xdr:rowOff>
    </xdr:from>
    <xdr:ext cx="534377" cy="259045"/>
    <xdr:sp macro="" textlink="">
      <xdr:nvSpPr>
        <xdr:cNvPr id="259" name="テキスト ボックス 258"/>
        <xdr:cNvSpPr txBox="1"/>
      </xdr:nvSpPr>
      <xdr:spPr>
        <a:xfrm>
          <a:off x="2641111" y="1682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62,672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56789</xdr:rowOff>
    </xdr:from>
    <xdr:to>
      <xdr:col>3</xdr:col>
      <xdr:colOff>3175</xdr:colOff>
      <xdr:row>97</xdr:row>
      <xdr:rowOff>158389</xdr:rowOff>
    </xdr:to>
    <xdr:sp macro="" textlink="">
      <xdr:nvSpPr>
        <xdr:cNvPr id="260" name="円/楕円 259"/>
        <xdr:cNvSpPr/>
      </xdr:nvSpPr>
      <xdr:spPr>
        <a:xfrm>
          <a:off x="1968500" y="166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149516</xdr:rowOff>
    </xdr:from>
    <xdr:ext cx="534377" cy="259045"/>
    <xdr:sp macro="" textlink="">
      <xdr:nvSpPr>
        <xdr:cNvPr id="261" name="テキスト ボックス 260"/>
        <xdr:cNvSpPr txBox="1"/>
      </xdr:nvSpPr>
      <xdr:spPr>
        <a:xfrm>
          <a:off x="1752111" y="16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73,428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35694</xdr:rowOff>
    </xdr:from>
    <xdr:to>
      <xdr:col>1</xdr:col>
      <xdr:colOff>485775</xdr:colOff>
      <xdr:row>97</xdr:row>
      <xdr:rowOff>137294</xdr:rowOff>
    </xdr:to>
    <xdr:sp macro="" textlink="">
      <xdr:nvSpPr>
        <xdr:cNvPr id="262" name="円/楕円 261"/>
        <xdr:cNvSpPr/>
      </xdr:nvSpPr>
      <xdr:spPr>
        <a:xfrm>
          <a:off x="1079500" y="166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128421</xdr:rowOff>
    </xdr:from>
    <xdr:ext cx="534377" cy="259045"/>
    <xdr:sp macro="" textlink="">
      <xdr:nvSpPr>
        <xdr:cNvPr id="263" name="テキスト ボックス 262"/>
        <xdr:cNvSpPr txBox="1"/>
      </xdr:nvSpPr>
      <xdr:spPr>
        <a:xfrm>
          <a:off x="863111" y="1675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78,965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9" name="直線コネクタ 288"/>
        <xdr:cNvCxnSpPr/>
      </xdr:nvCxnSpPr>
      <xdr:spPr>
        <a:xfrm flipV="1">
          <a:off x="10475595" y="5166467"/>
          <a:ext cx="1270" cy="161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90" name="労働費最小値テキスト"/>
        <xdr:cNvSpPr txBox="1"/>
      </xdr:nvSpPr>
      <xdr:spPr>
        <a:xfrm>
          <a:off x="10528300" y="6823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2" name="労働費最大値テキスト"/>
        <xdr:cNvSpPr txBox="1"/>
      </xdr:nvSpPr>
      <xdr:spPr>
        <a:xfrm>
          <a:off x="10528300" y="49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3" name="直線コネクタ 292"/>
        <xdr:cNvCxnSpPr/>
      </xdr:nvCxnSpPr>
      <xdr:spPr>
        <a:xfrm>
          <a:off x="10388600" y="516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139161</xdr:rowOff>
    </xdr:from>
    <xdr:to>
      <xdr:col>15</xdr:col>
      <xdr:colOff>180975</xdr:colOff>
      <xdr:row>39</xdr:row>
      <xdr:rowOff>842</xdr:rowOff>
    </xdr:to>
    <xdr:cxnSp macro="">
      <xdr:nvCxnSpPr>
        <xdr:cNvPr id="294" name="直線コネクタ 293"/>
        <xdr:cNvCxnSpPr/>
      </xdr:nvCxnSpPr>
      <xdr:spPr>
        <a:xfrm>
          <a:off x="9639300" y="6654261"/>
          <a:ext cx="838200" cy="3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10406</xdr:rowOff>
    </xdr:from>
    <xdr:ext cx="378565" cy="259045"/>
    <xdr:sp macro="" textlink="">
      <xdr:nvSpPr>
        <xdr:cNvPr id="295" name="労働費平均値テキスト"/>
        <xdr:cNvSpPr txBox="1"/>
      </xdr:nvSpPr>
      <xdr:spPr>
        <a:xfrm>
          <a:off x="10528300" y="66969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6" name="フローチャート : 判断 295"/>
        <xdr:cNvSpPr/>
      </xdr:nvSpPr>
      <xdr:spPr>
        <a:xfrm>
          <a:off x="104267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95890</xdr:rowOff>
    </xdr:from>
    <xdr:to>
      <xdr:col>14</xdr:col>
      <xdr:colOff>28575</xdr:colOff>
      <xdr:row>38</xdr:row>
      <xdr:rowOff>139161</xdr:rowOff>
    </xdr:to>
    <xdr:cxnSp macro="">
      <xdr:nvCxnSpPr>
        <xdr:cNvPr id="297" name="直線コネクタ 296"/>
        <xdr:cNvCxnSpPr/>
      </xdr:nvCxnSpPr>
      <xdr:spPr>
        <a:xfrm>
          <a:off x="8750300" y="6268090"/>
          <a:ext cx="889000" cy="38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8" name="フローチャート : 判断 297"/>
        <xdr:cNvSpPr/>
      </xdr:nvSpPr>
      <xdr:spPr>
        <a:xfrm>
          <a:off x="9588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95037</xdr:rowOff>
    </xdr:from>
    <xdr:ext cx="469744" cy="259045"/>
    <xdr:sp macro="" textlink="">
      <xdr:nvSpPr>
        <xdr:cNvPr id="299" name="テキスト ボックス 298"/>
        <xdr:cNvSpPr txBox="1"/>
      </xdr:nvSpPr>
      <xdr:spPr>
        <a:xfrm>
          <a:off x="9404427" y="67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95890</xdr:rowOff>
    </xdr:from>
    <xdr:to>
      <xdr:col>12</xdr:col>
      <xdr:colOff>511175</xdr:colOff>
      <xdr:row>36</xdr:row>
      <xdr:rowOff>103859</xdr:rowOff>
    </xdr:to>
    <xdr:cxnSp macro="">
      <xdr:nvCxnSpPr>
        <xdr:cNvPr id="300" name="直線コネクタ 299"/>
        <xdr:cNvCxnSpPr/>
      </xdr:nvCxnSpPr>
      <xdr:spPr>
        <a:xfrm flipV="1">
          <a:off x="7861300" y="6268090"/>
          <a:ext cx="8890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301" name="フローチャート : 判断 300"/>
        <xdr:cNvSpPr/>
      </xdr:nvSpPr>
      <xdr:spPr>
        <a:xfrm>
          <a:off x="8699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70005</xdr:rowOff>
    </xdr:from>
    <xdr:ext cx="469744" cy="259045"/>
    <xdr:sp macro="" textlink="">
      <xdr:nvSpPr>
        <xdr:cNvPr id="302" name="テキスト ボックス 301"/>
        <xdr:cNvSpPr txBox="1"/>
      </xdr:nvSpPr>
      <xdr:spPr>
        <a:xfrm>
          <a:off x="8515427" y="675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103859</xdr:rowOff>
    </xdr:from>
    <xdr:to>
      <xdr:col>11</xdr:col>
      <xdr:colOff>307975</xdr:colOff>
      <xdr:row>37</xdr:row>
      <xdr:rowOff>138769</xdr:rowOff>
    </xdr:to>
    <xdr:cxnSp macro="">
      <xdr:nvCxnSpPr>
        <xdr:cNvPr id="303" name="直線コネクタ 302"/>
        <xdr:cNvCxnSpPr/>
      </xdr:nvCxnSpPr>
      <xdr:spPr>
        <a:xfrm flipV="1">
          <a:off x="6972300" y="6276059"/>
          <a:ext cx="889000" cy="20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4" name="フローチャート : 判断 303"/>
        <xdr:cNvSpPr/>
      </xdr:nvSpPr>
      <xdr:spPr>
        <a:xfrm>
          <a:off x="7810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69923</xdr:rowOff>
    </xdr:from>
    <xdr:ext cx="469744" cy="259045"/>
    <xdr:sp macro="" textlink="">
      <xdr:nvSpPr>
        <xdr:cNvPr id="305" name="テキスト ボックス 304"/>
        <xdr:cNvSpPr txBox="1"/>
      </xdr:nvSpPr>
      <xdr:spPr>
        <a:xfrm>
          <a:off x="7626427" y="675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6" name="フローチャート : 判断 305"/>
        <xdr:cNvSpPr/>
      </xdr:nvSpPr>
      <xdr:spPr>
        <a:xfrm>
          <a:off x="6921500" y="65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4658</xdr:rowOff>
    </xdr:from>
    <xdr:ext cx="469744" cy="259045"/>
    <xdr:sp macro="" textlink="">
      <xdr:nvSpPr>
        <xdr:cNvPr id="307" name="テキスト ボックス 306"/>
        <xdr:cNvSpPr txBox="1"/>
      </xdr:nvSpPr>
      <xdr:spPr>
        <a:xfrm>
          <a:off x="6737427" y="669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121492</xdr:rowOff>
    </xdr:from>
    <xdr:to>
      <xdr:col>15</xdr:col>
      <xdr:colOff>231775</xdr:colOff>
      <xdr:row>39</xdr:row>
      <xdr:rowOff>51642</xdr:rowOff>
    </xdr:to>
    <xdr:sp macro="" textlink="">
      <xdr:nvSpPr>
        <xdr:cNvPr id="313" name="円/楕円 312"/>
        <xdr:cNvSpPr/>
      </xdr:nvSpPr>
      <xdr:spPr>
        <a:xfrm>
          <a:off x="10426700" y="663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80869</xdr:rowOff>
    </xdr:from>
    <xdr:ext cx="469744" cy="259045"/>
    <xdr:sp macro="" textlink="">
      <xdr:nvSpPr>
        <xdr:cNvPr id="314" name="労働費該当値テキスト"/>
        <xdr:cNvSpPr txBox="1"/>
      </xdr:nvSpPr>
      <xdr:spPr>
        <a:xfrm>
          <a:off x="10528300" y="642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88361</xdr:rowOff>
    </xdr:from>
    <xdr:to>
      <xdr:col>14</xdr:col>
      <xdr:colOff>79375</xdr:colOff>
      <xdr:row>39</xdr:row>
      <xdr:rowOff>18511</xdr:rowOff>
    </xdr:to>
    <xdr:sp macro="" textlink="">
      <xdr:nvSpPr>
        <xdr:cNvPr id="315" name="円/楕円 314"/>
        <xdr:cNvSpPr/>
      </xdr:nvSpPr>
      <xdr:spPr>
        <a:xfrm>
          <a:off x="9588500" y="660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35038</xdr:rowOff>
    </xdr:from>
    <xdr:ext cx="469744" cy="259045"/>
    <xdr:sp macro="" textlink="">
      <xdr:nvSpPr>
        <xdr:cNvPr id="316" name="テキスト ボックス 315"/>
        <xdr:cNvSpPr txBox="1"/>
      </xdr:nvSpPr>
      <xdr:spPr>
        <a:xfrm>
          <a:off x="9404427" y="637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45090</xdr:rowOff>
    </xdr:from>
    <xdr:to>
      <xdr:col>12</xdr:col>
      <xdr:colOff>561975</xdr:colOff>
      <xdr:row>36</xdr:row>
      <xdr:rowOff>146690</xdr:rowOff>
    </xdr:to>
    <xdr:sp macro="" textlink="">
      <xdr:nvSpPr>
        <xdr:cNvPr id="317" name="円/楕円 316"/>
        <xdr:cNvSpPr/>
      </xdr:nvSpPr>
      <xdr:spPr>
        <a:xfrm>
          <a:off x="8699500" y="62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163217</xdr:rowOff>
    </xdr:from>
    <xdr:ext cx="534377" cy="259045"/>
    <xdr:sp macro="" textlink="">
      <xdr:nvSpPr>
        <xdr:cNvPr id="318" name="テキスト ボックス 317"/>
        <xdr:cNvSpPr txBox="1"/>
      </xdr:nvSpPr>
      <xdr:spPr>
        <a:xfrm>
          <a:off x="8483111" y="599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31,683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53059</xdr:rowOff>
    </xdr:from>
    <xdr:to>
      <xdr:col>11</xdr:col>
      <xdr:colOff>358775</xdr:colOff>
      <xdr:row>36</xdr:row>
      <xdr:rowOff>154659</xdr:rowOff>
    </xdr:to>
    <xdr:sp macro="" textlink="">
      <xdr:nvSpPr>
        <xdr:cNvPr id="319" name="円/楕円 318"/>
        <xdr:cNvSpPr/>
      </xdr:nvSpPr>
      <xdr:spPr>
        <a:xfrm>
          <a:off x="7810500" y="622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171186</xdr:rowOff>
    </xdr:from>
    <xdr:ext cx="534377" cy="259045"/>
    <xdr:sp macro="" textlink="">
      <xdr:nvSpPr>
        <xdr:cNvPr id="320" name="テキスト ボックス 319"/>
        <xdr:cNvSpPr txBox="1"/>
      </xdr:nvSpPr>
      <xdr:spPr>
        <a:xfrm>
          <a:off x="7594111" y="600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31,195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87969</xdr:rowOff>
    </xdr:from>
    <xdr:to>
      <xdr:col>10</xdr:col>
      <xdr:colOff>155575</xdr:colOff>
      <xdr:row>38</xdr:row>
      <xdr:rowOff>18120</xdr:rowOff>
    </xdr:to>
    <xdr:sp macro="" textlink="">
      <xdr:nvSpPr>
        <xdr:cNvPr id="321" name="円/楕円 320"/>
        <xdr:cNvSpPr/>
      </xdr:nvSpPr>
      <xdr:spPr>
        <a:xfrm>
          <a:off x="6921500" y="64316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34646</xdr:rowOff>
    </xdr:from>
    <xdr:ext cx="534377" cy="259045"/>
    <xdr:sp macro="" textlink="">
      <xdr:nvSpPr>
        <xdr:cNvPr id="322" name="テキスト ボックス 321"/>
        <xdr:cNvSpPr txBox="1"/>
      </xdr:nvSpPr>
      <xdr:spPr>
        <a:xfrm>
          <a:off x="6705111" y="620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18,557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79601</xdr:rowOff>
    </xdr:from>
    <xdr:to>
      <xdr:col>15</xdr:col>
      <xdr:colOff>180975</xdr:colOff>
      <xdr:row>58</xdr:row>
      <xdr:rowOff>135145</xdr:rowOff>
    </xdr:to>
    <xdr:cxnSp macro="">
      <xdr:nvCxnSpPr>
        <xdr:cNvPr id="353" name="直線コネクタ 352"/>
        <xdr:cNvCxnSpPr/>
      </xdr:nvCxnSpPr>
      <xdr:spPr>
        <a:xfrm flipV="1">
          <a:off x="9639300" y="10023701"/>
          <a:ext cx="838200" cy="5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27891</xdr:rowOff>
    </xdr:from>
    <xdr:ext cx="599010" cy="259045"/>
    <xdr:sp macro="" textlink="">
      <xdr:nvSpPr>
        <xdr:cNvPr id="354" name="農林水産業費平均値テキスト"/>
        <xdr:cNvSpPr txBox="1"/>
      </xdr:nvSpPr>
      <xdr:spPr>
        <a:xfrm>
          <a:off x="10528300" y="997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135145</xdr:rowOff>
    </xdr:from>
    <xdr:to>
      <xdr:col>14</xdr:col>
      <xdr:colOff>28575</xdr:colOff>
      <xdr:row>58</xdr:row>
      <xdr:rowOff>152760</xdr:rowOff>
    </xdr:to>
    <xdr:cxnSp macro="">
      <xdr:nvCxnSpPr>
        <xdr:cNvPr id="356" name="直線コネクタ 355"/>
        <xdr:cNvCxnSpPr/>
      </xdr:nvCxnSpPr>
      <xdr:spPr>
        <a:xfrm flipV="1">
          <a:off x="8750300" y="10079245"/>
          <a:ext cx="889000" cy="1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151775</xdr:rowOff>
    </xdr:from>
    <xdr:ext cx="599010" cy="259045"/>
    <xdr:sp macro="" textlink="">
      <xdr:nvSpPr>
        <xdr:cNvPr id="358" name="テキスト ボックス 357"/>
        <xdr:cNvSpPr txBox="1"/>
      </xdr:nvSpPr>
      <xdr:spPr>
        <a:xfrm>
          <a:off x="9339794"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152760</xdr:rowOff>
    </xdr:from>
    <xdr:to>
      <xdr:col>12</xdr:col>
      <xdr:colOff>511175</xdr:colOff>
      <xdr:row>58</xdr:row>
      <xdr:rowOff>159025</xdr:rowOff>
    </xdr:to>
    <xdr:cxnSp macro="">
      <xdr:nvCxnSpPr>
        <xdr:cNvPr id="359" name="直線コネクタ 358"/>
        <xdr:cNvCxnSpPr/>
      </xdr:nvCxnSpPr>
      <xdr:spPr>
        <a:xfrm flipV="1">
          <a:off x="7861300" y="10096860"/>
          <a:ext cx="889000" cy="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146194</xdr:rowOff>
    </xdr:from>
    <xdr:ext cx="599010" cy="259045"/>
    <xdr:sp macro="" textlink="">
      <xdr:nvSpPr>
        <xdr:cNvPr id="361" name="テキスト ボックス 360"/>
        <xdr:cNvSpPr txBox="1"/>
      </xdr:nvSpPr>
      <xdr:spPr>
        <a:xfrm>
          <a:off x="8450794" y="97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159025</xdr:rowOff>
    </xdr:from>
    <xdr:to>
      <xdr:col>11</xdr:col>
      <xdr:colOff>307975</xdr:colOff>
      <xdr:row>58</xdr:row>
      <xdr:rowOff>167448</xdr:rowOff>
    </xdr:to>
    <xdr:cxnSp macro="">
      <xdr:nvCxnSpPr>
        <xdr:cNvPr id="362" name="直線コネクタ 361"/>
        <xdr:cNvCxnSpPr/>
      </xdr:nvCxnSpPr>
      <xdr:spPr>
        <a:xfrm flipV="1">
          <a:off x="6972300" y="10103125"/>
          <a:ext cx="889000" cy="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8994</xdr:rowOff>
    </xdr:from>
    <xdr:ext cx="599010" cy="259045"/>
    <xdr:sp macro="" textlink="">
      <xdr:nvSpPr>
        <xdr:cNvPr id="364" name="テキスト ボックス 363"/>
        <xdr:cNvSpPr txBox="1"/>
      </xdr:nvSpPr>
      <xdr:spPr>
        <a:xfrm>
          <a:off x="7561794" y="978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21073</xdr:rowOff>
    </xdr:from>
    <xdr:ext cx="599010" cy="259045"/>
    <xdr:sp macro="" textlink="">
      <xdr:nvSpPr>
        <xdr:cNvPr id="366" name="テキスト ボックス 365"/>
        <xdr:cNvSpPr txBox="1"/>
      </xdr:nvSpPr>
      <xdr:spPr>
        <a:xfrm>
          <a:off x="6672794" y="97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28801</xdr:rowOff>
    </xdr:from>
    <xdr:to>
      <xdr:col>15</xdr:col>
      <xdr:colOff>231775</xdr:colOff>
      <xdr:row>58</xdr:row>
      <xdr:rowOff>130401</xdr:rowOff>
    </xdr:to>
    <xdr:sp macro="" textlink="">
      <xdr:nvSpPr>
        <xdr:cNvPr id="372" name="円/楕円 371"/>
        <xdr:cNvSpPr/>
      </xdr:nvSpPr>
      <xdr:spPr>
        <a:xfrm>
          <a:off x="10426700" y="997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51678</xdr:rowOff>
    </xdr:from>
    <xdr:ext cx="599010" cy="259045"/>
    <xdr:sp macro="" textlink="">
      <xdr:nvSpPr>
        <xdr:cNvPr id="373" name="農林水産業費該当値テキスト"/>
        <xdr:cNvSpPr txBox="1"/>
      </xdr:nvSpPr>
      <xdr:spPr>
        <a:xfrm>
          <a:off x="10528300" y="982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175,209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84345</xdr:rowOff>
    </xdr:from>
    <xdr:to>
      <xdr:col>14</xdr:col>
      <xdr:colOff>79375</xdr:colOff>
      <xdr:row>59</xdr:row>
      <xdr:rowOff>14495</xdr:rowOff>
    </xdr:to>
    <xdr:sp macro="" textlink="">
      <xdr:nvSpPr>
        <xdr:cNvPr id="374" name="円/楕円 373"/>
        <xdr:cNvSpPr/>
      </xdr:nvSpPr>
      <xdr:spPr>
        <a:xfrm>
          <a:off x="9588500" y="1002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5622</xdr:rowOff>
    </xdr:from>
    <xdr:ext cx="599010" cy="259045"/>
    <xdr:sp macro="" textlink="">
      <xdr:nvSpPr>
        <xdr:cNvPr id="375" name="テキスト ボックス 374"/>
        <xdr:cNvSpPr txBox="1"/>
      </xdr:nvSpPr>
      <xdr:spPr>
        <a:xfrm>
          <a:off x="9339794" y="1012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124,184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101960</xdr:rowOff>
    </xdr:from>
    <xdr:to>
      <xdr:col>12</xdr:col>
      <xdr:colOff>561975</xdr:colOff>
      <xdr:row>59</xdr:row>
      <xdr:rowOff>32110</xdr:rowOff>
    </xdr:to>
    <xdr:sp macro="" textlink="">
      <xdr:nvSpPr>
        <xdr:cNvPr id="376" name="円/楕円 375"/>
        <xdr:cNvSpPr/>
      </xdr:nvSpPr>
      <xdr:spPr>
        <a:xfrm>
          <a:off x="8699500" y="1004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23237</xdr:rowOff>
    </xdr:from>
    <xdr:ext cx="599010" cy="259045"/>
    <xdr:sp macro="" textlink="">
      <xdr:nvSpPr>
        <xdr:cNvPr id="377" name="テキスト ボックス 376"/>
        <xdr:cNvSpPr txBox="1"/>
      </xdr:nvSpPr>
      <xdr:spPr>
        <a:xfrm>
          <a:off x="8450794" y="1013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108,002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108225</xdr:rowOff>
    </xdr:from>
    <xdr:to>
      <xdr:col>11</xdr:col>
      <xdr:colOff>358775</xdr:colOff>
      <xdr:row>59</xdr:row>
      <xdr:rowOff>38375</xdr:rowOff>
    </xdr:to>
    <xdr:sp macro="" textlink="">
      <xdr:nvSpPr>
        <xdr:cNvPr id="378" name="円/楕円 377"/>
        <xdr:cNvSpPr/>
      </xdr:nvSpPr>
      <xdr:spPr>
        <a:xfrm>
          <a:off x="7810500" y="1005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29502</xdr:rowOff>
    </xdr:from>
    <xdr:ext cx="599010" cy="259045"/>
    <xdr:sp macro="" textlink="">
      <xdr:nvSpPr>
        <xdr:cNvPr id="379" name="テキスト ボックス 378"/>
        <xdr:cNvSpPr txBox="1"/>
      </xdr:nvSpPr>
      <xdr:spPr>
        <a:xfrm>
          <a:off x="7561794" y="10145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102,247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116648</xdr:rowOff>
    </xdr:from>
    <xdr:to>
      <xdr:col>10</xdr:col>
      <xdr:colOff>155575</xdr:colOff>
      <xdr:row>59</xdr:row>
      <xdr:rowOff>46798</xdr:rowOff>
    </xdr:to>
    <xdr:sp macro="" textlink="">
      <xdr:nvSpPr>
        <xdr:cNvPr id="380" name="円/楕円 379"/>
        <xdr:cNvSpPr/>
      </xdr:nvSpPr>
      <xdr:spPr>
        <a:xfrm>
          <a:off x="6921500" y="1006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37925</xdr:rowOff>
    </xdr:from>
    <xdr:ext cx="534377" cy="259045"/>
    <xdr:sp macro="" textlink="">
      <xdr:nvSpPr>
        <xdr:cNvPr id="381" name="テキスト ボックス 380"/>
        <xdr:cNvSpPr txBox="1"/>
      </xdr:nvSpPr>
      <xdr:spPr>
        <a:xfrm>
          <a:off x="6705111" y="1015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94,510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74442</xdr:rowOff>
    </xdr:from>
    <xdr:to>
      <xdr:col>15</xdr:col>
      <xdr:colOff>180975</xdr:colOff>
      <xdr:row>77</xdr:row>
      <xdr:rowOff>159806</xdr:rowOff>
    </xdr:to>
    <xdr:cxnSp macro="">
      <xdr:nvCxnSpPr>
        <xdr:cNvPr id="410" name="直線コネクタ 409"/>
        <xdr:cNvCxnSpPr/>
      </xdr:nvCxnSpPr>
      <xdr:spPr>
        <a:xfrm flipV="1">
          <a:off x="9639300" y="13276092"/>
          <a:ext cx="838200" cy="8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131385</xdr:rowOff>
    </xdr:from>
    <xdr:ext cx="534377" cy="259045"/>
    <xdr:sp macro="" textlink="">
      <xdr:nvSpPr>
        <xdr:cNvPr id="411" name="商工費平均値テキスト"/>
        <xdr:cNvSpPr txBox="1"/>
      </xdr:nvSpPr>
      <xdr:spPr>
        <a:xfrm>
          <a:off x="10528300" y="13333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26479</xdr:rowOff>
    </xdr:from>
    <xdr:to>
      <xdr:col>14</xdr:col>
      <xdr:colOff>28575</xdr:colOff>
      <xdr:row>77</xdr:row>
      <xdr:rowOff>159806</xdr:rowOff>
    </xdr:to>
    <xdr:cxnSp macro="">
      <xdr:nvCxnSpPr>
        <xdr:cNvPr id="413" name="直線コネクタ 412"/>
        <xdr:cNvCxnSpPr/>
      </xdr:nvCxnSpPr>
      <xdr:spPr>
        <a:xfrm>
          <a:off x="8750300" y="13056679"/>
          <a:ext cx="889000" cy="30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76044</xdr:rowOff>
    </xdr:from>
    <xdr:ext cx="534377" cy="259045"/>
    <xdr:sp macro="" textlink="">
      <xdr:nvSpPr>
        <xdr:cNvPr id="415" name="テキスト ボックス 414"/>
        <xdr:cNvSpPr txBox="1"/>
      </xdr:nvSpPr>
      <xdr:spPr>
        <a:xfrm>
          <a:off x="9372111" y="1344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26479</xdr:rowOff>
    </xdr:from>
    <xdr:to>
      <xdr:col>12</xdr:col>
      <xdr:colOff>511175</xdr:colOff>
      <xdr:row>78</xdr:row>
      <xdr:rowOff>90718</xdr:rowOff>
    </xdr:to>
    <xdr:cxnSp macro="">
      <xdr:nvCxnSpPr>
        <xdr:cNvPr id="416" name="直線コネクタ 415"/>
        <xdr:cNvCxnSpPr/>
      </xdr:nvCxnSpPr>
      <xdr:spPr>
        <a:xfrm flipV="1">
          <a:off x="7861300" y="13056679"/>
          <a:ext cx="889000" cy="40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77618</xdr:rowOff>
    </xdr:from>
    <xdr:ext cx="534377" cy="259045"/>
    <xdr:sp macro="" textlink="">
      <xdr:nvSpPr>
        <xdr:cNvPr id="418" name="テキスト ボックス 417"/>
        <xdr:cNvSpPr txBox="1"/>
      </xdr:nvSpPr>
      <xdr:spPr>
        <a:xfrm>
          <a:off x="8483111" y="13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71117</xdr:rowOff>
    </xdr:from>
    <xdr:to>
      <xdr:col>11</xdr:col>
      <xdr:colOff>307975</xdr:colOff>
      <xdr:row>78</xdr:row>
      <xdr:rowOff>90718</xdr:rowOff>
    </xdr:to>
    <xdr:cxnSp macro="">
      <xdr:nvCxnSpPr>
        <xdr:cNvPr id="419" name="直線コネクタ 418"/>
        <xdr:cNvCxnSpPr/>
      </xdr:nvCxnSpPr>
      <xdr:spPr>
        <a:xfrm>
          <a:off x="6972300" y="13444217"/>
          <a:ext cx="889000" cy="1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139247</xdr:rowOff>
    </xdr:from>
    <xdr:ext cx="534377" cy="259045"/>
    <xdr:sp macro="" textlink="">
      <xdr:nvSpPr>
        <xdr:cNvPr id="421" name="テキスト ボックス 420"/>
        <xdr:cNvSpPr txBox="1"/>
      </xdr:nvSpPr>
      <xdr:spPr>
        <a:xfrm>
          <a:off x="7594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135881</xdr:rowOff>
    </xdr:from>
    <xdr:ext cx="534377" cy="259045"/>
    <xdr:sp macro="" textlink="">
      <xdr:nvSpPr>
        <xdr:cNvPr id="423" name="テキスト ボックス 422"/>
        <xdr:cNvSpPr txBox="1"/>
      </xdr:nvSpPr>
      <xdr:spPr>
        <a:xfrm>
          <a:off x="6705111" y="1350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23642</xdr:rowOff>
    </xdr:from>
    <xdr:to>
      <xdr:col>15</xdr:col>
      <xdr:colOff>231775</xdr:colOff>
      <xdr:row>77</xdr:row>
      <xdr:rowOff>125242</xdr:rowOff>
    </xdr:to>
    <xdr:sp macro="" textlink="">
      <xdr:nvSpPr>
        <xdr:cNvPr id="429" name="円/楕円 428"/>
        <xdr:cNvSpPr/>
      </xdr:nvSpPr>
      <xdr:spPr>
        <a:xfrm>
          <a:off x="10426700" y="1322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46519</xdr:rowOff>
    </xdr:from>
    <xdr:ext cx="534377" cy="259045"/>
    <xdr:sp macro="" textlink="">
      <xdr:nvSpPr>
        <xdr:cNvPr id="430" name="商工費該当値テキスト"/>
        <xdr:cNvSpPr txBox="1"/>
      </xdr:nvSpPr>
      <xdr:spPr>
        <a:xfrm>
          <a:off x="10528300" y="130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82,128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109006</xdr:rowOff>
    </xdr:from>
    <xdr:to>
      <xdr:col>14</xdr:col>
      <xdr:colOff>79375</xdr:colOff>
      <xdr:row>78</xdr:row>
      <xdr:rowOff>39156</xdr:rowOff>
    </xdr:to>
    <xdr:sp macro="" textlink="">
      <xdr:nvSpPr>
        <xdr:cNvPr id="431" name="円/楕円 430"/>
        <xdr:cNvSpPr/>
      </xdr:nvSpPr>
      <xdr:spPr>
        <a:xfrm>
          <a:off x="9588500" y="133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55683</xdr:rowOff>
    </xdr:from>
    <xdr:ext cx="534377" cy="259045"/>
    <xdr:sp macro="" textlink="">
      <xdr:nvSpPr>
        <xdr:cNvPr id="432" name="テキスト ボックス 431"/>
        <xdr:cNvSpPr txBox="1"/>
      </xdr:nvSpPr>
      <xdr:spPr>
        <a:xfrm>
          <a:off x="9372111" y="1308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59,723</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147129</xdr:rowOff>
    </xdr:from>
    <xdr:to>
      <xdr:col>12</xdr:col>
      <xdr:colOff>561975</xdr:colOff>
      <xdr:row>76</xdr:row>
      <xdr:rowOff>77279</xdr:rowOff>
    </xdr:to>
    <xdr:sp macro="" textlink="">
      <xdr:nvSpPr>
        <xdr:cNvPr id="433" name="円/楕円 432"/>
        <xdr:cNvSpPr/>
      </xdr:nvSpPr>
      <xdr:spPr>
        <a:xfrm>
          <a:off x="8699500" y="1300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74</xdr:row>
      <xdr:rowOff>93805</xdr:rowOff>
    </xdr:from>
    <xdr:ext cx="599010" cy="259045"/>
    <xdr:sp macro="" textlink="">
      <xdr:nvSpPr>
        <xdr:cNvPr id="434" name="テキスト ボックス 433"/>
        <xdr:cNvSpPr txBox="1"/>
      </xdr:nvSpPr>
      <xdr:spPr>
        <a:xfrm>
          <a:off x="8450794" y="1278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139,717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39918</xdr:rowOff>
    </xdr:from>
    <xdr:to>
      <xdr:col>11</xdr:col>
      <xdr:colOff>358775</xdr:colOff>
      <xdr:row>78</xdr:row>
      <xdr:rowOff>141518</xdr:rowOff>
    </xdr:to>
    <xdr:sp macro="" textlink="">
      <xdr:nvSpPr>
        <xdr:cNvPr id="435" name="円/楕円 434"/>
        <xdr:cNvSpPr/>
      </xdr:nvSpPr>
      <xdr:spPr>
        <a:xfrm>
          <a:off x="7810500" y="134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132645</xdr:rowOff>
    </xdr:from>
    <xdr:ext cx="534377" cy="259045"/>
    <xdr:sp macro="" textlink="">
      <xdr:nvSpPr>
        <xdr:cNvPr id="436" name="テキスト ボックス 435"/>
        <xdr:cNvSpPr txBox="1"/>
      </xdr:nvSpPr>
      <xdr:spPr>
        <a:xfrm>
          <a:off x="7594111" y="1350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32,856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20317</xdr:rowOff>
    </xdr:from>
    <xdr:to>
      <xdr:col>10</xdr:col>
      <xdr:colOff>155575</xdr:colOff>
      <xdr:row>78</xdr:row>
      <xdr:rowOff>121917</xdr:rowOff>
    </xdr:to>
    <xdr:sp macro="" textlink="">
      <xdr:nvSpPr>
        <xdr:cNvPr id="437" name="円/楕円 436"/>
        <xdr:cNvSpPr/>
      </xdr:nvSpPr>
      <xdr:spPr>
        <a:xfrm>
          <a:off x="6921500" y="1339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138444</xdr:rowOff>
    </xdr:from>
    <xdr:ext cx="534377" cy="259045"/>
    <xdr:sp macro="" textlink="">
      <xdr:nvSpPr>
        <xdr:cNvPr id="438" name="テキスト ボックス 437"/>
        <xdr:cNvSpPr txBox="1"/>
      </xdr:nvSpPr>
      <xdr:spPr>
        <a:xfrm>
          <a:off x="6705111" y="1316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2" name="直線コネクタ 461"/>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3" name="土木費最小値テキスト"/>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4" name="直線コネクタ 463"/>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5" name="土木費最大値テキスト"/>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6" name="直線コネクタ 465"/>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111711</xdr:rowOff>
    </xdr:from>
    <xdr:to>
      <xdr:col>15</xdr:col>
      <xdr:colOff>180975</xdr:colOff>
      <xdr:row>98</xdr:row>
      <xdr:rowOff>63646</xdr:rowOff>
    </xdr:to>
    <xdr:cxnSp macro="">
      <xdr:nvCxnSpPr>
        <xdr:cNvPr id="467" name="直線コネクタ 466"/>
        <xdr:cNvCxnSpPr/>
      </xdr:nvCxnSpPr>
      <xdr:spPr>
        <a:xfrm>
          <a:off x="9639300" y="16742361"/>
          <a:ext cx="838200" cy="12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40970</xdr:rowOff>
    </xdr:from>
    <xdr:ext cx="599010" cy="259045"/>
    <xdr:sp macro="" textlink="">
      <xdr:nvSpPr>
        <xdr:cNvPr id="468" name="土木費平均値テキスト"/>
        <xdr:cNvSpPr txBox="1"/>
      </xdr:nvSpPr>
      <xdr:spPr>
        <a:xfrm>
          <a:off x="10528300" y="16843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9" name="フローチャート : 判断 468"/>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111711</xdr:rowOff>
    </xdr:from>
    <xdr:to>
      <xdr:col>14</xdr:col>
      <xdr:colOff>28575</xdr:colOff>
      <xdr:row>98</xdr:row>
      <xdr:rowOff>72323</xdr:rowOff>
    </xdr:to>
    <xdr:cxnSp macro="">
      <xdr:nvCxnSpPr>
        <xdr:cNvPr id="470" name="直線コネクタ 469"/>
        <xdr:cNvCxnSpPr/>
      </xdr:nvCxnSpPr>
      <xdr:spPr>
        <a:xfrm flipV="1">
          <a:off x="8750300" y="16742361"/>
          <a:ext cx="889000" cy="13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71" name="フローチャート : 判断 470"/>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134966</xdr:rowOff>
    </xdr:from>
    <xdr:ext cx="599010" cy="259045"/>
    <xdr:sp macro="" textlink="">
      <xdr:nvSpPr>
        <xdr:cNvPr id="472" name="テキスト ボックス 471"/>
        <xdr:cNvSpPr txBox="1"/>
      </xdr:nvSpPr>
      <xdr:spPr>
        <a:xfrm>
          <a:off x="9339794" y="1693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72323</xdr:rowOff>
    </xdr:from>
    <xdr:to>
      <xdr:col>12</xdr:col>
      <xdr:colOff>511175</xdr:colOff>
      <xdr:row>98</xdr:row>
      <xdr:rowOff>111740</xdr:rowOff>
    </xdr:to>
    <xdr:cxnSp macro="">
      <xdr:nvCxnSpPr>
        <xdr:cNvPr id="473" name="直線コネクタ 472"/>
        <xdr:cNvCxnSpPr/>
      </xdr:nvCxnSpPr>
      <xdr:spPr>
        <a:xfrm flipV="1">
          <a:off x="7861300" y="16874423"/>
          <a:ext cx="889000" cy="3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4" name="フローチャート : 判断 473"/>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151393</xdr:rowOff>
    </xdr:from>
    <xdr:ext cx="599010" cy="259045"/>
    <xdr:sp macro="" textlink="">
      <xdr:nvSpPr>
        <xdr:cNvPr id="475" name="テキスト ボックス 474"/>
        <xdr:cNvSpPr txBox="1"/>
      </xdr:nvSpPr>
      <xdr:spPr>
        <a:xfrm>
          <a:off x="8450794" y="1695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90187</xdr:rowOff>
    </xdr:from>
    <xdr:to>
      <xdr:col>11</xdr:col>
      <xdr:colOff>307975</xdr:colOff>
      <xdr:row>98</xdr:row>
      <xdr:rowOff>111740</xdr:rowOff>
    </xdr:to>
    <xdr:cxnSp macro="">
      <xdr:nvCxnSpPr>
        <xdr:cNvPr id="476" name="直線コネクタ 475"/>
        <xdr:cNvCxnSpPr/>
      </xdr:nvCxnSpPr>
      <xdr:spPr>
        <a:xfrm>
          <a:off x="6972300" y="16892287"/>
          <a:ext cx="8890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7" name="フローチャート : 判断 476"/>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170288</xdr:rowOff>
    </xdr:from>
    <xdr:ext cx="599010" cy="259045"/>
    <xdr:sp macro="" textlink="">
      <xdr:nvSpPr>
        <xdr:cNvPr id="478" name="テキスト ボックス 477"/>
        <xdr:cNvSpPr txBox="1"/>
      </xdr:nvSpPr>
      <xdr:spPr>
        <a:xfrm>
          <a:off x="7561794" y="16972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9" name="フローチャート : 判断 478"/>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99</xdr:row>
      <xdr:rowOff>5618</xdr:rowOff>
    </xdr:from>
    <xdr:ext cx="599010" cy="259045"/>
    <xdr:sp macro="" textlink="">
      <xdr:nvSpPr>
        <xdr:cNvPr id="480" name="テキスト ボックス 479"/>
        <xdr:cNvSpPr txBox="1"/>
      </xdr:nvSpPr>
      <xdr:spPr>
        <a:xfrm>
          <a:off x="6672794" y="1697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12846</xdr:rowOff>
    </xdr:from>
    <xdr:to>
      <xdr:col>15</xdr:col>
      <xdr:colOff>231775</xdr:colOff>
      <xdr:row>98</xdr:row>
      <xdr:rowOff>114446</xdr:rowOff>
    </xdr:to>
    <xdr:sp macro="" textlink="">
      <xdr:nvSpPr>
        <xdr:cNvPr id="486" name="円/楕円 485"/>
        <xdr:cNvSpPr/>
      </xdr:nvSpPr>
      <xdr:spPr>
        <a:xfrm>
          <a:off x="10426700" y="1681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35723</xdr:rowOff>
    </xdr:from>
    <xdr:ext cx="599010" cy="259045"/>
    <xdr:sp macro="" textlink="">
      <xdr:nvSpPr>
        <xdr:cNvPr id="487" name="土木費該当値テキスト"/>
        <xdr:cNvSpPr txBox="1"/>
      </xdr:nvSpPr>
      <xdr:spPr>
        <a:xfrm>
          <a:off x="10528300" y="1666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199,808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60911</xdr:rowOff>
    </xdr:from>
    <xdr:to>
      <xdr:col>14</xdr:col>
      <xdr:colOff>79375</xdr:colOff>
      <xdr:row>97</xdr:row>
      <xdr:rowOff>162511</xdr:rowOff>
    </xdr:to>
    <xdr:sp macro="" textlink="">
      <xdr:nvSpPr>
        <xdr:cNvPr id="488" name="円/楕円 487"/>
        <xdr:cNvSpPr/>
      </xdr:nvSpPr>
      <xdr:spPr>
        <a:xfrm>
          <a:off x="9588500" y="1669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7588</xdr:rowOff>
    </xdr:from>
    <xdr:ext cx="599010" cy="259045"/>
    <xdr:sp macro="" textlink="">
      <xdr:nvSpPr>
        <xdr:cNvPr id="489" name="テキスト ボックス 488"/>
        <xdr:cNvSpPr txBox="1"/>
      </xdr:nvSpPr>
      <xdr:spPr>
        <a:xfrm>
          <a:off x="9339794" y="1646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361,730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21523</xdr:rowOff>
    </xdr:from>
    <xdr:to>
      <xdr:col>12</xdr:col>
      <xdr:colOff>561975</xdr:colOff>
      <xdr:row>98</xdr:row>
      <xdr:rowOff>123123</xdr:rowOff>
    </xdr:to>
    <xdr:sp macro="" textlink="">
      <xdr:nvSpPr>
        <xdr:cNvPr id="490" name="円/楕円 489"/>
        <xdr:cNvSpPr/>
      </xdr:nvSpPr>
      <xdr:spPr>
        <a:xfrm>
          <a:off x="8699500" y="1682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139650</xdr:rowOff>
    </xdr:from>
    <xdr:ext cx="599010" cy="259045"/>
    <xdr:sp macro="" textlink="">
      <xdr:nvSpPr>
        <xdr:cNvPr id="491" name="テキスト ボックス 490"/>
        <xdr:cNvSpPr txBox="1"/>
      </xdr:nvSpPr>
      <xdr:spPr>
        <a:xfrm>
          <a:off x="8450794" y="1659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188,422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60940</xdr:rowOff>
    </xdr:from>
    <xdr:to>
      <xdr:col>11</xdr:col>
      <xdr:colOff>358775</xdr:colOff>
      <xdr:row>98</xdr:row>
      <xdr:rowOff>162540</xdr:rowOff>
    </xdr:to>
    <xdr:sp macro="" textlink="">
      <xdr:nvSpPr>
        <xdr:cNvPr id="492" name="円/楕円 491"/>
        <xdr:cNvSpPr/>
      </xdr:nvSpPr>
      <xdr:spPr>
        <a:xfrm>
          <a:off x="7810500" y="1686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7617</xdr:rowOff>
    </xdr:from>
    <xdr:ext cx="599010" cy="259045"/>
    <xdr:sp macro="" textlink="">
      <xdr:nvSpPr>
        <xdr:cNvPr id="493" name="テキスト ボックス 492"/>
        <xdr:cNvSpPr txBox="1"/>
      </xdr:nvSpPr>
      <xdr:spPr>
        <a:xfrm>
          <a:off x="7561794" y="16638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136,693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39387</xdr:rowOff>
    </xdr:from>
    <xdr:to>
      <xdr:col>10</xdr:col>
      <xdr:colOff>155575</xdr:colOff>
      <xdr:row>98</xdr:row>
      <xdr:rowOff>140987</xdr:rowOff>
    </xdr:to>
    <xdr:sp macro="" textlink="">
      <xdr:nvSpPr>
        <xdr:cNvPr id="494" name="円/楕円 493"/>
        <xdr:cNvSpPr/>
      </xdr:nvSpPr>
      <xdr:spPr>
        <a:xfrm>
          <a:off x="6921500" y="1684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157514</xdr:rowOff>
    </xdr:from>
    <xdr:ext cx="599010" cy="259045"/>
    <xdr:sp macro="" textlink="">
      <xdr:nvSpPr>
        <xdr:cNvPr id="495" name="テキスト ボックス 494"/>
        <xdr:cNvSpPr txBox="1"/>
      </xdr:nvSpPr>
      <xdr:spPr>
        <a:xfrm>
          <a:off x="6672794" y="1661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164,978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7" name="直線コネクタ 516"/>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8"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9" name="直線コネクタ 518"/>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20"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21" name="直線コネクタ 520"/>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6026</xdr:rowOff>
    </xdr:from>
    <xdr:to>
      <xdr:col>23</xdr:col>
      <xdr:colOff>517525</xdr:colOff>
      <xdr:row>38</xdr:row>
      <xdr:rowOff>7892</xdr:rowOff>
    </xdr:to>
    <xdr:cxnSp macro="">
      <xdr:nvCxnSpPr>
        <xdr:cNvPr id="522" name="直線コネクタ 521"/>
        <xdr:cNvCxnSpPr/>
      </xdr:nvCxnSpPr>
      <xdr:spPr>
        <a:xfrm>
          <a:off x="15481300" y="6521126"/>
          <a:ext cx="8382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121544</xdr:rowOff>
    </xdr:from>
    <xdr:ext cx="534377" cy="259045"/>
    <xdr:sp macro="" textlink="">
      <xdr:nvSpPr>
        <xdr:cNvPr id="523" name="消防費平均値テキスト"/>
        <xdr:cNvSpPr txBox="1"/>
      </xdr:nvSpPr>
      <xdr:spPr>
        <a:xfrm>
          <a:off x="16370300" y="646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4" name="フローチャート : 判断 523"/>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6026</xdr:rowOff>
    </xdr:from>
    <xdr:to>
      <xdr:col>22</xdr:col>
      <xdr:colOff>365125</xdr:colOff>
      <xdr:row>38</xdr:row>
      <xdr:rowOff>9245</xdr:rowOff>
    </xdr:to>
    <xdr:cxnSp macro="">
      <xdr:nvCxnSpPr>
        <xdr:cNvPr id="525" name="直線コネクタ 524"/>
        <xdr:cNvCxnSpPr/>
      </xdr:nvCxnSpPr>
      <xdr:spPr>
        <a:xfrm flipV="1">
          <a:off x="14592300" y="6521126"/>
          <a:ext cx="889000" cy="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6" name="フローチャート : 判断 525"/>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71636</xdr:rowOff>
    </xdr:from>
    <xdr:ext cx="534377" cy="259045"/>
    <xdr:sp macro="" textlink="">
      <xdr:nvSpPr>
        <xdr:cNvPr id="527" name="テキスト ボックス 526"/>
        <xdr:cNvSpPr txBox="1"/>
      </xdr:nvSpPr>
      <xdr:spPr>
        <a:xfrm>
          <a:off x="15214111" y="62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9245</xdr:rowOff>
    </xdr:from>
    <xdr:to>
      <xdr:col>21</xdr:col>
      <xdr:colOff>161925</xdr:colOff>
      <xdr:row>38</xdr:row>
      <xdr:rowOff>28875</xdr:rowOff>
    </xdr:to>
    <xdr:cxnSp macro="">
      <xdr:nvCxnSpPr>
        <xdr:cNvPr id="528" name="直線コネクタ 527"/>
        <xdr:cNvCxnSpPr/>
      </xdr:nvCxnSpPr>
      <xdr:spPr>
        <a:xfrm flipV="1">
          <a:off x="13703300" y="6524345"/>
          <a:ext cx="889000" cy="1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9" name="フローチャート : 判断 528"/>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71855</xdr:rowOff>
    </xdr:from>
    <xdr:ext cx="534377" cy="259045"/>
    <xdr:sp macro="" textlink="">
      <xdr:nvSpPr>
        <xdr:cNvPr id="530" name="テキスト ボックス 529"/>
        <xdr:cNvSpPr txBox="1"/>
      </xdr:nvSpPr>
      <xdr:spPr>
        <a:xfrm>
          <a:off x="14325111" y="658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5055</xdr:rowOff>
    </xdr:from>
    <xdr:to>
      <xdr:col>19</xdr:col>
      <xdr:colOff>644525</xdr:colOff>
      <xdr:row>38</xdr:row>
      <xdr:rowOff>28875</xdr:rowOff>
    </xdr:to>
    <xdr:cxnSp macro="">
      <xdr:nvCxnSpPr>
        <xdr:cNvPr id="531" name="直線コネクタ 530"/>
        <xdr:cNvCxnSpPr/>
      </xdr:nvCxnSpPr>
      <xdr:spPr>
        <a:xfrm>
          <a:off x="12814300" y="6520155"/>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2" name="フローチャート : 判断 531"/>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78760</xdr:rowOff>
    </xdr:from>
    <xdr:ext cx="534377" cy="259045"/>
    <xdr:sp macro="" textlink="">
      <xdr:nvSpPr>
        <xdr:cNvPr id="533" name="テキスト ボックス 532"/>
        <xdr:cNvSpPr txBox="1"/>
      </xdr:nvSpPr>
      <xdr:spPr>
        <a:xfrm>
          <a:off x="13436111" y="659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4" name="フローチャート : 判断 533"/>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82369</xdr:rowOff>
    </xdr:from>
    <xdr:ext cx="534377" cy="259045"/>
    <xdr:sp macro="" textlink="">
      <xdr:nvSpPr>
        <xdr:cNvPr id="535" name="テキスト ボックス 534"/>
        <xdr:cNvSpPr txBox="1"/>
      </xdr:nvSpPr>
      <xdr:spPr>
        <a:xfrm>
          <a:off x="12547111" y="659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128541</xdr:rowOff>
    </xdr:from>
    <xdr:to>
      <xdr:col>23</xdr:col>
      <xdr:colOff>568325</xdr:colOff>
      <xdr:row>38</xdr:row>
      <xdr:rowOff>58691</xdr:rowOff>
    </xdr:to>
    <xdr:sp macro="" textlink="">
      <xdr:nvSpPr>
        <xdr:cNvPr id="541" name="円/楕円 540"/>
        <xdr:cNvSpPr/>
      </xdr:nvSpPr>
      <xdr:spPr>
        <a:xfrm>
          <a:off x="16268700" y="647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151418</xdr:rowOff>
    </xdr:from>
    <xdr:ext cx="534377" cy="259045"/>
    <xdr:sp macro="" textlink="">
      <xdr:nvSpPr>
        <xdr:cNvPr id="542" name="消防費該当値テキスト"/>
        <xdr:cNvSpPr txBox="1"/>
      </xdr:nvSpPr>
      <xdr:spPr>
        <a:xfrm>
          <a:off x="16370300" y="632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57,659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126676</xdr:rowOff>
    </xdr:from>
    <xdr:to>
      <xdr:col>22</xdr:col>
      <xdr:colOff>415925</xdr:colOff>
      <xdr:row>38</xdr:row>
      <xdr:rowOff>56826</xdr:rowOff>
    </xdr:to>
    <xdr:sp macro="" textlink="">
      <xdr:nvSpPr>
        <xdr:cNvPr id="543" name="円/楕円 542"/>
        <xdr:cNvSpPr/>
      </xdr:nvSpPr>
      <xdr:spPr>
        <a:xfrm>
          <a:off x="15430500" y="64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47953</xdr:rowOff>
    </xdr:from>
    <xdr:ext cx="534377" cy="259045"/>
    <xdr:sp macro="" textlink="">
      <xdr:nvSpPr>
        <xdr:cNvPr id="544" name="テキスト ボックス 543"/>
        <xdr:cNvSpPr txBox="1"/>
      </xdr:nvSpPr>
      <xdr:spPr>
        <a:xfrm>
          <a:off x="15214111" y="656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58,475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129895</xdr:rowOff>
    </xdr:from>
    <xdr:to>
      <xdr:col>21</xdr:col>
      <xdr:colOff>212725</xdr:colOff>
      <xdr:row>38</xdr:row>
      <xdr:rowOff>60044</xdr:rowOff>
    </xdr:to>
    <xdr:sp macro="" textlink="">
      <xdr:nvSpPr>
        <xdr:cNvPr id="545" name="円/楕円 544"/>
        <xdr:cNvSpPr/>
      </xdr:nvSpPr>
      <xdr:spPr>
        <a:xfrm>
          <a:off x="14541500" y="64735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76572</xdr:rowOff>
    </xdr:from>
    <xdr:ext cx="534377" cy="259045"/>
    <xdr:sp macro="" textlink="">
      <xdr:nvSpPr>
        <xdr:cNvPr id="546" name="テキスト ボックス 545"/>
        <xdr:cNvSpPr txBox="1"/>
      </xdr:nvSpPr>
      <xdr:spPr>
        <a:xfrm>
          <a:off x="14325111" y="624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57,067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149525</xdr:rowOff>
    </xdr:from>
    <xdr:to>
      <xdr:col>20</xdr:col>
      <xdr:colOff>9525</xdr:colOff>
      <xdr:row>38</xdr:row>
      <xdr:rowOff>79674</xdr:rowOff>
    </xdr:to>
    <xdr:sp macro="" textlink="">
      <xdr:nvSpPr>
        <xdr:cNvPr id="547" name="円/楕円 546"/>
        <xdr:cNvSpPr/>
      </xdr:nvSpPr>
      <xdr:spPr>
        <a:xfrm>
          <a:off x="13652500" y="64931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96202</xdr:rowOff>
    </xdr:from>
    <xdr:ext cx="534377" cy="259045"/>
    <xdr:sp macro="" textlink="">
      <xdr:nvSpPr>
        <xdr:cNvPr id="548" name="テキスト ボックス 547"/>
        <xdr:cNvSpPr txBox="1"/>
      </xdr:nvSpPr>
      <xdr:spPr>
        <a:xfrm>
          <a:off x="13436111" y="626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48,480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125705</xdr:rowOff>
    </xdr:from>
    <xdr:to>
      <xdr:col>18</xdr:col>
      <xdr:colOff>492125</xdr:colOff>
      <xdr:row>38</xdr:row>
      <xdr:rowOff>55855</xdr:rowOff>
    </xdr:to>
    <xdr:sp macro="" textlink="">
      <xdr:nvSpPr>
        <xdr:cNvPr id="549" name="円/楕円 548"/>
        <xdr:cNvSpPr/>
      </xdr:nvSpPr>
      <xdr:spPr>
        <a:xfrm>
          <a:off x="12763500" y="64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72382</xdr:rowOff>
    </xdr:from>
    <xdr:ext cx="534377" cy="259045"/>
    <xdr:sp macro="" textlink="">
      <xdr:nvSpPr>
        <xdr:cNvPr id="550" name="テキスト ボックス 549"/>
        <xdr:cNvSpPr txBox="1"/>
      </xdr:nvSpPr>
      <xdr:spPr>
        <a:xfrm>
          <a:off x="12547111" y="624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58,900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4" name="直線コネクタ 573"/>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5"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6" name="直線コネクタ 575"/>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7"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8" name="直線コネクタ 577"/>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24038</xdr:rowOff>
    </xdr:from>
    <xdr:to>
      <xdr:col>23</xdr:col>
      <xdr:colOff>517525</xdr:colOff>
      <xdr:row>58</xdr:row>
      <xdr:rowOff>27231</xdr:rowOff>
    </xdr:to>
    <xdr:cxnSp macro="">
      <xdr:nvCxnSpPr>
        <xdr:cNvPr id="579" name="直線コネクタ 578"/>
        <xdr:cNvCxnSpPr/>
      </xdr:nvCxnSpPr>
      <xdr:spPr>
        <a:xfrm flipV="1">
          <a:off x="15481300" y="9968138"/>
          <a:ext cx="838200" cy="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107449</xdr:rowOff>
    </xdr:from>
    <xdr:ext cx="599010" cy="259045"/>
    <xdr:sp macro="" textlink="">
      <xdr:nvSpPr>
        <xdr:cNvPr id="580" name="教育費平均値テキスト"/>
        <xdr:cNvSpPr txBox="1"/>
      </xdr:nvSpPr>
      <xdr:spPr>
        <a:xfrm>
          <a:off x="16370300" y="970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81" name="フローチャート : 判断 580"/>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169586</xdr:rowOff>
    </xdr:from>
    <xdr:to>
      <xdr:col>22</xdr:col>
      <xdr:colOff>365125</xdr:colOff>
      <xdr:row>58</xdr:row>
      <xdr:rowOff>27231</xdr:rowOff>
    </xdr:to>
    <xdr:cxnSp macro="">
      <xdr:nvCxnSpPr>
        <xdr:cNvPr id="582" name="直線コネクタ 581"/>
        <xdr:cNvCxnSpPr/>
      </xdr:nvCxnSpPr>
      <xdr:spPr>
        <a:xfrm>
          <a:off x="14592300" y="9942236"/>
          <a:ext cx="889000" cy="2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3" name="フローチャート : 判断 582"/>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40145</xdr:rowOff>
    </xdr:from>
    <xdr:ext cx="599010" cy="259045"/>
    <xdr:sp macro="" textlink="">
      <xdr:nvSpPr>
        <xdr:cNvPr id="584" name="テキスト ボックス 583"/>
        <xdr:cNvSpPr txBox="1"/>
      </xdr:nvSpPr>
      <xdr:spPr>
        <a:xfrm>
          <a:off x="15181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169586</xdr:rowOff>
    </xdr:from>
    <xdr:to>
      <xdr:col>21</xdr:col>
      <xdr:colOff>161925</xdr:colOff>
      <xdr:row>58</xdr:row>
      <xdr:rowOff>57185</xdr:rowOff>
    </xdr:to>
    <xdr:cxnSp macro="">
      <xdr:nvCxnSpPr>
        <xdr:cNvPr id="585" name="直線コネクタ 584"/>
        <xdr:cNvCxnSpPr/>
      </xdr:nvCxnSpPr>
      <xdr:spPr>
        <a:xfrm flipV="1">
          <a:off x="13703300" y="9942236"/>
          <a:ext cx="889000" cy="5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6" name="フローチャート : 判断 585"/>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46822</xdr:rowOff>
    </xdr:from>
    <xdr:ext cx="599010" cy="259045"/>
    <xdr:sp macro="" textlink="">
      <xdr:nvSpPr>
        <xdr:cNvPr id="587" name="テキスト ボックス 586"/>
        <xdr:cNvSpPr txBox="1"/>
      </xdr:nvSpPr>
      <xdr:spPr>
        <a:xfrm>
          <a:off x="14292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57185</xdr:rowOff>
    </xdr:from>
    <xdr:to>
      <xdr:col>19</xdr:col>
      <xdr:colOff>644525</xdr:colOff>
      <xdr:row>58</xdr:row>
      <xdr:rowOff>70019</xdr:rowOff>
    </xdr:to>
    <xdr:cxnSp macro="">
      <xdr:nvCxnSpPr>
        <xdr:cNvPr id="588" name="直線コネクタ 587"/>
        <xdr:cNvCxnSpPr/>
      </xdr:nvCxnSpPr>
      <xdr:spPr>
        <a:xfrm flipV="1">
          <a:off x="12814300" y="10001285"/>
          <a:ext cx="8890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73677</xdr:rowOff>
    </xdr:from>
    <xdr:ext cx="599010" cy="259045"/>
    <xdr:sp macro="" textlink="">
      <xdr:nvSpPr>
        <xdr:cNvPr id="590" name="テキスト ボックス 589"/>
        <xdr:cNvSpPr txBox="1"/>
      </xdr:nvSpPr>
      <xdr:spPr>
        <a:xfrm>
          <a:off x="13403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91" name="フローチャート : 判断 590"/>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84314</xdr:rowOff>
    </xdr:from>
    <xdr:ext cx="599010" cy="259045"/>
    <xdr:sp macro="" textlink="">
      <xdr:nvSpPr>
        <xdr:cNvPr id="592" name="テキスト ボックス 591"/>
        <xdr:cNvSpPr txBox="1"/>
      </xdr:nvSpPr>
      <xdr:spPr>
        <a:xfrm>
          <a:off x="12514794" y="96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144688</xdr:rowOff>
    </xdr:from>
    <xdr:to>
      <xdr:col>23</xdr:col>
      <xdr:colOff>568325</xdr:colOff>
      <xdr:row>58</xdr:row>
      <xdr:rowOff>74838</xdr:rowOff>
    </xdr:to>
    <xdr:sp macro="" textlink="">
      <xdr:nvSpPr>
        <xdr:cNvPr id="598" name="円/楕円 597"/>
        <xdr:cNvSpPr/>
      </xdr:nvSpPr>
      <xdr:spPr>
        <a:xfrm>
          <a:off x="16268700" y="991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62999</xdr:rowOff>
    </xdr:from>
    <xdr:ext cx="599010" cy="259045"/>
    <xdr:sp macro="" textlink="">
      <xdr:nvSpPr>
        <xdr:cNvPr id="599" name="教育費該当値テキスト"/>
        <xdr:cNvSpPr txBox="1"/>
      </xdr:nvSpPr>
      <xdr:spPr>
        <a:xfrm>
          <a:off x="16370300" y="983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100,715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147881</xdr:rowOff>
    </xdr:from>
    <xdr:to>
      <xdr:col>22</xdr:col>
      <xdr:colOff>415925</xdr:colOff>
      <xdr:row>58</xdr:row>
      <xdr:rowOff>78031</xdr:rowOff>
    </xdr:to>
    <xdr:sp macro="" textlink="">
      <xdr:nvSpPr>
        <xdr:cNvPr id="600" name="円/楕円 599"/>
        <xdr:cNvSpPr/>
      </xdr:nvSpPr>
      <xdr:spPr>
        <a:xfrm>
          <a:off x="15430500" y="992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69158</xdr:rowOff>
    </xdr:from>
    <xdr:ext cx="534377" cy="259045"/>
    <xdr:sp macro="" textlink="">
      <xdr:nvSpPr>
        <xdr:cNvPr id="601" name="テキスト ボックス 600"/>
        <xdr:cNvSpPr txBox="1"/>
      </xdr:nvSpPr>
      <xdr:spPr>
        <a:xfrm>
          <a:off x="15214111" y="1001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99,039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118786</xdr:rowOff>
    </xdr:from>
    <xdr:to>
      <xdr:col>21</xdr:col>
      <xdr:colOff>212725</xdr:colOff>
      <xdr:row>58</xdr:row>
      <xdr:rowOff>48936</xdr:rowOff>
    </xdr:to>
    <xdr:sp macro="" textlink="">
      <xdr:nvSpPr>
        <xdr:cNvPr id="602" name="円/楕円 601"/>
        <xdr:cNvSpPr/>
      </xdr:nvSpPr>
      <xdr:spPr>
        <a:xfrm>
          <a:off x="14541500" y="989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40063</xdr:rowOff>
    </xdr:from>
    <xdr:ext cx="599010" cy="259045"/>
    <xdr:sp macro="" textlink="">
      <xdr:nvSpPr>
        <xdr:cNvPr id="603" name="テキスト ボックス 602"/>
        <xdr:cNvSpPr txBox="1"/>
      </xdr:nvSpPr>
      <xdr:spPr>
        <a:xfrm>
          <a:off x="14292794" y="998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114,312</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6385</xdr:rowOff>
    </xdr:from>
    <xdr:to>
      <xdr:col>20</xdr:col>
      <xdr:colOff>9525</xdr:colOff>
      <xdr:row>58</xdr:row>
      <xdr:rowOff>107985</xdr:rowOff>
    </xdr:to>
    <xdr:sp macro="" textlink="">
      <xdr:nvSpPr>
        <xdr:cNvPr id="604" name="円/楕円 603"/>
        <xdr:cNvSpPr/>
      </xdr:nvSpPr>
      <xdr:spPr>
        <a:xfrm>
          <a:off x="13652500" y="995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99112</xdr:rowOff>
    </xdr:from>
    <xdr:ext cx="534377" cy="259045"/>
    <xdr:sp macro="" textlink="">
      <xdr:nvSpPr>
        <xdr:cNvPr id="605" name="テキスト ボックス 604"/>
        <xdr:cNvSpPr txBox="1"/>
      </xdr:nvSpPr>
      <xdr:spPr>
        <a:xfrm>
          <a:off x="13436111" y="1004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83,315</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19219</xdr:rowOff>
    </xdr:from>
    <xdr:to>
      <xdr:col>18</xdr:col>
      <xdr:colOff>492125</xdr:colOff>
      <xdr:row>58</xdr:row>
      <xdr:rowOff>120819</xdr:rowOff>
    </xdr:to>
    <xdr:sp macro="" textlink="">
      <xdr:nvSpPr>
        <xdr:cNvPr id="606" name="円/楕円 605"/>
        <xdr:cNvSpPr/>
      </xdr:nvSpPr>
      <xdr:spPr>
        <a:xfrm>
          <a:off x="12763500" y="996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111946</xdr:rowOff>
    </xdr:from>
    <xdr:ext cx="534377" cy="259045"/>
    <xdr:sp macro="" textlink="">
      <xdr:nvSpPr>
        <xdr:cNvPr id="607" name="テキスト ボックス 606"/>
        <xdr:cNvSpPr txBox="1"/>
      </xdr:nvSpPr>
      <xdr:spPr>
        <a:xfrm>
          <a:off x="12547111" y="1005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76,578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9" name="直線コネクタ 628"/>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30"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2"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3" name="直線コネクタ 632"/>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84000</xdr:rowOff>
    </xdr:from>
    <xdr:to>
      <xdr:col>23</xdr:col>
      <xdr:colOff>517525</xdr:colOff>
      <xdr:row>78</xdr:row>
      <xdr:rowOff>135880</xdr:rowOff>
    </xdr:to>
    <xdr:cxnSp macro="">
      <xdr:nvCxnSpPr>
        <xdr:cNvPr id="634" name="直線コネクタ 633"/>
        <xdr:cNvCxnSpPr/>
      </xdr:nvCxnSpPr>
      <xdr:spPr>
        <a:xfrm flipV="1">
          <a:off x="15481300" y="13457100"/>
          <a:ext cx="838200" cy="5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34100</xdr:rowOff>
    </xdr:from>
    <xdr:ext cx="534377" cy="259045"/>
    <xdr:sp macro="" textlink="">
      <xdr:nvSpPr>
        <xdr:cNvPr id="635" name="災害復旧費平均値テキスト"/>
        <xdr:cNvSpPr txBox="1"/>
      </xdr:nvSpPr>
      <xdr:spPr>
        <a:xfrm>
          <a:off x="16370300" y="1340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6" name="フローチャート : 判断 635"/>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104068</xdr:rowOff>
    </xdr:from>
    <xdr:to>
      <xdr:col>22</xdr:col>
      <xdr:colOff>365125</xdr:colOff>
      <xdr:row>78</xdr:row>
      <xdr:rowOff>135880</xdr:rowOff>
    </xdr:to>
    <xdr:cxnSp macro="">
      <xdr:nvCxnSpPr>
        <xdr:cNvPr id="637" name="直線コネクタ 636"/>
        <xdr:cNvCxnSpPr/>
      </xdr:nvCxnSpPr>
      <xdr:spPr>
        <a:xfrm>
          <a:off x="14592300" y="13477168"/>
          <a:ext cx="889000" cy="3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8" name="フローチャート : 判断 637"/>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165543</xdr:rowOff>
    </xdr:from>
    <xdr:ext cx="534377" cy="259045"/>
    <xdr:sp macro="" textlink="">
      <xdr:nvSpPr>
        <xdr:cNvPr id="639" name="テキスト ボックス 638"/>
        <xdr:cNvSpPr txBox="1"/>
      </xdr:nvSpPr>
      <xdr:spPr>
        <a:xfrm>
          <a:off x="15214111" y="131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103663</xdr:rowOff>
    </xdr:from>
    <xdr:to>
      <xdr:col>21</xdr:col>
      <xdr:colOff>161925</xdr:colOff>
      <xdr:row>78</xdr:row>
      <xdr:rowOff>104068</xdr:rowOff>
    </xdr:to>
    <xdr:cxnSp macro="">
      <xdr:nvCxnSpPr>
        <xdr:cNvPr id="640" name="直線コネクタ 639"/>
        <xdr:cNvCxnSpPr/>
      </xdr:nvCxnSpPr>
      <xdr:spPr>
        <a:xfrm>
          <a:off x="13703300" y="13476763"/>
          <a:ext cx="889000" cy="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41" name="フローチャート : 判断 640"/>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152798</xdr:rowOff>
    </xdr:from>
    <xdr:ext cx="534377" cy="259045"/>
    <xdr:sp macro="" textlink="">
      <xdr:nvSpPr>
        <xdr:cNvPr id="642" name="テキスト ボックス 641"/>
        <xdr:cNvSpPr txBox="1"/>
      </xdr:nvSpPr>
      <xdr:spPr>
        <a:xfrm>
          <a:off x="14325111" y="131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103663</xdr:rowOff>
    </xdr:from>
    <xdr:to>
      <xdr:col>19</xdr:col>
      <xdr:colOff>644525</xdr:colOff>
      <xdr:row>78</xdr:row>
      <xdr:rowOff>131507</xdr:rowOff>
    </xdr:to>
    <xdr:cxnSp macro="">
      <xdr:nvCxnSpPr>
        <xdr:cNvPr id="643" name="直線コネクタ 642"/>
        <xdr:cNvCxnSpPr/>
      </xdr:nvCxnSpPr>
      <xdr:spPr>
        <a:xfrm flipV="1">
          <a:off x="12814300" y="13476763"/>
          <a:ext cx="889000" cy="2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4" name="フローチャート : 判断 643"/>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157318</xdr:rowOff>
    </xdr:from>
    <xdr:ext cx="534377" cy="259045"/>
    <xdr:sp macro="" textlink="">
      <xdr:nvSpPr>
        <xdr:cNvPr id="645" name="テキスト ボックス 644"/>
        <xdr:cNvSpPr txBox="1"/>
      </xdr:nvSpPr>
      <xdr:spPr>
        <a:xfrm>
          <a:off x="13436111" y="1318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6" name="フローチャート : 判断 645"/>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2576</xdr:rowOff>
    </xdr:from>
    <xdr:ext cx="534377" cy="259045"/>
    <xdr:sp macro="" textlink="">
      <xdr:nvSpPr>
        <xdr:cNvPr id="647" name="テキスト ボックス 646"/>
        <xdr:cNvSpPr txBox="1"/>
      </xdr:nvSpPr>
      <xdr:spPr>
        <a:xfrm>
          <a:off x="12547111" y="132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33200</xdr:rowOff>
    </xdr:from>
    <xdr:to>
      <xdr:col>23</xdr:col>
      <xdr:colOff>568325</xdr:colOff>
      <xdr:row>78</xdr:row>
      <xdr:rowOff>134800</xdr:rowOff>
    </xdr:to>
    <xdr:sp macro="" textlink="">
      <xdr:nvSpPr>
        <xdr:cNvPr id="653" name="円/楕円 652"/>
        <xdr:cNvSpPr/>
      </xdr:nvSpPr>
      <xdr:spPr>
        <a:xfrm>
          <a:off x="16268700" y="1340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164027</xdr:rowOff>
    </xdr:from>
    <xdr:ext cx="534377" cy="259045"/>
    <xdr:sp macro="" textlink="">
      <xdr:nvSpPr>
        <xdr:cNvPr id="654" name="災害復旧費該当値テキスト"/>
        <xdr:cNvSpPr txBox="1"/>
      </xdr:nvSpPr>
      <xdr:spPr>
        <a:xfrm>
          <a:off x="16370300" y="1319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24,366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85080</xdr:rowOff>
    </xdr:from>
    <xdr:to>
      <xdr:col>22</xdr:col>
      <xdr:colOff>415925</xdr:colOff>
      <xdr:row>79</xdr:row>
      <xdr:rowOff>15230</xdr:rowOff>
    </xdr:to>
    <xdr:sp macro="" textlink="">
      <xdr:nvSpPr>
        <xdr:cNvPr id="655" name="円/楕円 654"/>
        <xdr:cNvSpPr/>
      </xdr:nvSpPr>
      <xdr:spPr>
        <a:xfrm>
          <a:off x="15430500" y="13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6357</xdr:rowOff>
    </xdr:from>
    <xdr:ext cx="469744" cy="259045"/>
    <xdr:sp macro="" textlink="">
      <xdr:nvSpPr>
        <xdr:cNvPr id="656" name="テキスト ボックス 655"/>
        <xdr:cNvSpPr txBox="1"/>
      </xdr:nvSpPr>
      <xdr:spPr>
        <a:xfrm>
          <a:off x="15246427" y="13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53268</xdr:rowOff>
    </xdr:from>
    <xdr:to>
      <xdr:col>21</xdr:col>
      <xdr:colOff>212725</xdr:colOff>
      <xdr:row>78</xdr:row>
      <xdr:rowOff>154868</xdr:rowOff>
    </xdr:to>
    <xdr:sp macro="" textlink="">
      <xdr:nvSpPr>
        <xdr:cNvPr id="657" name="円/楕円 656"/>
        <xdr:cNvSpPr/>
      </xdr:nvSpPr>
      <xdr:spPr>
        <a:xfrm>
          <a:off x="14541500" y="1342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145995</xdr:rowOff>
    </xdr:from>
    <xdr:ext cx="534377" cy="259045"/>
    <xdr:sp macro="" textlink="">
      <xdr:nvSpPr>
        <xdr:cNvPr id="658" name="テキスト ボックス 657"/>
        <xdr:cNvSpPr txBox="1"/>
      </xdr:nvSpPr>
      <xdr:spPr>
        <a:xfrm>
          <a:off x="14325111" y="1351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15,587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52863</xdr:rowOff>
    </xdr:from>
    <xdr:to>
      <xdr:col>20</xdr:col>
      <xdr:colOff>9525</xdr:colOff>
      <xdr:row>78</xdr:row>
      <xdr:rowOff>154463</xdr:rowOff>
    </xdr:to>
    <xdr:sp macro="" textlink="">
      <xdr:nvSpPr>
        <xdr:cNvPr id="659" name="円/楕円 658"/>
        <xdr:cNvSpPr/>
      </xdr:nvSpPr>
      <xdr:spPr>
        <a:xfrm>
          <a:off x="13652500" y="1342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145590</xdr:rowOff>
    </xdr:from>
    <xdr:ext cx="534377" cy="259045"/>
    <xdr:sp macro="" textlink="">
      <xdr:nvSpPr>
        <xdr:cNvPr id="660" name="テキスト ボックス 659"/>
        <xdr:cNvSpPr txBox="1"/>
      </xdr:nvSpPr>
      <xdr:spPr>
        <a:xfrm>
          <a:off x="13436111" y="1351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15,764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80707</xdr:rowOff>
    </xdr:from>
    <xdr:to>
      <xdr:col>18</xdr:col>
      <xdr:colOff>492125</xdr:colOff>
      <xdr:row>79</xdr:row>
      <xdr:rowOff>10857</xdr:rowOff>
    </xdr:to>
    <xdr:sp macro="" textlink="">
      <xdr:nvSpPr>
        <xdr:cNvPr id="661" name="円/楕円 660"/>
        <xdr:cNvSpPr/>
      </xdr:nvSpPr>
      <xdr:spPr>
        <a:xfrm>
          <a:off x="12763500" y="1345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1984</xdr:rowOff>
    </xdr:from>
    <xdr:ext cx="469744" cy="259045"/>
    <xdr:sp macro="" textlink="">
      <xdr:nvSpPr>
        <xdr:cNvPr id="662" name="テキスト ボックス 661"/>
        <xdr:cNvSpPr txBox="1"/>
      </xdr:nvSpPr>
      <xdr:spPr>
        <a:xfrm>
          <a:off x="12579427" y="1354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6" name="直線コネクタ 685"/>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7"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8" name="直線コネクタ 687"/>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9"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90" name="直線コネクタ 689"/>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34692</xdr:rowOff>
    </xdr:from>
    <xdr:to>
      <xdr:col>23</xdr:col>
      <xdr:colOff>517525</xdr:colOff>
      <xdr:row>98</xdr:row>
      <xdr:rowOff>35917</xdr:rowOff>
    </xdr:to>
    <xdr:cxnSp macro="">
      <xdr:nvCxnSpPr>
        <xdr:cNvPr id="691" name="直線コネクタ 690"/>
        <xdr:cNvCxnSpPr/>
      </xdr:nvCxnSpPr>
      <xdr:spPr>
        <a:xfrm flipV="1">
          <a:off x="15481300" y="16836792"/>
          <a:ext cx="8382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80793</xdr:rowOff>
    </xdr:from>
    <xdr:ext cx="599010" cy="259045"/>
    <xdr:sp macro="" textlink="">
      <xdr:nvSpPr>
        <xdr:cNvPr id="692" name="公債費平均値テキスト"/>
        <xdr:cNvSpPr txBox="1"/>
      </xdr:nvSpPr>
      <xdr:spPr>
        <a:xfrm>
          <a:off x="16370300" y="1653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3" name="フローチャート : 判断 692"/>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35917</xdr:rowOff>
    </xdr:from>
    <xdr:to>
      <xdr:col>22</xdr:col>
      <xdr:colOff>365125</xdr:colOff>
      <xdr:row>98</xdr:row>
      <xdr:rowOff>45052</xdr:rowOff>
    </xdr:to>
    <xdr:cxnSp macro="">
      <xdr:nvCxnSpPr>
        <xdr:cNvPr id="694" name="直線コネクタ 693"/>
        <xdr:cNvCxnSpPr/>
      </xdr:nvCxnSpPr>
      <xdr:spPr>
        <a:xfrm flipV="1">
          <a:off x="14592300" y="16838017"/>
          <a:ext cx="889000" cy="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5" name="フローチャート : 判断 694"/>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170744</xdr:rowOff>
    </xdr:from>
    <xdr:ext cx="599010" cy="259045"/>
    <xdr:sp macro="" textlink="">
      <xdr:nvSpPr>
        <xdr:cNvPr id="696" name="テキスト ボックス 695"/>
        <xdr:cNvSpPr txBox="1"/>
      </xdr:nvSpPr>
      <xdr:spPr>
        <a:xfrm>
          <a:off x="15181794"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19648</xdr:rowOff>
    </xdr:from>
    <xdr:to>
      <xdr:col>21</xdr:col>
      <xdr:colOff>161925</xdr:colOff>
      <xdr:row>98</xdr:row>
      <xdr:rowOff>45052</xdr:rowOff>
    </xdr:to>
    <xdr:cxnSp macro="">
      <xdr:nvCxnSpPr>
        <xdr:cNvPr id="697" name="直線コネクタ 696"/>
        <xdr:cNvCxnSpPr/>
      </xdr:nvCxnSpPr>
      <xdr:spPr>
        <a:xfrm>
          <a:off x="13703300" y="16821748"/>
          <a:ext cx="889000" cy="2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8" name="フローチャート : 判断 697"/>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159514</xdr:rowOff>
    </xdr:from>
    <xdr:ext cx="599010" cy="259045"/>
    <xdr:sp macro="" textlink="">
      <xdr:nvSpPr>
        <xdr:cNvPr id="699" name="テキスト ボックス 698"/>
        <xdr:cNvSpPr txBox="1"/>
      </xdr:nvSpPr>
      <xdr:spPr>
        <a:xfrm>
          <a:off x="14292794"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144928</xdr:rowOff>
    </xdr:from>
    <xdr:to>
      <xdr:col>19</xdr:col>
      <xdr:colOff>644525</xdr:colOff>
      <xdr:row>98</xdr:row>
      <xdr:rowOff>19648</xdr:rowOff>
    </xdr:to>
    <xdr:cxnSp macro="">
      <xdr:nvCxnSpPr>
        <xdr:cNvPr id="700" name="直線コネクタ 699"/>
        <xdr:cNvCxnSpPr/>
      </xdr:nvCxnSpPr>
      <xdr:spPr>
        <a:xfrm>
          <a:off x="12814300" y="16775578"/>
          <a:ext cx="889000" cy="4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701" name="フローチャート : 判断 700"/>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169508</xdr:rowOff>
    </xdr:from>
    <xdr:ext cx="599010" cy="259045"/>
    <xdr:sp macro="" textlink="">
      <xdr:nvSpPr>
        <xdr:cNvPr id="702" name="テキスト ボックス 701"/>
        <xdr:cNvSpPr txBox="1"/>
      </xdr:nvSpPr>
      <xdr:spPr>
        <a:xfrm>
          <a:off x="13403794" y="1645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3" name="フローチャート : 判断 702"/>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151851</xdr:rowOff>
    </xdr:from>
    <xdr:ext cx="599010" cy="259045"/>
    <xdr:sp macro="" textlink="">
      <xdr:nvSpPr>
        <xdr:cNvPr id="704" name="テキスト ボックス 703"/>
        <xdr:cNvSpPr txBox="1"/>
      </xdr:nvSpPr>
      <xdr:spPr>
        <a:xfrm>
          <a:off x="12514794" y="1643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155342</xdr:rowOff>
    </xdr:from>
    <xdr:to>
      <xdr:col>23</xdr:col>
      <xdr:colOff>568325</xdr:colOff>
      <xdr:row>98</xdr:row>
      <xdr:rowOff>85492</xdr:rowOff>
    </xdr:to>
    <xdr:sp macro="" textlink="">
      <xdr:nvSpPr>
        <xdr:cNvPr id="710" name="円/楕円 709"/>
        <xdr:cNvSpPr/>
      </xdr:nvSpPr>
      <xdr:spPr>
        <a:xfrm>
          <a:off x="16268700" y="167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70269</xdr:rowOff>
    </xdr:from>
    <xdr:ext cx="534377" cy="259045"/>
    <xdr:sp macro="" textlink="">
      <xdr:nvSpPr>
        <xdr:cNvPr id="711" name="公債費該当値テキスト"/>
        <xdr:cNvSpPr txBox="1"/>
      </xdr:nvSpPr>
      <xdr:spPr>
        <a:xfrm>
          <a:off x="16370300" y="1670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95,122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156567</xdr:rowOff>
    </xdr:from>
    <xdr:to>
      <xdr:col>22</xdr:col>
      <xdr:colOff>415925</xdr:colOff>
      <xdr:row>98</xdr:row>
      <xdr:rowOff>86717</xdr:rowOff>
    </xdr:to>
    <xdr:sp macro="" textlink="">
      <xdr:nvSpPr>
        <xdr:cNvPr id="712" name="円/楕円 711"/>
        <xdr:cNvSpPr/>
      </xdr:nvSpPr>
      <xdr:spPr>
        <a:xfrm>
          <a:off x="15430500" y="1678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77844</xdr:rowOff>
    </xdr:from>
    <xdr:ext cx="534377" cy="259045"/>
    <xdr:sp macro="" textlink="">
      <xdr:nvSpPr>
        <xdr:cNvPr id="713" name="テキスト ボックス 712"/>
        <xdr:cNvSpPr txBox="1"/>
      </xdr:nvSpPr>
      <xdr:spPr>
        <a:xfrm>
          <a:off x="15214111" y="1687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94,479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165702</xdr:rowOff>
    </xdr:from>
    <xdr:to>
      <xdr:col>21</xdr:col>
      <xdr:colOff>212725</xdr:colOff>
      <xdr:row>98</xdr:row>
      <xdr:rowOff>95852</xdr:rowOff>
    </xdr:to>
    <xdr:sp macro="" textlink="">
      <xdr:nvSpPr>
        <xdr:cNvPr id="714" name="円/楕円 713"/>
        <xdr:cNvSpPr/>
      </xdr:nvSpPr>
      <xdr:spPr>
        <a:xfrm>
          <a:off x="14541500" y="1679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86979</xdr:rowOff>
    </xdr:from>
    <xdr:ext cx="534377" cy="259045"/>
    <xdr:sp macro="" textlink="">
      <xdr:nvSpPr>
        <xdr:cNvPr id="715" name="テキスト ボックス 714"/>
        <xdr:cNvSpPr txBox="1"/>
      </xdr:nvSpPr>
      <xdr:spPr>
        <a:xfrm>
          <a:off x="14325111" y="1688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89,684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140298</xdr:rowOff>
    </xdr:from>
    <xdr:to>
      <xdr:col>20</xdr:col>
      <xdr:colOff>9525</xdr:colOff>
      <xdr:row>98</xdr:row>
      <xdr:rowOff>70448</xdr:rowOff>
    </xdr:to>
    <xdr:sp macro="" textlink="">
      <xdr:nvSpPr>
        <xdr:cNvPr id="716" name="円/楕円 715"/>
        <xdr:cNvSpPr/>
      </xdr:nvSpPr>
      <xdr:spPr>
        <a:xfrm>
          <a:off x="13652500" y="1677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61575</xdr:rowOff>
    </xdr:from>
    <xdr:ext cx="599010" cy="259045"/>
    <xdr:sp macro="" textlink="">
      <xdr:nvSpPr>
        <xdr:cNvPr id="717" name="テキスト ボックス 716"/>
        <xdr:cNvSpPr txBox="1"/>
      </xdr:nvSpPr>
      <xdr:spPr>
        <a:xfrm>
          <a:off x="13403794" y="1686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103,019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94128</xdr:rowOff>
    </xdr:from>
    <xdr:to>
      <xdr:col>18</xdr:col>
      <xdr:colOff>492125</xdr:colOff>
      <xdr:row>98</xdr:row>
      <xdr:rowOff>24278</xdr:rowOff>
    </xdr:to>
    <xdr:sp macro="" textlink="">
      <xdr:nvSpPr>
        <xdr:cNvPr id="718" name="円/楕円 717"/>
        <xdr:cNvSpPr/>
      </xdr:nvSpPr>
      <xdr:spPr>
        <a:xfrm>
          <a:off x="12763500" y="1672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15405</xdr:rowOff>
    </xdr:from>
    <xdr:ext cx="599010" cy="259045"/>
    <xdr:sp macro="" textlink="">
      <xdr:nvSpPr>
        <xdr:cNvPr id="719" name="テキスト ボックス 718"/>
        <xdr:cNvSpPr txBox="1"/>
      </xdr:nvSpPr>
      <xdr:spPr>
        <a:xfrm>
          <a:off x="12514794" y="1681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127,256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7" name="諸支出金平均値テキスト"/>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51" name="テキスト ボックス 750"/>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18821</xdr:rowOff>
    </xdr:from>
    <xdr:ext cx="378565" cy="259045"/>
    <xdr:sp macro="" textlink="">
      <xdr:nvSpPr>
        <xdr:cNvPr id="754" name="テキスト ボックス 753"/>
        <xdr:cNvSpPr txBox="1"/>
      </xdr:nvSpPr>
      <xdr:spPr>
        <a:xfrm>
          <a:off x="20245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7" name="テキスト ボックス 756"/>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9" name="テキスト ボックス 758"/>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6" name="諸支出金該当値テキスト"/>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特に民生費について、類似団体平均を大きく上回っており、少子高齢化により老人福祉部門の費用増加によるものである。効率的な事業の実施に努める。</a:t>
          </a:r>
        </a:p>
        <a:p>
          <a:r>
            <a:rPr kumimoji="1" lang="ja-JP" altLang="en-US" sz="1300">
              <a:solidFill>
                <a:schemeClr val="dk1"/>
              </a:solidFill>
              <a:effectLst/>
              <a:latin typeface="+mn-lt"/>
              <a:ea typeface="+mn-ea"/>
              <a:cs typeface="+mn-cs"/>
            </a:rPr>
            <a:t>次年度以降には観光交流施設の大規模改修工事が計画されている。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年度への繰越があったため、実質単年度収支がマイナスとなっている。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今後も黒字の状況を継続していく。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election activeCell="W9" sqref="W9:AL11"/>
    </sheetView>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61</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62</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63</v>
      </c>
      <c r="C3" s="590"/>
      <c r="D3" s="590"/>
      <c r="E3" s="591"/>
      <c r="F3" s="591"/>
      <c r="G3" s="591"/>
      <c r="H3" s="591"/>
      <c r="I3" s="591"/>
      <c r="J3" s="591"/>
      <c r="K3" s="591"/>
      <c r="L3" s="591" t="s">
        <v>64</v>
      </c>
      <c r="M3" s="591"/>
      <c r="N3" s="591"/>
      <c r="O3" s="591"/>
      <c r="P3" s="591"/>
      <c r="Q3" s="591"/>
      <c r="R3" s="594"/>
      <c r="S3" s="594"/>
      <c r="T3" s="594"/>
      <c r="U3" s="594"/>
      <c r="V3" s="595"/>
      <c r="W3" s="492" t="s">
        <v>65</v>
      </c>
      <c r="X3" s="493"/>
      <c r="Y3" s="493"/>
      <c r="Z3" s="493"/>
      <c r="AA3" s="493"/>
      <c r="AB3" s="590"/>
      <c r="AC3" s="594" t="s">
        <v>66</v>
      </c>
      <c r="AD3" s="493"/>
      <c r="AE3" s="493"/>
      <c r="AF3" s="493"/>
      <c r="AG3" s="493"/>
      <c r="AH3" s="493"/>
      <c r="AI3" s="493"/>
      <c r="AJ3" s="493"/>
      <c r="AK3" s="493"/>
      <c r="AL3" s="556"/>
      <c r="AM3" s="492" t="s">
        <v>67</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68</v>
      </c>
      <c r="BO3" s="493"/>
      <c r="BP3" s="493"/>
      <c r="BQ3" s="493"/>
      <c r="BR3" s="493"/>
      <c r="BS3" s="493"/>
      <c r="BT3" s="493"/>
      <c r="BU3" s="556"/>
      <c r="BV3" s="492" t="s">
        <v>69</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70</v>
      </c>
      <c r="CU3" s="493"/>
      <c r="CV3" s="493"/>
      <c r="CW3" s="493"/>
      <c r="CX3" s="493"/>
      <c r="CY3" s="493"/>
      <c r="CZ3" s="493"/>
      <c r="DA3" s="556"/>
      <c r="DB3" s="492" t="s">
        <v>71</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72</v>
      </c>
      <c r="AZ4" s="406"/>
      <c r="BA4" s="406"/>
      <c r="BB4" s="406"/>
      <c r="BC4" s="406"/>
      <c r="BD4" s="406"/>
      <c r="BE4" s="406"/>
      <c r="BF4" s="406"/>
      <c r="BG4" s="406"/>
      <c r="BH4" s="406"/>
      <c r="BI4" s="406"/>
      <c r="BJ4" s="406"/>
      <c r="BK4" s="406"/>
      <c r="BL4" s="406"/>
      <c r="BM4" s="407"/>
      <c r="BN4" s="408">
        <v>2677937</v>
      </c>
      <c r="BO4" s="409"/>
      <c r="BP4" s="409"/>
      <c r="BQ4" s="409"/>
      <c r="BR4" s="409"/>
      <c r="BS4" s="409"/>
      <c r="BT4" s="409"/>
      <c r="BU4" s="410"/>
      <c r="BV4" s="408">
        <v>2599247</v>
      </c>
      <c r="BW4" s="409"/>
      <c r="BX4" s="409"/>
      <c r="BY4" s="409"/>
      <c r="BZ4" s="409"/>
      <c r="CA4" s="409"/>
      <c r="CB4" s="409"/>
      <c r="CC4" s="410"/>
      <c r="CD4" s="582" t="s">
        <v>73</v>
      </c>
      <c r="CE4" s="583"/>
      <c r="CF4" s="583"/>
      <c r="CG4" s="583"/>
      <c r="CH4" s="583"/>
      <c r="CI4" s="583"/>
      <c r="CJ4" s="583"/>
      <c r="CK4" s="583"/>
      <c r="CL4" s="583"/>
      <c r="CM4" s="583"/>
      <c r="CN4" s="583"/>
      <c r="CO4" s="583"/>
      <c r="CP4" s="583"/>
      <c r="CQ4" s="583"/>
      <c r="CR4" s="583"/>
      <c r="CS4" s="584"/>
      <c r="CT4" s="585">
        <v>4</v>
      </c>
      <c r="CU4" s="586"/>
      <c r="CV4" s="586"/>
      <c r="CW4" s="586"/>
      <c r="CX4" s="586"/>
      <c r="CY4" s="586"/>
      <c r="CZ4" s="586"/>
      <c r="DA4" s="587"/>
      <c r="DB4" s="585">
        <v>4.0999999999999996</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74</v>
      </c>
      <c r="AN5" s="387"/>
      <c r="AO5" s="387"/>
      <c r="AP5" s="387"/>
      <c r="AQ5" s="387"/>
      <c r="AR5" s="387"/>
      <c r="AS5" s="387"/>
      <c r="AT5" s="388"/>
      <c r="AU5" s="470" t="s">
        <v>75</v>
      </c>
      <c r="AV5" s="471"/>
      <c r="AW5" s="471"/>
      <c r="AX5" s="471"/>
      <c r="AY5" s="393" t="s">
        <v>76</v>
      </c>
      <c r="AZ5" s="394"/>
      <c r="BA5" s="394"/>
      <c r="BB5" s="394"/>
      <c r="BC5" s="394"/>
      <c r="BD5" s="394"/>
      <c r="BE5" s="394"/>
      <c r="BF5" s="394"/>
      <c r="BG5" s="394"/>
      <c r="BH5" s="394"/>
      <c r="BI5" s="394"/>
      <c r="BJ5" s="394"/>
      <c r="BK5" s="394"/>
      <c r="BL5" s="394"/>
      <c r="BM5" s="395"/>
      <c r="BN5" s="413">
        <v>2559122</v>
      </c>
      <c r="BO5" s="414"/>
      <c r="BP5" s="414"/>
      <c r="BQ5" s="414"/>
      <c r="BR5" s="414"/>
      <c r="BS5" s="414"/>
      <c r="BT5" s="414"/>
      <c r="BU5" s="415"/>
      <c r="BV5" s="413">
        <v>2453175</v>
      </c>
      <c r="BW5" s="414"/>
      <c r="BX5" s="414"/>
      <c r="BY5" s="414"/>
      <c r="BZ5" s="414"/>
      <c r="CA5" s="414"/>
      <c r="CB5" s="414"/>
      <c r="CC5" s="415"/>
      <c r="CD5" s="422" t="s">
        <v>77</v>
      </c>
      <c r="CE5" s="423"/>
      <c r="CF5" s="423"/>
      <c r="CG5" s="423"/>
      <c r="CH5" s="423"/>
      <c r="CI5" s="423"/>
      <c r="CJ5" s="423"/>
      <c r="CK5" s="423"/>
      <c r="CL5" s="423"/>
      <c r="CM5" s="423"/>
      <c r="CN5" s="423"/>
      <c r="CO5" s="423"/>
      <c r="CP5" s="423"/>
      <c r="CQ5" s="423"/>
      <c r="CR5" s="423"/>
      <c r="CS5" s="424"/>
      <c r="CT5" s="383">
        <v>80.2</v>
      </c>
      <c r="CU5" s="384"/>
      <c r="CV5" s="384"/>
      <c r="CW5" s="384"/>
      <c r="CX5" s="384"/>
      <c r="CY5" s="384"/>
      <c r="CZ5" s="384"/>
      <c r="DA5" s="385"/>
      <c r="DB5" s="383">
        <v>88.2</v>
      </c>
      <c r="DC5" s="384"/>
      <c r="DD5" s="384"/>
      <c r="DE5" s="384"/>
      <c r="DF5" s="384"/>
      <c r="DG5" s="384"/>
      <c r="DH5" s="384"/>
      <c r="DI5" s="385"/>
      <c r="DJ5" s="137"/>
      <c r="DK5" s="137"/>
      <c r="DL5" s="137"/>
      <c r="DM5" s="137"/>
      <c r="DN5" s="137"/>
      <c r="DO5" s="137"/>
    </row>
    <row r="6" spans="1:119" ht="18.75" customHeight="1">
      <c r="A6" s="138"/>
      <c r="B6" s="562" t="s">
        <v>78</v>
      </c>
      <c r="C6" s="427"/>
      <c r="D6" s="427"/>
      <c r="E6" s="563"/>
      <c r="F6" s="563"/>
      <c r="G6" s="563"/>
      <c r="H6" s="563"/>
      <c r="I6" s="563"/>
      <c r="J6" s="563"/>
      <c r="K6" s="563"/>
      <c r="L6" s="563" t="s">
        <v>79</v>
      </c>
      <c r="M6" s="563"/>
      <c r="N6" s="563"/>
      <c r="O6" s="563"/>
      <c r="P6" s="563"/>
      <c r="Q6" s="563"/>
      <c r="R6" s="451"/>
      <c r="S6" s="451"/>
      <c r="T6" s="451"/>
      <c r="U6" s="451"/>
      <c r="V6" s="569"/>
      <c r="W6" s="502" t="s">
        <v>80</v>
      </c>
      <c r="X6" s="426"/>
      <c r="Y6" s="426"/>
      <c r="Z6" s="426"/>
      <c r="AA6" s="426"/>
      <c r="AB6" s="427"/>
      <c r="AC6" s="574" t="s">
        <v>81</v>
      </c>
      <c r="AD6" s="575"/>
      <c r="AE6" s="575"/>
      <c r="AF6" s="575"/>
      <c r="AG6" s="575"/>
      <c r="AH6" s="575"/>
      <c r="AI6" s="575"/>
      <c r="AJ6" s="575"/>
      <c r="AK6" s="575"/>
      <c r="AL6" s="576"/>
      <c r="AM6" s="482" t="s">
        <v>82</v>
      </c>
      <c r="AN6" s="387"/>
      <c r="AO6" s="387"/>
      <c r="AP6" s="387"/>
      <c r="AQ6" s="387"/>
      <c r="AR6" s="387"/>
      <c r="AS6" s="387"/>
      <c r="AT6" s="388"/>
      <c r="AU6" s="470" t="s">
        <v>75</v>
      </c>
      <c r="AV6" s="471"/>
      <c r="AW6" s="471"/>
      <c r="AX6" s="471"/>
      <c r="AY6" s="393" t="s">
        <v>83</v>
      </c>
      <c r="AZ6" s="394"/>
      <c r="BA6" s="394"/>
      <c r="BB6" s="394"/>
      <c r="BC6" s="394"/>
      <c r="BD6" s="394"/>
      <c r="BE6" s="394"/>
      <c r="BF6" s="394"/>
      <c r="BG6" s="394"/>
      <c r="BH6" s="394"/>
      <c r="BI6" s="394"/>
      <c r="BJ6" s="394"/>
      <c r="BK6" s="394"/>
      <c r="BL6" s="394"/>
      <c r="BM6" s="395"/>
      <c r="BN6" s="413">
        <v>118815</v>
      </c>
      <c r="BO6" s="414"/>
      <c r="BP6" s="414"/>
      <c r="BQ6" s="414"/>
      <c r="BR6" s="414"/>
      <c r="BS6" s="414"/>
      <c r="BT6" s="414"/>
      <c r="BU6" s="415"/>
      <c r="BV6" s="413">
        <v>146072</v>
      </c>
      <c r="BW6" s="414"/>
      <c r="BX6" s="414"/>
      <c r="BY6" s="414"/>
      <c r="BZ6" s="414"/>
      <c r="CA6" s="414"/>
      <c r="CB6" s="414"/>
      <c r="CC6" s="415"/>
      <c r="CD6" s="422" t="s">
        <v>84</v>
      </c>
      <c r="CE6" s="423"/>
      <c r="CF6" s="423"/>
      <c r="CG6" s="423"/>
      <c r="CH6" s="423"/>
      <c r="CI6" s="423"/>
      <c r="CJ6" s="423"/>
      <c r="CK6" s="423"/>
      <c r="CL6" s="423"/>
      <c r="CM6" s="423"/>
      <c r="CN6" s="423"/>
      <c r="CO6" s="423"/>
      <c r="CP6" s="423"/>
      <c r="CQ6" s="423"/>
      <c r="CR6" s="423"/>
      <c r="CS6" s="424"/>
      <c r="CT6" s="559">
        <v>84</v>
      </c>
      <c r="CU6" s="560"/>
      <c r="CV6" s="560"/>
      <c r="CW6" s="560"/>
      <c r="CX6" s="560"/>
      <c r="CY6" s="560"/>
      <c r="CZ6" s="560"/>
      <c r="DA6" s="561"/>
      <c r="DB6" s="559">
        <v>92.6</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85</v>
      </c>
      <c r="AN7" s="387"/>
      <c r="AO7" s="387"/>
      <c r="AP7" s="387"/>
      <c r="AQ7" s="387"/>
      <c r="AR7" s="387"/>
      <c r="AS7" s="387"/>
      <c r="AT7" s="388"/>
      <c r="AU7" s="470" t="s">
        <v>86</v>
      </c>
      <c r="AV7" s="471"/>
      <c r="AW7" s="471"/>
      <c r="AX7" s="471"/>
      <c r="AY7" s="393" t="s">
        <v>87</v>
      </c>
      <c r="AZ7" s="394"/>
      <c r="BA7" s="394"/>
      <c r="BB7" s="394"/>
      <c r="BC7" s="394"/>
      <c r="BD7" s="394"/>
      <c r="BE7" s="394"/>
      <c r="BF7" s="394"/>
      <c r="BG7" s="394"/>
      <c r="BH7" s="394"/>
      <c r="BI7" s="394"/>
      <c r="BJ7" s="394"/>
      <c r="BK7" s="394"/>
      <c r="BL7" s="394"/>
      <c r="BM7" s="395"/>
      <c r="BN7" s="413">
        <v>58877</v>
      </c>
      <c r="BO7" s="414"/>
      <c r="BP7" s="414"/>
      <c r="BQ7" s="414"/>
      <c r="BR7" s="414"/>
      <c r="BS7" s="414"/>
      <c r="BT7" s="414"/>
      <c r="BU7" s="415"/>
      <c r="BV7" s="413">
        <v>90154</v>
      </c>
      <c r="BW7" s="414"/>
      <c r="BX7" s="414"/>
      <c r="BY7" s="414"/>
      <c r="BZ7" s="414"/>
      <c r="CA7" s="414"/>
      <c r="CB7" s="414"/>
      <c r="CC7" s="415"/>
      <c r="CD7" s="422" t="s">
        <v>88</v>
      </c>
      <c r="CE7" s="423"/>
      <c r="CF7" s="423"/>
      <c r="CG7" s="423"/>
      <c r="CH7" s="423"/>
      <c r="CI7" s="423"/>
      <c r="CJ7" s="423"/>
      <c r="CK7" s="423"/>
      <c r="CL7" s="423"/>
      <c r="CM7" s="423"/>
      <c r="CN7" s="423"/>
      <c r="CO7" s="423"/>
      <c r="CP7" s="423"/>
      <c r="CQ7" s="423"/>
      <c r="CR7" s="423"/>
      <c r="CS7" s="424"/>
      <c r="CT7" s="413">
        <v>1486821</v>
      </c>
      <c r="CU7" s="414"/>
      <c r="CV7" s="414"/>
      <c r="CW7" s="414"/>
      <c r="CX7" s="414"/>
      <c r="CY7" s="414"/>
      <c r="CZ7" s="414"/>
      <c r="DA7" s="415"/>
      <c r="DB7" s="413">
        <v>1362614</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89</v>
      </c>
      <c r="AN8" s="387"/>
      <c r="AO8" s="387"/>
      <c r="AP8" s="387"/>
      <c r="AQ8" s="387"/>
      <c r="AR8" s="387"/>
      <c r="AS8" s="387"/>
      <c r="AT8" s="388"/>
      <c r="AU8" s="470" t="s">
        <v>90</v>
      </c>
      <c r="AV8" s="471"/>
      <c r="AW8" s="471"/>
      <c r="AX8" s="471"/>
      <c r="AY8" s="393" t="s">
        <v>91</v>
      </c>
      <c r="AZ8" s="394"/>
      <c r="BA8" s="394"/>
      <c r="BB8" s="394"/>
      <c r="BC8" s="394"/>
      <c r="BD8" s="394"/>
      <c r="BE8" s="394"/>
      <c r="BF8" s="394"/>
      <c r="BG8" s="394"/>
      <c r="BH8" s="394"/>
      <c r="BI8" s="394"/>
      <c r="BJ8" s="394"/>
      <c r="BK8" s="394"/>
      <c r="BL8" s="394"/>
      <c r="BM8" s="395"/>
      <c r="BN8" s="413">
        <v>59938</v>
      </c>
      <c r="BO8" s="414"/>
      <c r="BP8" s="414"/>
      <c r="BQ8" s="414"/>
      <c r="BR8" s="414"/>
      <c r="BS8" s="414"/>
      <c r="BT8" s="414"/>
      <c r="BU8" s="415"/>
      <c r="BV8" s="413">
        <v>55918</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0.09</v>
      </c>
      <c r="CU8" s="523"/>
      <c r="CV8" s="523"/>
      <c r="CW8" s="523"/>
      <c r="CX8" s="523"/>
      <c r="CY8" s="523"/>
      <c r="CZ8" s="523"/>
      <c r="DA8" s="524"/>
      <c r="DB8" s="522">
        <v>0.08</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1322</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75</v>
      </c>
      <c r="AV9" s="471"/>
      <c r="AW9" s="471"/>
      <c r="AX9" s="471"/>
      <c r="AY9" s="393" t="s">
        <v>97</v>
      </c>
      <c r="AZ9" s="394"/>
      <c r="BA9" s="394"/>
      <c r="BB9" s="394"/>
      <c r="BC9" s="394"/>
      <c r="BD9" s="394"/>
      <c r="BE9" s="394"/>
      <c r="BF9" s="394"/>
      <c r="BG9" s="394"/>
      <c r="BH9" s="394"/>
      <c r="BI9" s="394"/>
      <c r="BJ9" s="394"/>
      <c r="BK9" s="394"/>
      <c r="BL9" s="394"/>
      <c r="BM9" s="395"/>
      <c r="BN9" s="413">
        <v>4020</v>
      </c>
      <c r="BO9" s="414"/>
      <c r="BP9" s="414"/>
      <c r="BQ9" s="414"/>
      <c r="BR9" s="414"/>
      <c r="BS9" s="414"/>
      <c r="BT9" s="414"/>
      <c r="BU9" s="415"/>
      <c r="BV9" s="413">
        <v>-30329</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6.2</v>
      </c>
      <c r="CU9" s="384"/>
      <c r="CV9" s="384"/>
      <c r="CW9" s="384"/>
      <c r="CX9" s="384"/>
      <c r="CY9" s="384"/>
      <c r="CZ9" s="384"/>
      <c r="DA9" s="385"/>
      <c r="DB9" s="383">
        <v>6.4</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1500</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129</v>
      </c>
      <c r="BO10" s="414"/>
      <c r="BP10" s="414"/>
      <c r="BQ10" s="414"/>
      <c r="BR10" s="414"/>
      <c r="BS10" s="414"/>
      <c r="BT10" s="414"/>
      <c r="BU10" s="415"/>
      <c r="BV10" s="413">
        <v>267</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101</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1347</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201023</v>
      </c>
      <c r="BO12" s="414"/>
      <c r="BP12" s="414"/>
      <c r="BQ12" s="414"/>
      <c r="BR12" s="414"/>
      <c r="BS12" s="414"/>
      <c r="BT12" s="414"/>
      <c r="BU12" s="415"/>
      <c r="BV12" s="413">
        <v>237317</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1342</v>
      </c>
      <c r="S13" s="515"/>
      <c r="T13" s="515"/>
      <c r="U13" s="515"/>
      <c r="V13" s="516"/>
      <c r="W13" s="502" t="s">
        <v>120</v>
      </c>
      <c r="X13" s="426"/>
      <c r="Y13" s="426"/>
      <c r="Z13" s="426"/>
      <c r="AA13" s="426"/>
      <c r="AB13" s="427"/>
      <c r="AC13" s="389">
        <v>276</v>
      </c>
      <c r="AD13" s="390"/>
      <c r="AE13" s="390"/>
      <c r="AF13" s="390"/>
      <c r="AG13" s="391"/>
      <c r="AH13" s="389">
        <v>338</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-196874</v>
      </c>
      <c r="BO13" s="414"/>
      <c r="BP13" s="414"/>
      <c r="BQ13" s="414"/>
      <c r="BR13" s="414"/>
      <c r="BS13" s="414"/>
      <c r="BT13" s="414"/>
      <c r="BU13" s="415"/>
      <c r="BV13" s="413">
        <v>-267379</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4.4000000000000004</v>
      </c>
      <c r="CU13" s="384"/>
      <c r="CV13" s="384"/>
      <c r="CW13" s="384"/>
      <c r="CX13" s="384"/>
      <c r="CY13" s="384"/>
      <c r="CZ13" s="384"/>
      <c r="DA13" s="385"/>
      <c r="DB13" s="383">
        <v>5</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1383</v>
      </c>
      <c r="S14" s="515"/>
      <c r="T14" s="515"/>
      <c r="U14" s="515"/>
      <c r="V14" s="516"/>
      <c r="W14" s="517"/>
      <c r="X14" s="429"/>
      <c r="Y14" s="429"/>
      <c r="Z14" s="429"/>
      <c r="AA14" s="429"/>
      <c r="AB14" s="430"/>
      <c r="AC14" s="507">
        <v>40.9</v>
      </c>
      <c r="AD14" s="508"/>
      <c r="AE14" s="508"/>
      <c r="AF14" s="508"/>
      <c r="AG14" s="509"/>
      <c r="AH14" s="507">
        <v>43.2</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t="s">
        <v>118</v>
      </c>
      <c r="CU14" s="486"/>
      <c r="CV14" s="486"/>
      <c r="CW14" s="486"/>
      <c r="CX14" s="486"/>
      <c r="CY14" s="486"/>
      <c r="CZ14" s="486"/>
      <c r="DA14" s="487"/>
      <c r="DB14" s="518" t="s">
        <v>118</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1379</v>
      </c>
      <c r="S15" s="515"/>
      <c r="T15" s="515"/>
      <c r="U15" s="515"/>
      <c r="V15" s="516"/>
      <c r="W15" s="502" t="s">
        <v>126</v>
      </c>
      <c r="X15" s="426"/>
      <c r="Y15" s="426"/>
      <c r="Z15" s="426"/>
      <c r="AA15" s="426"/>
      <c r="AB15" s="427"/>
      <c r="AC15" s="389">
        <v>92</v>
      </c>
      <c r="AD15" s="390"/>
      <c r="AE15" s="390"/>
      <c r="AF15" s="390"/>
      <c r="AG15" s="391"/>
      <c r="AH15" s="389">
        <v>148</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122882</v>
      </c>
      <c r="BO15" s="409"/>
      <c r="BP15" s="409"/>
      <c r="BQ15" s="409"/>
      <c r="BR15" s="409"/>
      <c r="BS15" s="409"/>
      <c r="BT15" s="409"/>
      <c r="BU15" s="410"/>
      <c r="BV15" s="408">
        <v>110180</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13.6</v>
      </c>
      <c r="AD16" s="508"/>
      <c r="AE16" s="508"/>
      <c r="AF16" s="508"/>
      <c r="AG16" s="509"/>
      <c r="AH16" s="507">
        <v>18.899999999999999</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1391525</v>
      </c>
      <c r="BO16" s="414"/>
      <c r="BP16" s="414"/>
      <c r="BQ16" s="414"/>
      <c r="BR16" s="414"/>
      <c r="BS16" s="414"/>
      <c r="BT16" s="414"/>
      <c r="BU16" s="415"/>
      <c r="BV16" s="413">
        <v>1275012</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133</v>
      </c>
      <c r="S17" s="500"/>
      <c r="T17" s="500"/>
      <c r="U17" s="500"/>
      <c r="V17" s="501"/>
      <c r="W17" s="502" t="s">
        <v>134</v>
      </c>
      <c r="X17" s="426"/>
      <c r="Y17" s="426"/>
      <c r="Z17" s="426"/>
      <c r="AA17" s="426"/>
      <c r="AB17" s="427"/>
      <c r="AC17" s="389">
        <v>307</v>
      </c>
      <c r="AD17" s="390"/>
      <c r="AE17" s="390"/>
      <c r="AF17" s="390"/>
      <c r="AG17" s="391"/>
      <c r="AH17" s="389">
        <v>295</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150156</v>
      </c>
      <c r="BO17" s="414"/>
      <c r="BP17" s="414"/>
      <c r="BQ17" s="414"/>
      <c r="BR17" s="414"/>
      <c r="BS17" s="414"/>
      <c r="BT17" s="414"/>
      <c r="BU17" s="415"/>
      <c r="BV17" s="413">
        <v>132723</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209.46</v>
      </c>
      <c r="M18" s="478"/>
      <c r="N18" s="478"/>
      <c r="O18" s="478"/>
      <c r="P18" s="478"/>
      <c r="Q18" s="478"/>
      <c r="R18" s="479"/>
      <c r="S18" s="479"/>
      <c r="T18" s="479"/>
      <c r="U18" s="479"/>
      <c r="V18" s="480"/>
      <c r="W18" s="494"/>
      <c r="X18" s="495"/>
      <c r="Y18" s="495"/>
      <c r="Z18" s="495"/>
      <c r="AA18" s="495"/>
      <c r="AB18" s="503"/>
      <c r="AC18" s="377">
        <v>45.5</v>
      </c>
      <c r="AD18" s="378"/>
      <c r="AE18" s="378"/>
      <c r="AF18" s="378"/>
      <c r="AG18" s="481"/>
      <c r="AH18" s="377">
        <v>37.700000000000003</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1189192</v>
      </c>
      <c r="BO18" s="414"/>
      <c r="BP18" s="414"/>
      <c r="BQ18" s="414"/>
      <c r="BR18" s="414"/>
      <c r="BS18" s="414"/>
      <c r="BT18" s="414"/>
      <c r="BU18" s="415"/>
      <c r="BV18" s="413">
        <v>1212484</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6</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1994192</v>
      </c>
      <c r="BO19" s="414"/>
      <c r="BP19" s="414"/>
      <c r="BQ19" s="414"/>
      <c r="BR19" s="414"/>
      <c r="BS19" s="414"/>
      <c r="BT19" s="414"/>
      <c r="BU19" s="415"/>
      <c r="BV19" s="413">
        <v>1895240</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616</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1756169</v>
      </c>
      <c r="BO23" s="414"/>
      <c r="BP23" s="414"/>
      <c r="BQ23" s="414"/>
      <c r="BR23" s="414"/>
      <c r="BS23" s="414"/>
      <c r="BT23" s="414"/>
      <c r="BU23" s="415"/>
      <c r="BV23" s="413">
        <v>1599852</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6246</v>
      </c>
      <c r="R24" s="390"/>
      <c r="S24" s="390"/>
      <c r="T24" s="390"/>
      <c r="U24" s="390"/>
      <c r="V24" s="391"/>
      <c r="W24" s="455"/>
      <c r="X24" s="446"/>
      <c r="Y24" s="447"/>
      <c r="Z24" s="386" t="s">
        <v>150</v>
      </c>
      <c r="AA24" s="387"/>
      <c r="AB24" s="387"/>
      <c r="AC24" s="387"/>
      <c r="AD24" s="387"/>
      <c r="AE24" s="387"/>
      <c r="AF24" s="387"/>
      <c r="AG24" s="388"/>
      <c r="AH24" s="389">
        <v>35</v>
      </c>
      <c r="AI24" s="390"/>
      <c r="AJ24" s="390"/>
      <c r="AK24" s="390"/>
      <c r="AL24" s="391"/>
      <c r="AM24" s="389">
        <v>95375</v>
      </c>
      <c r="AN24" s="390"/>
      <c r="AO24" s="390"/>
      <c r="AP24" s="390"/>
      <c r="AQ24" s="390"/>
      <c r="AR24" s="391"/>
      <c r="AS24" s="389">
        <v>2725</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1444680</v>
      </c>
      <c r="BO24" s="414"/>
      <c r="BP24" s="414"/>
      <c r="BQ24" s="414"/>
      <c r="BR24" s="414"/>
      <c r="BS24" s="414"/>
      <c r="BT24" s="414"/>
      <c r="BU24" s="415"/>
      <c r="BV24" s="413">
        <v>1278085</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5590</v>
      </c>
      <c r="R25" s="390"/>
      <c r="S25" s="390"/>
      <c r="T25" s="390"/>
      <c r="U25" s="390"/>
      <c r="V25" s="391"/>
      <c r="W25" s="455"/>
      <c r="X25" s="446"/>
      <c r="Y25" s="447"/>
      <c r="Z25" s="386" t="s">
        <v>153</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144195</v>
      </c>
      <c r="BO25" s="409"/>
      <c r="BP25" s="409"/>
      <c r="BQ25" s="409"/>
      <c r="BR25" s="409"/>
      <c r="BS25" s="409"/>
      <c r="BT25" s="409"/>
      <c r="BU25" s="410"/>
      <c r="BV25" s="408" t="s">
        <v>118</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5224</v>
      </c>
      <c r="R26" s="390"/>
      <c r="S26" s="390"/>
      <c r="T26" s="390"/>
      <c r="U26" s="390"/>
      <c r="V26" s="391"/>
      <c r="W26" s="455"/>
      <c r="X26" s="446"/>
      <c r="Y26" s="447"/>
      <c r="Z26" s="386" t="s">
        <v>156</v>
      </c>
      <c r="AA26" s="468"/>
      <c r="AB26" s="468"/>
      <c r="AC26" s="468"/>
      <c r="AD26" s="468"/>
      <c r="AE26" s="468"/>
      <c r="AF26" s="468"/>
      <c r="AG26" s="469"/>
      <c r="AH26" s="389" t="s">
        <v>118</v>
      </c>
      <c r="AI26" s="390"/>
      <c r="AJ26" s="390"/>
      <c r="AK26" s="390"/>
      <c r="AL26" s="391"/>
      <c r="AM26" s="389" t="s">
        <v>118</v>
      </c>
      <c r="AN26" s="390"/>
      <c r="AO26" s="390"/>
      <c r="AP26" s="390"/>
      <c r="AQ26" s="390"/>
      <c r="AR26" s="391"/>
      <c r="AS26" s="389" t="s">
        <v>118</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158</v>
      </c>
      <c r="F27" s="387"/>
      <c r="G27" s="387"/>
      <c r="H27" s="387"/>
      <c r="I27" s="387"/>
      <c r="J27" s="387"/>
      <c r="K27" s="388"/>
      <c r="L27" s="389">
        <v>1</v>
      </c>
      <c r="M27" s="390"/>
      <c r="N27" s="390"/>
      <c r="O27" s="390"/>
      <c r="P27" s="391"/>
      <c r="Q27" s="389">
        <v>2240</v>
      </c>
      <c r="R27" s="390"/>
      <c r="S27" s="390"/>
      <c r="T27" s="390"/>
      <c r="U27" s="390"/>
      <c r="V27" s="391"/>
      <c r="W27" s="455"/>
      <c r="X27" s="446"/>
      <c r="Y27" s="447"/>
      <c r="Z27" s="386" t="s">
        <v>159</v>
      </c>
      <c r="AA27" s="387"/>
      <c r="AB27" s="387"/>
      <c r="AC27" s="387"/>
      <c r="AD27" s="387"/>
      <c r="AE27" s="387"/>
      <c r="AF27" s="387"/>
      <c r="AG27" s="388"/>
      <c r="AH27" s="389" t="s">
        <v>118</v>
      </c>
      <c r="AI27" s="390"/>
      <c r="AJ27" s="390"/>
      <c r="AK27" s="390"/>
      <c r="AL27" s="391"/>
      <c r="AM27" s="389" t="s">
        <v>118</v>
      </c>
      <c r="AN27" s="390"/>
      <c r="AO27" s="390"/>
      <c r="AP27" s="390"/>
      <c r="AQ27" s="390"/>
      <c r="AR27" s="391"/>
      <c r="AS27" s="389" t="s">
        <v>118</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38388</v>
      </c>
      <c r="BO27" s="417"/>
      <c r="BP27" s="417"/>
      <c r="BQ27" s="417"/>
      <c r="BR27" s="417"/>
      <c r="BS27" s="417"/>
      <c r="BT27" s="417"/>
      <c r="BU27" s="418"/>
      <c r="BV27" s="416">
        <v>38377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161</v>
      </c>
      <c r="F28" s="387"/>
      <c r="G28" s="387"/>
      <c r="H28" s="387"/>
      <c r="I28" s="387"/>
      <c r="J28" s="387"/>
      <c r="K28" s="388"/>
      <c r="L28" s="389">
        <v>1</v>
      </c>
      <c r="M28" s="390"/>
      <c r="N28" s="390"/>
      <c r="O28" s="390"/>
      <c r="P28" s="391"/>
      <c r="Q28" s="389">
        <v>1830</v>
      </c>
      <c r="R28" s="390"/>
      <c r="S28" s="390"/>
      <c r="T28" s="390"/>
      <c r="U28" s="390"/>
      <c r="V28" s="391"/>
      <c r="W28" s="455"/>
      <c r="X28" s="446"/>
      <c r="Y28" s="447"/>
      <c r="Z28" s="386" t="s">
        <v>162</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599979</v>
      </c>
      <c r="BO28" s="409"/>
      <c r="BP28" s="409"/>
      <c r="BQ28" s="409"/>
      <c r="BR28" s="409"/>
      <c r="BS28" s="409"/>
      <c r="BT28" s="409"/>
      <c r="BU28" s="410"/>
      <c r="BV28" s="408">
        <v>772873</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8</v>
      </c>
      <c r="M29" s="390"/>
      <c r="N29" s="390"/>
      <c r="O29" s="390"/>
      <c r="P29" s="391"/>
      <c r="Q29" s="389">
        <v>1650</v>
      </c>
      <c r="R29" s="390"/>
      <c r="S29" s="390"/>
      <c r="T29" s="390"/>
      <c r="U29" s="390"/>
      <c r="V29" s="391"/>
      <c r="W29" s="456"/>
      <c r="X29" s="457"/>
      <c r="Y29" s="458"/>
      <c r="Z29" s="386" t="s">
        <v>166</v>
      </c>
      <c r="AA29" s="387"/>
      <c r="AB29" s="387"/>
      <c r="AC29" s="387"/>
      <c r="AD29" s="387"/>
      <c r="AE29" s="387"/>
      <c r="AF29" s="387"/>
      <c r="AG29" s="388"/>
      <c r="AH29" s="389">
        <v>35</v>
      </c>
      <c r="AI29" s="390"/>
      <c r="AJ29" s="390"/>
      <c r="AK29" s="390"/>
      <c r="AL29" s="391"/>
      <c r="AM29" s="389">
        <v>95375</v>
      </c>
      <c r="AN29" s="390"/>
      <c r="AO29" s="390"/>
      <c r="AP29" s="390"/>
      <c r="AQ29" s="390"/>
      <c r="AR29" s="391"/>
      <c r="AS29" s="389">
        <v>2725</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189696</v>
      </c>
      <c r="BO29" s="414"/>
      <c r="BP29" s="414"/>
      <c r="BQ29" s="414"/>
      <c r="BR29" s="414"/>
      <c r="BS29" s="414"/>
      <c r="BT29" s="414"/>
      <c r="BU29" s="415"/>
      <c r="BV29" s="413">
        <v>189647</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94.9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1755303</v>
      </c>
      <c r="BO30" s="417"/>
      <c r="BP30" s="417"/>
      <c r="BQ30" s="417"/>
      <c r="BR30" s="417"/>
      <c r="BS30" s="417"/>
      <c r="BT30" s="417"/>
      <c r="BU30" s="418"/>
      <c r="BV30" s="416">
        <v>1661620</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国民健康保険事業（事業勘定）</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IF('各会計、関係団体の財政状況及び健全化判断比率'!B33="","",'各会計、関係団体の財政状況及び健全化判断比率'!B33)</f>
        <v>簡易水道事業</v>
      </c>
      <c r="BH34" s="372"/>
      <c r="BI34" s="372"/>
      <c r="BJ34" s="372"/>
      <c r="BK34" s="372"/>
      <c r="BL34" s="372"/>
      <c r="BM34" s="372"/>
      <c r="BN34" s="372"/>
      <c r="BO34" s="372"/>
      <c r="BP34" s="372"/>
      <c r="BQ34" s="372"/>
      <c r="BR34" s="372"/>
      <c r="BS34" s="372"/>
      <c r="BT34" s="372"/>
      <c r="BU34" s="372"/>
      <c r="BV34" s="165"/>
      <c r="BW34" s="373">
        <f>IF(BY34="","",MAX(C34:D43,U34:V43,AM34:AN43,BE34:BF43)+1)</f>
        <v>11</v>
      </c>
      <c r="BX34" s="373"/>
      <c r="BY34" s="372" t="str">
        <f>IF('各会計、関係団体の財政状況及び健全化判断比率'!B68="","",'各会計、関係団体の財政状況及び健全化判断比率'!B68)</f>
        <v>会津若松地方広域市町村圏整備組合一般会計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20</v>
      </c>
      <c r="CP34" s="373"/>
      <c r="CQ34" s="372" t="str">
        <f>IF('各会計、関係団体の財政状況及び健全化判断比率'!BS7="","",'各会計、関係団体の財政状況及び健全化判断比率'!BS7)</f>
        <v>(株)奥会津昭和村振興公社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国民健康保険事業（施設勘定）</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IF('各会計、関係団体の財政状況及び健全化判断比率'!B34="","",'各会計、関係団体の財政状況及び健全化判断比率'!B34)</f>
        <v>下水道事業（特定環境保全）</v>
      </c>
      <c r="BH35" s="372"/>
      <c r="BI35" s="372"/>
      <c r="BJ35" s="372"/>
      <c r="BK35" s="372"/>
      <c r="BL35" s="372"/>
      <c r="BM35" s="372"/>
      <c r="BN35" s="372"/>
      <c r="BO35" s="372"/>
      <c r="BP35" s="372"/>
      <c r="BQ35" s="372"/>
      <c r="BR35" s="372"/>
      <c r="BS35" s="372"/>
      <c r="BT35" s="372"/>
      <c r="BU35" s="372"/>
      <c r="BV35" s="165"/>
      <c r="BW35" s="373">
        <f t="shared" ref="BW35:BW43" si="2">IF(BY35="","",BW34+1)</f>
        <v>12</v>
      </c>
      <c r="BX35" s="373"/>
      <c r="BY35" s="372" t="str">
        <f>IF('各会計、関係団体の財政状況及び健全化判断比率'!B69="","",'各会計、関係団体の財政状況及び健全化判断比率'!B69)</f>
        <v>会津若松地方広域市町村圏整備組合水道用水供給事業会計</v>
      </c>
      <c r="BZ35" s="372"/>
      <c r="CA35" s="372"/>
      <c r="CB35" s="372"/>
      <c r="CC35" s="372"/>
      <c r="CD35" s="372"/>
      <c r="CE35" s="372"/>
      <c r="CF35" s="372"/>
      <c r="CG35" s="372"/>
      <c r="CH35" s="372"/>
      <c r="CI35" s="372"/>
      <c r="CJ35" s="372"/>
      <c r="CK35" s="372"/>
      <c r="CL35" s="372"/>
      <c r="CM35" s="372"/>
      <c r="CN35" s="165"/>
      <c r="CO35" s="373">
        <f t="shared" ref="CO35:CO43" si="3">IF(CQ35="","",CO34+1)</f>
        <v>21</v>
      </c>
      <c r="CP35" s="373"/>
      <c r="CQ35" s="372" t="str">
        <f>IF('各会計、関係団体の財政状況及び健全化判断比率'!BS8="","",'各会計、関係団体の財政状況及び健全化判断比率'!BS8)</f>
        <v>(有)グリーンファーム</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介護保険事業</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9</v>
      </c>
      <c r="BF36" s="373"/>
      <c r="BG36" s="372" t="str">
        <f>IF('各会計、関係団体の財政状況及び健全化判断比率'!B35="","",'各会計、関係団体の財政状況及び健全化判断比率'!B35)</f>
        <v>下水道事業（農業集落排水）</v>
      </c>
      <c r="BH36" s="372"/>
      <c r="BI36" s="372"/>
      <c r="BJ36" s="372"/>
      <c r="BK36" s="372"/>
      <c r="BL36" s="372"/>
      <c r="BM36" s="372"/>
      <c r="BN36" s="372"/>
      <c r="BO36" s="372"/>
      <c r="BP36" s="372"/>
      <c r="BQ36" s="372"/>
      <c r="BR36" s="372"/>
      <c r="BS36" s="372"/>
      <c r="BT36" s="372"/>
      <c r="BU36" s="372"/>
      <c r="BV36" s="165"/>
      <c r="BW36" s="373">
        <f t="shared" si="2"/>
        <v>13</v>
      </c>
      <c r="BX36" s="373"/>
      <c r="BY36" s="372" t="str">
        <f>IF('各会計、関係団体の財政状況及び健全化判断比率'!B70="","",'各会計、関係団体の財政状況及び健全化判断比率'!B70)</f>
        <v>福島県市町村総合事務組合一般会計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後期高齢者医療事業</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10</v>
      </c>
      <c r="BF37" s="373"/>
      <c r="BG37" s="372" t="str">
        <f>IF('各会計、関係団体の財政状況及び健全化判断比率'!B36="","",'各会計、関係団体の財政状況及び健全化判断比率'!B36)</f>
        <v>下水道事業（特定地域生活排水）</v>
      </c>
      <c r="BH37" s="372"/>
      <c r="BI37" s="372"/>
      <c r="BJ37" s="372"/>
      <c r="BK37" s="372"/>
      <c r="BL37" s="372"/>
      <c r="BM37" s="372"/>
      <c r="BN37" s="372"/>
      <c r="BO37" s="372"/>
      <c r="BP37" s="372"/>
      <c r="BQ37" s="372"/>
      <c r="BR37" s="372"/>
      <c r="BS37" s="372"/>
      <c r="BT37" s="372"/>
      <c r="BU37" s="372"/>
      <c r="BV37" s="165"/>
      <c r="BW37" s="373">
        <f t="shared" si="2"/>
        <v>14</v>
      </c>
      <c r="BX37" s="373"/>
      <c r="BY37" s="372" t="str">
        <f>IF('各会計、関係団体の財政状況及び健全化判断比率'!B71="","",'各会計、関係団体の財政状況及び健全化判断比率'!B71)</f>
        <v>福島県市町村総合事務組合消防補償等特別会計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f t="shared" si="4"/>
        <v>6</v>
      </c>
      <c r="V38" s="373"/>
      <c r="W38" s="372" t="str">
        <f>IF('各会計、関係団体の財政状況及び健全化判断比率'!B32="","",'各会計、関係団体の財政状況及び健全化判断比率'!B32)</f>
        <v>介護サービス事業</v>
      </c>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15</v>
      </c>
      <c r="BX38" s="373"/>
      <c r="BY38" s="372" t="str">
        <f>IF('各会計、関係団体の財政状況及び健全化判断比率'!B72="","",'各会計、関係団体の財政状況及び健全化判断比率'!B72)</f>
        <v>福島県市町村総合事務組合消防賞じゅつ金特別会計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16</v>
      </c>
      <c r="BX39" s="373"/>
      <c r="BY39" s="372" t="str">
        <f>IF('各会計、関係団体の財政状況及び健全化判断比率'!B73="","",'各会計、関係団体の財政状況及び健全化判断比率'!B73)</f>
        <v>福島県市町村総合事務組合非常勤職員公務災害補償特別会計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17</v>
      </c>
      <c r="BX40" s="373"/>
      <c r="BY40" s="372" t="str">
        <f>IF('各会計、関係団体の財政状況及び健全化判断比率'!B74="","",'各会計、関係団体の財政状況及び健全化判断比率'!B74)</f>
        <v>福島県市町村総合事務組合自治会館管理特別会計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18</v>
      </c>
      <c r="BX41" s="373"/>
      <c r="BY41" s="372" t="str">
        <f>IF('各会計、関係団体の財政状況及び健全化判断比率'!B75="","",'各会計、関係団体の財政状況及び健全化判断比率'!B75)</f>
        <v>福島県後期高齢者医療広域連合一般会計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19</v>
      </c>
      <c r="BX42" s="373"/>
      <c r="BY42" s="372" t="str">
        <f>IF('各会計、関係団体の財政状況及び健全化判断比率'!B76="","",'各会計、関係団体の財政状況及び健全化判断比率'!B76)</f>
        <v>福島県後期高齢者医療広域連合後期高齢者医療特別会計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515</v>
      </c>
      <c r="G33" s="29" t="s">
        <v>516</v>
      </c>
      <c r="H33" s="29" t="s">
        <v>517</v>
      </c>
      <c r="I33" s="29" t="s">
        <v>518</v>
      </c>
      <c r="J33" s="30" t="s">
        <v>519</v>
      </c>
      <c r="K33" s="22"/>
      <c r="L33" s="22"/>
      <c r="M33" s="22"/>
      <c r="N33" s="22"/>
      <c r="O33" s="22"/>
      <c r="P33" s="22"/>
    </row>
    <row r="34" spans="1:16" ht="39" customHeight="1">
      <c r="A34" s="22"/>
      <c r="B34" s="31"/>
      <c r="C34" s="1181" t="s">
        <v>524</v>
      </c>
      <c r="D34" s="1181"/>
      <c r="E34" s="1182"/>
      <c r="F34" s="32">
        <v>5.41</v>
      </c>
      <c r="G34" s="33">
        <v>3.3</v>
      </c>
      <c r="H34" s="33">
        <v>5.72</v>
      </c>
      <c r="I34" s="33">
        <v>4.0999999999999996</v>
      </c>
      <c r="J34" s="34">
        <v>4.03</v>
      </c>
      <c r="K34" s="22"/>
      <c r="L34" s="22"/>
      <c r="M34" s="22"/>
      <c r="N34" s="22"/>
      <c r="O34" s="22"/>
      <c r="P34" s="22"/>
    </row>
    <row r="35" spans="1:16" ht="39" customHeight="1">
      <c r="A35" s="22"/>
      <c r="B35" s="35"/>
      <c r="C35" s="1175" t="s">
        <v>525</v>
      </c>
      <c r="D35" s="1176"/>
      <c r="E35" s="1177"/>
      <c r="F35" s="36">
        <v>0.85</v>
      </c>
      <c r="G35" s="37">
        <v>0.61</v>
      </c>
      <c r="H35" s="37">
        <v>0.81</v>
      </c>
      <c r="I35" s="37">
        <v>3.6</v>
      </c>
      <c r="J35" s="38">
        <v>2.34</v>
      </c>
      <c r="K35" s="22"/>
      <c r="L35" s="22"/>
      <c r="M35" s="22"/>
      <c r="N35" s="22"/>
      <c r="O35" s="22"/>
      <c r="P35" s="22"/>
    </row>
    <row r="36" spans="1:16" ht="39" customHeight="1">
      <c r="A36" s="22"/>
      <c r="B36" s="35"/>
      <c r="C36" s="1175" t="s">
        <v>526</v>
      </c>
      <c r="D36" s="1176"/>
      <c r="E36" s="1177"/>
      <c r="F36" s="36">
        <v>0.91</v>
      </c>
      <c r="G36" s="37">
        <v>0.36</v>
      </c>
      <c r="H36" s="37">
        <v>0.9</v>
      </c>
      <c r="I36" s="37">
        <v>0.89</v>
      </c>
      <c r="J36" s="38">
        <v>0.56999999999999995</v>
      </c>
      <c r="K36" s="22"/>
      <c r="L36" s="22"/>
      <c r="M36" s="22"/>
      <c r="N36" s="22"/>
      <c r="O36" s="22"/>
      <c r="P36" s="22"/>
    </row>
    <row r="37" spans="1:16" ht="39" customHeight="1">
      <c r="A37" s="22"/>
      <c r="B37" s="35"/>
      <c r="C37" s="1175" t="s">
        <v>527</v>
      </c>
      <c r="D37" s="1176"/>
      <c r="E37" s="1177"/>
      <c r="F37" s="36">
        <v>0.28999999999999998</v>
      </c>
      <c r="G37" s="37">
        <v>0.04</v>
      </c>
      <c r="H37" s="37">
        <v>0.01</v>
      </c>
      <c r="I37" s="37">
        <v>0.06</v>
      </c>
      <c r="J37" s="38">
        <v>0.15</v>
      </c>
      <c r="K37" s="22"/>
      <c r="L37" s="22"/>
      <c r="M37" s="22"/>
      <c r="N37" s="22"/>
      <c r="O37" s="22"/>
      <c r="P37" s="22"/>
    </row>
    <row r="38" spans="1:16" ht="39" customHeight="1">
      <c r="A38" s="22"/>
      <c r="B38" s="35"/>
      <c r="C38" s="1175" t="s">
        <v>528</v>
      </c>
      <c r="D38" s="1176"/>
      <c r="E38" s="1177"/>
      <c r="F38" s="36">
        <v>0.04</v>
      </c>
      <c r="G38" s="37">
        <v>0.04</v>
      </c>
      <c r="H38" s="37">
        <v>7.0000000000000007E-2</v>
      </c>
      <c r="I38" s="37">
        <v>7.0000000000000007E-2</v>
      </c>
      <c r="J38" s="38">
        <v>0.06</v>
      </c>
      <c r="K38" s="22"/>
      <c r="L38" s="22"/>
      <c r="M38" s="22"/>
      <c r="N38" s="22"/>
      <c r="O38" s="22"/>
      <c r="P38" s="22"/>
    </row>
    <row r="39" spans="1:16" ht="39" customHeight="1">
      <c r="A39" s="22"/>
      <c r="B39" s="35"/>
      <c r="C39" s="1175" t="s">
        <v>529</v>
      </c>
      <c r="D39" s="1176"/>
      <c r="E39" s="1177"/>
      <c r="F39" s="36">
        <v>0.13</v>
      </c>
      <c r="G39" s="37">
        <v>0.12</v>
      </c>
      <c r="H39" s="37">
        <v>0.1</v>
      </c>
      <c r="I39" s="37">
        <v>0.1</v>
      </c>
      <c r="J39" s="38">
        <v>0.04</v>
      </c>
      <c r="K39" s="22"/>
      <c r="L39" s="22"/>
      <c r="M39" s="22"/>
      <c r="N39" s="22"/>
      <c r="O39" s="22"/>
      <c r="P39" s="22"/>
    </row>
    <row r="40" spans="1:16" ht="39" customHeight="1">
      <c r="A40" s="22"/>
      <c r="B40" s="35"/>
      <c r="C40" s="1175" t="s">
        <v>530</v>
      </c>
      <c r="D40" s="1176"/>
      <c r="E40" s="1177"/>
      <c r="F40" s="36">
        <v>0.41</v>
      </c>
      <c r="G40" s="37">
        <v>0.04</v>
      </c>
      <c r="H40" s="37">
        <v>0.06</v>
      </c>
      <c r="I40" s="37">
        <v>7.0000000000000007E-2</v>
      </c>
      <c r="J40" s="38">
        <v>0.03</v>
      </c>
      <c r="K40" s="22"/>
      <c r="L40" s="22"/>
      <c r="M40" s="22"/>
      <c r="N40" s="22"/>
      <c r="O40" s="22"/>
      <c r="P40" s="22"/>
    </row>
    <row r="41" spans="1:16" ht="39" customHeight="1">
      <c r="A41" s="22"/>
      <c r="B41" s="35"/>
      <c r="C41" s="1175" t="s">
        <v>531</v>
      </c>
      <c r="D41" s="1176"/>
      <c r="E41" s="1177"/>
      <c r="F41" s="36">
        <v>0.01</v>
      </c>
      <c r="G41" s="37">
        <v>0.01</v>
      </c>
      <c r="H41" s="37">
        <v>0</v>
      </c>
      <c r="I41" s="37">
        <v>0.01</v>
      </c>
      <c r="J41" s="38">
        <v>0.02</v>
      </c>
      <c r="K41" s="22"/>
      <c r="L41" s="22"/>
      <c r="M41" s="22"/>
      <c r="N41" s="22"/>
      <c r="O41" s="22"/>
      <c r="P41" s="22"/>
    </row>
    <row r="42" spans="1:16" ht="39" customHeight="1">
      <c r="A42" s="22"/>
      <c r="B42" s="39"/>
      <c r="C42" s="1175" t="s">
        <v>532</v>
      </c>
      <c r="D42" s="1176"/>
      <c r="E42" s="1177"/>
      <c r="F42" s="36" t="s">
        <v>475</v>
      </c>
      <c r="G42" s="37" t="s">
        <v>475</v>
      </c>
      <c r="H42" s="37" t="s">
        <v>533</v>
      </c>
      <c r="I42" s="37" t="s">
        <v>475</v>
      </c>
      <c r="J42" s="38" t="s">
        <v>475</v>
      </c>
      <c r="K42" s="22"/>
      <c r="L42" s="22"/>
      <c r="M42" s="22"/>
      <c r="N42" s="22"/>
      <c r="O42" s="22"/>
      <c r="P42" s="22"/>
    </row>
    <row r="43" spans="1:16" ht="39" customHeight="1" thickBot="1">
      <c r="A43" s="22"/>
      <c r="B43" s="40"/>
      <c r="C43" s="1178" t="s">
        <v>534</v>
      </c>
      <c r="D43" s="1179"/>
      <c r="E43" s="1180"/>
      <c r="F43" s="41">
        <v>2.71</v>
      </c>
      <c r="G43" s="42">
        <v>2.33</v>
      </c>
      <c r="H43" s="42">
        <v>1.8</v>
      </c>
      <c r="I43" s="42">
        <v>0.84</v>
      </c>
      <c r="J43" s="43">
        <v>0.01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c r="A45" s="48"/>
      <c r="B45" s="1191" t="s">
        <v>10</v>
      </c>
      <c r="C45" s="1192"/>
      <c r="D45" s="58"/>
      <c r="E45" s="1197" t="s">
        <v>11</v>
      </c>
      <c r="F45" s="1197"/>
      <c r="G45" s="1197"/>
      <c r="H45" s="1197"/>
      <c r="I45" s="1197"/>
      <c r="J45" s="1198"/>
      <c r="K45" s="59">
        <v>195</v>
      </c>
      <c r="L45" s="60">
        <v>153</v>
      </c>
      <c r="M45" s="60">
        <v>129</v>
      </c>
      <c r="N45" s="60">
        <v>131</v>
      </c>
      <c r="O45" s="61">
        <v>128</v>
      </c>
      <c r="P45" s="48"/>
      <c r="Q45" s="48"/>
      <c r="R45" s="48"/>
      <c r="S45" s="48"/>
      <c r="T45" s="48"/>
      <c r="U45" s="48"/>
    </row>
    <row r="46" spans="1:21" ht="30.75" customHeight="1">
      <c r="A46" s="48"/>
      <c r="B46" s="1193"/>
      <c r="C46" s="1194"/>
      <c r="D46" s="62"/>
      <c r="E46" s="1185" t="s">
        <v>12</v>
      </c>
      <c r="F46" s="1185"/>
      <c r="G46" s="1185"/>
      <c r="H46" s="1185"/>
      <c r="I46" s="1185"/>
      <c r="J46" s="1186"/>
      <c r="K46" s="63" t="s">
        <v>475</v>
      </c>
      <c r="L46" s="64" t="s">
        <v>475</v>
      </c>
      <c r="M46" s="64" t="s">
        <v>475</v>
      </c>
      <c r="N46" s="64" t="s">
        <v>475</v>
      </c>
      <c r="O46" s="65" t="s">
        <v>475</v>
      </c>
      <c r="P46" s="48"/>
      <c r="Q46" s="48"/>
      <c r="R46" s="48"/>
      <c r="S46" s="48"/>
      <c r="T46" s="48"/>
      <c r="U46" s="48"/>
    </row>
    <row r="47" spans="1:21" ht="30.75" customHeight="1">
      <c r="A47" s="48"/>
      <c r="B47" s="1193"/>
      <c r="C47" s="1194"/>
      <c r="D47" s="62"/>
      <c r="E47" s="1185" t="s">
        <v>13</v>
      </c>
      <c r="F47" s="1185"/>
      <c r="G47" s="1185"/>
      <c r="H47" s="1185"/>
      <c r="I47" s="1185"/>
      <c r="J47" s="1186"/>
      <c r="K47" s="63" t="s">
        <v>475</v>
      </c>
      <c r="L47" s="64" t="s">
        <v>475</v>
      </c>
      <c r="M47" s="64" t="s">
        <v>475</v>
      </c>
      <c r="N47" s="64" t="s">
        <v>475</v>
      </c>
      <c r="O47" s="65" t="s">
        <v>475</v>
      </c>
      <c r="P47" s="48"/>
      <c r="Q47" s="48"/>
      <c r="R47" s="48"/>
      <c r="S47" s="48"/>
      <c r="T47" s="48"/>
      <c r="U47" s="48"/>
    </row>
    <row r="48" spans="1:21" ht="30.75" customHeight="1">
      <c r="A48" s="48"/>
      <c r="B48" s="1193"/>
      <c r="C48" s="1194"/>
      <c r="D48" s="62"/>
      <c r="E48" s="1185" t="s">
        <v>14</v>
      </c>
      <c r="F48" s="1185"/>
      <c r="G48" s="1185"/>
      <c r="H48" s="1185"/>
      <c r="I48" s="1185"/>
      <c r="J48" s="1186"/>
      <c r="K48" s="63">
        <v>143</v>
      </c>
      <c r="L48" s="64">
        <v>111</v>
      </c>
      <c r="M48" s="64">
        <v>122</v>
      </c>
      <c r="N48" s="64">
        <v>105</v>
      </c>
      <c r="O48" s="65">
        <v>101</v>
      </c>
      <c r="P48" s="48"/>
      <c r="Q48" s="48"/>
      <c r="R48" s="48"/>
      <c r="S48" s="48"/>
      <c r="T48" s="48"/>
      <c r="U48" s="48"/>
    </row>
    <row r="49" spans="1:21" ht="30.75" customHeight="1">
      <c r="A49" s="48"/>
      <c r="B49" s="1193"/>
      <c r="C49" s="1194"/>
      <c r="D49" s="62"/>
      <c r="E49" s="1185" t="s">
        <v>15</v>
      </c>
      <c r="F49" s="1185"/>
      <c r="G49" s="1185"/>
      <c r="H49" s="1185"/>
      <c r="I49" s="1185"/>
      <c r="J49" s="1186"/>
      <c r="K49" s="63">
        <v>3</v>
      </c>
      <c r="L49" s="64">
        <v>2</v>
      </c>
      <c r="M49" s="64">
        <v>2</v>
      </c>
      <c r="N49" s="64">
        <v>1</v>
      </c>
      <c r="O49" s="65">
        <v>1</v>
      </c>
      <c r="P49" s="48"/>
      <c r="Q49" s="48"/>
      <c r="R49" s="48"/>
      <c r="S49" s="48"/>
      <c r="T49" s="48"/>
      <c r="U49" s="48"/>
    </row>
    <row r="50" spans="1:21" ht="30.75" customHeight="1">
      <c r="A50" s="48"/>
      <c r="B50" s="1193"/>
      <c r="C50" s="1194"/>
      <c r="D50" s="62"/>
      <c r="E50" s="1185" t="s">
        <v>16</v>
      </c>
      <c r="F50" s="1185"/>
      <c r="G50" s="1185"/>
      <c r="H50" s="1185"/>
      <c r="I50" s="1185"/>
      <c r="J50" s="1186"/>
      <c r="K50" s="63" t="s">
        <v>475</v>
      </c>
      <c r="L50" s="64" t="s">
        <v>475</v>
      </c>
      <c r="M50" s="64" t="s">
        <v>475</v>
      </c>
      <c r="N50" s="64" t="s">
        <v>475</v>
      </c>
      <c r="O50" s="65" t="s">
        <v>475</v>
      </c>
      <c r="P50" s="48"/>
      <c r="Q50" s="48"/>
      <c r="R50" s="48"/>
      <c r="S50" s="48"/>
      <c r="T50" s="48"/>
      <c r="U50" s="48"/>
    </row>
    <row r="51" spans="1:21" ht="30.75" customHeight="1">
      <c r="A51" s="48"/>
      <c r="B51" s="1195"/>
      <c r="C51" s="1196"/>
      <c r="D51" s="66"/>
      <c r="E51" s="1185" t="s">
        <v>17</v>
      </c>
      <c r="F51" s="1185"/>
      <c r="G51" s="1185"/>
      <c r="H51" s="1185"/>
      <c r="I51" s="1185"/>
      <c r="J51" s="1186"/>
      <c r="K51" s="63" t="s">
        <v>475</v>
      </c>
      <c r="L51" s="64" t="s">
        <v>475</v>
      </c>
      <c r="M51" s="64" t="s">
        <v>475</v>
      </c>
      <c r="N51" s="64" t="s">
        <v>475</v>
      </c>
      <c r="O51" s="65" t="s">
        <v>475</v>
      </c>
      <c r="P51" s="48"/>
      <c r="Q51" s="48"/>
      <c r="R51" s="48"/>
      <c r="S51" s="48"/>
      <c r="T51" s="48"/>
      <c r="U51" s="48"/>
    </row>
    <row r="52" spans="1:21" ht="30.75" customHeight="1">
      <c r="A52" s="48"/>
      <c r="B52" s="1183" t="s">
        <v>18</v>
      </c>
      <c r="C52" s="1184"/>
      <c r="D52" s="66"/>
      <c r="E52" s="1185" t="s">
        <v>19</v>
      </c>
      <c r="F52" s="1185"/>
      <c r="G52" s="1185"/>
      <c r="H52" s="1185"/>
      <c r="I52" s="1185"/>
      <c r="J52" s="1186"/>
      <c r="K52" s="63">
        <v>230</v>
      </c>
      <c r="L52" s="64">
        <v>201</v>
      </c>
      <c r="M52" s="64">
        <v>181</v>
      </c>
      <c r="N52" s="64">
        <v>185</v>
      </c>
      <c r="O52" s="65">
        <v>185</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111</v>
      </c>
      <c r="L53" s="69">
        <v>65</v>
      </c>
      <c r="M53" s="69">
        <v>72</v>
      </c>
      <c r="N53" s="69">
        <v>52</v>
      </c>
      <c r="O53" s="70">
        <v>45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515</v>
      </c>
      <c r="J40" s="79" t="s">
        <v>516</v>
      </c>
      <c r="K40" s="79" t="s">
        <v>517</v>
      </c>
      <c r="L40" s="79" t="s">
        <v>518</v>
      </c>
      <c r="M40" s="80" t="s">
        <v>519</v>
      </c>
    </row>
    <row r="41" spans="2:13" ht="27.75" customHeight="1">
      <c r="B41" s="1211" t="s">
        <v>23</v>
      </c>
      <c r="C41" s="1212"/>
      <c r="D41" s="81"/>
      <c r="E41" s="1213" t="s">
        <v>24</v>
      </c>
      <c r="F41" s="1213"/>
      <c r="G41" s="1213"/>
      <c r="H41" s="1214"/>
      <c r="I41" s="82">
        <v>1364</v>
      </c>
      <c r="J41" s="83">
        <v>1251</v>
      </c>
      <c r="K41" s="83">
        <v>1408</v>
      </c>
      <c r="L41" s="83">
        <v>1600</v>
      </c>
      <c r="M41" s="84">
        <v>1756</v>
      </c>
    </row>
    <row r="42" spans="2:13" ht="27.75" customHeight="1">
      <c r="B42" s="1201"/>
      <c r="C42" s="1202"/>
      <c r="D42" s="85"/>
      <c r="E42" s="1205" t="s">
        <v>25</v>
      </c>
      <c r="F42" s="1205"/>
      <c r="G42" s="1205"/>
      <c r="H42" s="1206"/>
      <c r="I42" s="86" t="s">
        <v>475</v>
      </c>
      <c r="J42" s="87" t="s">
        <v>475</v>
      </c>
      <c r="K42" s="87" t="s">
        <v>475</v>
      </c>
      <c r="L42" s="87" t="s">
        <v>475</v>
      </c>
      <c r="M42" s="88" t="s">
        <v>475</v>
      </c>
    </row>
    <row r="43" spans="2:13" ht="27.75" customHeight="1">
      <c r="B43" s="1201"/>
      <c r="C43" s="1202"/>
      <c r="D43" s="85"/>
      <c r="E43" s="1205" t="s">
        <v>26</v>
      </c>
      <c r="F43" s="1205"/>
      <c r="G43" s="1205"/>
      <c r="H43" s="1206"/>
      <c r="I43" s="86">
        <v>1319</v>
      </c>
      <c r="J43" s="87">
        <v>1182</v>
      </c>
      <c r="K43" s="87">
        <v>1156</v>
      </c>
      <c r="L43" s="87">
        <v>1068</v>
      </c>
      <c r="M43" s="88">
        <v>1022</v>
      </c>
    </row>
    <row r="44" spans="2:13" ht="27.75" customHeight="1">
      <c r="B44" s="1201"/>
      <c r="C44" s="1202"/>
      <c r="D44" s="85"/>
      <c r="E44" s="1205" t="s">
        <v>27</v>
      </c>
      <c r="F44" s="1205"/>
      <c r="G44" s="1205"/>
      <c r="H44" s="1206"/>
      <c r="I44" s="86">
        <v>4</v>
      </c>
      <c r="J44" s="87">
        <v>3</v>
      </c>
      <c r="K44" s="87">
        <v>4</v>
      </c>
      <c r="L44" s="87">
        <v>3</v>
      </c>
      <c r="M44" s="88">
        <v>3</v>
      </c>
    </row>
    <row r="45" spans="2:13" ht="27.75" customHeight="1">
      <c r="B45" s="1201"/>
      <c r="C45" s="1202"/>
      <c r="D45" s="85"/>
      <c r="E45" s="1205" t="s">
        <v>28</v>
      </c>
      <c r="F45" s="1205"/>
      <c r="G45" s="1205"/>
      <c r="H45" s="1206"/>
      <c r="I45" s="86">
        <v>474</v>
      </c>
      <c r="J45" s="87">
        <v>518</v>
      </c>
      <c r="K45" s="87">
        <v>438</v>
      </c>
      <c r="L45" s="87">
        <v>418</v>
      </c>
      <c r="M45" s="88">
        <v>388</v>
      </c>
    </row>
    <row r="46" spans="2:13" ht="27.75" customHeight="1">
      <c r="B46" s="1201"/>
      <c r="C46" s="1202"/>
      <c r="D46" s="85"/>
      <c r="E46" s="1205" t="s">
        <v>29</v>
      </c>
      <c r="F46" s="1205"/>
      <c r="G46" s="1205"/>
      <c r="H46" s="1206"/>
      <c r="I46" s="86" t="s">
        <v>475</v>
      </c>
      <c r="J46" s="87" t="s">
        <v>475</v>
      </c>
      <c r="K46" s="87" t="s">
        <v>475</v>
      </c>
      <c r="L46" s="87" t="s">
        <v>475</v>
      </c>
      <c r="M46" s="88" t="s">
        <v>475</v>
      </c>
    </row>
    <row r="47" spans="2:13" ht="27.75" customHeight="1">
      <c r="B47" s="1201"/>
      <c r="C47" s="1202"/>
      <c r="D47" s="85"/>
      <c r="E47" s="1205" t="s">
        <v>30</v>
      </c>
      <c r="F47" s="1205"/>
      <c r="G47" s="1205"/>
      <c r="H47" s="1206"/>
      <c r="I47" s="86" t="s">
        <v>475</v>
      </c>
      <c r="J47" s="87" t="s">
        <v>475</v>
      </c>
      <c r="K47" s="87" t="s">
        <v>475</v>
      </c>
      <c r="L47" s="87" t="s">
        <v>475</v>
      </c>
      <c r="M47" s="88" t="s">
        <v>475</v>
      </c>
    </row>
    <row r="48" spans="2:13" ht="27.75" customHeight="1">
      <c r="B48" s="1203"/>
      <c r="C48" s="1204"/>
      <c r="D48" s="85"/>
      <c r="E48" s="1205" t="s">
        <v>31</v>
      </c>
      <c r="F48" s="1205"/>
      <c r="G48" s="1205"/>
      <c r="H48" s="1206"/>
      <c r="I48" s="86" t="s">
        <v>475</v>
      </c>
      <c r="J48" s="87" t="s">
        <v>475</v>
      </c>
      <c r="K48" s="87" t="s">
        <v>475</v>
      </c>
      <c r="L48" s="87" t="s">
        <v>475</v>
      </c>
      <c r="M48" s="88" t="s">
        <v>475</v>
      </c>
    </row>
    <row r="49" spans="2:13" ht="27.75" customHeight="1">
      <c r="B49" s="1199" t="s">
        <v>32</v>
      </c>
      <c r="C49" s="1200"/>
      <c r="D49" s="89"/>
      <c r="E49" s="1205" t="s">
        <v>33</v>
      </c>
      <c r="F49" s="1205"/>
      <c r="G49" s="1205"/>
      <c r="H49" s="1206"/>
      <c r="I49" s="86">
        <v>2278</v>
      </c>
      <c r="J49" s="87">
        <v>2582</v>
      </c>
      <c r="K49" s="87">
        <v>2830</v>
      </c>
      <c r="L49" s="87">
        <v>2803</v>
      </c>
      <c r="M49" s="88">
        <v>2745</v>
      </c>
    </row>
    <row r="50" spans="2:13" ht="27.75" customHeight="1">
      <c r="B50" s="1201"/>
      <c r="C50" s="1202"/>
      <c r="D50" s="85"/>
      <c r="E50" s="1205" t="s">
        <v>34</v>
      </c>
      <c r="F50" s="1205"/>
      <c r="G50" s="1205"/>
      <c r="H50" s="1206"/>
      <c r="I50" s="86">
        <v>26</v>
      </c>
      <c r="J50" s="87">
        <v>20</v>
      </c>
      <c r="K50" s="87">
        <v>15</v>
      </c>
      <c r="L50" s="87">
        <v>13</v>
      </c>
      <c r="M50" s="88">
        <v>17</v>
      </c>
    </row>
    <row r="51" spans="2:13" ht="27.75" customHeight="1">
      <c r="B51" s="1203"/>
      <c r="C51" s="1204"/>
      <c r="D51" s="85"/>
      <c r="E51" s="1205" t="s">
        <v>35</v>
      </c>
      <c r="F51" s="1205"/>
      <c r="G51" s="1205"/>
      <c r="H51" s="1206"/>
      <c r="I51" s="86">
        <v>1825</v>
      </c>
      <c r="J51" s="87">
        <v>1762</v>
      </c>
      <c r="K51" s="87">
        <v>1921</v>
      </c>
      <c r="L51" s="87">
        <v>1916</v>
      </c>
      <c r="M51" s="88">
        <v>1870</v>
      </c>
    </row>
    <row r="52" spans="2:13" ht="27.75" customHeight="1" thickBot="1">
      <c r="B52" s="1207" t="s">
        <v>20</v>
      </c>
      <c r="C52" s="1208"/>
      <c r="D52" s="90"/>
      <c r="E52" s="1209" t="s">
        <v>36</v>
      </c>
      <c r="F52" s="1209"/>
      <c r="G52" s="1209"/>
      <c r="H52" s="1210"/>
      <c r="I52" s="91">
        <v>-969</v>
      </c>
      <c r="J52" s="92">
        <v>-1410</v>
      </c>
      <c r="K52" s="92">
        <v>-1761</v>
      </c>
      <c r="L52" s="92">
        <v>-1643</v>
      </c>
      <c r="M52" s="93">
        <v>-1462</v>
      </c>
    </row>
    <row r="53" spans="2:13" ht="27.75" customHeight="1">
      <c r="B53" s="94" t="s">
        <v>37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I60" sqref="I60"/>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547</v>
      </c>
      <c r="C41" s="246"/>
      <c r="D41" s="246"/>
      <c r="E41" s="246"/>
      <c r="F41" s="246"/>
      <c r="G41" s="246"/>
      <c r="H41" s="246"/>
      <c r="I41" s="246"/>
      <c r="J41" s="246"/>
      <c r="K41" s="246"/>
      <c r="L41" s="246"/>
      <c r="M41" s="246"/>
      <c r="N41" s="246"/>
      <c r="O41" s="246"/>
      <c r="P41" s="247"/>
    </row>
    <row r="42" spans="2:17">
      <c r="B42" s="248"/>
      <c r="C42" s="244"/>
      <c r="D42" s="244"/>
      <c r="E42" s="244"/>
      <c r="F42" s="244"/>
      <c r="G42" s="351" t="s">
        <v>548</v>
      </c>
      <c r="I42" s="352"/>
      <c r="J42" s="352"/>
      <c r="K42" s="352"/>
      <c r="L42" s="244"/>
      <c r="M42" s="244"/>
      <c r="N42" s="244"/>
      <c r="O42" s="244"/>
    </row>
    <row r="43" spans="2:17">
      <c r="B43" s="248"/>
      <c r="C43" s="244"/>
      <c r="D43" s="244"/>
      <c r="E43" s="244"/>
      <c r="F43" s="244"/>
      <c r="G43" s="1251" t="s">
        <v>549</v>
      </c>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550</v>
      </c>
    </row>
    <row r="50" spans="1:17">
      <c r="B50" s="248"/>
      <c r="C50" s="244"/>
      <c r="D50" s="244"/>
      <c r="E50" s="244"/>
      <c r="F50" s="244"/>
      <c r="G50" s="1238"/>
      <c r="H50" s="1239"/>
      <c r="I50" s="1239"/>
      <c r="J50" s="1240"/>
      <c r="K50" s="354" t="s">
        <v>515</v>
      </c>
      <c r="L50" s="354" t="s">
        <v>516</v>
      </c>
      <c r="M50" s="354" t="s">
        <v>517</v>
      </c>
      <c r="N50" s="354" t="s">
        <v>518</v>
      </c>
      <c r="O50" s="354" t="s">
        <v>519</v>
      </c>
    </row>
    <row r="51" spans="1:17">
      <c r="B51" s="248"/>
      <c r="C51" s="244"/>
      <c r="D51" s="244"/>
      <c r="E51" s="244"/>
      <c r="F51" s="244"/>
      <c r="G51" s="1241" t="s">
        <v>551</v>
      </c>
      <c r="H51" s="1242"/>
      <c r="I51" s="1247" t="s">
        <v>552</v>
      </c>
      <c r="J51" s="1247"/>
      <c r="K51" s="1249"/>
      <c r="L51" s="1249"/>
      <c r="M51" s="1249"/>
      <c r="N51" s="1249"/>
      <c r="O51" s="1215"/>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553</v>
      </c>
      <c r="J53" s="1227"/>
      <c r="K53" s="1250"/>
      <c r="L53" s="1250"/>
      <c r="M53" s="1250"/>
      <c r="N53" s="1250"/>
      <c r="O53" s="1219">
        <v>56.8</v>
      </c>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554</v>
      </c>
      <c r="H55" s="1222"/>
      <c r="I55" s="1227" t="s">
        <v>552</v>
      </c>
      <c r="J55" s="1227"/>
      <c r="K55" s="1249"/>
      <c r="L55" s="1249"/>
      <c r="M55" s="1249"/>
      <c r="N55" s="1249"/>
      <c r="O55" s="1215">
        <v>0</v>
      </c>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555</v>
      </c>
      <c r="J57" s="1217"/>
      <c r="K57" s="1250"/>
      <c r="L57" s="1250"/>
      <c r="M57" s="1250"/>
      <c r="N57" s="1250"/>
      <c r="O57" s="1219">
        <v>51.6</v>
      </c>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556</v>
      </c>
      <c r="C63" s="244"/>
      <c r="D63" s="244"/>
      <c r="E63" s="244"/>
      <c r="F63" s="244"/>
      <c r="G63" s="244"/>
      <c r="H63" s="244"/>
      <c r="I63" s="244"/>
      <c r="J63" s="244"/>
      <c r="K63" s="244"/>
      <c r="L63" s="244"/>
      <c r="M63" s="244"/>
      <c r="N63" s="244"/>
      <c r="O63" s="244"/>
    </row>
    <row r="64" spans="1:17">
      <c r="B64" s="248"/>
      <c r="C64" s="244"/>
      <c r="D64" s="244"/>
      <c r="E64" s="244"/>
      <c r="F64" s="244"/>
      <c r="G64" s="351" t="s">
        <v>548</v>
      </c>
      <c r="I64" s="352"/>
      <c r="J64" s="352"/>
      <c r="K64" s="352"/>
      <c r="L64" s="244"/>
      <c r="M64" s="244"/>
      <c r="N64" s="244"/>
      <c r="O64" s="244"/>
    </row>
    <row r="65" spans="2:30">
      <c r="B65" s="248"/>
      <c r="C65" s="244"/>
      <c r="D65" s="244"/>
      <c r="E65" s="244"/>
      <c r="F65" s="244"/>
      <c r="G65" s="1229" t="s">
        <v>557</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558</v>
      </c>
      <c r="I71" s="368"/>
      <c r="J71" s="364"/>
      <c r="K71" s="364"/>
      <c r="L71" s="365"/>
      <c r="M71" s="364"/>
      <c r="N71" s="365"/>
      <c r="O71" s="366"/>
    </row>
    <row r="72" spans="2:30">
      <c r="B72" s="248"/>
      <c r="C72" s="244"/>
      <c r="D72" s="244"/>
      <c r="E72" s="244"/>
      <c r="F72" s="244"/>
      <c r="G72" s="1238"/>
      <c r="H72" s="1239"/>
      <c r="I72" s="1239"/>
      <c r="J72" s="1240"/>
      <c r="K72" s="354" t="s">
        <v>515</v>
      </c>
      <c r="L72" s="354" t="s">
        <v>516</v>
      </c>
      <c r="M72" s="354" t="s">
        <v>517</v>
      </c>
      <c r="N72" s="354" t="s">
        <v>518</v>
      </c>
      <c r="O72" s="354" t="s">
        <v>519</v>
      </c>
    </row>
    <row r="73" spans="2:30">
      <c r="B73" s="248"/>
      <c r="C73" s="244"/>
      <c r="D73" s="244"/>
      <c r="E73" s="244"/>
      <c r="F73" s="244"/>
      <c r="G73" s="1241" t="s">
        <v>551</v>
      </c>
      <c r="H73" s="1242"/>
      <c r="I73" s="1247" t="s">
        <v>552</v>
      </c>
      <c r="J73" s="1247"/>
      <c r="K73" s="1228"/>
      <c r="L73" s="1228"/>
      <c r="M73" s="1215"/>
      <c r="N73" s="1215"/>
      <c r="O73" s="1215"/>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559</v>
      </c>
      <c r="J75" s="1227"/>
      <c r="K75" s="1219">
        <v>9.6999999999999993</v>
      </c>
      <c r="L75" s="1219">
        <v>8</v>
      </c>
      <c r="M75" s="1219">
        <v>6.7</v>
      </c>
      <c r="N75" s="1219">
        <v>5</v>
      </c>
      <c r="O75" s="1219">
        <v>4.4000000000000004</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554</v>
      </c>
      <c r="H77" s="1222"/>
      <c r="I77" s="1227" t="s">
        <v>552</v>
      </c>
      <c r="J77" s="1227"/>
      <c r="K77" s="1228">
        <v>0</v>
      </c>
      <c r="L77" s="1228">
        <v>0</v>
      </c>
      <c r="M77" s="1215">
        <v>0</v>
      </c>
      <c r="N77" s="1215">
        <v>0</v>
      </c>
      <c r="O77" s="1215">
        <v>0</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559</v>
      </c>
      <c r="J79" s="1217"/>
      <c r="K79" s="1218">
        <v>11.4</v>
      </c>
      <c r="L79" s="1218">
        <v>10.1</v>
      </c>
      <c r="M79" s="1218">
        <v>9.1999999999999993</v>
      </c>
      <c r="N79" s="1218">
        <v>8.1999999999999993</v>
      </c>
      <c r="O79" s="1218">
        <v>7.8</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I60" sqref="I60"/>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I60" sqref="I60"/>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38</v>
      </c>
      <c r="E2" s="109"/>
      <c r="F2" s="110" t="s">
        <v>514</v>
      </c>
      <c r="G2" s="111"/>
      <c r="H2" s="112"/>
    </row>
    <row r="3" spans="1:8">
      <c r="A3" s="108" t="s">
        <v>507</v>
      </c>
      <c r="B3" s="113"/>
      <c r="C3" s="114"/>
      <c r="D3" s="115">
        <v>116681</v>
      </c>
      <c r="E3" s="116"/>
      <c r="F3" s="117">
        <v>216155</v>
      </c>
      <c r="G3" s="118"/>
      <c r="H3" s="119"/>
    </row>
    <row r="4" spans="1:8">
      <c r="A4" s="120"/>
      <c r="B4" s="121"/>
      <c r="C4" s="122"/>
      <c r="D4" s="123">
        <v>89172</v>
      </c>
      <c r="E4" s="124"/>
      <c r="F4" s="125">
        <v>108827</v>
      </c>
      <c r="G4" s="126"/>
      <c r="H4" s="127"/>
    </row>
    <row r="5" spans="1:8">
      <c r="A5" s="108" t="s">
        <v>509</v>
      </c>
      <c r="B5" s="113"/>
      <c r="C5" s="114"/>
      <c r="D5" s="115">
        <v>124464</v>
      </c>
      <c r="E5" s="116"/>
      <c r="F5" s="117">
        <v>228305</v>
      </c>
      <c r="G5" s="118"/>
      <c r="H5" s="119"/>
    </row>
    <row r="6" spans="1:8">
      <c r="A6" s="120"/>
      <c r="B6" s="121"/>
      <c r="C6" s="122"/>
      <c r="D6" s="123">
        <v>33332</v>
      </c>
      <c r="E6" s="124"/>
      <c r="F6" s="125">
        <v>86611</v>
      </c>
      <c r="G6" s="126"/>
      <c r="H6" s="127"/>
    </row>
    <row r="7" spans="1:8">
      <c r="A7" s="108" t="s">
        <v>510</v>
      </c>
      <c r="B7" s="113"/>
      <c r="C7" s="114"/>
      <c r="D7" s="115">
        <v>469679</v>
      </c>
      <c r="E7" s="116"/>
      <c r="F7" s="117">
        <v>316331</v>
      </c>
      <c r="G7" s="118"/>
      <c r="H7" s="119"/>
    </row>
    <row r="8" spans="1:8">
      <c r="A8" s="120"/>
      <c r="B8" s="121"/>
      <c r="C8" s="122"/>
      <c r="D8" s="123">
        <v>99071</v>
      </c>
      <c r="E8" s="124"/>
      <c r="F8" s="125">
        <v>106387</v>
      </c>
      <c r="G8" s="126"/>
      <c r="H8" s="127"/>
    </row>
    <row r="9" spans="1:8">
      <c r="A9" s="108" t="s">
        <v>511</v>
      </c>
      <c r="B9" s="113"/>
      <c r="C9" s="114"/>
      <c r="D9" s="115">
        <v>468116</v>
      </c>
      <c r="E9" s="116"/>
      <c r="F9" s="117">
        <v>333013</v>
      </c>
      <c r="G9" s="118"/>
      <c r="H9" s="119"/>
    </row>
    <row r="10" spans="1:8">
      <c r="A10" s="120"/>
      <c r="B10" s="121"/>
      <c r="C10" s="122"/>
      <c r="D10" s="123">
        <v>234199</v>
      </c>
      <c r="E10" s="124"/>
      <c r="F10" s="125">
        <v>126732</v>
      </c>
      <c r="G10" s="126"/>
      <c r="H10" s="127"/>
    </row>
    <row r="11" spans="1:8">
      <c r="A11" s="108" t="s">
        <v>512</v>
      </c>
      <c r="B11" s="113"/>
      <c r="C11" s="114"/>
      <c r="D11" s="115">
        <v>549586</v>
      </c>
      <c r="E11" s="116"/>
      <c r="F11" s="117">
        <v>280458</v>
      </c>
      <c r="G11" s="118"/>
      <c r="H11" s="119"/>
    </row>
    <row r="12" spans="1:8">
      <c r="A12" s="120"/>
      <c r="B12" s="121"/>
      <c r="C12" s="128"/>
      <c r="D12" s="123">
        <v>434516</v>
      </c>
      <c r="E12" s="124"/>
      <c r="F12" s="125">
        <v>127286</v>
      </c>
      <c r="G12" s="126"/>
      <c r="H12" s="127"/>
    </row>
    <row r="13" spans="1:8">
      <c r="A13" s="108"/>
      <c r="B13" s="113"/>
      <c r="C13" s="129"/>
      <c r="D13" s="130">
        <v>345705</v>
      </c>
      <c r="E13" s="131"/>
      <c r="F13" s="132">
        <v>274852</v>
      </c>
      <c r="G13" s="133"/>
      <c r="H13" s="119"/>
    </row>
    <row r="14" spans="1:8">
      <c r="A14" s="120"/>
      <c r="B14" s="121"/>
      <c r="C14" s="122"/>
      <c r="D14" s="123">
        <v>178058</v>
      </c>
      <c r="E14" s="124"/>
      <c r="F14" s="125">
        <v>111169</v>
      </c>
      <c r="G14" s="126"/>
      <c r="H14" s="127"/>
    </row>
    <row r="17" spans="1:11">
      <c r="A17" s="104" t="s">
        <v>39</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40</v>
      </c>
      <c r="B19" s="134">
        <f>ROUND(VALUE(SUBSTITUTE(実質収支比率等に係る経年分析!F$48,"▲","-")),2)</f>
        <v>5.41</v>
      </c>
      <c r="C19" s="134">
        <f>ROUND(VALUE(SUBSTITUTE(実質収支比率等に係る経年分析!G$48,"▲","-")),2)</f>
        <v>3.31</v>
      </c>
      <c r="D19" s="134">
        <f>ROUND(VALUE(SUBSTITUTE(実質収支比率等に係る経年分析!H$48,"▲","-")),2)</f>
        <v>5.73</v>
      </c>
      <c r="E19" s="134">
        <f>ROUND(VALUE(SUBSTITUTE(実質収支比率等に係る経年分析!I$48,"▲","-")),2)</f>
        <v>4.0999999999999996</v>
      </c>
      <c r="F19" s="134">
        <f>ROUND(VALUE(SUBSTITUTE(実質収支比率等に係る経年分析!J$48,"▲","-")),2)</f>
        <v>4.03</v>
      </c>
    </row>
    <row r="20" spans="1:11">
      <c r="A20" s="134" t="s">
        <v>41</v>
      </c>
      <c r="B20" s="134">
        <f>ROUND(VALUE(SUBSTITUTE(実質収支比率等に係る経年分析!F$47,"▲","-")),2)</f>
        <v>71.11</v>
      </c>
      <c r="C20" s="134">
        <f>ROUND(VALUE(SUBSTITUTE(実質収支比率等に係る経年分析!G$47,"▲","-")),2)</f>
        <v>66.72</v>
      </c>
      <c r="D20" s="134">
        <f>ROUND(VALUE(SUBSTITUTE(実質収支比率等に係る経年分析!H$47,"▲","-")),2)</f>
        <v>64.06</v>
      </c>
      <c r="E20" s="134">
        <f>ROUND(VALUE(SUBSTITUTE(実質収支比率等に係る経年分析!I$47,"▲","-")),2)</f>
        <v>56.72</v>
      </c>
      <c r="F20" s="134">
        <f>ROUND(VALUE(SUBSTITUTE(実質収支比率等に係る経年分析!J$47,"▲","-")),2)</f>
        <v>40.35</v>
      </c>
    </row>
    <row r="21" spans="1:11">
      <c r="A21" s="134" t="s">
        <v>42</v>
      </c>
      <c r="B21" s="134">
        <f>IF(ISNUMBER(VALUE(SUBSTITUTE(実質収支比率等に係る経年分析!F$49,"▲","-"))),ROUND(VALUE(SUBSTITUTE(実質収支比率等に係る経年分析!F$49,"▲","-")),2),NA())</f>
        <v>3.22</v>
      </c>
      <c r="C21" s="134">
        <f>IF(ISNUMBER(VALUE(SUBSTITUTE(実質収支比率等に係る経年分析!G$49,"▲","-"))),ROUND(VALUE(SUBSTITUTE(実質収支比率等に係る経年分析!G$49,"▲","-")),2),NA())</f>
        <v>-0.82</v>
      </c>
      <c r="D21" s="134">
        <f>IF(ISNUMBER(VALUE(SUBSTITUTE(実質収支比率等に係る経年分析!H$49,"▲","-"))),ROUND(VALUE(SUBSTITUTE(実質収支比率等に係る経年分析!H$49,"▲","-")),2),NA())</f>
        <v>-3.27</v>
      </c>
      <c r="E21" s="134">
        <f>IF(ISNUMBER(VALUE(SUBSTITUTE(実質収支比率等に係る経年分析!I$49,"▲","-"))),ROUND(VALUE(SUBSTITUTE(実質収支比率等に係る経年分析!I$49,"▲","-")),2),NA())</f>
        <v>-19.62</v>
      </c>
      <c r="F21" s="134">
        <f>IF(ISNUMBER(VALUE(SUBSTITUTE(実質収支比率等に係る経年分析!J$49,"▲","-"))),ROUND(VALUE(SUBSTITUTE(実質収支比率等に係る経年分析!J$49,"▲","-")),2),NA())</f>
        <v>-13.24</v>
      </c>
    </row>
    <row r="24" spans="1:11">
      <c r="A24" s="104" t="s">
        <v>43</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44</v>
      </c>
      <c r="C26" s="135" t="s">
        <v>45</v>
      </c>
      <c r="D26" s="135" t="s">
        <v>44</v>
      </c>
      <c r="E26" s="135" t="s">
        <v>45</v>
      </c>
      <c r="F26" s="135" t="s">
        <v>44</v>
      </c>
      <c r="G26" s="135" t="s">
        <v>45</v>
      </c>
      <c r="H26" s="135" t="s">
        <v>44</v>
      </c>
      <c r="I26" s="135" t="s">
        <v>45</v>
      </c>
      <c r="J26" s="135" t="s">
        <v>44</v>
      </c>
      <c r="K26" s="135" t="s">
        <v>45</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2.71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2.33</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1.8</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0.84</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0.01</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#N/A</v>
      </c>
      <c r="G28" s="135">
        <f>IF(ROUND(VALUE(SUBSTITUTE(連結実質赤字比率に係る赤字・黒字の構成分析!H$42,"▲", "-")), 2) &gt;= 0, ABS(ROUND(VALUE(SUBSTITUTE(連結実質赤字比率に係る赤字・黒字の構成分析!H$42,"▲", "-")), 2)), NA())</f>
        <v>0</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下水道事業（特定地域生活排水）</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c r="A30" s="135" t="str">
        <f>IF(連結実質赤字比率に係る赤字・黒字の構成分析!C$40="",NA(),連結実質赤字比率に係る赤字・黒字の構成分析!C$40)</f>
        <v>下水道事業（農業集落排水）</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0.41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0.06</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7.0000000000000007E-2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0.03</v>
      </c>
    </row>
    <row r="31" spans="1:11">
      <c r="A31" s="135" t="str">
        <f>IF(連結実質赤字比率に係る赤字・黒字の構成分析!C$39="",NA(),連結実質赤字比率に係る赤字・黒字の構成分析!C$39)</f>
        <v>介護サービス事業</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0.04</v>
      </c>
    </row>
    <row r="32" spans="1:11">
      <c r="A32" s="135" t="str">
        <f>IF(連結実質赤字比率に係る赤字・黒字の構成分析!C$38="",NA(),連結実質赤字比率に係る赤字・黒字の構成分析!C$38)</f>
        <v>下水道事業（特定環境保全）</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7.0000000000000007E-2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7.0000000000000007E-2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0.06</v>
      </c>
    </row>
    <row r="33" spans="1:16">
      <c r="A33" s="135" t="str">
        <f>IF(連結実質赤字比率に係る赤字・黒字の構成分析!C$37="",NA(),連結実質赤字比率に係る赤字・黒字の構成分析!C$37)</f>
        <v>簡易水道事業</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0.28999999999999998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0.15</v>
      </c>
    </row>
    <row r="34" spans="1:16">
      <c r="A34" s="135" t="str">
        <f>IF(連結実質赤字比率に係る赤字・黒字の構成分析!C$36="",NA(),連結実質赤字比率に係る赤字・黒字の構成分析!C$36)</f>
        <v>国民健康保険事業（施設勘定）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0.91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0.36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0.89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0.56999999999999995</v>
      </c>
    </row>
    <row r="35" spans="1:16">
      <c r="A35" s="135" t="str">
        <f>IF(連結実質赤字比率に係る赤字・黒字の構成分析!C$35="",NA(),連結実質赤字比率に係る赤字・黒字の構成分析!C$35)</f>
        <v>介護保険事業</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0.85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0.61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0.81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2.34</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5.41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5.72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4.0999999999999996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4.03</v>
      </c>
    </row>
    <row r="39" spans="1:16">
      <c r="A39" s="104" t="s">
        <v>46</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c r="A42" s="136" t="s">
        <v>49</v>
      </c>
      <c r="B42" s="136"/>
      <c r="C42" s="136"/>
      <c r="D42" s="136">
        <f>'実質公債費比率（分子）の構造'!K$52</f>
        <v>230</v>
      </c>
      <c r="E42" s="136"/>
      <c r="F42" s="136"/>
      <c r="G42" s="136">
        <f>'実質公債費比率（分子）の構造'!L$52</f>
        <v>201</v>
      </c>
      <c r="H42" s="136"/>
      <c r="I42" s="136"/>
      <c r="J42" s="136">
        <f>'実質公債費比率（分子）の構造'!M$52</f>
        <v>181</v>
      </c>
      <c r="K42" s="136"/>
      <c r="L42" s="136"/>
      <c r="M42" s="136">
        <f>'実質公債費比率（分子）の構造'!N$52</f>
        <v>185</v>
      </c>
      <c r="N42" s="136"/>
      <c r="O42" s="136"/>
      <c r="P42" s="136">
        <f>'実質公債費比率（分子）の構造'!O$52</f>
        <v>185</v>
      </c>
    </row>
    <row r="43" spans="1:16">
      <c r="A43" s="136" t="s">
        <v>50</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51</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52</v>
      </c>
      <c r="B45" s="136">
        <f>'実質公債費比率（分子）の構造'!K$49</f>
        <v>3</v>
      </c>
      <c r="C45" s="136"/>
      <c r="D45" s="136"/>
      <c r="E45" s="136">
        <f>'実質公債費比率（分子）の構造'!L$49</f>
        <v>2</v>
      </c>
      <c r="F45" s="136"/>
      <c r="G45" s="136"/>
      <c r="H45" s="136">
        <f>'実質公債費比率（分子）の構造'!M$49</f>
        <v>2</v>
      </c>
      <c r="I45" s="136"/>
      <c r="J45" s="136"/>
      <c r="K45" s="136">
        <f>'実質公債費比率（分子）の構造'!N$49</f>
        <v>1</v>
      </c>
      <c r="L45" s="136"/>
      <c r="M45" s="136"/>
      <c r="N45" s="136">
        <f>'実質公債費比率（分子）の構造'!O$49</f>
        <v>1</v>
      </c>
      <c r="O45" s="136"/>
      <c r="P45" s="136"/>
    </row>
    <row r="46" spans="1:16">
      <c r="A46" s="136" t="s">
        <v>53</v>
      </c>
      <c r="B46" s="136">
        <f>'実質公債費比率（分子）の構造'!K$48</f>
        <v>143</v>
      </c>
      <c r="C46" s="136"/>
      <c r="D46" s="136"/>
      <c r="E46" s="136">
        <f>'実質公債費比率（分子）の構造'!L$48</f>
        <v>111</v>
      </c>
      <c r="F46" s="136"/>
      <c r="G46" s="136"/>
      <c r="H46" s="136">
        <f>'実質公債費比率（分子）の構造'!M$48</f>
        <v>122</v>
      </c>
      <c r="I46" s="136"/>
      <c r="J46" s="136"/>
      <c r="K46" s="136">
        <f>'実質公債費比率（分子）の構造'!N$48</f>
        <v>105</v>
      </c>
      <c r="L46" s="136"/>
      <c r="M46" s="136"/>
      <c r="N46" s="136">
        <f>'実質公債費比率（分子）の構造'!O$48</f>
        <v>101</v>
      </c>
      <c r="O46" s="136"/>
      <c r="P46" s="136"/>
    </row>
    <row r="47" spans="1:16">
      <c r="A47" s="136" t="s">
        <v>13</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54</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55</v>
      </c>
      <c r="B49" s="136">
        <f>'実質公債費比率（分子）の構造'!K$45</f>
        <v>195</v>
      </c>
      <c r="C49" s="136"/>
      <c r="D49" s="136"/>
      <c r="E49" s="136">
        <f>'実質公債費比率（分子）の構造'!L$45</f>
        <v>153</v>
      </c>
      <c r="F49" s="136"/>
      <c r="G49" s="136"/>
      <c r="H49" s="136">
        <f>'実質公債費比率（分子）の構造'!M$45</f>
        <v>129</v>
      </c>
      <c r="I49" s="136"/>
      <c r="J49" s="136"/>
      <c r="K49" s="136">
        <f>'実質公債費比率（分子）の構造'!N$45</f>
        <v>131</v>
      </c>
      <c r="L49" s="136"/>
      <c r="M49" s="136"/>
      <c r="N49" s="136">
        <f>'実質公債費比率（分子）の構造'!O$45</f>
        <v>128</v>
      </c>
      <c r="O49" s="136"/>
      <c r="P49" s="136"/>
    </row>
    <row r="50" spans="1:16">
      <c r="A50" s="136" t="s">
        <v>56</v>
      </c>
      <c r="B50" s="136" t="e">
        <f>NA()</f>
        <v>#N/A</v>
      </c>
      <c r="C50" s="136">
        <f>IF(ISNUMBER('実質公債費比率（分子）の構造'!K$53),'実質公債費比率（分子）の構造'!K$53,NA())</f>
        <v>111</v>
      </c>
      <c r="D50" s="136" t="e">
        <f>NA()</f>
        <v>#N/A</v>
      </c>
      <c r="E50" s="136" t="e">
        <f>NA()</f>
        <v>#N/A</v>
      </c>
      <c r="F50" s="136">
        <f>IF(ISNUMBER('実質公債費比率（分子）の構造'!L$53),'実質公債費比率（分子）の構造'!L$53,NA())</f>
        <v>65</v>
      </c>
      <c r="G50" s="136" t="e">
        <f>NA()</f>
        <v>#N/A</v>
      </c>
      <c r="H50" s="136" t="e">
        <f>NA()</f>
        <v>#N/A</v>
      </c>
      <c r="I50" s="136">
        <f>IF(ISNUMBER('実質公債費比率（分子）の構造'!M$53),'実質公債費比率（分子）の構造'!M$53,NA())</f>
        <v>72</v>
      </c>
      <c r="J50" s="136" t="e">
        <f>NA()</f>
        <v>#N/A</v>
      </c>
      <c r="K50" s="136" t="e">
        <f>NA()</f>
        <v>#N/A</v>
      </c>
      <c r="L50" s="136">
        <f>IF(ISNUMBER('実質公債費比率（分子）の構造'!N$53),'実質公債費比率（分子）の構造'!N$53,NA())</f>
        <v>52</v>
      </c>
      <c r="M50" s="136" t="e">
        <f>NA()</f>
        <v>#N/A</v>
      </c>
      <c r="N50" s="136" t="e">
        <f>NA()</f>
        <v>#N/A</v>
      </c>
      <c r="O50" s="136">
        <f>IF(ISNUMBER('実質公債費比率（分子）の構造'!O$53),'実質公債費比率（分子）の構造'!O$53,NA())</f>
        <v>45</v>
      </c>
      <c r="P50" s="136" t="e">
        <f>NA()</f>
        <v>#N/A</v>
      </c>
    </row>
    <row r="53" spans="1:16">
      <c r="A53" s="104" t="s">
        <v>57</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58</v>
      </c>
      <c r="C55" s="135"/>
      <c r="D55" s="135" t="s">
        <v>59</v>
      </c>
      <c r="E55" s="135" t="s">
        <v>58</v>
      </c>
      <c r="F55" s="135"/>
      <c r="G55" s="135" t="s">
        <v>59</v>
      </c>
      <c r="H55" s="135" t="s">
        <v>58</v>
      </c>
      <c r="I55" s="135"/>
      <c r="J55" s="135" t="s">
        <v>59</v>
      </c>
      <c r="K55" s="135" t="s">
        <v>58</v>
      </c>
      <c r="L55" s="135"/>
      <c r="M55" s="135" t="s">
        <v>59</v>
      </c>
      <c r="N55" s="135" t="s">
        <v>58</v>
      </c>
      <c r="O55" s="135"/>
      <c r="P55" s="135" t="s">
        <v>59</v>
      </c>
    </row>
    <row r="56" spans="1:16">
      <c r="A56" s="135" t="s">
        <v>35</v>
      </c>
      <c r="B56" s="135"/>
      <c r="C56" s="135"/>
      <c r="D56" s="135">
        <f>'将来負担比率（分子）の構造'!I$51</f>
        <v>1825</v>
      </c>
      <c r="E56" s="135"/>
      <c r="F56" s="135"/>
      <c r="G56" s="135">
        <f>'将来負担比率（分子）の構造'!J$51</f>
        <v>1762</v>
      </c>
      <c r="H56" s="135"/>
      <c r="I56" s="135"/>
      <c r="J56" s="135">
        <f>'将来負担比率（分子）の構造'!K$51</f>
        <v>1921</v>
      </c>
      <c r="K56" s="135"/>
      <c r="L56" s="135"/>
      <c r="M56" s="135">
        <f>'将来負担比率（分子）の構造'!L$51</f>
        <v>1916</v>
      </c>
      <c r="N56" s="135"/>
      <c r="O56" s="135"/>
      <c r="P56" s="135">
        <f>'将来負担比率（分子）の構造'!M$51</f>
        <v>1870</v>
      </c>
    </row>
    <row r="57" spans="1:16">
      <c r="A57" s="135" t="s">
        <v>34</v>
      </c>
      <c r="B57" s="135"/>
      <c r="C57" s="135"/>
      <c r="D57" s="135">
        <f>'将来負担比率（分子）の構造'!I$50</f>
        <v>26</v>
      </c>
      <c r="E57" s="135"/>
      <c r="F57" s="135"/>
      <c r="G57" s="135">
        <f>'将来負担比率（分子）の構造'!J$50</f>
        <v>20</v>
      </c>
      <c r="H57" s="135"/>
      <c r="I57" s="135"/>
      <c r="J57" s="135">
        <f>'将来負担比率（分子）の構造'!K$50</f>
        <v>15</v>
      </c>
      <c r="K57" s="135"/>
      <c r="L57" s="135"/>
      <c r="M57" s="135">
        <f>'将来負担比率（分子）の構造'!L$50</f>
        <v>13</v>
      </c>
      <c r="N57" s="135"/>
      <c r="O57" s="135"/>
      <c r="P57" s="135">
        <f>'将来負担比率（分子）の構造'!M$50</f>
        <v>17</v>
      </c>
    </row>
    <row r="58" spans="1:16">
      <c r="A58" s="135" t="s">
        <v>33</v>
      </c>
      <c r="B58" s="135"/>
      <c r="C58" s="135"/>
      <c r="D58" s="135">
        <f>'将来負担比率（分子）の構造'!I$49</f>
        <v>2278</v>
      </c>
      <c r="E58" s="135"/>
      <c r="F58" s="135"/>
      <c r="G58" s="135">
        <f>'将来負担比率（分子）の構造'!J$49</f>
        <v>2582</v>
      </c>
      <c r="H58" s="135"/>
      <c r="I58" s="135"/>
      <c r="J58" s="135">
        <f>'将来負担比率（分子）の構造'!K$49</f>
        <v>2830</v>
      </c>
      <c r="K58" s="135"/>
      <c r="L58" s="135"/>
      <c r="M58" s="135">
        <f>'将来負担比率（分子）の構造'!L$49</f>
        <v>2803</v>
      </c>
      <c r="N58" s="135"/>
      <c r="O58" s="135"/>
      <c r="P58" s="135">
        <f>'将来負担比率（分子）の構造'!M$49</f>
        <v>2745</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474</v>
      </c>
      <c r="C62" s="135"/>
      <c r="D62" s="135"/>
      <c r="E62" s="135">
        <f>'将来負担比率（分子）の構造'!J$45</f>
        <v>518</v>
      </c>
      <c r="F62" s="135"/>
      <c r="G62" s="135"/>
      <c r="H62" s="135">
        <f>'将来負担比率（分子）の構造'!K$45</f>
        <v>438</v>
      </c>
      <c r="I62" s="135"/>
      <c r="J62" s="135"/>
      <c r="K62" s="135">
        <f>'将来負担比率（分子）の構造'!L$45</f>
        <v>418</v>
      </c>
      <c r="L62" s="135"/>
      <c r="M62" s="135"/>
      <c r="N62" s="135">
        <f>'将来負担比率（分子）の構造'!M$45</f>
        <v>388</v>
      </c>
      <c r="O62" s="135"/>
      <c r="P62" s="135"/>
    </row>
    <row r="63" spans="1:16">
      <c r="A63" s="135" t="s">
        <v>27</v>
      </c>
      <c r="B63" s="135">
        <f>'将来負担比率（分子）の構造'!I$44</f>
        <v>4</v>
      </c>
      <c r="C63" s="135"/>
      <c r="D63" s="135"/>
      <c r="E63" s="135">
        <f>'将来負担比率（分子）の構造'!J$44</f>
        <v>3</v>
      </c>
      <c r="F63" s="135"/>
      <c r="G63" s="135"/>
      <c r="H63" s="135">
        <f>'将来負担比率（分子）の構造'!K$44</f>
        <v>4</v>
      </c>
      <c r="I63" s="135"/>
      <c r="J63" s="135"/>
      <c r="K63" s="135">
        <f>'将来負担比率（分子）の構造'!L$44</f>
        <v>3</v>
      </c>
      <c r="L63" s="135"/>
      <c r="M63" s="135"/>
      <c r="N63" s="135">
        <f>'将来負担比率（分子）の構造'!M$44</f>
        <v>3</v>
      </c>
      <c r="O63" s="135"/>
      <c r="P63" s="135"/>
    </row>
    <row r="64" spans="1:16">
      <c r="A64" s="135" t="s">
        <v>26</v>
      </c>
      <c r="B64" s="135">
        <f>'将来負担比率（分子）の構造'!I$43</f>
        <v>1319</v>
      </c>
      <c r="C64" s="135"/>
      <c r="D64" s="135"/>
      <c r="E64" s="135">
        <f>'将来負担比率（分子）の構造'!J$43</f>
        <v>1182</v>
      </c>
      <c r="F64" s="135"/>
      <c r="G64" s="135"/>
      <c r="H64" s="135">
        <f>'将来負担比率（分子）の構造'!K$43</f>
        <v>1156</v>
      </c>
      <c r="I64" s="135"/>
      <c r="J64" s="135"/>
      <c r="K64" s="135">
        <f>'将来負担比率（分子）の構造'!L$43</f>
        <v>1068</v>
      </c>
      <c r="L64" s="135"/>
      <c r="M64" s="135"/>
      <c r="N64" s="135">
        <f>'将来負担比率（分子）の構造'!M$43</f>
        <v>1022</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1364</v>
      </c>
      <c r="C66" s="135"/>
      <c r="D66" s="135"/>
      <c r="E66" s="135">
        <f>'将来負担比率（分子）の構造'!J$41</f>
        <v>1251</v>
      </c>
      <c r="F66" s="135"/>
      <c r="G66" s="135"/>
      <c r="H66" s="135">
        <f>'将来負担比率（分子）の構造'!K$41</f>
        <v>1408</v>
      </c>
      <c r="I66" s="135"/>
      <c r="J66" s="135"/>
      <c r="K66" s="135">
        <f>'将来負担比率（分子）の構造'!L$41</f>
        <v>1600</v>
      </c>
      <c r="L66" s="135"/>
      <c r="M66" s="135"/>
      <c r="N66" s="135">
        <f>'将来負担比率（分子）の構造'!M$41</f>
        <v>1756</v>
      </c>
      <c r="O66" s="135"/>
      <c r="P66" s="135"/>
    </row>
    <row r="67" spans="1:16">
      <c r="A67" s="135" t="s">
        <v>60</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204</v>
      </c>
      <c r="C5" s="706"/>
      <c r="D5" s="706"/>
      <c r="E5" s="706"/>
      <c r="F5" s="706"/>
      <c r="G5" s="706"/>
      <c r="H5" s="706"/>
      <c r="I5" s="706"/>
      <c r="J5" s="706"/>
      <c r="K5" s="706"/>
      <c r="L5" s="706"/>
      <c r="M5" s="706"/>
      <c r="N5" s="706"/>
      <c r="O5" s="706"/>
      <c r="P5" s="706"/>
      <c r="Q5" s="707"/>
      <c r="R5" s="668">
        <v>82732</v>
      </c>
      <c r="S5" s="669"/>
      <c r="T5" s="669"/>
      <c r="U5" s="669"/>
      <c r="V5" s="669"/>
      <c r="W5" s="669"/>
      <c r="X5" s="669"/>
      <c r="Y5" s="716"/>
      <c r="Z5" s="729">
        <v>3.1</v>
      </c>
      <c r="AA5" s="729"/>
      <c r="AB5" s="729"/>
      <c r="AC5" s="729"/>
      <c r="AD5" s="730">
        <v>82732</v>
      </c>
      <c r="AE5" s="730"/>
      <c r="AF5" s="730"/>
      <c r="AG5" s="730"/>
      <c r="AH5" s="730"/>
      <c r="AI5" s="730"/>
      <c r="AJ5" s="730"/>
      <c r="AK5" s="730"/>
      <c r="AL5" s="717">
        <v>5.8</v>
      </c>
      <c r="AM5" s="686"/>
      <c r="AN5" s="686"/>
      <c r="AO5" s="718"/>
      <c r="AP5" s="705" t="s">
        <v>205</v>
      </c>
      <c r="AQ5" s="706"/>
      <c r="AR5" s="706"/>
      <c r="AS5" s="706"/>
      <c r="AT5" s="706"/>
      <c r="AU5" s="706"/>
      <c r="AV5" s="706"/>
      <c r="AW5" s="706"/>
      <c r="AX5" s="706"/>
      <c r="AY5" s="706"/>
      <c r="AZ5" s="706"/>
      <c r="BA5" s="706"/>
      <c r="BB5" s="706"/>
      <c r="BC5" s="706"/>
      <c r="BD5" s="706"/>
      <c r="BE5" s="706"/>
      <c r="BF5" s="707"/>
      <c r="BG5" s="618">
        <v>81613</v>
      </c>
      <c r="BH5" s="619"/>
      <c r="BI5" s="619"/>
      <c r="BJ5" s="619"/>
      <c r="BK5" s="619"/>
      <c r="BL5" s="619"/>
      <c r="BM5" s="619"/>
      <c r="BN5" s="620"/>
      <c r="BO5" s="671">
        <v>98.6</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31875</v>
      </c>
      <c r="S6" s="619"/>
      <c r="T6" s="619"/>
      <c r="U6" s="619"/>
      <c r="V6" s="619"/>
      <c r="W6" s="619"/>
      <c r="X6" s="619"/>
      <c r="Y6" s="620"/>
      <c r="Z6" s="671">
        <v>1.2</v>
      </c>
      <c r="AA6" s="671"/>
      <c r="AB6" s="671"/>
      <c r="AC6" s="671"/>
      <c r="AD6" s="672">
        <v>31875</v>
      </c>
      <c r="AE6" s="672"/>
      <c r="AF6" s="672"/>
      <c r="AG6" s="672"/>
      <c r="AH6" s="672"/>
      <c r="AI6" s="672"/>
      <c r="AJ6" s="672"/>
      <c r="AK6" s="672"/>
      <c r="AL6" s="641">
        <v>2.2999999999999998</v>
      </c>
      <c r="AM6" s="673"/>
      <c r="AN6" s="673"/>
      <c r="AO6" s="674"/>
      <c r="AP6" s="615" t="s">
        <v>211</v>
      </c>
      <c r="AQ6" s="616"/>
      <c r="AR6" s="616"/>
      <c r="AS6" s="616"/>
      <c r="AT6" s="616"/>
      <c r="AU6" s="616"/>
      <c r="AV6" s="616"/>
      <c r="AW6" s="616"/>
      <c r="AX6" s="616"/>
      <c r="AY6" s="616"/>
      <c r="AZ6" s="616"/>
      <c r="BA6" s="616"/>
      <c r="BB6" s="616"/>
      <c r="BC6" s="616"/>
      <c r="BD6" s="616"/>
      <c r="BE6" s="616"/>
      <c r="BF6" s="617"/>
      <c r="BG6" s="618">
        <v>81613</v>
      </c>
      <c r="BH6" s="619"/>
      <c r="BI6" s="619"/>
      <c r="BJ6" s="619"/>
      <c r="BK6" s="619"/>
      <c r="BL6" s="619"/>
      <c r="BM6" s="619"/>
      <c r="BN6" s="620"/>
      <c r="BO6" s="671">
        <v>98.6</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48651</v>
      </c>
      <c r="CS6" s="619"/>
      <c r="CT6" s="619"/>
      <c r="CU6" s="619"/>
      <c r="CV6" s="619"/>
      <c r="CW6" s="619"/>
      <c r="CX6" s="619"/>
      <c r="CY6" s="620"/>
      <c r="CZ6" s="671">
        <v>1.9</v>
      </c>
      <c r="DA6" s="671"/>
      <c r="DB6" s="671"/>
      <c r="DC6" s="671"/>
      <c r="DD6" s="624" t="s">
        <v>206</v>
      </c>
      <c r="DE6" s="619"/>
      <c r="DF6" s="619"/>
      <c r="DG6" s="619"/>
      <c r="DH6" s="619"/>
      <c r="DI6" s="619"/>
      <c r="DJ6" s="619"/>
      <c r="DK6" s="619"/>
      <c r="DL6" s="619"/>
      <c r="DM6" s="619"/>
      <c r="DN6" s="619"/>
      <c r="DO6" s="619"/>
      <c r="DP6" s="620"/>
      <c r="DQ6" s="624">
        <v>48651</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130</v>
      </c>
      <c r="S7" s="619"/>
      <c r="T7" s="619"/>
      <c r="U7" s="619"/>
      <c r="V7" s="619"/>
      <c r="W7" s="619"/>
      <c r="X7" s="619"/>
      <c r="Y7" s="620"/>
      <c r="Z7" s="671">
        <v>0</v>
      </c>
      <c r="AA7" s="671"/>
      <c r="AB7" s="671"/>
      <c r="AC7" s="671"/>
      <c r="AD7" s="672">
        <v>130</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32634</v>
      </c>
      <c r="BH7" s="619"/>
      <c r="BI7" s="619"/>
      <c r="BJ7" s="619"/>
      <c r="BK7" s="619"/>
      <c r="BL7" s="619"/>
      <c r="BM7" s="619"/>
      <c r="BN7" s="620"/>
      <c r="BO7" s="671">
        <v>39.4</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618533</v>
      </c>
      <c r="CS7" s="619"/>
      <c r="CT7" s="619"/>
      <c r="CU7" s="619"/>
      <c r="CV7" s="619"/>
      <c r="CW7" s="619"/>
      <c r="CX7" s="619"/>
      <c r="CY7" s="620"/>
      <c r="CZ7" s="671">
        <v>24.2</v>
      </c>
      <c r="DA7" s="671"/>
      <c r="DB7" s="671"/>
      <c r="DC7" s="671"/>
      <c r="DD7" s="624">
        <v>44015</v>
      </c>
      <c r="DE7" s="619"/>
      <c r="DF7" s="619"/>
      <c r="DG7" s="619"/>
      <c r="DH7" s="619"/>
      <c r="DI7" s="619"/>
      <c r="DJ7" s="619"/>
      <c r="DK7" s="619"/>
      <c r="DL7" s="619"/>
      <c r="DM7" s="619"/>
      <c r="DN7" s="619"/>
      <c r="DO7" s="619"/>
      <c r="DP7" s="620"/>
      <c r="DQ7" s="624">
        <v>576575</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337</v>
      </c>
      <c r="S8" s="619"/>
      <c r="T8" s="619"/>
      <c r="U8" s="619"/>
      <c r="V8" s="619"/>
      <c r="W8" s="619"/>
      <c r="X8" s="619"/>
      <c r="Y8" s="620"/>
      <c r="Z8" s="671">
        <v>0</v>
      </c>
      <c r="AA8" s="671"/>
      <c r="AB8" s="671"/>
      <c r="AC8" s="671"/>
      <c r="AD8" s="672">
        <v>337</v>
      </c>
      <c r="AE8" s="672"/>
      <c r="AF8" s="672"/>
      <c r="AG8" s="672"/>
      <c r="AH8" s="672"/>
      <c r="AI8" s="672"/>
      <c r="AJ8" s="672"/>
      <c r="AK8" s="672"/>
      <c r="AL8" s="641">
        <v>0</v>
      </c>
      <c r="AM8" s="673"/>
      <c r="AN8" s="673"/>
      <c r="AO8" s="674"/>
      <c r="AP8" s="615" t="s">
        <v>217</v>
      </c>
      <c r="AQ8" s="616"/>
      <c r="AR8" s="616"/>
      <c r="AS8" s="616"/>
      <c r="AT8" s="616"/>
      <c r="AU8" s="616"/>
      <c r="AV8" s="616"/>
      <c r="AW8" s="616"/>
      <c r="AX8" s="616"/>
      <c r="AY8" s="616"/>
      <c r="AZ8" s="616"/>
      <c r="BA8" s="616"/>
      <c r="BB8" s="616"/>
      <c r="BC8" s="616"/>
      <c r="BD8" s="616"/>
      <c r="BE8" s="616"/>
      <c r="BF8" s="617"/>
      <c r="BG8" s="618">
        <v>1575</v>
      </c>
      <c r="BH8" s="619"/>
      <c r="BI8" s="619"/>
      <c r="BJ8" s="619"/>
      <c r="BK8" s="619"/>
      <c r="BL8" s="619"/>
      <c r="BM8" s="619"/>
      <c r="BN8" s="620"/>
      <c r="BO8" s="671">
        <v>1.9</v>
      </c>
      <c r="BP8" s="671"/>
      <c r="BQ8" s="671"/>
      <c r="BR8" s="671"/>
      <c r="BS8" s="624" t="s">
        <v>218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736066</v>
      </c>
      <c r="CS8" s="619"/>
      <c r="CT8" s="619"/>
      <c r="CU8" s="619"/>
      <c r="CV8" s="619"/>
      <c r="CW8" s="619"/>
      <c r="CX8" s="619"/>
      <c r="CY8" s="620"/>
      <c r="CZ8" s="671">
        <v>28.8</v>
      </c>
      <c r="DA8" s="671"/>
      <c r="DB8" s="671"/>
      <c r="DC8" s="671"/>
      <c r="DD8" s="624">
        <v>436494</v>
      </c>
      <c r="DE8" s="619"/>
      <c r="DF8" s="619"/>
      <c r="DG8" s="619"/>
      <c r="DH8" s="619"/>
      <c r="DI8" s="619"/>
      <c r="DJ8" s="619"/>
      <c r="DK8" s="619"/>
      <c r="DL8" s="619"/>
      <c r="DM8" s="619"/>
      <c r="DN8" s="619"/>
      <c r="DO8" s="619"/>
      <c r="DP8" s="620"/>
      <c r="DQ8" s="624">
        <v>340859</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280</v>
      </c>
      <c r="S9" s="619"/>
      <c r="T9" s="619"/>
      <c r="U9" s="619"/>
      <c r="V9" s="619"/>
      <c r="W9" s="619"/>
      <c r="X9" s="619"/>
      <c r="Y9" s="620"/>
      <c r="Z9" s="671">
        <v>0</v>
      </c>
      <c r="AA9" s="671"/>
      <c r="AB9" s="671"/>
      <c r="AC9" s="671"/>
      <c r="AD9" s="672">
        <v>280</v>
      </c>
      <c r="AE9" s="672"/>
      <c r="AF9" s="672"/>
      <c r="AG9" s="672"/>
      <c r="AH9" s="672"/>
      <c r="AI9" s="672"/>
      <c r="AJ9" s="672"/>
      <c r="AK9" s="672"/>
      <c r="AL9" s="641">
        <v>0</v>
      </c>
      <c r="AM9" s="673"/>
      <c r="AN9" s="673"/>
      <c r="AO9" s="674"/>
      <c r="AP9" s="615" t="s">
        <v>221</v>
      </c>
      <c r="AQ9" s="616"/>
      <c r="AR9" s="616"/>
      <c r="AS9" s="616"/>
      <c r="AT9" s="616"/>
      <c r="AU9" s="616"/>
      <c r="AV9" s="616"/>
      <c r="AW9" s="616"/>
      <c r="AX9" s="616"/>
      <c r="AY9" s="616"/>
      <c r="AZ9" s="616"/>
      <c r="BA9" s="616"/>
      <c r="BB9" s="616"/>
      <c r="BC9" s="616"/>
      <c r="BD9" s="616"/>
      <c r="BE9" s="616"/>
      <c r="BF9" s="617"/>
      <c r="BG9" s="618">
        <v>27126</v>
      </c>
      <c r="BH9" s="619"/>
      <c r="BI9" s="619"/>
      <c r="BJ9" s="619"/>
      <c r="BK9" s="619"/>
      <c r="BL9" s="619"/>
      <c r="BM9" s="619"/>
      <c r="BN9" s="620"/>
      <c r="BO9" s="671">
        <v>32.799999999999997</v>
      </c>
      <c r="BP9" s="671"/>
      <c r="BQ9" s="671"/>
      <c r="BR9" s="671"/>
      <c r="BS9" s="624" t="s">
        <v>218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157730</v>
      </c>
      <c r="CS9" s="619"/>
      <c r="CT9" s="619"/>
      <c r="CU9" s="619"/>
      <c r="CV9" s="619"/>
      <c r="CW9" s="619"/>
      <c r="CX9" s="619"/>
      <c r="CY9" s="620"/>
      <c r="CZ9" s="671">
        <v>6.2</v>
      </c>
      <c r="DA9" s="671"/>
      <c r="DB9" s="671"/>
      <c r="DC9" s="671"/>
      <c r="DD9" s="624">
        <v>10392</v>
      </c>
      <c r="DE9" s="619"/>
      <c r="DF9" s="619"/>
      <c r="DG9" s="619"/>
      <c r="DH9" s="619"/>
      <c r="DI9" s="619"/>
      <c r="DJ9" s="619"/>
      <c r="DK9" s="619"/>
      <c r="DL9" s="619"/>
      <c r="DM9" s="619"/>
      <c r="DN9" s="619"/>
      <c r="DO9" s="619"/>
      <c r="DP9" s="620"/>
      <c r="DQ9" s="624">
        <v>149395</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24396</v>
      </c>
      <c r="S10" s="619"/>
      <c r="T10" s="619"/>
      <c r="U10" s="619"/>
      <c r="V10" s="619"/>
      <c r="W10" s="619"/>
      <c r="X10" s="619"/>
      <c r="Y10" s="620"/>
      <c r="Z10" s="671">
        <v>0.9</v>
      </c>
      <c r="AA10" s="671"/>
      <c r="AB10" s="671"/>
      <c r="AC10" s="671"/>
      <c r="AD10" s="672">
        <v>24396</v>
      </c>
      <c r="AE10" s="672"/>
      <c r="AF10" s="672"/>
      <c r="AG10" s="672"/>
      <c r="AH10" s="672"/>
      <c r="AI10" s="672"/>
      <c r="AJ10" s="672"/>
      <c r="AK10" s="672"/>
      <c r="AL10" s="641">
        <v>1.7</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2268</v>
      </c>
      <c r="BH10" s="619"/>
      <c r="BI10" s="619"/>
      <c r="BJ10" s="619"/>
      <c r="BK10" s="619"/>
      <c r="BL10" s="619"/>
      <c r="BM10" s="619"/>
      <c r="BN10" s="620"/>
      <c r="BO10" s="671">
        <v>2.7</v>
      </c>
      <c r="BP10" s="671"/>
      <c r="BQ10" s="671"/>
      <c r="BR10" s="671"/>
      <c r="BS10" s="624" t="s">
        <v>218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8087</v>
      </c>
      <c r="CS10" s="619"/>
      <c r="CT10" s="619"/>
      <c r="CU10" s="619"/>
      <c r="CV10" s="619"/>
      <c r="CW10" s="619"/>
      <c r="CX10" s="619"/>
      <c r="CY10" s="620"/>
      <c r="CZ10" s="671">
        <v>0.3</v>
      </c>
      <c r="DA10" s="671"/>
      <c r="DB10" s="671"/>
      <c r="DC10" s="671"/>
      <c r="DD10" s="624" t="s">
        <v>218</v>
      </c>
      <c r="DE10" s="619"/>
      <c r="DF10" s="619"/>
      <c r="DG10" s="619"/>
      <c r="DH10" s="619"/>
      <c r="DI10" s="619"/>
      <c r="DJ10" s="619"/>
      <c r="DK10" s="619"/>
      <c r="DL10" s="619"/>
      <c r="DM10" s="619"/>
      <c r="DN10" s="619"/>
      <c r="DO10" s="619"/>
      <c r="DP10" s="620"/>
      <c r="DQ10" s="624" t="s">
        <v>218</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t="s">
        <v>218</v>
      </c>
      <c r="S11" s="619"/>
      <c r="T11" s="619"/>
      <c r="U11" s="619"/>
      <c r="V11" s="619"/>
      <c r="W11" s="619"/>
      <c r="X11" s="619"/>
      <c r="Y11" s="620"/>
      <c r="Z11" s="671" t="s">
        <v>218</v>
      </c>
      <c r="AA11" s="671"/>
      <c r="AB11" s="671"/>
      <c r="AC11" s="671"/>
      <c r="AD11" s="672" t="s">
        <v>218</v>
      </c>
      <c r="AE11" s="672"/>
      <c r="AF11" s="672"/>
      <c r="AG11" s="672"/>
      <c r="AH11" s="672"/>
      <c r="AI11" s="672"/>
      <c r="AJ11" s="672"/>
      <c r="AK11" s="672"/>
      <c r="AL11" s="641" t="s">
        <v>218</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1665</v>
      </c>
      <c r="BH11" s="619"/>
      <c r="BI11" s="619"/>
      <c r="BJ11" s="619"/>
      <c r="BK11" s="619"/>
      <c r="BL11" s="619"/>
      <c r="BM11" s="619"/>
      <c r="BN11" s="620"/>
      <c r="BO11" s="671">
        <v>2</v>
      </c>
      <c r="BP11" s="671"/>
      <c r="BQ11" s="671"/>
      <c r="BR11" s="671"/>
      <c r="BS11" s="624" t="s">
        <v>218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236006</v>
      </c>
      <c r="CS11" s="619"/>
      <c r="CT11" s="619"/>
      <c r="CU11" s="619"/>
      <c r="CV11" s="619"/>
      <c r="CW11" s="619"/>
      <c r="CX11" s="619"/>
      <c r="CY11" s="620"/>
      <c r="CZ11" s="671">
        <v>9.1999999999999993</v>
      </c>
      <c r="DA11" s="671"/>
      <c r="DB11" s="671"/>
      <c r="DC11" s="671"/>
      <c r="DD11" s="624">
        <v>58034</v>
      </c>
      <c r="DE11" s="619"/>
      <c r="DF11" s="619"/>
      <c r="DG11" s="619"/>
      <c r="DH11" s="619"/>
      <c r="DI11" s="619"/>
      <c r="DJ11" s="619"/>
      <c r="DK11" s="619"/>
      <c r="DL11" s="619"/>
      <c r="DM11" s="619"/>
      <c r="DN11" s="619"/>
      <c r="DO11" s="619"/>
      <c r="DP11" s="620"/>
      <c r="DQ11" s="624">
        <v>161732</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218</v>
      </c>
      <c r="S12" s="619"/>
      <c r="T12" s="619"/>
      <c r="U12" s="619"/>
      <c r="V12" s="619"/>
      <c r="W12" s="619"/>
      <c r="X12" s="619"/>
      <c r="Y12" s="620"/>
      <c r="Z12" s="671" t="s">
        <v>218</v>
      </c>
      <c r="AA12" s="671"/>
      <c r="AB12" s="671"/>
      <c r="AC12" s="671"/>
      <c r="AD12" s="672" t="s">
        <v>218</v>
      </c>
      <c r="AE12" s="672"/>
      <c r="AF12" s="672"/>
      <c r="AG12" s="672"/>
      <c r="AH12" s="672"/>
      <c r="AI12" s="672"/>
      <c r="AJ12" s="672"/>
      <c r="AK12" s="672"/>
      <c r="AL12" s="641" t="s">
        <v>218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40384</v>
      </c>
      <c r="BH12" s="619"/>
      <c r="BI12" s="619"/>
      <c r="BJ12" s="619"/>
      <c r="BK12" s="619"/>
      <c r="BL12" s="619"/>
      <c r="BM12" s="619"/>
      <c r="BN12" s="620"/>
      <c r="BO12" s="671">
        <v>48.8</v>
      </c>
      <c r="BP12" s="671"/>
      <c r="BQ12" s="671"/>
      <c r="BR12" s="671"/>
      <c r="BS12" s="624" t="s">
        <v>218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110627</v>
      </c>
      <c r="CS12" s="619"/>
      <c r="CT12" s="619"/>
      <c r="CU12" s="619"/>
      <c r="CV12" s="619"/>
      <c r="CW12" s="619"/>
      <c r="CX12" s="619"/>
      <c r="CY12" s="620"/>
      <c r="CZ12" s="671">
        <v>4.3</v>
      </c>
      <c r="DA12" s="671"/>
      <c r="DB12" s="671"/>
      <c r="DC12" s="671"/>
      <c r="DD12" s="624">
        <v>57431</v>
      </c>
      <c r="DE12" s="619"/>
      <c r="DF12" s="619"/>
      <c r="DG12" s="619"/>
      <c r="DH12" s="619"/>
      <c r="DI12" s="619"/>
      <c r="DJ12" s="619"/>
      <c r="DK12" s="619"/>
      <c r="DL12" s="619"/>
      <c r="DM12" s="619"/>
      <c r="DN12" s="619"/>
      <c r="DO12" s="619"/>
      <c r="DP12" s="620"/>
      <c r="DQ12" s="624">
        <v>53928</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5807</v>
      </c>
      <c r="S13" s="619"/>
      <c r="T13" s="619"/>
      <c r="U13" s="619"/>
      <c r="V13" s="619"/>
      <c r="W13" s="619"/>
      <c r="X13" s="619"/>
      <c r="Y13" s="620"/>
      <c r="Z13" s="671">
        <v>0.2</v>
      </c>
      <c r="AA13" s="671"/>
      <c r="AB13" s="671"/>
      <c r="AC13" s="671"/>
      <c r="AD13" s="672">
        <v>5807</v>
      </c>
      <c r="AE13" s="672"/>
      <c r="AF13" s="672"/>
      <c r="AG13" s="672"/>
      <c r="AH13" s="672"/>
      <c r="AI13" s="672"/>
      <c r="AJ13" s="672"/>
      <c r="AK13" s="672"/>
      <c r="AL13" s="641">
        <v>0.4</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32151</v>
      </c>
      <c r="BH13" s="619"/>
      <c r="BI13" s="619"/>
      <c r="BJ13" s="619"/>
      <c r="BK13" s="619"/>
      <c r="BL13" s="619"/>
      <c r="BM13" s="619"/>
      <c r="BN13" s="620"/>
      <c r="BO13" s="671">
        <v>38.9</v>
      </c>
      <c r="BP13" s="671"/>
      <c r="BQ13" s="671"/>
      <c r="BR13" s="671"/>
      <c r="BS13" s="624" t="s">
        <v>218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269142</v>
      </c>
      <c r="CS13" s="619"/>
      <c r="CT13" s="619"/>
      <c r="CU13" s="619"/>
      <c r="CV13" s="619"/>
      <c r="CW13" s="619"/>
      <c r="CX13" s="619"/>
      <c r="CY13" s="620"/>
      <c r="CZ13" s="671">
        <v>10.5</v>
      </c>
      <c r="DA13" s="671"/>
      <c r="DB13" s="671"/>
      <c r="DC13" s="671"/>
      <c r="DD13" s="624">
        <v>102413</v>
      </c>
      <c r="DE13" s="619"/>
      <c r="DF13" s="619"/>
      <c r="DG13" s="619"/>
      <c r="DH13" s="619"/>
      <c r="DI13" s="619"/>
      <c r="DJ13" s="619"/>
      <c r="DK13" s="619"/>
      <c r="DL13" s="619"/>
      <c r="DM13" s="619"/>
      <c r="DN13" s="619"/>
      <c r="DO13" s="619"/>
      <c r="DP13" s="620"/>
      <c r="DQ13" s="624">
        <v>212419</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218</v>
      </c>
      <c r="S14" s="619"/>
      <c r="T14" s="619"/>
      <c r="U14" s="619"/>
      <c r="V14" s="619"/>
      <c r="W14" s="619"/>
      <c r="X14" s="619"/>
      <c r="Y14" s="620"/>
      <c r="Z14" s="671" t="s">
        <v>218</v>
      </c>
      <c r="AA14" s="671"/>
      <c r="AB14" s="671"/>
      <c r="AC14" s="671"/>
      <c r="AD14" s="672" t="s">
        <v>218</v>
      </c>
      <c r="AE14" s="672"/>
      <c r="AF14" s="672"/>
      <c r="AG14" s="672"/>
      <c r="AH14" s="672"/>
      <c r="AI14" s="672"/>
      <c r="AJ14" s="672"/>
      <c r="AK14" s="672"/>
      <c r="AL14" s="641" t="s">
        <v>218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3450</v>
      </c>
      <c r="BH14" s="619"/>
      <c r="BI14" s="619"/>
      <c r="BJ14" s="619"/>
      <c r="BK14" s="619"/>
      <c r="BL14" s="619"/>
      <c r="BM14" s="619"/>
      <c r="BN14" s="620"/>
      <c r="BO14" s="671">
        <v>4.2</v>
      </c>
      <c r="BP14" s="671"/>
      <c r="BQ14" s="671"/>
      <c r="BR14" s="671"/>
      <c r="BS14" s="624" t="s">
        <v>218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77667</v>
      </c>
      <c r="CS14" s="619"/>
      <c r="CT14" s="619"/>
      <c r="CU14" s="619"/>
      <c r="CV14" s="619"/>
      <c r="CW14" s="619"/>
      <c r="CX14" s="619"/>
      <c r="CY14" s="620"/>
      <c r="CZ14" s="671">
        <v>3</v>
      </c>
      <c r="DA14" s="671"/>
      <c r="DB14" s="671"/>
      <c r="DC14" s="671"/>
      <c r="DD14" s="624">
        <v>6660</v>
      </c>
      <c r="DE14" s="619"/>
      <c r="DF14" s="619"/>
      <c r="DG14" s="619"/>
      <c r="DH14" s="619"/>
      <c r="DI14" s="619"/>
      <c r="DJ14" s="619"/>
      <c r="DK14" s="619"/>
      <c r="DL14" s="619"/>
      <c r="DM14" s="619"/>
      <c r="DN14" s="619"/>
      <c r="DO14" s="619"/>
      <c r="DP14" s="620"/>
      <c r="DQ14" s="624">
        <v>67268</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18</v>
      </c>
      <c r="S15" s="619"/>
      <c r="T15" s="619"/>
      <c r="U15" s="619"/>
      <c r="V15" s="619"/>
      <c r="W15" s="619"/>
      <c r="X15" s="619"/>
      <c r="Y15" s="620"/>
      <c r="Z15" s="671">
        <v>0</v>
      </c>
      <c r="AA15" s="671"/>
      <c r="AB15" s="671"/>
      <c r="AC15" s="671"/>
      <c r="AD15" s="672">
        <v>18</v>
      </c>
      <c r="AE15" s="672"/>
      <c r="AF15" s="672"/>
      <c r="AG15" s="672"/>
      <c r="AH15" s="672"/>
      <c r="AI15" s="672"/>
      <c r="AJ15" s="672"/>
      <c r="AK15" s="672"/>
      <c r="AL15" s="641">
        <v>0</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5145</v>
      </c>
      <c r="BH15" s="619"/>
      <c r="BI15" s="619"/>
      <c r="BJ15" s="619"/>
      <c r="BK15" s="619"/>
      <c r="BL15" s="619"/>
      <c r="BM15" s="619"/>
      <c r="BN15" s="620"/>
      <c r="BO15" s="671">
        <v>6.2</v>
      </c>
      <c r="BP15" s="671"/>
      <c r="BQ15" s="671"/>
      <c r="BR15" s="671"/>
      <c r="BS15" s="624" t="s">
        <v>218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135663</v>
      </c>
      <c r="CS15" s="619"/>
      <c r="CT15" s="619"/>
      <c r="CU15" s="619"/>
      <c r="CV15" s="619"/>
      <c r="CW15" s="619"/>
      <c r="CX15" s="619"/>
      <c r="CY15" s="620"/>
      <c r="CZ15" s="671">
        <v>5.3</v>
      </c>
      <c r="DA15" s="671"/>
      <c r="DB15" s="671"/>
      <c r="DC15" s="671"/>
      <c r="DD15" s="624">
        <v>24853</v>
      </c>
      <c r="DE15" s="619"/>
      <c r="DF15" s="619"/>
      <c r="DG15" s="619"/>
      <c r="DH15" s="619"/>
      <c r="DI15" s="619"/>
      <c r="DJ15" s="619"/>
      <c r="DK15" s="619"/>
      <c r="DL15" s="619"/>
      <c r="DM15" s="619"/>
      <c r="DN15" s="619"/>
      <c r="DO15" s="619"/>
      <c r="DP15" s="620"/>
      <c r="DQ15" s="624">
        <v>127253</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1400613</v>
      </c>
      <c r="S16" s="619"/>
      <c r="T16" s="619"/>
      <c r="U16" s="619"/>
      <c r="V16" s="619"/>
      <c r="W16" s="619"/>
      <c r="X16" s="619"/>
      <c r="Y16" s="620"/>
      <c r="Z16" s="671">
        <v>52.3</v>
      </c>
      <c r="AA16" s="671"/>
      <c r="AB16" s="671"/>
      <c r="AC16" s="671"/>
      <c r="AD16" s="672">
        <v>1268643</v>
      </c>
      <c r="AE16" s="672"/>
      <c r="AF16" s="672"/>
      <c r="AG16" s="672"/>
      <c r="AH16" s="672"/>
      <c r="AI16" s="672"/>
      <c r="AJ16" s="672"/>
      <c r="AK16" s="672"/>
      <c r="AL16" s="641">
        <v>89.6</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218</v>
      </c>
      <c r="BH16" s="619"/>
      <c r="BI16" s="619"/>
      <c r="BJ16" s="619"/>
      <c r="BK16" s="619"/>
      <c r="BL16" s="619"/>
      <c r="BM16" s="619"/>
      <c r="BN16" s="620"/>
      <c r="BO16" s="671" t="s">
        <v>218</v>
      </c>
      <c r="BP16" s="671"/>
      <c r="BQ16" s="671"/>
      <c r="BR16" s="671"/>
      <c r="BS16" s="624" t="s">
        <v>218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32821</v>
      </c>
      <c r="CS16" s="619"/>
      <c r="CT16" s="619"/>
      <c r="CU16" s="619"/>
      <c r="CV16" s="619"/>
      <c r="CW16" s="619"/>
      <c r="CX16" s="619"/>
      <c r="CY16" s="620"/>
      <c r="CZ16" s="671">
        <v>1.3</v>
      </c>
      <c r="DA16" s="671"/>
      <c r="DB16" s="671"/>
      <c r="DC16" s="671"/>
      <c r="DD16" s="624" t="s">
        <v>218</v>
      </c>
      <c r="DE16" s="619"/>
      <c r="DF16" s="619"/>
      <c r="DG16" s="619"/>
      <c r="DH16" s="619"/>
      <c r="DI16" s="619"/>
      <c r="DJ16" s="619"/>
      <c r="DK16" s="619"/>
      <c r="DL16" s="619"/>
      <c r="DM16" s="619"/>
      <c r="DN16" s="619"/>
      <c r="DO16" s="619"/>
      <c r="DP16" s="620"/>
      <c r="DQ16" s="624">
        <v>27815</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1268643</v>
      </c>
      <c r="S17" s="619"/>
      <c r="T17" s="619"/>
      <c r="U17" s="619"/>
      <c r="V17" s="619"/>
      <c r="W17" s="619"/>
      <c r="X17" s="619"/>
      <c r="Y17" s="620"/>
      <c r="Z17" s="671">
        <v>47.4</v>
      </c>
      <c r="AA17" s="671"/>
      <c r="AB17" s="671"/>
      <c r="AC17" s="671"/>
      <c r="AD17" s="672">
        <v>1268643</v>
      </c>
      <c r="AE17" s="672"/>
      <c r="AF17" s="672"/>
      <c r="AG17" s="672"/>
      <c r="AH17" s="672"/>
      <c r="AI17" s="672"/>
      <c r="AJ17" s="672"/>
      <c r="AK17" s="672"/>
      <c r="AL17" s="641">
        <v>89.6</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218</v>
      </c>
      <c r="BH17" s="619"/>
      <c r="BI17" s="619"/>
      <c r="BJ17" s="619"/>
      <c r="BK17" s="619"/>
      <c r="BL17" s="619"/>
      <c r="BM17" s="619"/>
      <c r="BN17" s="620"/>
      <c r="BO17" s="671" t="s">
        <v>218</v>
      </c>
      <c r="BP17" s="671"/>
      <c r="BQ17" s="671"/>
      <c r="BR17" s="671"/>
      <c r="BS17" s="624" t="s">
        <v>218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128129</v>
      </c>
      <c r="CS17" s="619"/>
      <c r="CT17" s="619"/>
      <c r="CU17" s="619"/>
      <c r="CV17" s="619"/>
      <c r="CW17" s="619"/>
      <c r="CX17" s="619"/>
      <c r="CY17" s="620"/>
      <c r="CZ17" s="671">
        <v>5</v>
      </c>
      <c r="DA17" s="671"/>
      <c r="DB17" s="671"/>
      <c r="DC17" s="671"/>
      <c r="DD17" s="624" t="s">
        <v>218</v>
      </c>
      <c r="DE17" s="619"/>
      <c r="DF17" s="619"/>
      <c r="DG17" s="619"/>
      <c r="DH17" s="619"/>
      <c r="DI17" s="619"/>
      <c r="DJ17" s="619"/>
      <c r="DK17" s="619"/>
      <c r="DL17" s="619"/>
      <c r="DM17" s="619"/>
      <c r="DN17" s="619"/>
      <c r="DO17" s="619"/>
      <c r="DP17" s="620"/>
      <c r="DQ17" s="624">
        <v>123907</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131622</v>
      </c>
      <c r="S18" s="619"/>
      <c r="T18" s="619"/>
      <c r="U18" s="619"/>
      <c r="V18" s="619"/>
      <c r="W18" s="619"/>
      <c r="X18" s="619"/>
      <c r="Y18" s="620"/>
      <c r="Z18" s="671">
        <v>4.9000000000000004</v>
      </c>
      <c r="AA18" s="671"/>
      <c r="AB18" s="671"/>
      <c r="AC18" s="671"/>
      <c r="AD18" s="672" t="s">
        <v>218</v>
      </c>
      <c r="AE18" s="672"/>
      <c r="AF18" s="672"/>
      <c r="AG18" s="672"/>
      <c r="AH18" s="672"/>
      <c r="AI18" s="672"/>
      <c r="AJ18" s="672"/>
      <c r="AK18" s="672"/>
      <c r="AL18" s="641" t="s">
        <v>218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218</v>
      </c>
      <c r="BH18" s="619"/>
      <c r="BI18" s="619"/>
      <c r="BJ18" s="619"/>
      <c r="BK18" s="619"/>
      <c r="BL18" s="619"/>
      <c r="BM18" s="619"/>
      <c r="BN18" s="620"/>
      <c r="BO18" s="671" t="s">
        <v>218</v>
      </c>
      <c r="BP18" s="671"/>
      <c r="BQ18" s="671"/>
      <c r="BR18" s="671"/>
      <c r="BS18" s="624" t="s">
        <v>218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218</v>
      </c>
      <c r="CS18" s="619"/>
      <c r="CT18" s="619"/>
      <c r="CU18" s="619"/>
      <c r="CV18" s="619"/>
      <c r="CW18" s="619"/>
      <c r="CX18" s="619"/>
      <c r="CY18" s="620"/>
      <c r="CZ18" s="671" t="s">
        <v>218</v>
      </c>
      <c r="DA18" s="671"/>
      <c r="DB18" s="671"/>
      <c r="DC18" s="671"/>
      <c r="DD18" s="624" t="s">
        <v>218</v>
      </c>
      <c r="DE18" s="619"/>
      <c r="DF18" s="619"/>
      <c r="DG18" s="619"/>
      <c r="DH18" s="619"/>
      <c r="DI18" s="619"/>
      <c r="DJ18" s="619"/>
      <c r="DK18" s="619"/>
      <c r="DL18" s="619"/>
      <c r="DM18" s="619"/>
      <c r="DN18" s="619"/>
      <c r="DO18" s="619"/>
      <c r="DP18" s="620"/>
      <c r="DQ18" s="624" t="s">
        <v>218</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v>348</v>
      </c>
      <c r="S19" s="619"/>
      <c r="T19" s="619"/>
      <c r="U19" s="619"/>
      <c r="V19" s="619"/>
      <c r="W19" s="619"/>
      <c r="X19" s="619"/>
      <c r="Y19" s="620"/>
      <c r="Z19" s="671">
        <v>0</v>
      </c>
      <c r="AA19" s="671"/>
      <c r="AB19" s="671"/>
      <c r="AC19" s="671"/>
      <c r="AD19" s="672" t="s">
        <v>218</v>
      </c>
      <c r="AE19" s="672"/>
      <c r="AF19" s="672"/>
      <c r="AG19" s="672"/>
      <c r="AH19" s="672"/>
      <c r="AI19" s="672"/>
      <c r="AJ19" s="672"/>
      <c r="AK19" s="672"/>
      <c r="AL19" s="641" t="s">
        <v>218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1119</v>
      </c>
      <c r="BH19" s="619"/>
      <c r="BI19" s="619"/>
      <c r="BJ19" s="619"/>
      <c r="BK19" s="619"/>
      <c r="BL19" s="619"/>
      <c r="BM19" s="619"/>
      <c r="BN19" s="620"/>
      <c r="BO19" s="671">
        <v>1.4</v>
      </c>
      <c r="BP19" s="671"/>
      <c r="BQ19" s="671"/>
      <c r="BR19" s="671"/>
      <c r="BS19" s="624" t="s">
        <v>218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218</v>
      </c>
      <c r="CS19" s="619"/>
      <c r="CT19" s="619"/>
      <c r="CU19" s="619"/>
      <c r="CV19" s="619"/>
      <c r="CW19" s="619"/>
      <c r="CX19" s="619"/>
      <c r="CY19" s="620"/>
      <c r="CZ19" s="671" t="s">
        <v>218</v>
      </c>
      <c r="DA19" s="671"/>
      <c r="DB19" s="671"/>
      <c r="DC19" s="671"/>
      <c r="DD19" s="624" t="s">
        <v>218</v>
      </c>
      <c r="DE19" s="619"/>
      <c r="DF19" s="619"/>
      <c r="DG19" s="619"/>
      <c r="DH19" s="619"/>
      <c r="DI19" s="619"/>
      <c r="DJ19" s="619"/>
      <c r="DK19" s="619"/>
      <c r="DL19" s="619"/>
      <c r="DM19" s="619"/>
      <c r="DN19" s="619"/>
      <c r="DO19" s="619"/>
      <c r="DP19" s="620"/>
      <c r="DQ19" s="624" t="s">
        <v>218</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1546188</v>
      </c>
      <c r="S20" s="619"/>
      <c r="T20" s="619"/>
      <c r="U20" s="619"/>
      <c r="V20" s="619"/>
      <c r="W20" s="619"/>
      <c r="X20" s="619"/>
      <c r="Y20" s="620"/>
      <c r="Z20" s="671">
        <v>57.7</v>
      </c>
      <c r="AA20" s="671"/>
      <c r="AB20" s="671"/>
      <c r="AC20" s="671"/>
      <c r="AD20" s="672">
        <v>1414218</v>
      </c>
      <c r="AE20" s="672"/>
      <c r="AF20" s="672"/>
      <c r="AG20" s="672"/>
      <c r="AH20" s="672"/>
      <c r="AI20" s="672"/>
      <c r="AJ20" s="672"/>
      <c r="AK20" s="672"/>
      <c r="AL20" s="641">
        <v>99.9</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1119</v>
      </c>
      <c r="BH20" s="619"/>
      <c r="BI20" s="619"/>
      <c r="BJ20" s="619"/>
      <c r="BK20" s="619"/>
      <c r="BL20" s="619"/>
      <c r="BM20" s="619"/>
      <c r="BN20" s="620"/>
      <c r="BO20" s="671">
        <v>1.4</v>
      </c>
      <c r="BP20" s="671"/>
      <c r="BQ20" s="671"/>
      <c r="BR20" s="671"/>
      <c r="BS20" s="624" t="s">
        <v>218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2559122</v>
      </c>
      <c r="CS20" s="619"/>
      <c r="CT20" s="619"/>
      <c r="CU20" s="619"/>
      <c r="CV20" s="619"/>
      <c r="CW20" s="619"/>
      <c r="CX20" s="619"/>
      <c r="CY20" s="620"/>
      <c r="CZ20" s="671">
        <v>100</v>
      </c>
      <c r="DA20" s="671"/>
      <c r="DB20" s="671"/>
      <c r="DC20" s="671"/>
      <c r="DD20" s="624">
        <v>740292</v>
      </c>
      <c r="DE20" s="619"/>
      <c r="DF20" s="619"/>
      <c r="DG20" s="619"/>
      <c r="DH20" s="619"/>
      <c r="DI20" s="619"/>
      <c r="DJ20" s="619"/>
      <c r="DK20" s="619"/>
      <c r="DL20" s="619"/>
      <c r="DM20" s="619"/>
      <c r="DN20" s="619"/>
      <c r="DO20" s="619"/>
      <c r="DP20" s="620"/>
      <c r="DQ20" s="624">
        <v>1889802</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t="s">
        <v>218</v>
      </c>
      <c r="S21" s="619"/>
      <c r="T21" s="619"/>
      <c r="U21" s="619"/>
      <c r="V21" s="619"/>
      <c r="W21" s="619"/>
      <c r="X21" s="619"/>
      <c r="Y21" s="620"/>
      <c r="Z21" s="671" t="s">
        <v>218</v>
      </c>
      <c r="AA21" s="671"/>
      <c r="AB21" s="671"/>
      <c r="AC21" s="671"/>
      <c r="AD21" s="672" t="s">
        <v>218</v>
      </c>
      <c r="AE21" s="672"/>
      <c r="AF21" s="672"/>
      <c r="AG21" s="672"/>
      <c r="AH21" s="672"/>
      <c r="AI21" s="672"/>
      <c r="AJ21" s="672"/>
      <c r="AK21" s="672"/>
      <c r="AL21" s="641" t="s">
        <v>218</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v>1119</v>
      </c>
      <c r="BH21" s="619"/>
      <c r="BI21" s="619"/>
      <c r="BJ21" s="619"/>
      <c r="BK21" s="619"/>
      <c r="BL21" s="619"/>
      <c r="BM21" s="619"/>
      <c r="BN21" s="620"/>
      <c r="BO21" s="671">
        <v>1.4</v>
      </c>
      <c r="BP21" s="671"/>
      <c r="BQ21" s="671"/>
      <c r="BR21" s="671"/>
      <c r="BS21" s="624" t="s">
        <v>218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144</v>
      </c>
      <c r="S22" s="619"/>
      <c r="T22" s="619"/>
      <c r="U22" s="619"/>
      <c r="V22" s="619"/>
      <c r="W22" s="619"/>
      <c r="X22" s="619"/>
      <c r="Y22" s="620"/>
      <c r="Z22" s="671">
        <v>0</v>
      </c>
      <c r="AA22" s="671"/>
      <c r="AB22" s="671"/>
      <c r="AC22" s="671"/>
      <c r="AD22" s="672" t="s">
        <v>218</v>
      </c>
      <c r="AE22" s="672"/>
      <c r="AF22" s="672"/>
      <c r="AG22" s="672"/>
      <c r="AH22" s="672"/>
      <c r="AI22" s="672"/>
      <c r="AJ22" s="672"/>
      <c r="AK22" s="672"/>
      <c r="AL22" s="641" t="s">
        <v>218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218</v>
      </c>
      <c r="BH22" s="619"/>
      <c r="BI22" s="619"/>
      <c r="BJ22" s="619"/>
      <c r="BK22" s="619"/>
      <c r="BL22" s="619"/>
      <c r="BM22" s="619"/>
      <c r="BN22" s="620"/>
      <c r="BO22" s="671" t="s">
        <v>218</v>
      </c>
      <c r="BP22" s="671"/>
      <c r="BQ22" s="671"/>
      <c r="BR22" s="671"/>
      <c r="BS22" s="624" t="s">
        <v>218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17103</v>
      </c>
      <c r="S23" s="619"/>
      <c r="T23" s="619"/>
      <c r="U23" s="619"/>
      <c r="V23" s="619"/>
      <c r="W23" s="619"/>
      <c r="X23" s="619"/>
      <c r="Y23" s="620"/>
      <c r="Z23" s="671">
        <v>0.6</v>
      </c>
      <c r="AA23" s="671"/>
      <c r="AB23" s="671"/>
      <c r="AC23" s="671"/>
      <c r="AD23" s="672">
        <v>351</v>
      </c>
      <c r="AE23" s="672"/>
      <c r="AF23" s="672"/>
      <c r="AG23" s="672"/>
      <c r="AH23" s="672"/>
      <c r="AI23" s="672"/>
      <c r="AJ23" s="672"/>
      <c r="AK23" s="672"/>
      <c r="AL23" s="641">
        <v>0</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218</v>
      </c>
      <c r="BH23" s="619"/>
      <c r="BI23" s="619"/>
      <c r="BJ23" s="619"/>
      <c r="BK23" s="619"/>
      <c r="BL23" s="619"/>
      <c r="BM23" s="619"/>
      <c r="BN23" s="620"/>
      <c r="BO23" s="671" t="s">
        <v>218</v>
      </c>
      <c r="BP23" s="671"/>
      <c r="BQ23" s="671"/>
      <c r="BR23" s="671"/>
      <c r="BS23" s="624" t="s">
        <v>218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868</v>
      </c>
      <c r="S24" s="619"/>
      <c r="T24" s="619"/>
      <c r="U24" s="619"/>
      <c r="V24" s="619"/>
      <c r="W24" s="619"/>
      <c r="X24" s="619"/>
      <c r="Y24" s="620"/>
      <c r="Z24" s="671">
        <v>0</v>
      </c>
      <c r="AA24" s="671"/>
      <c r="AB24" s="671"/>
      <c r="AC24" s="671"/>
      <c r="AD24" s="672" t="s">
        <v>218</v>
      </c>
      <c r="AE24" s="672"/>
      <c r="AF24" s="672"/>
      <c r="AG24" s="672"/>
      <c r="AH24" s="672"/>
      <c r="AI24" s="672"/>
      <c r="AJ24" s="672"/>
      <c r="AK24" s="672"/>
      <c r="AL24" s="641" t="s">
        <v>218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218</v>
      </c>
      <c r="BH24" s="619"/>
      <c r="BI24" s="619"/>
      <c r="BJ24" s="619"/>
      <c r="BK24" s="619"/>
      <c r="BL24" s="619"/>
      <c r="BM24" s="619"/>
      <c r="BN24" s="620"/>
      <c r="BO24" s="671" t="s">
        <v>218</v>
      </c>
      <c r="BP24" s="671"/>
      <c r="BQ24" s="671"/>
      <c r="BR24" s="671"/>
      <c r="BS24" s="624" t="s">
        <v>218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488960</v>
      </c>
      <c r="CS24" s="669"/>
      <c r="CT24" s="669"/>
      <c r="CU24" s="669"/>
      <c r="CV24" s="669"/>
      <c r="CW24" s="669"/>
      <c r="CX24" s="669"/>
      <c r="CY24" s="716"/>
      <c r="CZ24" s="720">
        <v>19.100000000000001</v>
      </c>
      <c r="DA24" s="721"/>
      <c r="DB24" s="721"/>
      <c r="DC24" s="722"/>
      <c r="DD24" s="715">
        <v>441494</v>
      </c>
      <c r="DE24" s="669"/>
      <c r="DF24" s="669"/>
      <c r="DG24" s="669"/>
      <c r="DH24" s="669"/>
      <c r="DI24" s="669"/>
      <c r="DJ24" s="669"/>
      <c r="DK24" s="716"/>
      <c r="DL24" s="715">
        <v>438242</v>
      </c>
      <c r="DM24" s="669"/>
      <c r="DN24" s="669"/>
      <c r="DO24" s="669"/>
      <c r="DP24" s="669"/>
      <c r="DQ24" s="669"/>
      <c r="DR24" s="669"/>
      <c r="DS24" s="669"/>
      <c r="DT24" s="669"/>
      <c r="DU24" s="669"/>
      <c r="DV24" s="716"/>
      <c r="DW24" s="717">
        <v>29.5</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110963</v>
      </c>
      <c r="S25" s="619"/>
      <c r="T25" s="619"/>
      <c r="U25" s="619"/>
      <c r="V25" s="619"/>
      <c r="W25" s="619"/>
      <c r="X25" s="619"/>
      <c r="Y25" s="620"/>
      <c r="Z25" s="671">
        <v>4.0999999999999996</v>
      </c>
      <c r="AA25" s="671"/>
      <c r="AB25" s="671"/>
      <c r="AC25" s="671"/>
      <c r="AD25" s="672" t="s">
        <v>218</v>
      </c>
      <c r="AE25" s="672"/>
      <c r="AF25" s="672"/>
      <c r="AG25" s="672"/>
      <c r="AH25" s="672"/>
      <c r="AI25" s="672"/>
      <c r="AJ25" s="672"/>
      <c r="AK25" s="672"/>
      <c r="AL25" s="641" t="s">
        <v>218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218</v>
      </c>
      <c r="BH25" s="619"/>
      <c r="BI25" s="619"/>
      <c r="BJ25" s="619"/>
      <c r="BK25" s="619"/>
      <c r="BL25" s="619"/>
      <c r="BM25" s="619"/>
      <c r="BN25" s="620"/>
      <c r="BO25" s="671" t="s">
        <v>218</v>
      </c>
      <c r="BP25" s="671"/>
      <c r="BQ25" s="671"/>
      <c r="BR25" s="671"/>
      <c r="BS25" s="624" t="s">
        <v>218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298905</v>
      </c>
      <c r="CS25" s="637"/>
      <c r="CT25" s="637"/>
      <c r="CU25" s="637"/>
      <c r="CV25" s="637"/>
      <c r="CW25" s="637"/>
      <c r="CX25" s="637"/>
      <c r="CY25" s="638"/>
      <c r="CZ25" s="621">
        <v>11.7</v>
      </c>
      <c r="DA25" s="639"/>
      <c r="DB25" s="639"/>
      <c r="DC25" s="640"/>
      <c r="DD25" s="624">
        <v>282949</v>
      </c>
      <c r="DE25" s="637"/>
      <c r="DF25" s="637"/>
      <c r="DG25" s="637"/>
      <c r="DH25" s="637"/>
      <c r="DI25" s="637"/>
      <c r="DJ25" s="637"/>
      <c r="DK25" s="638"/>
      <c r="DL25" s="624">
        <v>280024</v>
      </c>
      <c r="DM25" s="637"/>
      <c r="DN25" s="637"/>
      <c r="DO25" s="637"/>
      <c r="DP25" s="637"/>
      <c r="DQ25" s="637"/>
      <c r="DR25" s="637"/>
      <c r="DS25" s="637"/>
      <c r="DT25" s="637"/>
      <c r="DU25" s="637"/>
      <c r="DV25" s="638"/>
      <c r="DW25" s="641">
        <v>18.899999999999999</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218</v>
      </c>
      <c r="S26" s="619"/>
      <c r="T26" s="619"/>
      <c r="U26" s="619"/>
      <c r="V26" s="619"/>
      <c r="W26" s="619"/>
      <c r="X26" s="619"/>
      <c r="Y26" s="620"/>
      <c r="Z26" s="671" t="s">
        <v>218</v>
      </c>
      <c r="AA26" s="671"/>
      <c r="AB26" s="671"/>
      <c r="AC26" s="671"/>
      <c r="AD26" s="672" t="s">
        <v>218</v>
      </c>
      <c r="AE26" s="672"/>
      <c r="AF26" s="672"/>
      <c r="AG26" s="672"/>
      <c r="AH26" s="672"/>
      <c r="AI26" s="672"/>
      <c r="AJ26" s="672"/>
      <c r="AK26" s="672"/>
      <c r="AL26" s="641" t="s">
        <v>218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218</v>
      </c>
      <c r="BH26" s="619"/>
      <c r="BI26" s="619"/>
      <c r="BJ26" s="619"/>
      <c r="BK26" s="619"/>
      <c r="BL26" s="619"/>
      <c r="BM26" s="619"/>
      <c r="BN26" s="620"/>
      <c r="BO26" s="671" t="s">
        <v>218</v>
      </c>
      <c r="BP26" s="671"/>
      <c r="BQ26" s="671"/>
      <c r="BR26" s="671"/>
      <c r="BS26" s="624" t="s">
        <v>218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153324</v>
      </c>
      <c r="CS26" s="619"/>
      <c r="CT26" s="619"/>
      <c r="CU26" s="619"/>
      <c r="CV26" s="619"/>
      <c r="CW26" s="619"/>
      <c r="CX26" s="619"/>
      <c r="CY26" s="620"/>
      <c r="CZ26" s="621">
        <v>6</v>
      </c>
      <c r="DA26" s="639"/>
      <c r="DB26" s="639"/>
      <c r="DC26" s="640"/>
      <c r="DD26" s="624">
        <v>137368</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149363</v>
      </c>
      <c r="S27" s="619"/>
      <c r="T27" s="619"/>
      <c r="U27" s="619"/>
      <c r="V27" s="619"/>
      <c r="W27" s="619"/>
      <c r="X27" s="619"/>
      <c r="Y27" s="620"/>
      <c r="Z27" s="671">
        <v>5.6</v>
      </c>
      <c r="AA27" s="671"/>
      <c r="AB27" s="671"/>
      <c r="AC27" s="671"/>
      <c r="AD27" s="672" t="s">
        <v>218</v>
      </c>
      <c r="AE27" s="672"/>
      <c r="AF27" s="672"/>
      <c r="AG27" s="672"/>
      <c r="AH27" s="672"/>
      <c r="AI27" s="672"/>
      <c r="AJ27" s="672"/>
      <c r="AK27" s="672"/>
      <c r="AL27" s="641" t="s">
        <v>218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82732</v>
      </c>
      <c r="BH27" s="619"/>
      <c r="BI27" s="619"/>
      <c r="BJ27" s="619"/>
      <c r="BK27" s="619"/>
      <c r="BL27" s="619"/>
      <c r="BM27" s="619"/>
      <c r="BN27" s="620"/>
      <c r="BO27" s="671">
        <v>100</v>
      </c>
      <c r="BP27" s="671"/>
      <c r="BQ27" s="671"/>
      <c r="BR27" s="671"/>
      <c r="BS27" s="624" t="s">
        <v>218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61926</v>
      </c>
      <c r="CS27" s="637"/>
      <c r="CT27" s="637"/>
      <c r="CU27" s="637"/>
      <c r="CV27" s="637"/>
      <c r="CW27" s="637"/>
      <c r="CX27" s="637"/>
      <c r="CY27" s="638"/>
      <c r="CZ27" s="621">
        <v>2.4</v>
      </c>
      <c r="DA27" s="639"/>
      <c r="DB27" s="639"/>
      <c r="DC27" s="640"/>
      <c r="DD27" s="624">
        <v>34638</v>
      </c>
      <c r="DE27" s="637"/>
      <c r="DF27" s="637"/>
      <c r="DG27" s="637"/>
      <c r="DH27" s="637"/>
      <c r="DI27" s="637"/>
      <c r="DJ27" s="637"/>
      <c r="DK27" s="638"/>
      <c r="DL27" s="624">
        <v>34311</v>
      </c>
      <c r="DM27" s="637"/>
      <c r="DN27" s="637"/>
      <c r="DO27" s="637"/>
      <c r="DP27" s="637"/>
      <c r="DQ27" s="637"/>
      <c r="DR27" s="637"/>
      <c r="DS27" s="637"/>
      <c r="DT27" s="637"/>
      <c r="DU27" s="637"/>
      <c r="DV27" s="638"/>
      <c r="DW27" s="641">
        <v>2.2999999999999998</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1794</v>
      </c>
      <c r="S28" s="619"/>
      <c r="T28" s="619"/>
      <c r="U28" s="619"/>
      <c r="V28" s="619"/>
      <c r="W28" s="619"/>
      <c r="X28" s="619"/>
      <c r="Y28" s="620"/>
      <c r="Z28" s="671">
        <v>0.1</v>
      </c>
      <c r="AA28" s="671"/>
      <c r="AB28" s="671"/>
      <c r="AC28" s="671"/>
      <c r="AD28" s="672">
        <v>268</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128129</v>
      </c>
      <c r="CS28" s="619"/>
      <c r="CT28" s="619"/>
      <c r="CU28" s="619"/>
      <c r="CV28" s="619"/>
      <c r="CW28" s="619"/>
      <c r="CX28" s="619"/>
      <c r="CY28" s="620"/>
      <c r="CZ28" s="621">
        <v>5</v>
      </c>
      <c r="DA28" s="639"/>
      <c r="DB28" s="639"/>
      <c r="DC28" s="640"/>
      <c r="DD28" s="624">
        <v>123907</v>
      </c>
      <c r="DE28" s="619"/>
      <c r="DF28" s="619"/>
      <c r="DG28" s="619"/>
      <c r="DH28" s="619"/>
      <c r="DI28" s="619"/>
      <c r="DJ28" s="619"/>
      <c r="DK28" s="620"/>
      <c r="DL28" s="624">
        <v>123907</v>
      </c>
      <c r="DM28" s="619"/>
      <c r="DN28" s="619"/>
      <c r="DO28" s="619"/>
      <c r="DP28" s="619"/>
      <c r="DQ28" s="619"/>
      <c r="DR28" s="619"/>
      <c r="DS28" s="619"/>
      <c r="DT28" s="619"/>
      <c r="DU28" s="619"/>
      <c r="DV28" s="620"/>
      <c r="DW28" s="641">
        <v>8.4</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2089</v>
      </c>
      <c r="S29" s="619"/>
      <c r="T29" s="619"/>
      <c r="U29" s="619"/>
      <c r="V29" s="619"/>
      <c r="W29" s="619"/>
      <c r="X29" s="619"/>
      <c r="Y29" s="620"/>
      <c r="Z29" s="671">
        <v>0.1</v>
      </c>
      <c r="AA29" s="671"/>
      <c r="AB29" s="671"/>
      <c r="AC29" s="671"/>
      <c r="AD29" s="672" t="s">
        <v>218</v>
      </c>
      <c r="AE29" s="672"/>
      <c r="AF29" s="672"/>
      <c r="AG29" s="672"/>
      <c r="AH29" s="672"/>
      <c r="AI29" s="672"/>
      <c r="AJ29" s="672"/>
      <c r="AK29" s="672"/>
      <c r="AL29" s="641" t="s">
        <v>218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128129</v>
      </c>
      <c r="CS29" s="637"/>
      <c r="CT29" s="637"/>
      <c r="CU29" s="637"/>
      <c r="CV29" s="637"/>
      <c r="CW29" s="637"/>
      <c r="CX29" s="637"/>
      <c r="CY29" s="638"/>
      <c r="CZ29" s="621">
        <v>5</v>
      </c>
      <c r="DA29" s="639"/>
      <c r="DB29" s="639"/>
      <c r="DC29" s="640"/>
      <c r="DD29" s="624">
        <v>123907</v>
      </c>
      <c r="DE29" s="637"/>
      <c r="DF29" s="637"/>
      <c r="DG29" s="637"/>
      <c r="DH29" s="637"/>
      <c r="DI29" s="637"/>
      <c r="DJ29" s="637"/>
      <c r="DK29" s="638"/>
      <c r="DL29" s="624">
        <v>123907</v>
      </c>
      <c r="DM29" s="637"/>
      <c r="DN29" s="637"/>
      <c r="DO29" s="637"/>
      <c r="DP29" s="637"/>
      <c r="DQ29" s="637"/>
      <c r="DR29" s="637"/>
      <c r="DS29" s="637"/>
      <c r="DT29" s="637"/>
      <c r="DU29" s="637"/>
      <c r="DV29" s="638"/>
      <c r="DW29" s="641">
        <v>8.4</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445053</v>
      </c>
      <c r="S30" s="619"/>
      <c r="T30" s="619"/>
      <c r="U30" s="619"/>
      <c r="V30" s="619"/>
      <c r="W30" s="619"/>
      <c r="X30" s="619"/>
      <c r="Y30" s="620"/>
      <c r="Z30" s="671">
        <v>16.600000000000001</v>
      </c>
      <c r="AA30" s="671"/>
      <c r="AB30" s="671"/>
      <c r="AC30" s="671"/>
      <c r="AD30" s="672" t="s">
        <v>218</v>
      </c>
      <c r="AE30" s="672"/>
      <c r="AF30" s="672"/>
      <c r="AG30" s="672"/>
      <c r="AH30" s="672"/>
      <c r="AI30" s="672"/>
      <c r="AJ30" s="672"/>
      <c r="AK30" s="672"/>
      <c r="AL30" s="641" t="s">
        <v>218</v>
      </c>
      <c r="AM30" s="673"/>
      <c r="AN30" s="673"/>
      <c r="AO30" s="674"/>
      <c r="AP30" s="696" t="s">
        <v>288</v>
      </c>
      <c r="AQ30" s="697"/>
      <c r="AR30" s="697"/>
      <c r="AS30" s="697"/>
      <c r="AT30" s="702" t="s">
        <v>289</v>
      </c>
      <c r="AU30" s="182"/>
      <c r="AV30" s="182"/>
      <c r="AW30" s="182"/>
      <c r="AX30" s="705" t="s">
        <v>166</v>
      </c>
      <c r="AY30" s="706"/>
      <c r="AZ30" s="706"/>
      <c r="BA30" s="706"/>
      <c r="BB30" s="706"/>
      <c r="BC30" s="706"/>
      <c r="BD30" s="706"/>
      <c r="BE30" s="706"/>
      <c r="BF30" s="707"/>
      <c r="BG30" s="684">
        <v>97.6</v>
      </c>
      <c r="BH30" s="685"/>
      <c r="BI30" s="685"/>
      <c r="BJ30" s="685"/>
      <c r="BK30" s="685"/>
      <c r="BL30" s="685"/>
      <c r="BM30" s="686">
        <v>89.4</v>
      </c>
      <c r="BN30" s="685"/>
      <c r="BO30" s="685"/>
      <c r="BP30" s="685"/>
      <c r="BQ30" s="687"/>
      <c r="BR30" s="684">
        <v>98.8</v>
      </c>
      <c r="BS30" s="685"/>
      <c r="BT30" s="685"/>
      <c r="BU30" s="685"/>
      <c r="BV30" s="685"/>
      <c r="BW30" s="685"/>
      <c r="BX30" s="686">
        <v>92.3</v>
      </c>
      <c r="BY30" s="685"/>
      <c r="BZ30" s="685"/>
      <c r="CA30" s="685"/>
      <c r="CB30" s="687"/>
      <c r="CD30" s="690"/>
      <c r="CE30" s="691"/>
      <c r="CF30" s="655" t="s">
        <v>290</v>
      </c>
      <c r="CG30" s="652"/>
      <c r="CH30" s="652"/>
      <c r="CI30" s="652"/>
      <c r="CJ30" s="652"/>
      <c r="CK30" s="652"/>
      <c r="CL30" s="652"/>
      <c r="CM30" s="652"/>
      <c r="CN30" s="652"/>
      <c r="CO30" s="652"/>
      <c r="CP30" s="652"/>
      <c r="CQ30" s="653"/>
      <c r="CR30" s="618">
        <v>112605</v>
      </c>
      <c r="CS30" s="619"/>
      <c r="CT30" s="619"/>
      <c r="CU30" s="619"/>
      <c r="CV30" s="619"/>
      <c r="CW30" s="619"/>
      <c r="CX30" s="619"/>
      <c r="CY30" s="620"/>
      <c r="CZ30" s="621">
        <v>4.4000000000000004</v>
      </c>
      <c r="DA30" s="639"/>
      <c r="DB30" s="639"/>
      <c r="DC30" s="640"/>
      <c r="DD30" s="624">
        <v>108992</v>
      </c>
      <c r="DE30" s="619"/>
      <c r="DF30" s="619"/>
      <c r="DG30" s="619"/>
      <c r="DH30" s="619"/>
      <c r="DI30" s="619"/>
      <c r="DJ30" s="619"/>
      <c r="DK30" s="620"/>
      <c r="DL30" s="624">
        <v>108992</v>
      </c>
      <c r="DM30" s="619"/>
      <c r="DN30" s="619"/>
      <c r="DO30" s="619"/>
      <c r="DP30" s="619"/>
      <c r="DQ30" s="619"/>
      <c r="DR30" s="619"/>
      <c r="DS30" s="619"/>
      <c r="DT30" s="619"/>
      <c r="DU30" s="619"/>
      <c r="DV30" s="620"/>
      <c r="DW30" s="641">
        <v>7.3</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118072</v>
      </c>
      <c r="S31" s="619"/>
      <c r="T31" s="619"/>
      <c r="U31" s="619"/>
      <c r="V31" s="619"/>
      <c r="W31" s="619"/>
      <c r="X31" s="619"/>
      <c r="Y31" s="620"/>
      <c r="Z31" s="671">
        <v>4.4000000000000004</v>
      </c>
      <c r="AA31" s="671"/>
      <c r="AB31" s="671"/>
      <c r="AC31" s="671"/>
      <c r="AD31" s="672" t="s">
        <v>218</v>
      </c>
      <c r="AE31" s="672"/>
      <c r="AF31" s="672"/>
      <c r="AG31" s="672"/>
      <c r="AH31" s="672"/>
      <c r="AI31" s="672"/>
      <c r="AJ31" s="672"/>
      <c r="AK31" s="672"/>
      <c r="AL31" s="641" t="s">
        <v>218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99.1</v>
      </c>
      <c r="BH31" s="637"/>
      <c r="BI31" s="637"/>
      <c r="BJ31" s="637"/>
      <c r="BK31" s="637"/>
      <c r="BL31" s="637"/>
      <c r="BM31" s="673">
        <v>98.4</v>
      </c>
      <c r="BN31" s="683"/>
      <c r="BO31" s="683"/>
      <c r="BP31" s="683"/>
      <c r="BQ31" s="647"/>
      <c r="BR31" s="682">
        <v>100</v>
      </c>
      <c r="BS31" s="637"/>
      <c r="BT31" s="637"/>
      <c r="BU31" s="637"/>
      <c r="BV31" s="637"/>
      <c r="BW31" s="637"/>
      <c r="BX31" s="673">
        <v>99.4</v>
      </c>
      <c r="BY31" s="683"/>
      <c r="BZ31" s="683"/>
      <c r="CA31" s="683"/>
      <c r="CB31" s="647"/>
      <c r="CD31" s="690"/>
      <c r="CE31" s="691"/>
      <c r="CF31" s="655" t="s">
        <v>294</v>
      </c>
      <c r="CG31" s="652"/>
      <c r="CH31" s="652"/>
      <c r="CI31" s="652"/>
      <c r="CJ31" s="652"/>
      <c r="CK31" s="652"/>
      <c r="CL31" s="652"/>
      <c r="CM31" s="652"/>
      <c r="CN31" s="652"/>
      <c r="CO31" s="652"/>
      <c r="CP31" s="652"/>
      <c r="CQ31" s="653"/>
      <c r="CR31" s="618">
        <v>15524</v>
      </c>
      <c r="CS31" s="637"/>
      <c r="CT31" s="637"/>
      <c r="CU31" s="637"/>
      <c r="CV31" s="637"/>
      <c r="CW31" s="637"/>
      <c r="CX31" s="637"/>
      <c r="CY31" s="638"/>
      <c r="CZ31" s="621">
        <v>0.6</v>
      </c>
      <c r="DA31" s="639"/>
      <c r="DB31" s="639"/>
      <c r="DC31" s="640"/>
      <c r="DD31" s="624">
        <v>14915</v>
      </c>
      <c r="DE31" s="637"/>
      <c r="DF31" s="637"/>
      <c r="DG31" s="637"/>
      <c r="DH31" s="637"/>
      <c r="DI31" s="637"/>
      <c r="DJ31" s="637"/>
      <c r="DK31" s="638"/>
      <c r="DL31" s="624">
        <v>14915</v>
      </c>
      <c r="DM31" s="637"/>
      <c r="DN31" s="637"/>
      <c r="DO31" s="637"/>
      <c r="DP31" s="637"/>
      <c r="DQ31" s="637"/>
      <c r="DR31" s="637"/>
      <c r="DS31" s="637"/>
      <c r="DT31" s="637"/>
      <c r="DU31" s="637"/>
      <c r="DV31" s="638"/>
      <c r="DW31" s="641">
        <v>1</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17378</v>
      </c>
      <c r="S32" s="619"/>
      <c r="T32" s="619"/>
      <c r="U32" s="619"/>
      <c r="V32" s="619"/>
      <c r="W32" s="619"/>
      <c r="X32" s="619"/>
      <c r="Y32" s="620"/>
      <c r="Z32" s="671">
        <v>0.6</v>
      </c>
      <c r="AA32" s="671"/>
      <c r="AB32" s="671"/>
      <c r="AC32" s="671"/>
      <c r="AD32" s="672">
        <v>346</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94.8</v>
      </c>
      <c r="BH32" s="603"/>
      <c r="BI32" s="603"/>
      <c r="BJ32" s="603"/>
      <c r="BK32" s="603"/>
      <c r="BL32" s="603"/>
      <c r="BM32" s="666">
        <v>77.7</v>
      </c>
      <c r="BN32" s="603"/>
      <c r="BO32" s="603"/>
      <c r="BP32" s="603"/>
      <c r="BQ32" s="660"/>
      <c r="BR32" s="681">
        <v>96.5</v>
      </c>
      <c r="BS32" s="603"/>
      <c r="BT32" s="603"/>
      <c r="BU32" s="603"/>
      <c r="BV32" s="603"/>
      <c r="BW32" s="603"/>
      <c r="BX32" s="666">
        <v>81.3</v>
      </c>
      <c r="BY32" s="603"/>
      <c r="BZ32" s="603"/>
      <c r="CA32" s="603"/>
      <c r="CB32" s="660"/>
      <c r="CD32" s="692"/>
      <c r="CE32" s="693"/>
      <c r="CF32" s="655" t="s">
        <v>297</v>
      </c>
      <c r="CG32" s="652"/>
      <c r="CH32" s="652"/>
      <c r="CI32" s="652"/>
      <c r="CJ32" s="652"/>
      <c r="CK32" s="652"/>
      <c r="CL32" s="652"/>
      <c r="CM32" s="652"/>
      <c r="CN32" s="652"/>
      <c r="CO32" s="652"/>
      <c r="CP32" s="652"/>
      <c r="CQ32" s="653"/>
      <c r="CR32" s="618" t="s">
        <v>218</v>
      </c>
      <c r="CS32" s="619"/>
      <c r="CT32" s="619"/>
      <c r="CU32" s="619"/>
      <c r="CV32" s="619"/>
      <c r="CW32" s="619"/>
      <c r="CX32" s="619"/>
      <c r="CY32" s="620"/>
      <c r="CZ32" s="621" t="s">
        <v>218</v>
      </c>
      <c r="DA32" s="639"/>
      <c r="DB32" s="639"/>
      <c r="DC32" s="640"/>
      <c r="DD32" s="624" t="s">
        <v>218</v>
      </c>
      <c r="DE32" s="619"/>
      <c r="DF32" s="619"/>
      <c r="DG32" s="619"/>
      <c r="DH32" s="619"/>
      <c r="DI32" s="619"/>
      <c r="DJ32" s="619"/>
      <c r="DK32" s="620"/>
      <c r="DL32" s="624" t="s">
        <v>218</v>
      </c>
      <c r="DM32" s="619"/>
      <c r="DN32" s="619"/>
      <c r="DO32" s="619"/>
      <c r="DP32" s="619"/>
      <c r="DQ32" s="619"/>
      <c r="DR32" s="619"/>
      <c r="DS32" s="619"/>
      <c r="DT32" s="619"/>
      <c r="DU32" s="619"/>
      <c r="DV32" s="620"/>
      <c r="DW32" s="641" t="s">
        <v>218</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268922</v>
      </c>
      <c r="S33" s="619"/>
      <c r="T33" s="619"/>
      <c r="U33" s="619"/>
      <c r="V33" s="619"/>
      <c r="W33" s="619"/>
      <c r="X33" s="619"/>
      <c r="Y33" s="620"/>
      <c r="Z33" s="671">
        <v>10</v>
      </c>
      <c r="AA33" s="671"/>
      <c r="AB33" s="671"/>
      <c r="AC33" s="671"/>
      <c r="AD33" s="672" t="s">
        <v>218</v>
      </c>
      <c r="AE33" s="672"/>
      <c r="AF33" s="672"/>
      <c r="AG33" s="672"/>
      <c r="AH33" s="672"/>
      <c r="AI33" s="672"/>
      <c r="AJ33" s="672"/>
      <c r="AK33" s="672"/>
      <c r="AL33" s="641" t="s">
        <v>218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1297049</v>
      </c>
      <c r="CS33" s="637"/>
      <c r="CT33" s="637"/>
      <c r="CU33" s="637"/>
      <c r="CV33" s="637"/>
      <c r="CW33" s="637"/>
      <c r="CX33" s="637"/>
      <c r="CY33" s="638"/>
      <c r="CZ33" s="621">
        <v>50.7</v>
      </c>
      <c r="DA33" s="639"/>
      <c r="DB33" s="639"/>
      <c r="DC33" s="640"/>
      <c r="DD33" s="624">
        <v>1148629</v>
      </c>
      <c r="DE33" s="637"/>
      <c r="DF33" s="637"/>
      <c r="DG33" s="637"/>
      <c r="DH33" s="637"/>
      <c r="DI33" s="637"/>
      <c r="DJ33" s="637"/>
      <c r="DK33" s="638"/>
      <c r="DL33" s="624">
        <v>750950</v>
      </c>
      <c r="DM33" s="637"/>
      <c r="DN33" s="637"/>
      <c r="DO33" s="637"/>
      <c r="DP33" s="637"/>
      <c r="DQ33" s="637"/>
      <c r="DR33" s="637"/>
      <c r="DS33" s="637"/>
      <c r="DT33" s="637"/>
      <c r="DU33" s="637"/>
      <c r="DV33" s="638"/>
      <c r="DW33" s="641">
        <v>50.6</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218</v>
      </c>
      <c r="S34" s="619"/>
      <c r="T34" s="619"/>
      <c r="U34" s="619"/>
      <c r="V34" s="619"/>
      <c r="W34" s="619"/>
      <c r="X34" s="619"/>
      <c r="Y34" s="620"/>
      <c r="Z34" s="671" t="s">
        <v>218</v>
      </c>
      <c r="AA34" s="671"/>
      <c r="AB34" s="671"/>
      <c r="AC34" s="671"/>
      <c r="AD34" s="672" t="s">
        <v>218</v>
      </c>
      <c r="AE34" s="672"/>
      <c r="AF34" s="672"/>
      <c r="AG34" s="672"/>
      <c r="AH34" s="672"/>
      <c r="AI34" s="672"/>
      <c r="AJ34" s="672"/>
      <c r="AK34" s="672"/>
      <c r="AL34" s="641" t="s">
        <v>218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257926</v>
      </c>
      <c r="CS34" s="619"/>
      <c r="CT34" s="619"/>
      <c r="CU34" s="619"/>
      <c r="CV34" s="619"/>
      <c r="CW34" s="619"/>
      <c r="CX34" s="619"/>
      <c r="CY34" s="620"/>
      <c r="CZ34" s="621">
        <v>10.1</v>
      </c>
      <c r="DA34" s="639"/>
      <c r="DB34" s="639"/>
      <c r="DC34" s="640"/>
      <c r="DD34" s="624">
        <v>212540</v>
      </c>
      <c r="DE34" s="619"/>
      <c r="DF34" s="619"/>
      <c r="DG34" s="619"/>
      <c r="DH34" s="619"/>
      <c r="DI34" s="619"/>
      <c r="DJ34" s="619"/>
      <c r="DK34" s="620"/>
      <c r="DL34" s="624">
        <v>199936</v>
      </c>
      <c r="DM34" s="619"/>
      <c r="DN34" s="619"/>
      <c r="DO34" s="619"/>
      <c r="DP34" s="619"/>
      <c r="DQ34" s="619"/>
      <c r="DR34" s="619"/>
      <c r="DS34" s="619"/>
      <c r="DT34" s="619"/>
      <c r="DU34" s="619"/>
      <c r="DV34" s="620"/>
      <c r="DW34" s="641">
        <v>13.5</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68022</v>
      </c>
      <c r="S35" s="619"/>
      <c r="T35" s="619"/>
      <c r="U35" s="619"/>
      <c r="V35" s="619"/>
      <c r="W35" s="619"/>
      <c r="X35" s="619"/>
      <c r="Y35" s="620"/>
      <c r="Z35" s="671">
        <v>2.5</v>
      </c>
      <c r="AA35" s="671"/>
      <c r="AB35" s="671"/>
      <c r="AC35" s="671"/>
      <c r="AD35" s="672" t="s">
        <v>218</v>
      </c>
      <c r="AE35" s="672"/>
      <c r="AF35" s="672"/>
      <c r="AG35" s="672"/>
      <c r="AH35" s="672"/>
      <c r="AI35" s="672"/>
      <c r="AJ35" s="672"/>
      <c r="AK35" s="672"/>
      <c r="AL35" s="641" t="s">
        <v>218</v>
      </c>
      <c r="AM35" s="673"/>
      <c r="AN35" s="673"/>
      <c r="AO35" s="674"/>
      <c r="AP35" s="186"/>
      <c r="AQ35" s="675" t="s">
        <v>305</v>
      </c>
      <c r="AR35" s="676"/>
      <c r="AS35" s="676"/>
      <c r="AT35" s="676"/>
      <c r="AU35" s="676"/>
      <c r="AV35" s="676"/>
      <c r="AW35" s="676"/>
      <c r="AX35" s="676"/>
      <c r="AY35" s="677"/>
      <c r="AZ35" s="668">
        <v>269845</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13</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128664</v>
      </c>
      <c r="CS35" s="637"/>
      <c r="CT35" s="637"/>
      <c r="CU35" s="637"/>
      <c r="CV35" s="637"/>
      <c r="CW35" s="637"/>
      <c r="CX35" s="637"/>
      <c r="CY35" s="638"/>
      <c r="CZ35" s="621">
        <v>5</v>
      </c>
      <c r="DA35" s="639"/>
      <c r="DB35" s="639"/>
      <c r="DC35" s="640"/>
      <c r="DD35" s="624">
        <v>114795</v>
      </c>
      <c r="DE35" s="637"/>
      <c r="DF35" s="637"/>
      <c r="DG35" s="637"/>
      <c r="DH35" s="637"/>
      <c r="DI35" s="637"/>
      <c r="DJ35" s="637"/>
      <c r="DK35" s="638"/>
      <c r="DL35" s="624">
        <v>114795</v>
      </c>
      <c r="DM35" s="637"/>
      <c r="DN35" s="637"/>
      <c r="DO35" s="637"/>
      <c r="DP35" s="637"/>
      <c r="DQ35" s="637"/>
      <c r="DR35" s="637"/>
      <c r="DS35" s="637"/>
      <c r="DT35" s="637"/>
      <c r="DU35" s="637"/>
      <c r="DV35" s="638"/>
      <c r="DW35" s="641">
        <v>7.7</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2677937</v>
      </c>
      <c r="S36" s="659"/>
      <c r="T36" s="659"/>
      <c r="U36" s="659"/>
      <c r="V36" s="659"/>
      <c r="W36" s="659"/>
      <c r="X36" s="659"/>
      <c r="Y36" s="662"/>
      <c r="Z36" s="663">
        <v>100</v>
      </c>
      <c r="AA36" s="663"/>
      <c r="AB36" s="663"/>
      <c r="AC36" s="663"/>
      <c r="AD36" s="664">
        <v>1415183</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118398</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-2482</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302762</v>
      </c>
      <c r="CS36" s="619"/>
      <c r="CT36" s="619"/>
      <c r="CU36" s="619"/>
      <c r="CV36" s="619"/>
      <c r="CW36" s="619"/>
      <c r="CX36" s="619"/>
      <c r="CY36" s="620"/>
      <c r="CZ36" s="621">
        <v>11.8</v>
      </c>
      <c r="DA36" s="639"/>
      <c r="DB36" s="639"/>
      <c r="DC36" s="640"/>
      <c r="DD36" s="624">
        <v>233985</v>
      </c>
      <c r="DE36" s="619"/>
      <c r="DF36" s="619"/>
      <c r="DG36" s="619"/>
      <c r="DH36" s="619"/>
      <c r="DI36" s="619"/>
      <c r="DJ36" s="619"/>
      <c r="DK36" s="620"/>
      <c r="DL36" s="624">
        <v>213771</v>
      </c>
      <c r="DM36" s="619"/>
      <c r="DN36" s="619"/>
      <c r="DO36" s="619"/>
      <c r="DP36" s="619"/>
      <c r="DQ36" s="619"/>
      <c r="DR36" s="619"/>
      <c r="DS36" s="619"/>
      <c r="DT36" s="619"/>
      <c r="DU36" s="619"/>
      <c r="DV36" s="620"/>
      <c r="DW36" s="641">
        <v>14.4</v>
      </c>
      <c r="DX36" s="642"/>
      <c r="DY36" s="642"/>
      <c r="DZ36" s="642"/>
      <c r="EA36" s="642"/>
      <c r="EB36" s="642"/>
      <c r="EC36" s="643"/>
    </row>
    <row r="37" spans="2:133" ht="11.25" customHeight="1">
      <c r="AQ37" s="644" t="s">
        <v>312</v>
      </c>
      <c r="AR37" s="645"/>
      <c r="AS37" s="645"/>
      <c r="AT37" s="645"/>
      <c r="AU37" s="645"/>
      <c r="AV37" s="645"/>
      <c r="AW37" s="645"/>
      <c r="AX37" s="645"/>
      <c r="AY37" s="646"/>
      <c r="AZ37" s="618">
        <v>34444</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271</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63146</v>
      </c>
      <c r="CS37" s="637"/>
      <c r="CT37" s="637"/>
      <c r="CU37" s="637"/>
      <c r="CV37" s="637"/>
      <c r="CW37" s="637"/>
      <c r="CX37" s="637"/>
      <c r="CY37" s="638"/>
      <c r="CZ37" s="621">
        <v>2.5</v>
      </c>
      <c r="DA37" s="639"/>
      <c r="DB37" s="639"/>
      <c r="DC37" s="640"/>
      <c r="DD37" s="624">
        <v>55146</v>
      </c>
      <c r="DE37" s="637"/>
      <c r="DF37" s="637"/>
      <c r="DG37" s="637"/>
      <c r="DH37" s="637"/>
      <c r="DI37" s="637"/>
      <c r="DJ37" s="637"/>
      <c r="DK37" s="638"/>
      <c r="DL37" s="624">
        <v>55122</v>
      </c>
      <c r="DM37" s="637"/>
      <c r="DN37" s="637"/>
      <c r="DO37" s="637"/>
      <c r="DP37" s="637"/>
      <c r="DQ37" s="637"/>
      <c r="DR37" s="637"/>
      <c r="DS37" s="637"/>
      <c r="DT37" s="637"/>
      <c r="DU37" s="637"/>
      <c r="DV37" s="638"/>
      <c r="DW37" s="641">
        <v>3.7</v>
      </c>
      <c r="DX37" s="642"/>
      <c r="DY37" s="642"/>
      <c r="DZ37" s="642"/>
      <c r="EA37" s="642"/>
      <c r="EB37" s="642"/>
      <c r="EC37" s="643"/>
    </row>
    <row r="38" spans="2:133" ht="11.25" customHeight="1">
      <c r="AQ38" s="644" t="s">
        <v>315</v>
      </c>
      <c r="AR38" s="645"/>
      <c r="AS38" s="645"/>
      <c r="AT38" s="645"/>
      <c r="AU38" s="645"/>
      <c r="AV38" s="645"/>
      <c r="AW38" s="645"/>
      <c r="AX38" s="645"/>
      <c r="AY38" s="646"/>
      <c r="AZ38" s="618" t="s">
        <v>316</v>
      </c>
      <c r="BA38" s="619"/>
      <c r="BB38" s="619"/>
      <c r="BC38" s="619"/>
      <c r="BD38" s="637"/>
      <c r="BE38" s="637"/>
      <c r="BF38" s="647"/>
      <c r="BG38" s="655" t="s">
        <v>317</v>
      </c>
      <c r="BH38" s="652"/>
      <c r="BI38" s="652"/>
      <c r="BJ38" s="652"/>
      <c r="BK38" s="652"/>
      <c r="BL38" s="652"/>
      <c r="BM38" s="652"/>
      <c r="BN38" s="652"/>
      <c r="BO38" s="652"/>
      <c r="BP38" s="652"/>
      <c r="BQ38" s="652"/>
      <c r="BR38" s="652"/>
      <c r="BS38" s="652"/>
      <c r="BT38" s="652"/>
      <c r="BU38" s="653"/>
      <c r="BV38" s="618">
        <v>413</v>
      </c>
      <c r="BW38" s="619"/>
      <c r="BX38" s="619"/>
      <c r="BY38" s="619"/>
      <c r="BZ38" s="619"/>
      <c r="CA38" s="619"/>
      <c r="CB38" s="654"/>
      <c r="CD38" s="655" t="s">
        <v>318</v>
      </c>
      <c r="CE38" s="652"/>
      <c r="CF38" s="652"/>
      <c r="CG38" s="652"/>
      <c r="CH38" s="652"/>
      <c r="CI38" s="652"/>
      <c r="CJ38" s="652"/>
      <c r="CK38" s="652"/>
      <c r="CL38" s="652"/>
      <c r="CM38" s="652"/>
      <c r="CN38" s="652"/>
      <c r="CO38" s="652"/>
      <c r="CP38" s="652"/>
      <c r="CQ38" s="653"/>
      <c r="CR38" s="618">
        <v>269845</v>
      </c>
      <c r="CS38" s="619"/>
      <c r="CT38" s="619"/>
      <c r="CU38" s="619"/>
      <c r="CV38" s="619"/>
      <c r="CW38" s="619"/>
      <c r="CX38" s="619"/>
      <c r="CY38" s="620"/>
      <c r="CZ38" s="621">
        <v>10.5</v>
      </c>
      <c r="DA38" s="639"/>
      <c r="DB38" s="639"/>
      <c r="DC38" s="640"/>
      <c r="DD38" s="624">
        <v>254981</v>
      </c>
      <c r="DE38" s="619"/>
      <c r="DF38" s="619"/>
      <c r="DG38" s="619"/>
      <c r="DH38" s="619"/>
      <c r="DI38" s="619"/>
      <c r="DJ38" s="619"/>
      <c r="DK38" s="620"/>
      <c r="DL38" s="624">
        <v>222448</v>
      </c>
      <c r="DM38" s="619"/>
      <c r="DN38" s="619"/>
      <c r="DO38" s="619"/>
      <c r="DP38" s="619"/>
      <c r="DQ38" s="619"/>
      <c r="DR38" s="619"/>
      <c r="DS38" s="619"/>
      <c r="DT38" s="619"/>
      <c r="DU38" s="619"/>
      <c r="DV38" s="620"/>
      <c r="DW38" s="641">
        <v>15</v>
      </c>
      <c r="DX38" s="642"/>
      <c r="DY38" s="642"/>
      <c r="DZ38" s="642"/>
      <c r="EA38" s="642"/>
      <c r="EB38" s="642"/>
      <c r="EC38" s="643"/>
    </row>
    <row r="39" spans="2:133" ht="11.25" customHeight="1">
      <c r="AQ39" s="644" t="s">
        <v>319</v>
      </c>
      <c r="AR39" s="645"/>
      <c r="AS39" s="645"/>
      <c r="AT39" s="645"/>
      <c r="AU39" s="645"/>
      <c r="AV39" s="645"/>
      <c r="AW39" s="645"/>
      <c r="AX39" s="645"/>
      <c r="AY39" s="646"/>
      <c r="AZ39" s="618" t="s">
        <v>316</v>
      </c>
      <c r="BA39" s="619"/>
      <c r="BB39" s="619"/>
      <c r="BC39" s="619"/>
      <c r="BD39" s="637"/>
      <c r="BE39" s="637"/>
      <c r="BF39" s="647"/>
      <c r="BG39" s="648" t="s">
        <v>320</v>
      </c>
      <c r="BH39" s="649"/>
      <c r="BI39" s="649"/>
      <c r="BJ39" s="649"/>
      <c r="BK39" s="649"/>
      <c r="BL39" s="187"/>
      <c r="BM39" s="652" t="s">
        <v>321</v>
      </c>
      <c r="BN39" s="652"/>
      <c r="BO39" s="652"/>
      <c r="BP39" s="652"/>
      <c r="BQ39" s="652"/>
      <c r="BR39" s="652"/>
      <c r="BS39" s="652"/>
      <c r="BT39" s="652"/>
      <c r="BU39" s="653"/>
      <c r="BV39" s="618">
        <v>67</v>
      </c>
      <c r="BW39" s="619"/>
      <c r="BX39" s="619"/>
      <c r="BY39" s="619"/>
      <c r="BZ39" s="619"/>
      <c r="CA39" s="619"/>
      <c r="CB39" s="654"/>
      <c r="CD39" s="655" t="s">
        <v>322</v>
      </c>
      <c r="CE39" s="652"/>
      <c r="CF39" s="652"/>
      <c r="CG39" s="652"/>
      <c r="CH39" s="652"/>
      <c r="CI39" s="652"/>
      <c r="CJ39" s="652"/>
      <c r="CK39" s="652"/>
      <c r="CL39" s="652"/>
      <c r="CM39" s="652"/>
      <c r="CN39" s="652"/>
      <c r="CO39" s="652"/>
      <c r="CP39" s="652"/>
      <c r="CQ39" s="653"/>
      <c r="CR39" s="618">
        <v>337852</v>
      </c>
      <c r="CS39" s="637"/>
      <c r="CT39" s="637"/>
      <c r="CU39" s="637"/>
      <c r="CV39" s="637"/>
      <c r="CW39" s="637"/>
      <c r="CX39" s="637"/>
      <c r="CY39" s="638"/>
      <c r="CZ39" s="621">
        <v>13.2</v>
      </c>
      <c r="DA39" s="639"/>
      <c r="DB39" s="639"/>
      <c r="DC39" s="640"/>
      <c r="DD39" s="624">
        <v>332328</v>
      </c>
      <c r="DE39" s="637"/>
      <c r="DF39" s="637"/>
      <c r="DG39" s="637"/>
      <c r="DH39" s="637"/>
      <c r="DI39" s="637"/>
      <c r="DJ39" s="637"/>
      <c r="DK39" s="638"/>
      <c r="DL39" s="624" t="s">
        <v>316</v>
      </c>
      <c r="DM39" s="637"/>
      <c r="DN39" s="637"/>
      <c r="DO39" s="637"/>
      <c r="DP39" s="637"/>
      <c r="DQ39" s="637"/>
      <c r="DR39" s="637"/>
      <c r="DS39" s="637"/>
      <c r="DT39" s="637"/>
      <c r="DU39" s="637"/>
      <c r="DV39" s="638"/>
      <c r="DW39" s="641" t="s">
        <v>316</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323</v>
      </c>
      <c r="AR40" s="645"/>
      <c r="AS40" s="645"/>
      <c r="AT40" s="645"/>
      <c r="AU40" s="645"/>
      <c r="AV40" s="645"/>
      <c r="AW40" s="645"/>
      <c r="AX40" s="645"/>
      <c r="AY40" s="646"/>
      <c r="AZ40" s="618">
        <v>24602</v>
      </c>
      <c r="BA40" s="619"/>
      <c r="BB40" s="619"/>
      <c r="BC40" s="619"/>
      <c r="BD40" s="637"/>
      <c r="BE40" s="637"/>
      <c r="BF40" s="647"/>
      <c r="BG40" s="648"/>
      <c r="BH40" s="649"/>
      <c r="BI40" s="649"/>
      <c r="BJ40" s="649"/>
      <c r="BK40" s="649"/>
      <c r="BL40" s="187"/>
      <c r="BM40" s="652" t="s">
        <v>324</v>
      </c>
      <c r="BN40" s="652"/>
      <c r="BO40" s="652"/>
      <c r="BP40" s="652"/>
      <c r="BQ40" s="652"/>
      <c r="BR40" s="652"/>
      <c r="BS40" s="652"/>
      <c r="BT40" s="652"/>
      <c r="BU40" s="653"/>
      <c r="BV40" s="618">
        <v>111</v>
      </c>
      <c r="BW40" s="619"/>
      <c r="BX40" s="619"/>
      <c r="BY40" s="619"/>
      <c r="BZ40" s="619"/>
      <c r="CA40" s="619"/>
      <c r="CB40" s="654"/>
      <c r="CD40" s="655" t="s">
        <v>325</v>
      </c>
      <c r="CE40" s="652"/>
      <c r="CF40" s="652"/>
      <c r="CG40" s="652"/>
      <c r="CH40" s="652"/>
      <c r="CI40" s="652"/>
      <c r="CJ40" s="652"/>
      <c r="CK40" s="652"/>
      <c r="CL40" s="652"/>
      <c r="CM40" s="652"/>
      <c r="CN40" s="652"/>
      <c r="CO40" s="652"/>
      <c r="CP40" s="652"/>
      <c r="CQ40" s="653"/>
      <c r="CR40" s="618" t="s">
        <v>316</v>
      </c>
      <c r="CS40" s="619"/>
      <c r="CT40" s="619"/>
      <c r="CU40" s="619"/>
      <c r="CV40" s="619"/>
      <c r="CW40" s="619"/>
      <c r="CX40" s="619"/>
      <c r="CY40" s="620"/>
      <c r="CZ40" s="621" t="s">
        <v>316</v>
      </c>
      <c r="DA40" s="639"/>
      <c r="DB40" s="639"/>
      <c r="DC40" s="640"/>
      <c r="DD40" s="624" t="s">
        <v>316</v>
      </c>
      <c r="DE40" s="619"/>
      <c r="DF40" s="619"/>
      <c r="DG40" s="619"/>
      <c r="DH40" s="619"/>
      <c r="DI40" s="619"/>
      <c r="DJ40" s="619"/>
      <c r="DK40" s="620"/>
      <c r="DL40" s="624" t="s">
        <v>316</v>
      </c>
      <c r="DM40" s="619"/>
      <c r="DN40" s="619"/>
      <c r="DO40" s="619"/>
      <c r="DP40" s="619"/>
      <c r="DQ40" s="619"/>
      <c r="DR40" s="619"/>
      <c r="DS40" s="619"/>
      <c r="DT40" s="619"/>
      <c r="DU40" s="619"/>
      <c r="DV40" s="620"/>
      <c r="DW40" s="641" t="s">
        <v>316</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326</v>
      </c>
      <c r="AR41" s="657"/>
      <c r="AS41" s="657"/>
      <c r="AT41" s="657"/>
      <c r="AU41" s="657"/>
      <c r="AV41" s="657"/>
      <c r="AW41" s="657"/>
      <c r="AX41" s="657"/>
      <c r="AY41" s="658"/>
      <c r="AZ41" s="602">
        <v>92401</v>
      </c>
      <c r="BA41" s="659"/>
      <c r="BB41" s="659"/>
      <c r="BC41" s="659"/>
      <c r="BD41" s="603"/>
      <c r="BE41" s="603"/>
      <c r="BF41" s="660"/>
      <c r="BG41" s="650"/>
      <c r="BH41" s="651"/>
      <c r="BI41" s="651"/>
      <c r="BJ41" s="651"/>
      <c r="BK41" s="651"/>
      <c r="BL41" s="189"/>
      <c r="BM41" s="657" t="s">
        <v>327</v>
      </c>
      <c r="BN41" s="657"/>
      <c r="BO41" s="657"/>
      <c r="BP41" s="657"/>
      <c r="BQ41" s="657"/>
      <c r="BR41" s="657"/>
      <c r="BS41" s="657"/>
      <c r="BT41" s="657"/>
      <c r="BU41" s="658"/>
      <c r="BV41" s="602">
        <v>311</v>
      </c>
      <c r="BW41" s="659"/>
      <c r="BX41" s="659"/>
      <c r="BY41" s="659"/>
      <c r="BZ41" s="659"/>
      <c r="CA41" s="659"/>
      <c r="CB41" s="661"/>
      <c r="CD41" s="655" t="s">
        <v>328</v>
      </c>
      <c r="CE41" s="652"/>
      <c r="CF41" s="652"/>
      <c r="CG41" s="652"/>
      <c r="CH41" s="652"/>
      <c r="CI41" s="652"/>
      <c r="CJ41" s="652"/>
      <c r="CK41" s="652"/>
      <c r="CL41" s="652"/>
      <c r="CM41" s="652"/>
      <c r="CN41" s="652"/>
      <c r="CO41" s="652"/>
      <c r="CP41" s="652"/>
      <c r="CQ41" s="653"/>
      <c r="CR41" s="618" t="s">
        <v>329</v>
      </c>
      <c r="CS41" s="637"/>
      <c r="CT41" s="637"/>
      <c r="CU41" s="637"/>
      <c r="CV41" s="637"/>
      <c r="CW41" s="637"/>
      <c r="CX41" s="637"/>
      <c r="CY41" s="638"/>
      <c r="CZ41" s="621" t="s">
        <v>329</v>
      </c>
      <c r="DA41" s="639"/>
      <c r="DB41" s="639"/>
      <c r="DC41" s="640"/>
      <c r="DD41" s="624" t="s">
        <v>329</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331</v>
      </c>
      <c r="CE42" s="616"/>
      <c r="CF42" s="616"/>
      <c r="CG42" s="616"/>
      <c r="CH42" s="616"/>
      <c r="CI42" s="616"/>
      <c r="CJ42" s="616"/>
      <c r="CK42" s="616"/>
      <c r="CL42" s="616"/>
      <c r="CM42" s="616"/>
      <c r="CN42" s="616"/>
      <c r="CO42" s="616"/>
      <c r="CP42" s="616"/>
      <c r="CQ42" s="617"/>
      <c r="CR42" s="618">
        <v>773113</v>
      </c>
      <c r="CS42" s="619"/>
      <c r="CT42" s="619"/>
      <c r="CU42" s="619"/>
      <c r="CV42" s="619"/>
      <c r="CW42" s="619"/>
      <c r="CX42" s="619"/>
      <c r="CY42" s="620"/>
      <c r="CZ42" s="621">
        <v>30.2</v>
      </c>
      <c r="DA42" s="622"/>
      <c r="DB42" s="622"/>
      <c r="DC42" s="623"/>
      <c r="DD42" s="624">
        <v>299679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333</v>
      </c>
      <c r="CE43" s="616"/>
      <c r="CF43" s="616"/>
      <c r="CG43" s="616"/>
      <c r="CH43" s="616"/>
      <c r="CI43" s="616"/>
      <c r="CJ43" s="616"/>
      <c r="CK43" s="616"/>
      <c r="CL43" s="616"/>
      <c r="CM43" s="616"/>
      <c r="CN43" s="616"/>
      <c r="CO43" s="616"/>
      <c r="CP43" s="616"/>
      <c r="CQ43" s="617"/>
      <c r="CR43" s="618">
        <v>46544</v>
      </c>
      <c r="CS43" s="637"/>
      <c r="CT43" s="637"/>
      <c r="CU43" s="637"/>
      <c r="CV43" s="637"/>
      <c r="CW43" s="637"/>
      <c r="CX43" s="637"/>
      <c r="CY43" s="638"/>
      <c r="CZ43" s="621">
        <v>1.8</v>
      </c>
      <c r="DA43" s="639"/>
      <c r="DB43" s="639"/>
      <c r="DC43" s="640"/>
      <c r="DD43" s="624">
        <v>46544</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334</v>
      </c>
      <c r="CD44" s="631" t="s">
        <v>285</v>
      </c>
      <c r="CE44" s="632"/>
      <c r="CF44" s="615" t="s">
        <v>335</v>
      </c>
      <c r="CG44" s="616"/>
      <c r="CH44" s="616"/>
      <c r="CI44" s="616"/>
      <c r="CJ44" s="616"/>
      <c r="CK44" s="616"/>
      <c r="CL44" s="616"/>
      <c r="CM44" s="616"/>
      <c r="CN44" s="616"/>
      <c r="CO44" s="616"/>
      <c r="CP44" s="616"/>
      <c r="CQ44" s="617"/>
      <c r="CR44" s="618">
        <v>740292</v>
      </c>
      <c r="CS44" s="619"/>
      <c r="CT44" s="619"/>
      <c r="CU44" s="619"/>
      <c r="CV44" s="619"/>
      <c r="CW44" s="619"/>
      <c r="CX44" s="619"/>
      <c r="CY44" s="620"/>
      <c r="CZ44" s="621">
        <v>28.9</v>
      </c>
      <c r="DA44" s="622"/>
      <c r="DB44" s="622"/>
      <c r="DC44" s="623"/>
      <c r="DD44" s="624">
        <v>271864</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336</v>
      </c>
      <c r="CG45" s="616"/>
      <c r="CH45" s="616"/>
      <c r="CI45" s="616"/>
      <c r="CJ45" s="616"/>
      <c r="CK45" s="616"/>
      <c r="CL45" s="616"/>
      <c r="CM45" s="616"/>
      <c r="CN45" s="616"/>
      <c r="CO45" s="616"/>
      <c r="CP45" s="616"/>
      <c r="CQ45" s="617"/>
      <c r="CR45" s="618">
        <v>154999</v>
      </c>
      <c r="CS45" s="637"/>
      <c r="CT45" s="637"/>
      <c r="CU45" s="637"/>
      <c r="CV45" s="637"/>
      <c r="CW45" s="637"/>
      <c r="CX45" s="637"/>
      <c r="CY45" s="638"/>
      <c r="CZ45" s="621">
        <v>6.1</v>
      </c>
      <c r="DA45" s="639"/>
      <c r="DB45" s="639"/>
      <c r="DC45" s="640"/>
      <c r="DD45" s="624">
        <v>54394</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337</v>
      </c>
      <c r="CG46" s="616"/>
      <c r="CH46" s="616"/>
      <c r="CI46" s="616"/>
      <c r="CJ46" s="616"/>
      <c r="CK46" s="616"/>
      <c r="CL46" s="616"/>
      <c r="CM46" s="616"/>
      <c r="CN46" s="616"/>
      <c r="CO46" s="616"/>
      <c r="CP46" s="616"/>
      <c r="CQ46" s="617"/>
      <c r="CR46" s="618">
        <v>585293</v>
      </c>
      <c r="CS46" s="619"/>
      <c r="CT46" s="619"/>
      <c r="CU46" s="619"/>
      <c r="CV46" s="619"/>
      <c r="CW46" s="619"/>
      <c r="CX46" s="619"/>
      <c r="CY46" s="620"/>
      <c r="CZ46" s="621">
        <v>22.9</v>
      </c>
      <c r="DA46" s="622"/>
      <c r="DB46" s="622"/>
      <c r="DC46" s="623"/>
      <c r="DD46" s="624">
        <v>217470</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338</v>
      </c>
      <c r="CG47" s="616"/>
      <c r="CH47" s="616"/>
      <c r="CI47" s="616"/>
      <c r="CJ47" s="616"/>
      <c r="CK47" s="616"/>
      <c r="CL47" s="616"/>
      <c r="CM47" s="616"/>
      <c r="CN47" s="616"/>
      <c r="CO47" s="616"/>
      <c r="CP47" s="616"/>
      <c r="CQ47" s="617"/>
      <c r="CR47" s="618">
        <v>32821</v>
      </c>
      <c r="CS47" s="637"/>
      <c r="CT47" s="637"/>
      <c r="CU47" s="637"/>
      <c r="CV47" s="637"/>
      <c r="CW47" s="637"/>
      <c r="CX47" s="637"/>
      <c r="CY47" s="638"/>
      <c r="CZ47" s="621">
        <v>1.3</v>
      </c>
      <c r="DA47" s="639"/>
      <c r="DB47" s="639"/>
      <c r="DC47" s="640"/>
      <c r="DD47" s="624">
        <v>27815</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339</v>
      </c>
      <c r="CG48" s="616"/>
      <c r="CH48" s="616"/>
      <c r="CI48" s="616"/>
      <c r="CJ48" s="616"/>
      <c r="CK48" s="616"/>
      <c r="CL48" s="616"/>
      <c r="CM48" s="616"/>
      <c r="CN48" s="616"/>
      <c r="CO48" s="616"/>
      <c r="CP48" s="616"/>
      <c r="CQ48" s="617"/>
      <c r="CR48" s="618" t="s">
        <v>218</v>
      </c>
      <c r="CS48" s="619"/>
      <c r="CT48" s="619"/>
      <c r="CU48" s="619"/>
      <c r="CV48" s="619"/>
      <c r="CW48" s="619"/>
      <c r="CX48" s="619"/>
      <c r="CY48" s="620"/>
      <c r="CZ48" s="621" t="s">
        <v>218</v>
      </c>
      <c r="DA48" s="622"/>
      <c r="DB48" s="622"/>
      <c r="DC48" s="623"/>
      <c r="DD48" s="624" t="s">
        <v>218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340</v>
      </c>
      <c r="CE49" s="600"/>
      <c r="CF49" s="600"/>
      <c r="CG49" s="600"/>
      <c r="CH49" s="600"/>
      <c r="CI49" s="600"/>
      <c r="CJ49" s="600"/>
      <c r="CK49" s="600"/>
      <c r="CL49" s="600"/>
      <c r="CM49" s="600"/>
      <c r="CN49" s="600"/>
      <c r="CO49" s="600"/>
      <c r="CP49" s="600"/>
      <c r="CQ49" s="601"/>
      <c r="CR49" s="602">
        <v>2559122</v>
      </c>
      <c r="CS49" s="603"/>
      <c r="CT49" s="603"/>
      <c r="CU49" s="603"/>
      <c r="CV49" s="603"/>
      <c r="CW49" s="603"/>
      <c r="CX49" s="603"/>
      <c r="CY49" s="604"/>
      <c r="CZ49" s="605">
        <v>100</v>
      </c>
      <c r="DA49" s="606"/>
      <c r="DB49" s="606"/>
      <c r="DC49" s="607"/>
      <c r="DD49" s="608">
        <v>1889802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342</v>
      </c>
      <c r="DK2" s="1137"/>
      <c r="DL2" s="1137"/>
      <c r="DM2" s="1137"/>
      <c r="DN2" s="1137"/>
      <c r="DO2" s="1138"/>
      <c r="DP2" s="200"/>
      <c r="DQ2" s="1136" t="s">
        <v>343</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344</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346</v>
      </c>
      <c r="B5" s="1022"/>
      <c r="C5" s="1022"/>
      <c r="D5" s="1022"/>
      <c r="E5" s="1022"/>
      <c r="F5" s="1022"/>
      <c r="G5" s="1022"/>
      <c r="H5" s="1022"/>
      <c r="I5" s="1022"/>
      <c r="J5" s="1022"/>
      <c r="K5" s="1022"/>
      <c r="L5" s="1022"/>
      <c r="M5" s="1022"/>
      <c r="N5" s="1022"/>
      <c r="O5" s="1022"/>
      <c r="P5" s="1023"/>
      <c r="Q5" s="1027" t="s">
        <v>347</v>
      </c>
      <c r="R5" s="1028"/>
      <c r="S5" s="1028"/>
      <c r="T5" s="1028"/>
      <c r="U5" s="1029"/>
      <c r="V5" s="1027" t="s">
        <v>348</v>
      </c>
      <c r="W5" s="1028"/>
      <c r="X5" s="1028"/>
      <c r="Y5" s="1028"/>
      <c r="Z5" s="1029"/>
      <c r="AA5" s="1027" t="s">
        <v>349</v>
      </c>
      <c r="AB5" s="1028"/>
      <c r="AC5" s="1028"/>
      <c r="AD5" s="1028"/>
      <c r="AE5" s="1028"/>
      <c r="AF5" s="1139" t="s">
        <v>350</v>
      </c>
      <c r="AG5" s="1028"/>
      <c r="AH5" s="1028"/>
      <c r="AI5" s="1028"/>
      <c r="AJ5" s="1043"/>
      <c r="AK5" s="1028" t="s">
        <v>351</v>
      </c>
      <c r="AL5" s="1028"/>
      <c r="AM5" s="1028"/>
      <c r="AN5" s="1028"/>
      <c r="AO5" s="1029"/>
      <c r="AP5" s="1027" t="s">
        <v>352</v>
      </c>
      <c r="AQ5" s="1028"/>
      <c r="AR5" s="1028"/>
      <c r="AS5" s="1028"/>
      <c r="AT5" s="1029"/>
      <c r="AU5" s="1027" t="s">
        <v>353</v>
      </c>
      <c r="AV5" s="1028"/>
      <c r="AW5" s="1028"/>
      <c r="AX5" s="1028"/>
      <c r="AY5" s="1043"/>
      <c r="AZ5" s="207"/>
      <c r="BA5" s="207"/>
      <c r="BB5" s="207"/>
      <c r="BC5" s="207"/>
      <c r="BD5" s="207"/>
      <c r="BE5" s="208"/>
      <c r="BF5" s="208"/>
      <c r="BG5" s="208"/>
      <c r="BH5" s="208"/>
      <c r="BI5" s="208"/>
      <c r="BJ5" s="208"/>
      <c r="BK5" s="208"/>
      <c r="BL5" s="208"/>
      <c r="BM5" s="208"/>
      <c r="BN5" s="208"/>
      <c r="BO5" s="208"/>
      <c r="BP5" s="208"/>
      <c r="BQ5" s="1021" t="s">
        <v>354</v>
      </c>
      <c r="BR5" s="1022"/>
      <c r="BS5" s="1022"/>
      <c r="BT5" s="1022"/>
      <c r="BU5" s="1022"/>
      <c r="BV5" s="1022"/>
      <c r="BW5" s="1022"/>
      <c r="BX5" s="1022"/>
      <c r="BY5" s="1022"/>
      <c r="BZ5" s="1022"/>
      <c r="CA5" s="1022"/>
      <c r="CB5" s="1022"/>
      <c r="CC5" s="1022"/>
      <c r="CD5" s="1022"/>
      <c r="CE5" s="1022"/>
      <c r="CF5" s="1022"/>
      <c r="CG5" s="1023"/>
      <c r="CH5" s="1027" t="s">
        <v>355</v>
      </c>
      <c r="CI5" s="1028"/>
      <c r="CJ5" s="1028"/>
      <c r="CK5" s="1028"/>
      <c r="CL5" s="1029"/>
      <c r="CM5" s="1027" t="s">
        <v>356</v>
      </c>
      <c r="CN5" s="1028"/>
      <c r="CO5" s="1028"/>
      <c r="CP5" s="1028"/>
      <c r="CQ5" s="1029"/>
      <c r="CR5" s="1027" t="s">
        <v>357</v>
      </c>
      <c r="CS5" s="1028"/>
      <c r="CT5" s="1028"/>
      <c r="CU5" s="1028"/>
      <c r="CV5" s="1029"/>
      <c r="CW5" s="1027" t="s">
        <v>358</v>
      </c>
      <c r="CX5" s="1028"/>
      <c r="CY5" s="1028"/>
      <c r="CZ5" s="1028"/>
      <c r="DA5" s="1029"/>
      <c r="DB5" s="1027" t="s">
        <v>359</v>
      </c>
      <c r="DC5" s="1028"/>
      <c r="DD5" s="1028"/>
      <c r="DE5" s="1028"/>
      <c r="DF5" s="1029"/>
      <c r="DG5" s="1124" t="s">
        <v>360</v>
      </c>
      <c r="DH5" s="1125"/>
      <c r="DI5" s="1125"/>
      <c r="DJ5" s="1125"/>
      <c r="DK5" s="1126"/>
      <c r="DL5" s="1124" t="s">
        <v>361</v>
      </c>
      <c r="DM5" s="1125"/>
      <c r="DN5" s="1125"/>
      <c r="DO5" s="1125"/>
      <c r="DP5" s="1126"/>
      <c r="DQ5" s="1027" t="s">
        <v>362</v>
      </c>
      <c r="DR5" s="1028"/>
      <c r="DS5" s="1028"/>
      <c r="DT5" s="1028"/>
      <c r="DU5" s="1029"/>
      <c r="DV5" s="1027" t="s">
        <v>353</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363</v>
      </c>
      <c r="C7" s="1077"/>
      <c r="D7" s="1077"/>
      <c r="E7" s="1077"/>
      <c r="F7" s="1077"/>
      <c r="G7" s="1077"/>
      <c r="H7" s="1077"/>
      <c r="I7" s="1077"/>
      <c r="J7" s="1077"/>
      <c r="K7" s="1077"/>
      <c r="L7" s="1077"/>
      <c r="M7" s="1077"/>
      <c r="N7" s="1077"/>
      <c r="O7" s="1077"/>
      <c r="P7" s="1078"/>
      <c r="Q7" s="1130">
        <v>2698</v>
      </c>
      <c r="R7" s="1131"/>
      <c r="S7" s="1131"/>
      <c r="T7" s="1131"/>
      <c r="U7" s="1131"/>
      <c r="V7" s="1131">
        <v>2579</v>
      </c>
      <c r="W7" s="1131"/>
      <c r="X7" s="1131"/>
      <c r="Y7" s="1131"/>
      <c r="Z7" s="1131"/>
      <c r="AA7" s="1131">
        <v>119</v>
      </c>
      <c r="AB7" s="1131"/>
      <c r="AC7" s="1131"/>
      <c r="AD7" s="1131"/>
      <c r="AE7" s="1132"/>
      <c r="AF7" s="1133">
        <v>60</v>
      </c>
      <c r="AG7" s="1134"/>
      <c r="AH7" s="1134"/>
      <c r="AI7" s="1134"/>
      <c r="AJ7" s="1135"/>
      <c r="AK7" s="1117"/>
      <c r="AL7" s="1118"/>
      <c r="AM7" s="1118"/>
      <c r="AN7" s="1118"/>
      <c r="AO7" s="1118"/>
      <c r="AP7" s="1118">
        <v>1756</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544</v>
      </c>
      <c r="BT7" s="1122"/>
      <c r="BU7" s="1122"/>
      <c r="BV7" s="1122"/>
      <c r="BW7" s="1122"/>
      <c r="BX7" s="1122"/>
      <c r="BY7" s="1122"/>
      <c r="BZ7" s="1122"/>
      <c r="CA7" s="1122"/>
      <c r="CB7" s="1122"/>
      <c r="CC7" s="1122"/>
      <c r="CD7" s="1122"/>
      <c r="CE7" s="1122"/>
      <c r="CF7" s="1122"/>
      <c r="CG7" s="1123"/>
      <c r="CH7" s="1114">
        <v>-0.8</v>
      </c>
      <c r="CI7" s="1115"/>
      <c r="CJ7" s="1115"/>
      <c r="CK7" s="1115"/>
      <c r="CL7" s="1116"/>
      <c r="CM7" s="1114">
        <v>87</v>
      </c>
      <c r="CN7" s="1115"/>
      <c r="CO7" s="1115"/>
      <c r="CP7" s="1115"/>
      <c r="CQ7" s="1116"/>
      <c r="CR7" s="1114">
        <v>90</v>
      </c>
      <c r="CS7" s="1115"/>
      <c r="CT7" s="1115"/>
      <c r="CU7" s="1115"/>
      <c r="CV7" s="1116"/>
      <c r="CW7" s="1114">
        <v>1</v>
      </c>
      <c r="CX7" s="1115"/>
      <c r="CY7" s="1115"/>
      <c r="CZ7" s="1115"/>
      <c r="DA7" s="1116"/>
      <c r="DB7" s="1114">
        <v>30</v>
      </c>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545</v>
      </c>
      <c r="BT8" s="1041"/>
      <c r="BU8" s="1041"/>
      <c r="BV8" s="1041"/>
      <c r="BW8" s="1041"/>
      <c r="BX8" s="1041"/>
      <c r="BY8" s="1041"/>
      <c r="BZ8" s="1041"/>
      <c r="CA8" s="1041"/>
      <c r="CB8" s="1041"/>
      <c r="CC8" s="1041"/>
      <c r="CD8" s="1041"/>
      <c r="CE8" s="1041"/>
      <c r="CF8" s="1041"/>
      <c r="CG8" s="1042"/>
      <c r="CH8" s="1015">
        <v>43</v>
      </c>
      <c r="CI8" s="1016"/>
      <c r="CJ8" s="1016"/>
      <c r="CK8" s="1016"/>
      <c r="CL8" s="1017"/>
      <c r="CM8" s="1015">
        <v>256</v>
      </c>
      <c r="CN8" s="1016"/>
      <c r="CO8" s="1016"/>
      <c r="CP8" s="1016"/>
      <c r="CQ8" s="1017"/>
      <c r="CR8" s="1015">
        <v>5</v>
      </c>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364</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365</v>
      </c>
      <c r="B23" s="970" t="s">
        <v>366</v>
      </c>
      <c r="C23" s="971"/>
      <c r="D23" s="971"/>
      <c r="E23" s="971"/>
      <c r="F23" s="971"/>
      <c r="G23" s="971"/>
      <c r="H23" s="971"/>
      <c r="I23" s="971"/>
      <c r="J23" s="971"/>
      <c r="K23" s="971"/>
      <c r="L23" s="971"/>
      <c r="M23" s="971"/>
      <c r="N23" s="971"/>
      <c r="O23" s="971"/>
      <c r="P23" s="972"/>
      <c r="Q23" s="1094"/>
      <c r="R23" s="1095"/>
      <c r="S23" s="1095"/>
      <c r="T23" s="1095"/>
      <c r="U23" s="1095"/>
      <c r="V23" s="1095"/>
      <c r="W23" s="1095"/>
      <c r="X23" s="1095"/>
      <c r="Y23" s="1095"/>
      <c r="Z23" s="1095"/>
      <c r="AA23" s="1095"/>
      <c r="AB23" s="1095"/>
      <c r="AC23" s="1095"/>
      <c r="AD23" s="1095"/>
      <c r="AE23" s="1096"/>
      <c r="AF23" s="1097">
        <v>60</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218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346</v>
      </c>
      <c r="B26" s="1022"/>
      <c r="C26" s="1022"/>
      <c r="D26" s="1022"/>
      <c r="E26" s="1022"/>
      <c r="F26" s="1022"/>
      <c r="G26" s="1022"/>
      <c r="H26" s="1022"/>
      <c r="I26" s="1022"/>
      <c r="J26" s="1022"/>
      <c r="K26" s="1022"/>
      <c r="L26" s="1022"/>
      <c r="M26" s="1022"/>
      <c r="N26" s="1022"/>
      <c r="O26" s="1022"/>
      <c r="P26" s="1023"/>
      <c r="Q26" s="1027" t="s">
        <v>369</v>
      </c>
      <c r="R26" s="1028"/>
      <c r="S26" s="1028"/>
      <c r="T26" s="1028"/>
      <c r="U26" s="1029"/>
      <c r="V26" s="1027" t="s">
        <v>370</v>
      </c>
      <c r="W26" s="1028"/>
      <c r="X26" s="1028"/>
      <c r="Y26" s="1028"/>
      <c r="Z26" s="1029"/>
      <c r="AA26" s="1027" t="s">
        <v>371</v>
      </c>
      <c r="AB26" s="1028"/>
      <c r="AC26" s="1028"/>
      <c r="AD26" s="1028"/>
      <c r="AE26" s="1028"/>
      <c r="AF26" s="1085" t="s">
        <v>372</v>
      </c>
      <c r="AG26" s="1034"/>
      <c r="AH26" s="1034"/>
      <c r="AI26" s="1034"/>
      <c r="AJ26" s="1086"/>
      <c r="AK26" s="1028" t="s">
        <v>373</v>
      </c>
      <c r="AL26" s="1028"/>
      <c r="AM26" s="1028"/>
      <c r="AN26" s="1028"/>
      <c r="AO26" s="1029"/>
      <c r="AP26" s="1027" t="s">
        <v>374</v>
      </c>
      <c r="AQ26" s="1028"/>
      <c r="AR26" s="1028"/>
      <c r="AS26" s="1028"/>
      <c r="AT26" s="1029"/>
      <c r="AU26" s="1027" t="s">
        <v>375</v>
      </c>
      <c r="AV26" s="1028"/>
      <c r="AW26" s="1028"/>
      <c r="AX26" s="1028"/>
      <c r="AY26" s="1029"/>
      <c r="AZ26" s="1027" t="s">
        <v>376</v>
      </c>
      <c r="BA26" s="1028"/>
      <c r="BB26" s="1028"/>
      <c r="BC26" s="1028"/>
      <c r="BD26" s="1029"/>
      <c r="BE26" s="1027" t="s">
        <v>353</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377</v>
      </c>
      <c r="C28" s="1077"/>
      <c r="D28" s="1077"/>
      <c r="E28" s="1077"/>
      <c r="F28" s="1077"/>
      <c r="G28" s="1077"/>
      <c r="H28" s="1077"/>
      <c r="I28" s="1077"/>
      <c r="J28" s="1077"/>
      <c r="K28" s="1077"/>
      <c r="L28" s="1077"/>
      <c r="M28" s="1077"/>
      <c r="N28" s="1077"/>
      <c r="O28" s="1077"/>
      <c r="P28" s="1078"/>
      <c r="Q28" s="1079">
        <v>232</v>
      </c>
      <c r="R28" s="1080"/>
      <c r="S28" s="1080"/>
      <c r="T28" s="1080"/>
      <c r="U28" s="1080"/>
      <c r="V28" s="1080">
        <v>232</v>
      </c>
      <c r="W28" s="1080"/>
      <c r="X28" s="1080"/>
      <c r="Y28" s="1080"/>
      <c r="Z28" s="1080"/>
      <c r="AA28" s="1080">
        <v>0</v>
      </c>
      <c r="AB28" s="1080"/>
      <c r="AC28" s="1080"/>
      <c r="AD28" s="1080"/>
      <c r="AE28" s="1081"/>
      <c r="AF28" s="1082">
        <v>0</v>
      </c>
      <c r="AG28" s="1080"/>
      <c r="AH28" s="1080"/>
      <c r="AI28" s="1080"/>
      <c r="AJ28" s="1083"/>
      <c r="AK28" s="1084">
        <v>18</v>
      </c>
      <c r="AL28" s="1072"/>
      <c r="AM28" s="1072"/>
      <c r="AN28" s="1072"/>
      <c r="AO28" s="1072"/>
      <c r="AP28" s="1072"/>
      <c r="AQ28" s="1072"/>
      <c r="AR28" s="1072"/>
      <c r="AS28" s="1072"/>
      <c r="AT28" s="1072"/>
      <c r="AU28" s="1072"/>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378</v>
      </c>
      <c r="C29" s="1064"/>
      <c r="D29" s="1064"/>
      <c r="E29" s="1064"/>
      <c r="F29" s="1064"/>
      <c r="G29" s="1064"/>
      <c r="H29" s="1064"/>
      <c r="I29" s="1064"/>
      <c r="J29" s="1064"/>
      <c r="K29" s="1064"/>
      <c r="L29" s="1064"/>
      <c r="M29" s="1064"/>
      <c r="N29" s="1064"/>
      <c r="O29" s="1064"/>
      <c r="P29" s="1065"/>
      <c r="Q29" s="1069">
        <v>174</v>
      </c>
      <c r="R29" s="1070"/>
      <c r="S29" s="1070"/>
      <c r="T29" s="1070"/>
      <c r="U29" s="1070"/>
      <c r="V29" s="1070">
        <v>166</v>
      </c>
      <c r="W29" s="1070"/>
      <c r="X29" s="1070"/>
      <c r="Y29" s="1070"/>
      <c r="Z29" s="1070"/>
      <c r="AA29" s="1070">
        <v>8</v>
      </c>
      <c r="AB29" s="1070"/>
      <c r="AC29" s="1070"/>
      <c r="AD29" s="1070"/>
      <c r="AE29" s="1071"/>
      <c r="AF29" s="1045">
        <v>8</v>
      </c>
      <c r="AG29" s="1046"/>
      <c r="AH29" s="1046"/>
      <c r="AI29" s="1046"/>
      <c r="AJ29" s="1047"/>
      <c r="AK29" s="1006">
        <v>26</v>
      </c>
      <c r="AL29" s="997"/>
      <c r="AM29" s="997"/>
      <c r="AN29" s="997"/>
      <c r="AO29" s="997"/>
      <c r="AP29" s="997">
        <v>119</v>
      </c>
      <c r="AQ29" s="997"/>
      <c r="AR29" s="997"/>
      <c r="AS29" s="997"/>
      <c r="AT29" s="997"/>
      <c r="AU29" s="997">
        <v>119</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379</v>
      </c>
      <c r="C30" s="1064"/>
      <c r="D30" s="1064"/>
      <c r="E30" s="1064"/>
      <c r="F30" s="1064"/>
      <c r="G30" s="1064"/>
      <c r="H30" s="1064"/>
      <c r="I30" s="1064"/>
      <c r="J30" s="1064"/>
      <c r="K30" s="1064"/>
      <c r="L30" s="1064"/>
      <c r="M30" s="1064"/>
      <c r="N30" s="1064"/>
      <c r="O30" s="1064"/>
      <c r="P30" s="1065"/>
      <c r="Q30" s="1069">
        <v>303</v>
      </c>
      <c r="R30" s="1070"/>
      <c r="S30" s="1070"/>
      <c r="T30" s="1070"/>
      <c r="U30" s="1070"/>
      <c r="V30" s="1070">
        <v>268</v>
      </c>
      <c r="W30" s="1070"/>
      <c r="X30" s="1070"/>
      <c r="Y30" s="1070"/>
      <c r="Z30" s="1070"/>
      <c r="AA30" s="1070">
        <v>35</v>
      </c>
      <c r="AB30" s="1070"/>
      <c r="AC30" s="1070"/>
      <c r="AD30" s="1070"/>
      <c r="AE30" s="1071"/>
      <c r="AF30" s="1045">
        <v>35</v>
      </c>
      <c r="AG30" s="1046"/>
      <c r="AH30" s="1046"/>
      <c r="AI30" s="1046"/>
      <c r="AJ30" s="1047"/>
      <c r="AK30" s="1006">
        <v>43</v>
      </c>
      <c r="AL30" s="997"/>
      <c r="AM30" s="997"/>
      <c r="AN30" s="997"/>
      <c r="AO30" s="997"/>
      <c r="AP30" s="997"/>
      <c r="AQ30" s="997"/>
      <c r="AR30" s="997"/>
      <c r="AS30" s="997"/>
      <c r="AT30" s="997"/>
      <c r="AU30" s="997"/>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380</v>
      </c>
      <c r="C31" s="1064"/>
      <c r="D31" s="1064"/>
      <c r="E31" s="1064"/>
      <c r="F31" s="1064"/>
      <c r="G31" s="1064"/>
      <c r="H31" s="1064"/>
      <c r="I31" s="1064"/>
      <c r="J31" s="1064"/>
      <c r="K31" s="1064"/>
      <c r="L31" s="1064"/>
      <c r="M31" s="1064"/>
      <c r="N31" s="1064"/>
      <c r="O31" s="1064"/>
      <c r="P31" s="1065"/>
      <c r="Q31" s="1069">
        <v>24</v>
      </c>
      <c r="R31" s="1070"/>
      <c r="S31" s="1070"/>
      <c r="T31" s="1070"/>
      <c r="U31" s="1070"/>
      <c r="V31" s="1070">
        <v>24</v>
      </c>
      <c r="W31" s="1070"/>
      <c r="X31" s="1070"/>
      <c r="Y31" s="1070"/>
      <c r="Z31" s="1070"/>
      <c r="AA31" s="1070">
        <v>0</v>
      </c>
      <c r="AB31" s="1070"/>
      <c r="AC31" s="1070"/>
      <c r="AD31" s="1070"/>
      <c r="AE31" s="1071"/>
      <c r="AF31" s="1045">
        <v>0</v>
      </c>
      <c r="AG31" s="1046"/>
      <c r="AH31" s="1046"/>
      <c r="AI31" s="1046"/>
      <c r="AJ31" s="1047"/>
      <c r="AK31" s="1006">
        <v>12</v>
      </c>
      <c r="AL31" s="997"/>
      <c r="AM31" s="997"/>
      <c r="AN31" s="997"/>
      <c r="AO31" s="997"/>
      <c r="AP31" s="997"/>
      <c r="AQ31" s="997"/>
      <c r="AR31" s="997"/>
      <c r="AS31" s="997"/>
      <c r="AT31" s="997"/>
      <c r="AU31" s="997"/>
      <c r="AV31" s="997"/>
      <c r="AW31" s="997"/>
      <c r="AX31" s="997"/>
      <c r="AY31" s="997"/>
      <c r="AZ31" s="1068"/>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381</v>
      </c>
      <c r="C32" s="1064"/>
      <c r="D32" s="1064"/>
      <c r="E32" s="1064"/>
      <c r="F32" s="1064"/>
      <c r="G32" s="1064"/>
      <c r="H32" s="1064"/>
      <c r="I32" s="1064"/>
      <c r="J32" s="1064"/>
      <c r="K32" s="1064"/>
      <c r="L32" s="1064"/>
      <c r="M32" s="1064"/>
      <c r="N32" s="1064"/>
      <c r="O32" s="1064"/>
      <c r="P32" s="1065"/>
      <c r="Q32" s="1069">
        <v>9</v>
      </c>
      <c r="R32" s="1070"/>
      <c r="S32" s="1070"/>
      <c r="T32" s="1070"/>
      <c r="U32" s="1070"/>
      <c r="V32" s="1070">
        <v>8</v>
      </c>
      <c r="W32" s="1070"/>
      <c r="X32" s="1070"/>
      <c r="Y32" s="1070"/>
      <c r="Z32" s="1070"/>
      <c r="AA32" s="1070">
        <v>1</v>
      </c>
      <c r="AB32" s="1070"/>
      <c r="AC32" s="1070"/>
      <c r="AD32" s="1070"/>
      <c r="AE32" s="1071"/>
      <c r="AF32" s="1045">
        <v>1</v>
      </c>
      <c r="AG32" s="1046"/>
      <c r="AH32" s="1046"/>
      <c r="AI32" s="1046"/>
      <c r="AJ32" s="1047"/>
      <c r="AK32" s="1006"/>
      <c r="AL32" s="997"/>
      <c r="AM32" s="997"/>
      <c r="AN32" s="997"/>
      <c r="AO32" s="997"/>
      <c r="AP32" s="997"/>
      <c r="AQ32" s="997"/>
      <c r="AR32" s="997"/>
      <c r="AS32" s="997"/>
      <c r="AT32" s="997"/>
      <c r="AU32" s="997"/>
      <c r="AV32" s="997"/>
      <c r="AW32" s="997"/>
      <c r="AX32" s="997"/>
      <c r="AY32" s="997"/>
      <c r="AZ32" s="1068"/>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382</v>
      </c>
      <c r="C33" s="1064"/>
      <c r="D33" s="1064"/>
      <c r="E33" s="1064"/>
      <c r="F33" s="1064"/>
      <c r="G33" s="1064"/>
      <c r="H33" s="1064"/>
      <c r="I33" s="1064"/>
      <c r="J33" s="1064"/>
      <c r="K33" s="1064"/>
      <c r="L33" s="1064"/>
      <c r="M33" s="1064"/>
      <c r="N33" s="1064"/>
      <c r="O33" s="1064"/>
      <c r="P33" s="1065"/>
      <c r="Q33" s="1069">
        <v>70</v>
      </c>
      <c r="R33" s="1070"/>
      <c r="S33" s="1070"/>
      <c r="T33" s="1070"/>
      <c r="U33" s="1070"/>
      <c r="V33" s="1070">
        <v>68</v>
      </c>
      <c r="W33" s="1070"/>
      <c r="X33" s="1070"/>
      <c r="Y33" s="1070"/>
      <c r="Z33" s="1070"/>
      <c r="AA33" s="1070">
        <v>2</v>
      </c>
      <c r="AB33" s="1070"/>
      <c r="AC33" s="1070"/>
      <c r="AD33" s="1070"/>
      <c r="AE33" s="1071"/>
      <c r="AF33" s="1045">
        <v>2</v>
      </c>
      <c r="AG33" s="1046"/>
      <c r="AH33" s="1046"/>
      <c r="AI33" s="1046"/>
      <c r="AJ33" s="1047"/>
      <c r="AK33" s="1006">
        <v>34</v>
      </c>
      <c r="AL33" s="997"/>
      <c r="AM33" s="997"/>
      <c r="AN33" s="997"/>
      <c r="AO33" s="997"/>
      <c r="AP33" s="997">
        <v>247</v>
      </c>
      <c r="AQ33" s="997"/>
      <c r="AR33" s="997"/>
      <c r="AS33" s="997"/>
      <c r="AT33" s="997"/>
      <c r="AU33" s="997">
        <v>123</v>
      </c>
      <c r="AV33" s="997"/>
      <c r="AW33" s="997"/>
      <c r="AX33" s="997"/>
      <c r="AY33" s="997"/>
      <c r="AZ33" s="1068"/>
      <c r="BA33" s="1068"/>
      <c r="BB33" s="1068"/>
      <c r="BC33" s="1068"/>
      <c r="BD33" s="1068"/>
      <c r="BE33" s="1058" t="s">
        <v>383</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384</v>
      </c>
      <c r="C34" s="1064"/>
      <c r="D34" s="1064"/>
      <c r="E34" s="1064"/>
      <c r="F34" s="1064"/>
      <c r="G34" s="1064"/>
      <c r="H34" s="1064"/>
      <c r="I34" s="1064"/>
      <c r="J34" s="1064"/>
      <c r="K34" s="1064"/>
      <c r="L34" s="1064"/>
      <c r="M34" s="1064"/>
      <c r="N34" s="1064"/>
      <c r="O34" s="1064"/>
      <c r="P34" s="1065"/>
      <c r="Q34" s="1069">
        <v>57</v>
      </c>
      <c r="R34" s="1070"/>
      <c r="S34" s="1070"/>
      <c r="T34" s="1070"/>
      <c r="U34" s="1070"/>
      <c r="V34" s="1070">
        <v>56</v>
      </c>
      <c r="W34" s="1070"/>
      <c r="X34" s="1070"/>
      <c r="Y34" s="1070"/>
      <c r="Z34" s="1070"/>
      <c r="AA34" s="1070">
        <v>1</v>
      </c>
      <c r="AB34" s="1070"/>
      <c r="AC34" s="1070"/>
      <c r="AD34" s="1070"/>
      <c r="AE34" s="1071"/>
      <c r="AF34" s="1045">
        <v>1</v>
      </c>
      <c r="AG34" s="1046"/>
      <c r="AH34" s="1046"/>
      <c r="AI34" s="1046"/>
      <c r="AJ34" s="1047"/>
      <c r="AK34" s="1006">
        <v>44</v>
      </c>
      <c r="AL34" s="997"/>
      <c r="AM34" s="997"/>
      <c r="AN34" s="997"/>
      <c r="AO34" s="997"/>
      <c r="AP34" s="997">
        <v>444</v>
      </c>
      <c r="AQ34" s="997"/>
      <c r="AR34" s="997"/>
      <c r="AS34" s="997"/>
      <c r="AT34" s="997"/>
      <c r="AU34" s="997">
        <v>222</v>
      </c>
      <c r="AV34" s="997"/>
      <c r="AW34" s="997"/>
      <c r="AX34" s="997"/>
      <c r="AY34" s="997"/>
      <c r="AZ34" s="1068"/>
      <c r="BA34" s="1068"/>
      <c r="BB34" s="1068"/>
      <c r="BC34" s="1068"/>
      <c r="BD34" s="1068"/>
      <c r="BE34" s="1058" t="s">
        <v>383</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t="s">
        <v>385</v>
      </c>
      <c r="C35" s="1064"/>
      <c r="D35" s="1064"/>
      <c r="E35" s="1064"/>
      <c r="F35" s="1064"/>
      <c r="G35" s="1064"/>
      <c r="H35" s="1064"/>
      <c r="I35" s="1064"/>
      <c r="J35" s="1064"/>
      <c r="K35" s="1064"/>
      <c r="L35" s="1064"/>
      <c r="M35" s="1064"/>
      <c r="N35" s="1064"/>
      <c r="O35" s="1064"/>
      <c r="P35" s="1065"/>
      <c r="Q35" s="1069">
        <v>76</v>
      </c>
      <c r="R35" s="1070"/>
      <c r="S35" s="1070"/>
      <c r="T35" s="1070"/>
      <c r="U35" s="1070"/>
      <c r="V35" s="1070">
        <v>76</v>
      </c>
      <c r="W35" s="1070"/>
      <c r="X35" s="1070"/>
      <c r="Y35" s="1070"/>
      <c r="Z35" s="1070"/>
      <c r="AA35" s="1070">
        <v>0</v>
      </c>
      <c r="AB35" s="1070"/>
      <c r="AC35" s="1070"/>
      <c r="AD35" s="1070"/>
      <c r="AE35" s="1071"/>
      <c r="AF35" s="1045">
        <v>0</v>
      </c>
      <c r="AG35" s="1046"/>
      <c r="AH35" s="1046"/>
      <c r="AI35" s="1046"/>
      <c r="AJ35" s="1047"/>
      <c r="AK35" s="1006">
        <v>69</v>
      </c>
      <c r="AL35" s="997"/>
      <c r="AM35" s="997"/>
      <c r="AN35" s="997"/>
      <c r="AO35" s="997"/>
      <c r="AP35" s="997">
        <v>424</v>
      </c>
      <c r="AQ35" s="997"/>
      <c r="AR35" s="997"/>
      <c r="AS35" s="997"/>
      <c r="AT35" s="997"/>
      <c r="AU35" s="997">
        <v>212</v>
      </c>
      <c r="AV35" s="997"/>
      <c r="AW35" s="997"/>
      <c r="AX35" s="997"/>
      <c r="AY35" s="997"/>
      <c r="AZ35" s="1068"/>
      <c r="BA35" s="1068"/>
      <c r="BB35" s="1068"/>
      <c r="BC35" s="1068"/>
      <c r="BD35" s="1068"/>
      <c r="BE35" s="1058" t="s">
        <v>383</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t="s">
        <v>386</v>
      </c>
      <c r="C36" s="1064"/>
      <c r="D36" s="1064"/>
      <c r="E36" s="1064"/>
      <c r="F36" s="1064"/>
      <c r="G36" s="1064"/>
      <c r="H36" s="1064"/>
      <c r="I36" s="1064"/>
      <c r="J36" s="1064"/>
      <c r="K36" s="1064"/>
      <c r="L36" s="1064"/>
      <c r="M36" s="1064"/>
      <c r="N36" s="1064"/>
      <c r="O36" s="1064"/>
      <c r="P36" s="1065"/>
      <c r="Q36" s="1069">
        <v>6</v>
      </c>
      <c r="R36" s="1070"/>
      <c r="S36" s="1070"/>
      <c r="T36" s="1070"/>
      <c r="U36" s="1070"/>
      <c r="V36" s="1070">
        <v>6</v>
      </c>
      <c r="W36" s="1070"/>
      <c r="X36" s="1070"/>
      <c r="Y36" s="1070"/>
      <c r="Z36" s="1070"/>
      <c r="AA36" s="1070">
        <v>0</v>
      </c>
      <c r="AB36" s="1070"/>
      <c r="AC36" s="1070"/>
      <c r="AD36" s="1070"/>
      <c r="AE36" s="1071"/>
      <c r="AF36" s="1045">
        <v>0</v>
      </c>
      <c r="AG36" s="1046"/>
      <c r="AH36" s="1046"/>
      <c r="AI36" s="1046"/>
      <c r="AJ36" s="1047"/>
      <c r="AK36" s="1006">
        <v>5</v>
      </c>
      <c r="AL36" s="997"/>
      <c r="AM36" s="997"/>
      <c r="AN36" s="997"/>
      <c r="AO36" s="997"/>
      <c r="AP36" s="997">
        <v>14</v>
      </c>
      <c r="AQ36" s="997"/>
      <c r="AR36" s="997"/>
      <c r="AS36" s="997"/>
      <c r="AT36" s="997"/>
      <c r="AU36" s="997">
        <v>7</v>
      </c>
      <c r="AV36" s="997"/>
      <c r="AW36" s="997"/>
      <c r="AX36" s="997"/>
      <c r="AY36" s="997"/>
      <c r="AZ36" s="1068"/>
      <c r="BA36" s="1068"/>
      <c r="BB36" s="1068"/>
      <c r="BC36" s="1068"/>
      <c r="BD36" s="1068"/>
      <c r="BE36" s="1058" t="s">
        <v>383</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387</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365</v>
      </c>
      <c r="B63" s="970" t="s">
        <v>388</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48</v>
      </c>
      <c r="AG63" s="985"/>
      <c r="AH63" s="985"/>
      <c r="AI63" s="985"/>
      <c r="AJ63" s="1056"/>
      <c r="AK63" s="1057"/>
      <c r="AL63" s="989"/>
      <c r="AM63" s="989"/>
      <c r="AN63" s="989"/>
      <c r="AO63" s="989"/>
      <c r="AP63" s="985"/>
      <c r="AQ63" s="985"/>
      <c r="AR63" s="985"/>
      <c r="AS63" s="985"/>
      <c r="AT63" s="985"/>
      <c r="AU63" s="985"/>
      <c r="AV63" s="985"/>
      <c r="AW63" s="985"/>
      <c r="AX63" s="985"/>
      <c r="AY63" s="985"/>
      <c r="AZ63" s="1051"/>
      <c r="BA63" s="1051"/>
      <c r="BB63" s="1051"/>
      <c r="BC63" s="1051"/>
      <c r="BD63" s="1051"/>
      <c r="BE63" s="986"/>
      <c r="BF63" s="986"/>
      <c r="BG63" s="986"/>
      <c r="BH63" s="986"/>
      <c r="BI63" s="987"/>
      <c r="BJ63" s="1052" t="s">
        <v>218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390</v>
      </c>
      <c r="B66" s="1022"/>
      <c r="C66" s="1022"/>
      <c r="D66" s="1022"/>
      <c r="E66" s="1022"/>
      <c r="F66" s="1022"/>
      <c r="G66" s="1022"/>
      <c r="H66" s="1022"/>
      <c r="I66" s="1022"/>
      <c r="J66" s="1022"/>
      <c r="K66" s="1022"/>
      <c r="L66" s="1022"/>
      <c r="M66" s="1022"/>
      <c r="N66" s="1022"/>
      <c r="O66" s="1022"/>
      <c r="P66" s="1023"/>
      <c r="Q66" s="1027" t="s">
        <v>369</v>
      </c>
      <c r="R66" s="1028"/>
      <c r="S66" s="1028"/>
      <c r="T66" s="1028"/>
      <c r="U66" s="1029"/>
      <c r="V66" s="1027" t="s">
        <v>370</v>
      </c>
      <c r="W66" s="1028"/>
      <c r="X66" s="1028"/>
      <c r="Y66" s="1028"/>
      <c r="Z66" s="1029"/>
      <c r="AA66" s="1027" t="s">
        <v>371</v>
      </c>
      <c r="AB66" s="1028"/>
      <c r="AC66" s="1028"/>
      <c r="AD66" s="1028"/>
      <c r="AE66" s="1029"/>
      <c r="AF66" s="1033" t="s">
        <v>372</v>
      </c>
      <c r="AG66" s="1034"/>
      <c r="AH66" s="1034"/>
      <c r="AI66" s="1034"/>
      <c r="AJ66" s="1035"/>
      <c r="AK66" s="1027" t="s">
        <v>373</v>
      </c>
      <c r="AL66" s="1022"/>
      <c r="AM66" s="1022"/>
      <c r="AN66" s="1022"/>
      <c r="AO66" s="1023"/>
      <c r="AP66" s="1027" t="s">
        <v>374</v>
      </c>
      <c r="AQ66" s="1028"/>
      <c r="AR66" s="1028"/>
      <c r="AS66" s="1028"/>
      <c r="AT66" s="1029"/>
      <c r="AU66" s="1027" t="s">
        <v>391</v>
      </c>
      <c r="AV66" s="1028"/>
      <c r="AW66" s="1028"/>
      <c r="AX66" s="1028"/>
      <c r="AY66" s="1029"/>
      <c r="AZ66" s="1027" t="s">
        <v>353</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535</v>
      </c>
      <c r="C68" s="1012"/>
      <c r="D68" s="1012"/>
      <c r="E68" s="1012"/>
      <c r="F68" s="1012"/>
      <c r="G68" s="1012"/>
      <c r="H68" s="1012"/>
      <c r="I68" s="1012"/>
      <c r="J68" s="1012"/>
      <c r="K68" s="1012"/>
      <c r="L68" s="1012"/>
      <c r="M68" s="1012"/>
      <c r="N68" s="1012"/>
      <c r="O68" s="1012"/>
      <c r="P68" s="1013"/>
      <c r="Q68" s="1014">
        <v>5449</v>
      </c>
      <c r="R68" s="1008"/>
      <c r="S68" s="1008"/>
      <c r="T68" s="1008"/>
      <c r="U68" s="1008"/>
      <c r="V68" s="1008">
        <v>5297</v>
      </c>
      <c r="W68" s="1008"/>
      <c r="X68" s="1008"/>
      <c r="Y68" s="1008"/>
      <c r="Z68" s="1008"/>
      <c r="AA68" s="1008">
        <v>152</v>
      </c>
      <c r="AB68" s="1008"/>
      <c r="AC68" s="1008"/>
      <c r="AD68" s="1008"/>
      <c r="AE68" s="1008"/>
      <c r="AF68" s="1008">
        <v>152</v>
      </c>
      <c r="AG68" s="1008"/>
      <c r="AH68" s="1008"/>
      <c r="AI68" s="1008"/>
      <c r="AJ68" s="1008"/>
      <c r="AK68" s="1008">
        <v>339</v>
      </c>
      <c r="AL68" s="1008"/>
      <c r="AM68" s="1008"/>
      <c r="AN68" s="1008"/>
      <c r="AO68" s="1008"/>
      <c r="AP68" s="1008">
        <v>550</v>
      </c>
      <c r="AQ68" s="1008"/>
      <c r="AR68" s="1008"/>
      <c r="AS68" s="1008"/>
      <c r="AT68" s="1008"/>
      <c r="AU68" s="1008"/>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536</v>
      </c>
      <c r="C69" s="1001"/>
      <c r="D69" s="1001"/>
      <c r="E69" s="1001"/>
      <c r="F69" s="1001"/>
      <c r="G69" s="1001"/>
      <c r="H69" s="1001"/>
      <c r="I69" s="1001"/>
      <c r="J69" s="1001"/>
      <c r="K69" s="1001"/>
      <c r="L69" s="1001"/>
      <c r="M69" s="1001"/>
      <c r="N69" s="1001"/>
      <c r="O69" s="1001"/>
      <c r="P69" s="1002"/>
      <c r="Q69" s="1003">
        <v>710</v>
      </c>
      <c r="R69" s="997"/>
      <c r="S69" s="997"/>
      <c r="T69" s="997"/>
      <c r="U69" s="997"/>
      <c r="V69" s="997">
        <v>565</v>
      </c>
      <c r="W69" s="997"/>
      <c r="X69" s="997"/>
      <c r="Y69" s="997"/>
      <c r="Z69" s="997"/>
      <c r="AA69" s="997">
        <v>145</v>
      </c>
      <c r="AB69" s="997"/>
      <c r="AC69" s="997"/>
      <c r="AD69" s="997"/>
      <c r="AE69" s="997"/>
      <c r="AF69" s="997">
        <v>781</v>
      </c>
      <c r="AG69" s="997"/>
      <c r="AH69" s="997"/>
      <c r="AI69" s="997"/>
      <c r="AJ69" s="997"/>
      <c r="AK69" s="997"/>
      <c r="AL69" s="997"/>
      <c r="AM69" s="997"/>
      <c r="AN69" s="997"/>
      <c r="AO69" s="997"/>
      <c r="AP69" s="997"/>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537</v>
      </c>
      <c r="C70" s="1001"/>
      <c r="D70" s="1001"/>
      <c r="E70" s="1001"/>
      <c r="F70" s="1001"/>
      <c r="G70" s="1001"/>
      <c r="H70" s="1001"/>
      <c r="I70" s="1001"/>
      <c r="J70" s="1001"/>
      <c r="K70" s="1001"/>
      <c r="L70" s="1001"/>
      <c r="M70" s="1001"/>
      <c r="N70" s="1001"/>
      <c r="O70" s="1001"/>
      <c r="P70" s="1002"/>
      <c r="Q70" s="1003">
        <v>10258</v>
      </c>
      <c r="R70" s="997"/>
      <c r="S70" s="997"/>
      <c r="T70" s="997"/>
      <c r="U70" s="997"/>
      <c r="V70" s="997">
        <v>8973</v>
      </c>
      <c r="W70" s="997"/>
      <c r="X70" s="997"/>
      <c r="Y70" s="997"/>
      <c r="Z70" s="997"/>
      <c r="AA70" s="997">
        <v>1285</v>
      </c>
      <c r="AB70" s="997"/>
      <c r="AC70" s="997"/>
      <c r="AD70" s="997"/>
      <c r="AE70" s="997"/>
      <c r="AF70" s="997"/>
      <c r="AG70" s="997"/>
      <c r="AH70" s="997"/>
      <c r="AI70" s="997"/>
      <c r="AJ70" s="997"/>
      <c r="AK70" s="997">
        <v>16</v>
      </c>
      <c r="AL70" s="997"/>
      <c r="AM70" s="997"/>
      <c r="AN70" s="997"/>
      <c r="AO70" s="997"/>
      <c r="AP70" s="997"/>
      <c r="AQ70" s="997"/>
      <c r="AR70" s="997"/>
      <c r="AS70" s="997"/>
      <c r="AT70" s="997"/>
      <c r="AU70" s="997"/>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538</v>
      </c>
      <c r="C71" s="1001"/>
      <c r="D71" s="1001"/>
      <c r="E71" s="1001"/>
      <c r="F71" s="1001"/>
      <c r="G71" s="1001"/>
      <c r="H71" s="1001"/>
      <c r="I71" s="1001"/>
      <c r="J71" s="1001"/>
      <c r="K71" s="1001"/>
      <c r="L71" s="1001"/>
      <c r="M71" s="1001"/>
      <c r="N71" s="1001"/>
      <c r="O71" s="1001"/>
      <c r="P71" s="1002"/>
      <c r="Q71" s="1003">
        <v>1171</v>
      </c>
      <c r="R71" s="997"/>
      <c r="S71" s="997"/>
      <c r="T71" s="997"/>
      <c r="U71" s="997"/>
      <c r="V71" s="997">
        <v>1170</v>
      </c>
      <c r="W71" s="997"/>
      <c r="X71" s="997"/>
      <c r="Y71" s="997"/>
      <c r="Z71" s="997"/>
      <c r="AA71" s="997">
        <v>1</v>
      </c>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539</v>
      </c>
      <c r="C72" s="1001"/>
      <c r="D72" s="1001"/>
      <c r="E72" s="1001"/>
      <c r="F72" s="1001"/>
      <c r="G72" s="1001"/>
      <c r="H72" s="1001"/>
      <c r="I72" s="1001"/>
      <c r="J72" s="1001"/>
      <c r="K72" s="1001"/>
      <c r="L72" s="1001"/>
      <c r="M72" s="1001"/>
      <c r="N72" s="1001"/>
      <c r="O72" s="1001"/>
      <c r="P72" s="1002"/>
      <c r="Q72" s="1003">
        <v>1</v>
      </c>
      <c r="R72" s="997"/>
      <c r="S72" s="997"/>
      <c r="T72" s="997"/>
      <c r="U72" s="997"/>
      <c r="V72" s="997">
        <v>0</v>
      </c>
      <c r="W72" s="997"/>
      <c r="X72" s="997"/>
      <c r="Y72" s="997"/>
      <c r="Z72" s="997"/>
      <c r="AA72" s="997">
        <v>1</v>
      </c>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540</v>
      </c>
      <c r="C73" s="1001"/>
      <c r="D73" s="1001"/>
      <c r="E73" s="1001"/>
      <c r="F73" s="1001"/>
      <c r="G73" s="1001"/>
      <c r="H73" s="1001"/>
      <c r="I73" s="1001"/>
      <c r="J73" s="1001"/>
      <c r="K73" s="1001"/>
      <c r="L73" s="1001"/>
      <c r="M73" s="1001"/>
      <c r="N73" s="1001"/>
      <c r="O73" s="1001"/>
      <c r="P73" s="1002"/>
      <c r="Q73" s="1003">
        <v>47</v>
      </c>
      <c r="R73" s="997"/>
      <c r="S73" s="997"/>
      <c r="T73" s="997"/>
      <c r="U73" s="997"/>
      <c r="V73" s="997">
        <v>34</v>
      </c>
      <c r="W73" s="997"/>
      <c r="X73" s="997"/>
      <c r="Y73" s="997"/>
      <c r="Z73" s="997"/>
      <c r="AA73" s="997">
        <v>13</v>
      </c>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541</v>
      </c>
      <c r="C74" s="1001"/>
      <c r="D74" s="1001"/>
      <c r="E74" s="1001"/>
      <c r="F74" s="1001"/>
      <c r="G74" s="1001"/>
      <c r="H74" s="1001"/>
      <c r="I74" s="1001"/>
      <c r="J74" s="1001"/>
      <c r="K74" s="1001"/>
      <c r="L74" s="1001"/>
      <c r="M74" s="1001"/>
      <c r="N74" s="1001"/>
      <c r="O74" s="1001"/>
      <c r="P74" s="1002"/>
      <c r="Q74" s="1003">
        <v>28</v>
      </c>
      <c r="R74" s="997"/>
      <c r="S74" s="997"/>
      <c r="T74" s="997"/>
      <c r="U74" s="997"/>
      <c r="V74" s="997">
        <v>22</v>
      </c>
      <c r="W74" s="997"/>
      <c r="X74" s="997"/>
      <c r="Y74" s="997"/>
      <c r="Z74" s="997"/>
      <c r="AA74" s="997">
        <v>6</v>
      </c>
      <c r="AB74" s="997"/>
      <c r="AC74" s="997"/>
      <c r="AD74" s="997"/>
      <c r="AE74" s="997"/>
      <c r="AF74" s="997"/>
      <c r="AG74" s="997"/>
      <c r="AH74" s="997"/>
      <c r="AI74" s="997"/>
      <c r="AJ74" s="997"/>
      <c r="AK74" s="997">
        <v>12</v>
      </c>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542</v>
      </c>
      <c r="C75" s="1001"/>
      <c r="D75" s="1001"/>
      <c r="E75" s="1001"/>
      <c r="F75" s="1001"/>
      <c r="G75" s="1001"/>
      <c r="H75" s="1001"/>
      <c r="I75" s="1001"/>
      <c r="J75" s="1001"/>
      <c r="K75" s="1001"/>
      <c r="L75" s="1001"/>
      <c r="M75" s="1001"/>
      <c r="N75" s="1001"/>
      <c r="O75" s="1001"/>
      <c r="P75" s="1002"/>
      <c r="Q75" s="1004">
        <v>729</v>
      </c>
      <c r="R75" s="1005"/>
      <c r="S75" s="1005"/>
      <c r="T75" s="1005"/>
      <c r="U75" s="1006"/>
      <c r="V75" s="1007">
        <v>688</v>
      </c>
      <c r="W75" s="1005"/>
      <c r="X75" s="1005"/>
      <c r="Y75" s="1005"/>
      <c r="Z75" s="1006"/>
      <c r="AA75" s="1007">
        <v>41</v>
      </c>
      <c r="AB75" s="1005"/>
      <c r="AC75" s="1005"/>
      <c r="AD75" s="1005"/>
      <c r="AE75" s="1006"/>
      <c r="AF75" s="1007">
        <v>41</v>
      </c>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543</v>
      </c>
      <c r="C76" s="1001"/>
      <c r="D76" s="1001"/>
      <c r="E76" s="1001"/>
      <c r="F76" s="1001"/>
      <c r="G76" s="1001"/>
      <c r="H76" s="1001"/>
      <c r="I76" s="1001"/>
      <c r="J76" s="1001"/>
      <c r="K76" s="1001"/>
      <c r="L76" s="1001"/>
      <c r="M76" s="1001"/>
      <c r="N76" s="1001"/>
      <c r="O76" s="1001"/>
      <c r="P76" s="1002"/>
      <c r="Q76" s="1004">
        <v>250943</v>
      </c>
      <c r="R76" s="1005"/>
      <c r="S76" s="1005"/>
      <c r="T76" s="1005"/>
      <c r="U76" s="1006"/>
      <c r="V76" s="1007">
        <v>239378</v>
      </c>
      <c r="W76" s="1005"/>
      <c r="X76" s="1005"/>
      <c r="Y76" s="1005"/>
      <c r="Z76" s="1006"/>
      <c r="AA76" s="1007">
        <v>11565</v>
      </c>
      <c r="AB76" s="1005"/>
      <c r="AC76" s="1005"/>
      <c r="AD76" s="1005"/>
      <c r="AE76" s="1006"/>
      <c r="AF76" s="1007">
        <v>11565</v>
      </c>
      <c r="AG76" s="1005"/>
      <c r="AH76" s="1005"/>
      <c r="AI76" s="1005"/>
      <c r="AJ76" s="1006"/>
      <c r="AK76" s="1007">
        <v>726</v>
      </c>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365</v>
      </c>
      <c r="B88" s="970" t="s">
        <v>392</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70" t="s">
        <v>393</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95</v>
      </c>
      <c r="CS102" s="977"/>
      <c r="CT102" s="977"/>
      <c r="CU102" s="977"/>
      <c r="CV102" s="978"/>
      <c r="CW102" s="976">
        <v>1</v>
      </c>
      <c r="CX102" s="977"/>
      <c r="CY102" s="977"/>
      <c r="CZ102" s="977"/>
      <c r="DA102" s="978"/>
      <c r="DB102" s="976">
        <v>30</v>
      </c>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394</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395</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398</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399</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400</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401</v>
      </c>
      <c r="AB109" s="918"/>
      <c r="AC109" s="918"/>
      <c r="AD109" s="918"/>
      <c r="AE109" s="919"/>
      <c r="AF109" s="920" t="s">
        <v>284</v>
      </c>
      <c r="AG109" s="918"/>
      <c r="AH109" s="918"/>
      <c r="AI109" s="918"/>
      <c r="AJ109" s="919"/>
      <c r="AK109" s="920" t="s">
        <v>283</v>
      </c>
      <c r="AL109" s="918"/>
      <c r="AM109" s="918"/>
      <c r="AN109" s="918"/>
      <c r="AO109" s="919"/>
      <c r="AP109" s="920" t="s">
        <v>402</v>
      </c>
      <c r="AQ109" s="918"/>
      <c r="AR109" s="918"/>
      <c r="AS109" s="918"/>
      <c r="AT109" s="949"/>
      <c r="AU109" s="917" t="s">
        <v>400</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401</v>
      </c>
      <c r="BR109" s="918"/>
      <c r="BS109" s="918"/>
      <c r="BT109" s="918"/>
      <c r="BU109" s="919"/>
      <c r="BV109" s="920" t="s">
        <v>284</v>
      </c>
      <c r="BW109" s="918"/>
      <c r="BX109" s="918"/>
      <c r="BY109" s="918"/>
      <c r="BZ109" s="919"/>
      <c r="CA109" s="920" t="s">
        <v>283</v>
      </c>
      <c r="CB109" s="918"/>
      <c r="CC109" s="918"/>
      <c r="CD109" s="918"/>
      <c r="CE109" s="919"/>
      <c r="CF109" s="958" t="s">
        <v>402</v>
      </c>
      <c r="CG109" s="958"/>
      <c r="CH109" s="958"/>
      <c r="CI109" s="958"/>
      <c r="CJ109" s="958"/>
      <c r="CK109" s="920" t="s">
        <v>403</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401</v>
      </c>
      <c r="DH109" s="918"/>
      <c r="DI109" s="918"/>
      <c r="DJ109" s="918"/>
      <c r="DK109" s="919"/>
      <c r="DL109" s="920" t="s">
        <v>284</v>
      </c>
      <c r="DM109" s="918"/>
      <c r="DN109" s="918"/>
      <c r="DO109" s="918"/>
      <c r="DP109" s="919"/>
      <c r="DQ109" s="920" t="s">
        <v>283</v>
      </c>
      <c r="DR109" s="918"/>
      <c r="DS109" s="918"/>
      <c r="DT109" s="918"/>
      <c r="DU109" s="919"/>
      <c r="DV109" s="920" t="s">
        <v>402</v>
      </c>
      <c r="DW109" s="918"/>
      <c r="DX109" s="918"/>
      <c r="DY109" s="918"/>
      <c r="DZ109" s="949"/>
    </row>
    <row r="110" spans="1:131" s="197" customFormat="1" ht="26.25" customHeight="1">
      <c r="A110" s="787" t="s">
        <v>404</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129325</v>
      </c>
      <c r="AB110" s="903"/>
      <c r="AC110" s="903"/>
      <c r="AD110" s="903"/>
      <c r="AE110" s="904"/>
      <c r="AF110" s="905">
        <v>130664</v>
      </c>
      <c r="AG110" s="903"/>
      <c r="AH110" s="903"/>
      <c r="AI110" s="903"/>
      <c r="AJ110" s="904"/>
      <c r="AK110" s="905">
        <v>128129</v>
      </c>
      <c r="AL110" s="903"/>
      <c r="AM110" s="903"/>
      <c r="AN110" s="903"/>
      <c r="AO110" s="904"/>
      <c r="AP110" s="906">
        <v>9.8000000000000007</v>
      </c>
      <c r="AQ110" s="907"/>
      <c r="AR110" s="907"/>
      <c r="AS110" s="907"/>
      <c r="AT110" s="908"/>
      <c r="AU110" s="950" t="s">
        <v>58</v>
      </c>
      <c r="AV110" s="951"/>
      <c r="AW110" s="951"/>
      <c r="AX110" s="951"/>
      <c r="AY110" s="952"/>
      <c r="AZ110" s="846" t="s">
        <v>405</v>
      </c>
      <c r="BA110" s="788"/>
      <c r="BB110" s="788"/>
      <c r="BC110" s="788"/>
      <c r="BD110" s="788"/>
      <c r="BE110" s="788"/>
      <c r="BF110" s="788"/>
      <c r="BG110" s="788"/>
      <c r="BH110" s="788"/>
      <c r="BI110" s="788"/>
      <c r="BJ110" s="788"/>
      <c r="BK110" s="788"/>
      <c r="BL110" s="788"/>
      <c r="BM110" s="788"/>
      <c r="BN110" s="788"/>
      <c r="BO110" s="788"/>
      <c r="BP110" s="789"/>
      <c r="BQ110" s="829">
        <v>1407620</v>
      </c>
      <c r="BR110" s="830"/>
      <c r="BS110" s="830"/>
      <c r="BT110" s="830"/>
      <c r="BU110" s="830"/>
      <c r="BV110" s="830">
        <v>1599852</v>
      </c>
      <c r="BW110" s="830"/>
      <c r="BX110" s="830"/>
      <c r="BY110" s="830"/>
      <c r="BZ110" s="830"/>
      <c r="CA110" s="830">
        <v>1756169</v>
      </c>
      <c r="CB110" s="830"/>
      <c r="CC110" s="830"/>
      <c r="CD110" s="830"/>
      <c r="CE110" s="830"/>
      <c r="CF110" s="891">
        <v>134.4</v>
      </c>
      <c r="CG110" s="892"/>
      <c r="CH110" s="892"/>
      <c r="CI110" s="892"/>
      <c r="CJ110" s="892"/>
      <c r="CK110" s="946" t="s">
        <v>406</v>
      </c>
      <c r="CL110" s="894"/>
      <c r="CM110" s="899" t="s">
        <v>407</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218</v>
      </c>
      <c r="DH110" s="830"/>
      <c r="DI110" s="830"/>
      <c r="DJ110" s="830"/>
      <c r="DK110" s="830"/>
      <c r="DL110" s="830" t="s">
        <v>218</v>
      </c>
      <c r="DM110" s="830"/>
      <c r="DN110" s="830"/>
      <c r="DO110" s="830"/>
      <c r="DP110" s="830"/>
      <c r="DQ110" s="830" t="s">
        <v>218</v>
      </c>
      <c r="DR110" s="830"/>
      <c r="DS110" s="830"/>
      <c r="DT110" s="830"/>
      <c r="DU110" s="830"/>
      <c r="DV110" s="831" t="s">
        <v>218</v>
      </c>
      <c r="DW110" s="831"/>
      <c r="DX110" s="831"/>
      <c r="DY110" s="831"/>
      <c r="DZ110" s="832"/>
    </row>
    <row r="111" spans="1:131" s="197" customFormat="1" ht="26.25" customHeight="1">
      <c r="A111" s="808" t="s">
        <v>408</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218</v>
      </c>
      <c r="AB111" s="939"/>
      <c r="AC111" s="939"/>
      <c r="AD111" s="939"/>
      <c r="AE111" s="940"/>
      <c r="AF111" s="941" t="s">
        <v>218</v>
      </c>
      <c r="AG111" s="939"/>
      <c r="AH111" s="939"/>
      <c r="AI111" s="939"/>
      <c r="AJ111" s="940"/>
      <c r="AK111" s="941" t="s">
        <v>218</v>
      </c>
      <c r="AL111" s="939"/>
      <c r="AM111" s="939"/>
      <c r="AN111" s="939"/>
      <c r="AO111" s="940"/>
      <c r="AP111" s="942" t="s">
        <v>218</v>
      </c>
      <c r="AQ111" s="943"/>
      <c r="AR111" s="943"/>
      <c r="AS111" s="943"/>
      <c r="AT111" s="944"/>
      <c r="AU111" s="953"/>
      <c r="AV111" s="954"/>
      <c r="AW111" s="954"/>
      <c r="AX111" s="954"/>
      <c r="AY111" s="955"/>
      <c r="AZ111" s="797" t="s">
        <v>409</v>
      </c>
      <c r="BA111" s="798"/>
      <c r="BB111" s="798"/>
      <c r="BC111" s="798"/>
      <c r="BD111" s="798"/>
      <c r="BE111" s="798"/>
      <c r="BF111" s="798"/>
      <c r="BG111" s="798"/>
      <c r="BH111" s="798"/>
      <c r="BI111" s="798"/>
      <c r="BJ111" s="798"/>
      <c r="BK111" s="798"/>
      <c r="BL111" s="798"/>
      <c r="BM111" s="798"/>
      <c r="BN111" s="798"/>
      <c r="BO111" s="798"/>
      <c r="BP111" s="799"/>
      <c r="BQ111" s="800" t="s">
        <v>218</v>
      </c>
      <c r="BR111" s="801"/>
      <c r="BS111" s="801"/>
      <c r="BT111" s="801"/>
      <c r="BU111" s="801"/>
      <c r="BV111" s="801" t="s">
        <v>218</v>
      </c>
      <c r="BW111" s="801"/>
      <c r="BX111" s="801"/>
      <c r="BY111" s="801"/>
      <c r="BZ111" s="801"/>
      <c r="CA111" s="801" t="s">
        <v>218</v>
      </c>
      <c r="CB111" s="801"/>
      <c r="CC111" s="801"/>
      <c r="CD111" s="801"/>
      <c r="CE111" s="801"/>
      <c r="CF111" s="878" t="s">
        <v>218</v>
      </c>
      <c r="CG111" s="879"/>
      <c r="CH111" s="879"/>
      <c r="CI111" s="879"/>
      <c r="CJ111" s="879"/>
      <c r="CK111" s="947"/>
      <c r="CL111" s="896"/>
      <c r="CM111" s="833" t="s">
        <v>410</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218</v>
      </c>
      <c r="DH111" s="801"/>
      <c r="DI111" s="801"/>
      <c r="DJ111" s="801"/>
      <c r="DK111" s="801"/>
      <c r="DL111" s="801" t="s">
        <v>218</v>
      </c>
      <c r="DM111" s="801"/>
      <c r="DN111" s="801"/>
      <c r="DO111" s="801"/>
      <c r="DP111" s="801"/>
      <c r="DQ111" s="801" t="s">
        <v>218</v>
      </c>
      <c r="DR111" s="801"/>
      <c r="DS111" s="801"/>
      <c r="DT111" s="801"/>
      <c r="DU111" s="801"/>
      <c r="DV111" s="853" t="s">
        <v>218</v>
      </c>
      <c r="DW111" s="853"/>
      <c r="DX111" s="853"/>
      <c r="DY111" s="853"/>
      <c r="DZ111" s="854"/>
    </row>
    <row r="112" spans="1:131" s="197" customFormat="1" ht="26.25" customHeight="1">
      <c r="A112" s="932" t="s">
        <v>411</v>
      </c>
      <c r="B112" s="933"/>
      <c r="C112" s="798" t="s">
        <v>412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218</v>
      </c>
      <c r="AB112" s="814"/>
      <c r="AC112" s="814"/>
      <c r="AD112" s="814"/>
      <c r="AE112" s="815"/>
      <c r="AF112" s="816" t="s">
        <v>218</v>
      </c>
      <c r="AG112" s="814"/>
      <c r="AH112" s="814"/>
      <c r="AI112" s="814"/>
      <c r="AJ112" s="815"/>
      <c r="AK112" s="816" t="s">
        <v>218</v>
      </c>
      <c r="AL112" s="814"/>
      <c r="AM112" s="814"/>
      <c r="AN112" s="814"/>
      <c r="AO112" s="815"/>
      <c r="AP112" s="784" t="s">
        <v>218</v>
      </c>
      <c r="AQ112" s="785"/>
      <c r="AR112" s="785"/>
      <c r="AS112" s="785"/>
      <c r="AT112" s="786"/>
      <c r="AU112" s="953"/>
      <c r="AV112" s="954"/>
      <c r="AW112" s="954"/>
      <c r="AX112" s="954"/>
      <c r="AY112" s="955"/>
      <c r="AZ112" s="797" t="s">
        <v>413</v>
      </c>
      <c r="BA112" s="798"/>
      <c r="BB112" s="798"/>
      <c r="BC112" s="798"/>
      <c r="BD112" s="798"/>
      <c r="BE112" s="798"/>
      <c r="BF112" s="798"/>
      <c r="BG112" s="798"/>
      <c r="BH112" s="798"/>
      <c r="BI112" s="798"/>
      <c r="BJ112" s="798"/>
      <c r="BK112" s="798"/>
      <c r="BL112" s="798"/>
      <c r="BM112" s="798"/>
      <c r="BN112" s="798"/>
      <c r="BO112" s="798"/>
      <c r="BP112" s="799"/>
      <c r="BQ112" s="800">
        <v>1155955</v>
      </c>
      <c r="BR112" s="801"/>
      <c r="BS112" s="801"/>
      <c r="BT112" s="801"/>
      <c r="BU112" s="801"/>
      <c r="BV112" s="801">
        <v>1067580</v>
      </c>
      <c r="BW112" s="801"/>
      <c r="BX112" s="801"/>
      <c r="BY112" s="801"/>
      <c r="BZ112" s="801"/>
      <c r="CA112" s="801">
        <v>1022143</v>
      </c>
      <c r="CB112" s="801"/>
      <c r="CC112" s="801"/>
      <c r="CD112" s="801"/>
      <c r="CE112" s="801"/>
      <c r="CF112" s="878">
        <v>78.2</v>
      </c>
      <c r="CG112" s="879"/>
      <c r="CH112" s="879"/>
      <c r="CI112" s="879"/>
      <c r="CJ112" s="879"/>
      <c r="CK112" s="947"/>
      <c r="CL112" s="896"/>
      <c r="CM112" s="833" t="s">
        <v>414</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218</v>
      </c>
      <c r="DH112" s="801"/>
      <c r="DI112" s="801"/>
      <c r="DJ112" s="801"/>
      <c r="DK112" s="801"/>
      <c r="DL112" s="801" t="s">
        <v>218</v>
      </c>
      <c r="DM112" s="801"/>
      <c r="DN112" s="801"/>
      <c r="DO112" s="801"/>
      <c r="DP112" s="801"/>
      <c r="DQ112" s="801" t="s">
        <v>218</v>
      </c>
      <c r="DR112" s="801"/>
      <c r="DS112" s="801"/>
      <c r="DT112" s="801"/>
      <c r="DU112" s="801"/>
      <c r="DV112" s="853" t="s">
        <v>218</v>
      </c>
      <c r="DW112" s="853"/>
      <c r="DX112" s="853"/>
      <c r="DY112" s="853"/>
      <c r="DZ112" s="854"/>
    </row>
    <row r="113" spans="1:130" s="197" customFormat="1" ht="26.25" customHeight="1">
      <c r="A113" s="934"/>
      <c r="B113" s="935"/>
      <c r="C113" s="798" t="s">
        <v>415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121716</v>
      </c>
      <c r="AB113" s="939"/>
      <c r="AC113" s="939"/>
      <c r="AD113" s="939"/>
      <c r="AE113" s="940"/>
      <c r="AF113" s="941">
        <v>104548</v>
      </c>
      <c r="AG113" s="939"/>
      <c r="AH113" s="939"/>
      <c r="AI113" s="939"/>
      <c r="AJ113" s="940"/>
      <c r="AK113" s="941">
        <v>101106</v>
      </c>
      <c r="AL113" s="939"/>
      <c r="AM113" s="939"/>
      <c r="AN113" s="939"/>
      <c r="AO113" s="940"/>
      <c r="AP113" s="942">
        <v>7.7</v>
      </c>
      <c r="AQ113" s="943"/>
      <c r="AR113" s="943"/>
      <c r="AS113" s="943"/>
      <c r="AT113" s="944"/>
      <c r="AU113" s="953"/>
      <c r="AV113" s="954"/>
      <c r="AW113" s="954"/>
      <c r="AX113" s="954"/>
      <c r="AY113" s="955"/>
      <c r="AZ113" s="797" t="s">
        <v>416</v>
      </c>
      <c r="BA113" s="798"/>
      <c r="BB113" s="798"/>
      <c r="BC113" s="798"/>
      <c r="BD113" s="798"/>
      <c r="BE113" s="798"/>
      <c r="BF113" s="798"/>
      <c r="BG113" s="798"/>
      <c r="BH113" s="798"/>
      <c r="BI113" s="798"/>
      <c r="BJ113" s="798"/>
      <c r="BK113" s="798"/>
      <c r="BL113" s="798"/>
      <c r="BM113" s="798"/>
      <c r="BN113" s="798"/>
      <c r="BO113" s="798"/>
      <c r="BP113" s="799"/>
      <c r="BQ113" s="800">
        <v>3533</v>
      </c>
      <c r="BR113" s="801"/>
      <c r="BS113" s="801"/>
      <c r="BT113" s="801"/>
      <c r="BU113" s="801"/>
      <c r="BV113" s="801">
        <v>3075</v>
      </c>
      <c r="BW113" s="801"/>
      <c r="BX113" s="801"/>
      <c r="BY113" s="801"/>
      <c r="BZ113" s="801"/>
      <c r="CA113" s="801">
        <v>2731</v>
      </c>
      <c r="CB113" s="801"/>
      <c r="CC113" s="801"/>
      <c r="CD113" s="801"/>
      <c r="CE113" s="801"/>
      <c r="CF113" s="878">
        <v>0.2</v>
      </c>
      <c r="CG113" s="879"/>
      <c r="CH113" s="879"/>
      <c r="CI113" s="879"/>
      <c r="CJ113" s="879"/>
      <c r="CK113" s="947"/>
      <c r="CL113" s="896"/>
      <c r="CM113" s="833" t="s">
        <v>417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218</v>
      </c>
      <c r="DH113" s="814"/>
      <c r="DI113" s="814"/>
      <c r="DJ113" s="814"/>
      <c r="DK113" s="815"/>
      <c r="DL113" s="816" t="s">
        <v>218</v>
      </c>
      <c r="DM113" s="814"/>
      <c r="DN113" s="814"/>
      <c r="DO113" s="814"/>
      <c r="DP113" s="815"/>
      <c r="DQ113" s="816" t="s">
        <v>218</v>
      </c>
      <c r="DR113" s="814"/>
      <c r="DS113" s="814"/>
      <c r="DT113" s="814"/>
      <c r="DU113" s="815"/>
      <c r="DV113" s="784" t="s">
        <v>218</v>
      </c>
      <c r="DW113" s="785"/>
      <c r="DX113" s="785"/>
      <c r="DY113" s="785"/>
      <c r="DZ113" s="786"/>
    </row>
    <row r="114" spans="1:130" s="197" customFormat="1" ht="26.25" customHeight="1">
      <c r="A114" s="934"/>
      <c r="B114" s="935"/>
      <c r="C114" s="798" t="s">
        <v>418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2233</v>
      </c>
      <c r="AB114" s="814"/>
      <c r="AC114" s="814"/>
      <c r="AD114" s="814"/>
      <c r="AE114" s="815"/>
      <c r="AF114" s="816">
        <v>1472</v>
      </c>
      <c r="AG114" s="814"/>
      <c r="AH114" s="814"/>
      <c r="AI114" s="814"/>
      <c r="AJ114" s="815"/>
      <c r="AK114" s="816">
        <v>1349</v>
      </c>
      <c r="AL114" s="814"/>
      <c r="AM114" s="814"/>
      <c r="AN114" s="814"/>
      <c r="AO114" s="815"/>
      <c r="AP114" s="784">
        <v>0.1</v>
      </c>
      <c r="AQ114" s="785"/>
      <c r="AR114" s="785"/>
      <c r="AS114" s="785"/>
      <c r="AT114" s="786"/>
      <c r="AU114" s="953"/>
      <c r="AV114" s="954"/>
      <c r="AW114" s="954"/>
      <c r="AX114" s="954"/>
      <c r="AY114" s="955"/>
      <c r="AZ114" s="797" t="s">
        <v>419</v>
      </c>
      <c r="BA114" s="798"/>
      <c r="BB114" s="798"/>
      <c r="BC114" s="798"/>
      <c r="BD114" s="798"/>
      <c r="BE114" s="798"/>
      <c r="BF114" s="798"/>
      <c r="BG114" s="798"/>
      <c r="BH114" s="798"/>
      <c r="BI114" s="798"/>
      <c r="BJ114" s="798"/>
      <c r="BK114" s="798"/>
      <c r="BL114" s="798"/>
      <c r="BM114" s="798"/>
      <c r="BN114" s="798"/>
      <c r="BO114" s="798"/>
      <c r="BP114" s="799"/>
      <c r="BQ114" s="800">
        <v>438443</v>
      </c>
      <c r="BR114" s="801"/>
      <c r="BS114" s="801"/>
      <c r="BT114" s="801"/>
      <c r="BU114" s="801"/>
      <c r="BV114" s="801">
        <v>418015</v>
      </c>
      <c r="BW114" s="801"/>
      <c r="BX114" s="801"/>
      <c r="BY114" s="801"/>
      <c r="BZ114" s="801"/>
      <c r="CA114" s="801">
        <v>388189</v>
      </c>
      <c r="CB114" s="801"/>
      <c r="CC114" s="801"/>
      <c r="CD114" s="801"/>
      <c r="CE114" s="801"/>
      <c r="CF114" s="878">
        <v>29.7</v>
      </c>
      <c r="CG114" s="879"/>
      <c r="CH114" s="879"/>
      <c r="CI114" s="879"/>
      <c r="CJ114" s="879"/>
      <c r="CK114" s="947"/>
      <c r="CL114" s="896"/>
      <c r="CM114" s="833" t="s">
        <v>420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218</v>
      </c>
      <c r="DH114" s="814"/>
      <c r="DI114" s="814"/>
      <c r="DJ114" s="814"/>
      <c r="DK114" s="815"/>
      <c r="DL114" s="816" t="s">
        <v>218</v>
      </c>
      <c r="DM114" s="814"/>
      <c r="DN114" s="814"/>
      <c r="DO114" s="814"/>
      <c r="DP114" s="815"/>
      <c r="DQ114" s="816" t="s">
        <v>218</v>
      </c>
      <c r="DR114" s="814"/>
      <c r="DS114" s="814"/>
      <c r="DT114" s="814"/>
      <c r="DU114" s="815"/>
      <c r="DV114" s="784" t="s">
        <v>218</v>
      </c>
      <c r="DW114" s="785"/>
      <c r="DX114" s="785"/>
      <c r="DY114" s="785"/>
      <c r="DZ114" s="786"/>
    </row>
    <row r="115" spans="1:130" s="197" customFormat="1" ht="26.25" customHeight="1">
      <c r="A115" s="934"/>
      <c r="B115" s="935"/>
      <c r="C115" s="798" t="s">
        <v>421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218</v>
      </c>
      <c r="AB115" s="939"/>
      <c r="AC115" s="939"/>
      <c r="AD115" s="939"/>
      <c r="AE115" s="940"/>
      <c r="AF115" s="941" t="s">
        <v>218</v>
      </c>
      <c r="AG115" s="939"/>
      <c r="AH115" s="939"/>
      <c r="AI115" s="939"/>
      <c r="AJ115" s="940"/>
      <c r="AK115" s="941" t="s">
        <v>218</v>
      </c>
      <c r="AL115" s="939"/>
      <c r="AM115" s="939"/>
      <c r="AN115" s="939"/>
      <c r="AO115" s="940"/>
      <c r="AP115" s="942" t="s">
        <v>218</v>
      </c>
      <c r="AQ115" s="943"/>
      <c r="AR115" s="943"/>
      <c r="AS115" s="943"/>
      <c r="AT115" s="944"/>
      <c r="AU115" s="953"/>
      <c r="AV115" s="954"/>
      <c r="AW115" s="954"/>
      <c r="AX115" s="954"/>
      <c r="AY115" s="955"/>
      <c r="AZ115" s="797" t="s">
        <v>422</v>
      </c>
      <c r="BA115" s="798"/>
      <c r="BB115" s="798"/>
      <c r="BC115" s="798"/>
      <c r="BD115" s="798"/>
      <c r="BE115" s="798"/>
      <c r="BF115" s="798"/>
      <c r="BG115" s="798"/>
      <c r="BH115" s="798"/>
      <c r="BI115" s="798"/>
      <c r="BJ115" s="798"/>
      <c r="BK115" s="798"/>
      <c r="BL115" s="798"/>
      <c r="BM115" s="798"/>
      <c r="BN115" s="798"/>
      <c r="BO115" s="798"/>
      <c r="BP115" s="799"/>
      <c r="BQ115" s="800" t="s">
        <v>218</v>
      </c>
      <c r="BR115" s="801"/>
      <c r="BS115" s="801"/>
      <c r="BT115" s="801"/>
      <c r="BU115" s="801"/>
      <c r="BV115" s="801" t="s">
        <v>218</v>
      </c>
      <c r="BW115" s="801"/>
      <c r="BX115" s="801"/>
      <c r="BY115" s="801"/>
      <c r="BZ115" s="801"/>
      <c r="CA115" s="801" t="s">
        <v>218</v>
      </c>
      <c r="CB115" s="801"/>
      <c r="CC115" s="801"/>
      <c r="CD115" s="801"/>
      <c r="CE115" s="801"/>
      <c r="CF115" s="878" t="s">
        <v>218</v>
      </c>
      <c r="CG115" s="879"/>
      <c r="CH115" s="879"/>
      <c r="CI115" s="879"/>
      <c r="CJ115" s="879"/>
      <c r="CK115" s="947"/>
      <c r="CL115" s="896"/>
      <c r="CM115" s="797" t="s">
        <v>423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218</v>
      </c>
      <c r="DH115" s="814"/>
      <c r="DI115" s="814"/>
      <c r="DJ115" s="814"/>
      <c r="DK115" s="815"/>
      <c r="DL115" s="816" t="s">
        <v>218</v>
      </c>
      <c r="DM115" s="814"/>
      <c r="DN115" s="814"/>
      <c r="DO115" s="814"/>
      <c r="DP115" s="815"/>
      <c r="DQ115" s="816" t="s">
        <v>218</v>
      </c>
      <c r="DR115" s="814"/>
      <c r="DS115" s="814"/>
      <c r="DT115" s="814"/>
      <c r="DU115" s="815"/>
      <c r="DV115" s="784" t="s">
        <v>218</v>
      </c>
      <c r="DW115" s="785"/>
      <c r="DX115" s="785"/>
      <c r="DY115" s="785"/>
      <c r="DZ115" s="786"/>
    </row>
    <row r="116" spans="1:130" s="197" customFormat="1" ht="26.25" customHeight="1">
      <c r="A116" s="936"/>
      <c r="B116" s="937"/>
      <c r="C116" s="876" t="s">
        <v>424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218</v>
      </c>
      <c r="AB116" s="814"/>
      <c r="AC116" s="814"/>
      <c r="AD116" s="814"/>
      <c r="AE116" s="815"/>
      <c r="AF116" s="816" t="s">
        <v>218</v>
      </c>
      <c r="AG116" s="814"/>
      <c r="AH116" s="814"/>
      <c r="AI116" s="814"/>
      <c r="AJ116" s="815"/>
      <c r="AK116" s="816" t="s">
        <v>218</v>
      </c>
      <c r="AL116" s="814"/>
      <c r="AM116" s="814"/>
      <c r="AN116" s="814"/>
      <c r="AO116" s="815"/>
      <c r="AP116" s="784" t="s">
        <v>218</v>
      </c>
      <c r="AQ116" s="785"/>
      <c r="AR116" s="785"/>
      <c r="AS116" s="785"/>
      <c r="AT116" s="786"/>
      <c r="AU116" s="953"/>
      <c r="AV116" s="954"/>
      <c r="AW116" s="954"/>
      <c r="AX116" s="954"/>
      <c r="AY116" s="955"/>
      <c r="AZ116" s="797" t="s">
        <v>425</v>
      </c>
      <c r="BA116" s="798"/>
      <c r="BB116" s="798"/>
      <c r="BC116" s="798"/>
      <c r="BD116" s="798"/>
      <c r="BE116" s="798"/>
      <c r="BF116" s="798"/>
      <c r="BG116" s="798"/>
      <c r="BH116" s="798"/>
      <c r="BI116" s="798"/>
      <c r="BJ116" s="798"/>
      <c r="BK116" s="798"/>
      <c r="BL116" s="798"/>
      <c r="BM116" s="798"/>
      <c r="BN116" s="798"/>
      <c r="BO116" s="798"/>
      <c r="BP116" s="799"/>
      <c r="BQ116" s="800" t="s">
        <v>218</v>
      </c>
      <c r="BR116" s="801"/>
      <c r="BS116" s="801"/>
      <c r="BT116" s="801"/>
      <c r="BU116" s="801"/>
      <c r="BV116" s="801" t="s">
        <v>218</v>
      </c>
      <c r="BW116" s="801"/>
      <c r="BX116" s="801"/>
      <c r="BY116" s="801"/>
      <c r="BZ116" s="801"/>
      <c r="CA116" s="801" t="s">
        <v>218</v>
      </c>
      <c r="CB116" s="801"/>
      <c r="CC116" s="801"/>
      <c r="CD116" s="801"/>
      <c r="CE116" s="801"/>
      <c r="CF116" s="878" t="s">
        <v>218</v>
      </c>
      <c r="CG116" s="879"/>
      <c r="CH116" s="879"/>
      <c r="CI116" s="879"/>
      <c r="CJ116" s="879"/>
      <c r="CK116" s="947"/>
      <c r="CL116" s="896"/>
      <c r="CM116" s="833" t="s">
        <v>426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218</v>
      </c>
      <c r="DH116" s="814"/>
      <c r="DI116" s="814"/>
      <c r="DJ116" s="814"/>
      <c r="DK116" s="815"/>
      <c r="DL116" s="816" t="s">
        <v>218</v>
      </c>
      <c r="DM116" s="814"/>
      <c r="DN116" s="814"/>
      <c r="DO116" s="814"/>
      <c r="DP116" s="815"/>
      <c r="DQ116" s="816" t="s">
        <v>218</v>
      </c>
      <c r="DR116" s="814"/>
      <c r="DS116" s="814"/>
      <c r="DT116" s="814"/>
      <c r="DU116" s="815"/>
      <c r="DV116" s="784" t="s">
        <v>218</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427</v>
      </c>
      <c r="Z117" s="919"/>
      <c r="AA117" s="924">
        <v>253274</v>
      </c>
      <c r="AB117" s="925"/>
      <c r="AC117" s="925"/>
      <c r="AD117" s="925"/>
      <c r="AE117" s="926"/>
      <c r="AF117" s="928">
        <v>236684</v>
      </c>
      <c r="AG117" s="925"/>
      <c r="AH117" s="925"/>
      <c r="AI117" s="925"/>
      <c r="AJ117" s="926"/>
      <c r="AK117" s="928">
        <v>230584</v>
      </c>
      <c r="AL117" s="925"/>
      <c r="AM117" s="925"/>
      <c r="AN117" s="925"/>
      <c r="AO117" s="926"/>
      <c r="AP117" s="929"/>
      <c r="AQ117" s="930"/>
      <c r="AR117" s="930"/>
      <c r="AS117" s="930"/>
      <c r="AT117" s="931"/>
      <c r="AU117" s="953"/>
      <c r="AV117" s="954"/>
      <c r="AW117" s="954"/>
      <c r="AX117" s="954"/>
      <c r="AY117" s="955"/>
      <c r="AZ117" s="875" t="s">
        <v>428</v>
      </c>
      <c r="BA117" s="876"/>
      <c r="BB117" s="876"/>
      <c r="BC117" s="876"/>
      <c r="BD117" s="876"/>
      <c r="BE117" s="876"/>
      <c r="BF117" s="876"/>
      <c r="BG117" s="876"/>
      <c r="BH117" s="876"/>
      <c r="BI117" s="876"/>
      <c r="BJ117" s="876"/>
      <c r="BK117" s="876"/>
      <c r="BL117" s="876"/>
      <c r="BM117" s="876"/>
      <c r="BN117" s="876"/>
      <c r="BO117" s="876"/>
      <c r="BP117" s="877"/>
      <c r="BQ117" s="887" t="s">
        <v>218</v>
      </c>
      <c r="BR117" s="888"/>
      <c r="BS117" s="888"/>
      <c r="BT117" s="888"/>
      <c r="BU117" s="888"/>
      <c r="BV117" s="888" t="s">
        <v>218</v>
      </c>
      <c r="BW117" s="888"/>
      <c r="BX117" s="888"/>
      <c r="BY117" s="888"/>
      <c r="BZ117" s="888"/>
      <c r="CA117" s="888" t="s">
        <v>218</v>
      </c>
      <c r="CB117" s="888"/>
      <c r="CC117" s="888"/>
      <c r="CD117" s="888"/>
      <c r="CE117" s="888"/>
      <c r="CF117" s="878" t="s">
        <v>218</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218</v>
      </c>
      <c r="DH117" s="814"/>
      <c r="DI117" s="814"/>
      <c r="DJ117" s="814"/>
      <c r="DK117" s="815"/>
      <c r="DL117" s="816" t="s">
        <v>218</v>
      </c>
      <c r="DM117" s="814"/>
      <c r="DN117" s="814"/>
      <c r="DO117" s="814"/>
      <c r="DP117" s="815"/>
      <c r="DQ117" s="816" t="s">
        <v>218</v>
      </c>
      <c r="DR117" s="814"/>
      <c r="DS117" s="814"/>
      <c r="DT117" s="814"/>
      <c r="DU117" s="815"/>
      <c r="DV117" s="784" t="s">
        <v>218</v>
      </c>
      <c r="DW117" s="785"/>
      <c r="DX117" s="785"/>
      <c r="DY117" s="785"/>
      <c r="DZ117" s="786"/>
    </row>
    <row r="118" spans="1:130" s="197" customFormat="1" ht="26.25" customHeight="1">
      <c r="A118" s="917" t="s">
        <v>403</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401</v>
      </c>
      <c r="AB118" s="918"/>
      <c r="AC118" s="918"/>
      <c r="AD118" s="918"/>
      <c r="AE118" s="919"/>
      <c r="AF118" s="920" t="s">
        <v>284</v>
      </c>
      <c r="AG118" s="918"/>
      <c r="AH118" s="918"/>
      <c r="AI118" s="918"/>
      <c r="AJ118" s="919"/>
      <c r="AK118" s="920" t="s">
        <v>283</v>
      </c>
      <c r="AL118" s="918"/>
      <c r="AM118" s="918"/>
      <c r="AN118" s="918"/>
      <c r="AO118" s="919"/>
      <c r="AP118" s="921" t="s">
        <v>402</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430</v>
      </c>
      <c r="BP118" s="868"/>
      <c r="BQ118" s="887">
        <v>3005551</v>
      </c>
      <c r="BR118" s="888"/>
      <c r="BS118" s="888"/>
      <c r="BT118" s="888"/>
      <c r="BU118" s="888"/>
      <c r="BV118" s="888">
        <v>3088522</v>
      </c>
      <c r="BW118" s="888"/>
      <c r="BX118" s="888"/>
      <c r="BY118" s="888"/>
      <c r="BZ118" s="888"/>
      <c r="CA118" s="888">
        <v>3169232</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218</v>
      </c>
      <c r="DH118" s="814"/>
      <c r="DI118" s="814"/>
      <c r="DJ118" s="814"/>
      <c r="DK118" s="815"/>
      <c r="DL118" s="816" t="s">
        <v>218</v>
      </c>
      <c r="DM118" s="814"/>
      <c r="DN118" s="814"/>
      <c r="DO118" s="814"/>
      <c r="DP118" s="815"/>
      <c r="DQ118" s="816" t="s">
        <v>218</v>
      </c>
      <c r="DR118" s="814"/>
      <c r="DS118" s="814"/>
      <c r="DT118" s="814"/>
      <c r="DU118" s="815"/>
      <c r="DV118" s="784" t="s">
        <v>218</v>
      </c>
      <c r="DW118" s="785"/>
      <c r="DX118" s="785"/>
      <c r="DY118" s="785"/>
      <c r="DZ118" s="786"/>
    </row>
    <row r="119" spans="1:130" s="197" customFormat="1" ht="26.25" customHeight="1">
      <c r="A119" s="893" t="s">
        <v>406</v>
      </c>
      <c r="B119" s="894"/>
      <c r="C119" s="899" t="s">
        <v>407</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218</v>
      </c>
      <c r="AB119" s="903"/>
      <c r="AC119" s="903"/>
      <c r="AD119" s="903"/>
      <c r="AE119" s="904"/>
      <c r="AF119" s="905" t="s">
        <v>218</v>
      </c>
      <c r="AG119" s="903"/>
      <c r="AH119" s="903"/>
      <c r="AI119" s="903"/>
      <c r="AJ119" s="904"/>
      <c r="AK119" s="905" t="s">
        <v>218</v>
      </c>
      <c r="AL119" s="903"/>
      <c r="AM119" s="903"/>
      <c r="AN119" s="903"/>
      <c r="AO119" s="904"/>
      <c r="AP119" s="906" t="s">
        <v>218</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2830205</v>
      </c>
      <c r="BR119" s="830"/>
      <c r="BS119" s="830"/>
      <c r="BT119" s="830"/>
      <c r="BU119" s="830"/>
      <c r="BV119" s="830">
        <v>2802702</v>
      </c>
      <c r="BW119" s="830"/>
      <c r="BX119" s="830"/>
      <c r="BY119" s="830"/>
      <c r="BZ119" s="830"/>
      <c r="CA119" s="830">
        <v>2744521</v>
      </c>
      <c r="CB119" s="830"/>
      <c r="CC119" s="830"/>
      <c r="CD119" s="830"/>
      <c r="CE119" s="830"/>
      <c r="CF119" s="891">
        <v>210</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218</v>
      </c>
      <c r="DH119" s="747"/>
      <c r="DI119" s="747"/>
      <c r="DJ119" s="747"/>
      <c r="DK119" s="748"/>
      <c r="DL119" s="749" t="s">
        <v>218</v>
      </c>
      <c r="DM119" s="747"/>
      <c r="DN119" s="747"/>
      <c r="DO119" s="747"/>
      <c r="DP119" s="748"/>
      <c r="DQ119" s="749" t="s">
        <v>218</v>
      </c>
      <c r="DR119" s="747"/>
      <c r="DS119" s="747"/>
      <c r="DT119" s="747"/>
      <c r="DU119" s="748"/>
      <c r="DV119" s="837" t="s">
        <v>218</v>
      </c>
      <c r="DW119" s="838"/>
      <c r="DX119" s="838"/>
      <c r="DY119" s="838"/>
      <c r="DZ119" s="839"/>
    </row>
    <row r="120" spans="1:130" s="197" customFormat="1" ht="26.25" customHeight="1">
      <c r="A120" s="895"/>
      <c r="B120" s="896"/>
      <c r="C120" s="833" t="s">
        <v>410</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218</v>
      </c>
      <c r="AB120" s="814"/>
      <c r="AC120" s="814"/>
      <c r="AD120" s="814"/>
      <c r="AE120" s="815"/>
      <c r="AF120" s="816" t="s">
        <v>218</v>
      </c>
      <c r="AG120" s="814"/>
      <c r="AH120" s="814"/>
      <c r="AI120" s="814"/>
      <c r="AJ120" s="815"/>
      <c r="AK120" s="816" t="s">
        <v>218</v>
      </c>
      <c r="AL120" s="814"/>
      <c r="AM120" s="814"/>
      <c r="AN120" s="814"/>
      <c r="AO120" s="815"/>
      <c r="AP120" s="784" t="s">
        <v>218</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v>15115</v>
      </c>
      <c r="BR120" s="801"/>
      <c r="BS120" s="801"/>
      <c r="BT120" s="801"/>
      <c r="BU120" s="801"/>
      <c r="BV120" s="801">
        <v>13334</v>
      </c>
      <c r="BW120" s="801"/>
      <c r="BX120" s="801"/>
      <c r="BY120" s="801"/>
      <c r="BZ120" s="801"/>
      <c r="CA120" s="801">
        <v>16819</v>
      </c>
      <c r="CB120" s="801"/>
      <c r="CC120" s="801"/>
      <c r="CD120" s="801"/>
      <c r="CE120" s="801"/>
      <c r="CF120" s="878">
        <v>1.3</v>
      </c>
      <c r="CG120" s="879"/>
      <c r="CH120" s="879"/>
      <c r="CI120" s="879"/>
      <c r="CJ120" s="879"/>
      <c r="CK120" s="880" t="s">
        <v>436</v>
      </c>
      <c r="CL120" s="840"/>
      <c r="CM120" s="840"/>
      <c r="CN120" s="840"/>
      <c r="CO120" s="841"/>
      <c r="CP120" s="884" t="s">
        <v>385</v>
      </c>
      <c r="CQ120" s="885"/>
      <c r="CR120" s="885"/>
      <c r="CS120" s="885"/>
      <c r="CT120" s="885"/>
      <c r="CU120" s="885"/>
      <c r="CV120" s="885"/>
      <c r="CW120" s="885"/>
      <c r="CX120" s="885"/>
      <c r="CY120" s="885"/>
      <c r="CZ120" s="885"/>
      <c r="DA120" s="885"/>
      <c r="DB120" s="885"/>
      <c r="DC120" s="885"/>
      <c r="DD120" s="885"/>
      <c r="DE120" s="885"/>
      <c r="DF120" s="886"/>
      <c r="DG120" s="829">
        <v>419793</v>
      </c>
      <c r="DH120" s="830"/>
      <c r="DI120" s="830"/>
      <c r="DJ120" s="830"/>
      <c r="DK120" s="830"/>
      <c r="DL120" s="830">
        <v>378743</v>
      </c>
      <c r="DM120" s="830"/>
      <c r="DN120" s="830"/>
      <c r="DO120" s="830"/>
      <c r="DP120" s="830"/>
      <c r="DQ120" s="830">
        <v>388027</v>
      </c>
      <c r="DR120" s="830"/>
      <c r="DS120" s="830"/>
      <c r="DT120" s="830"/>
      <c r="DU120" s="830"/>
      <c r="DV120" s="831">
        <v>29.7</v>
      </c>
      <c r="DW120" s="831"/>
      <c r="DX120" s="831"/>
      <c r="DY120" s="831"/>
      <c r="DZ120" s="832"/>
    </row>
    <row r="121" spans="1:130" s="197" customFormat="1" ht="26.25" customHeight="1">
      <c r="A121" s="895"/>
      <c r="B121" s="896"/>
      <c r="C121" s="872" t="s">
        <v>437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218</v>
      </c>
      <c r="AB121" s="814"/>
      <c r="AC121" s="814"/>
      <c r="AD121" s="814"/>
      <c r="AE121" s="815"/>
      <c r="AF121" s="816" t="s">
        <v>218</v>
      </c>
      <c r="AG121" s="814"/>
      <c r="AH121" s="814"/>
      <c r="AI121" s="814"/>
      <c r="AJ121" s="815"/>
      <c r="AK121" s="816" t="s">
        <v>218</v>
      </c>
      <c r="AL121" s="814"/>
      <c r="AM121" s="814"/>
      <c r="AN121" s="814"/>
      <c r="AO121" s="815"/>
      <c r="AP121" s="784" t="s">
        <v>218</v>
      </c>
      <c r="AQ121" s="785"/>
      <c r="AR121" s="785"/>
      <c r="AS121" s="785"/>
      <c r="AT121" s="786"/>
      <c r="AU121" s="912"/>
      <c r="AV121" s="913"/>
      <c r="AW121" s="913"/>
      <c r="AX121" s="913"/>
      <c r="AY121" s="914"/>
      <c r="AZ121" s="875" t="s">
        <v>438</v>
      </c>
      <c r="BA121" s="876"/>
      <c r="BB121" s="876"/>
      <c r="BC121" s="876"/>
      <c r="BD121" s="876"/>
      <c r="BE121" s="876"/>
      <c r="BF121" s="876"/>
      <c r="BG121" s="876"/>
      <c r="BH121" s="876"/>
      <c r="BI121" s="876"/>
      <c r="BJ121" s="876"/>
      <c r="BK121" s="876"/>
      <c r="BL121" s="876"/>
      <c r="BM121" s="876"/>
      <c r="BN121" s="876"/>
      <c r="BO121" s="876"/>
      <c r="BP121" s="877"/>
      <c r="BQ121" s="887">
        <v>1921264</v>
      </c>
      <c r="BR121" s="888"/>
      <c r="BS121" s="888"/>
      <c r="BT121" s="888"/>
      <c r="BU121" s="888"/>
      <c r="BV121" s="888">
        <v>1915892</v>
      </c>
      <c r="BW121" s="888"/>
      <c r="BX121" s="888"/>
      <c r="BY121" s="888"/>
      <c r="BZ121" s="888"/>
      <c r="CA121" s="888">
        <v>1870314</v>
      </c>
      <c r="CB121" s="888"/>
      <c r="CC121" s="888"/>
      <c r="CD121" s="888"/>
      <c r="CE121" s="888"/>
      <c r="CF121" s="889">
        <v>143.1</v>
      </c>
      <c r="CG121" s="890"/>
      <c r="CH121" s="890"/>
      <c r="CI121" s="890"/>
      <c r="CJ121" s="890"/>
      <c r="CK121" s="881"/>
      <c r="CL121" s="842"/>
      <c r="CM121" s="842"/>
      <c r="CN121" s="842"/>
      <c r="CO121" s="843"/>
      <c r="CP121" s="858" t="s">
        <v>384</v>
      </c>
      <c r="CQ121" s="859"/>
      <c r="CR121" s="859"/>
      <c r="CS121" s="859"/>
      <c r="CT121" s="859"/>
      <c r="CU121" s="859"/>
      <c r="CV121" s="859"/>
      <c r="CW121" s="859"/>
      <c r="CX121" s="859"/>
      <c r="CY121" s="859"/>
      <c r="CZ121" s="859"/>
      <c r="DA121" s="859"/>
      <c r="DB121" s="859"/>
      <c r="DC121" s="859"/>
      <c r="DD121" s="859"/>
      <c r="DE121" s="859"/>
      <c r="DF121" s="860"/>
      <c r="DG121" s="800">
        <v>457447</v>
      </c>
      <c r="DH121" s="801"/>
      <c r="DI121" s="801"/>
      <c r="DJ121" s="801"/>
      <c r="DK121" s="801"/>
      <c r="DL121" s="801">
        <v>416585</v>
      </c>
      <c r="DM121" s="801"/>
      <c r="DN121" s="801"/>
      <c r="DO121" s="801"/>
      <c r="DP121" s="801"/>
      <c r="DQ121" s="801">
        <v>380788</v>
      </c>
      <c r="DR121" s="801"/>
      <c r="DS121" s="801"/>
      <c r="DT121" s="801"/>
      <c r="DU121" s="801"/>
      <c r="DV121" s="853">
        <v>29.1</v>
      </c>
      <c r="DW121" s="853"/>
      <c r="DX121" s="853"/>
      <c r="DY121" s="853"/>
      <c r="DZ121" s="854"/>
    </row>
    <row r="122" spans="1:130" s="197" customFormat="1" ht="26.25" customHeight="1">
      <c r="A122" s="895"/>
      <c r="B122" s="896"/>
      <c r="C122" s="833" t="s">
        <v>420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218</v>
      </c>
      <c r="AB122" s="814"/>
      <c r="AC122" s="814"/>
      <c r="AD122" s="814"/>
      <c r="AE122" s="815"/>
      <c r="AF122" s="816" t="s">
        <v>218</v>
      </c>
      <c r="AG122" s="814"/>
      <c r="AH122" s="814"/>
      <c r="AI122" s="814"/>
      <c r="AJ122" s="815"/>
      <c r="AK122" s="816" t="s">
        <v>218</v>
      </c>
      <c r="AL122" s="814"/>
      <c r="AM122" s="814"/>
      <c r="AN122" s="814"/>
      <c r="AO122" s="815"/>
      <c r="AP122" s="784" t="s">
        <v>218</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439</v>
      </c>
      <c r="BP122" s="868"/>
      <c r="BQ122" s="869">
        <v>4766584</v>
      </c>
      <c r="BR122" s="870"/>
      <c r="BS122" s="870"/>
      <c r="BT122" s="870"/>
      <c r="BU122" s="870"/>
      <c r="BV122" s="870">
        <v>4731928</v>
      </c>
      <c r="BW122" s="870"/>
      <c r="BX122" s="870"/>
      <c r="BY122" s="870"/>
      <c r="BZ122" s="870"/>
      <c r="CA122" s="870">
        <v>4631654</v>
      </c>
      <c r="CB122" s="870"/>
      <c r="CC122" s="870"/>
      <c r="CD122" s="870"/>
      <c r="CE122" s="870"/>
      <c r="CF122" s="773"/>
      <c r="CG122" s="774"/>
      <c r="CH122" s="774"/>
      <c r="CI122" s="774"/>
      <c r="CJ122" s="871"/>
      <c r="CK122" s="881"/>
      <c r="CL122" s="842"/>
      <c r="CM122" s="842"/>
      <c r="CN122" s="842"/>
      <c r="CO122" s="843"/>
      <c r="CP122" s="858" t="s">
        <v>382</v>
      </c>
      <c r="CQ122" s="859"/>
      <c r="CR122" s="859"/>
      <c r="CS122" s="859"/>
      <c r="CT122" s="859"/>
      <c r="CU122" s="859"/>
      <c r="CV122" s="859"/>
      <c r="CW122" s="859"/>
      <c r="CX122" s="859"/>
      <c r="CY122" s="859"/>
      <c r="CZ122" s="859"/>
      <c r="DA122" s="859"/>
      <c r="DB122" s="859"/>
      <c r="DC122" s="859"/>
      <c r="DD122" s="859"/>
      <c r="DE122" s="859"/>
      <c r="DF122" s="860"/>
      <c r="DG122" s="800">
        <v>263727</v>
      </c>
      <c r="DH122" s="801"/>
      <c r="DI122" s="801"/>
      <c r="DJ122" s="801"/>
      <c r="DK122" s="801"/>
      <c r="DL122" s="801">
        <v>247389</v>
      </c>
      <c r="DM122" s="801"/>
      <c r="DN122" s="801"/>
      <c r="DO122" s="801"/>
      <c r="DP122" s="801"/>
      <c r="DQ122" s="801">
        <v>227486</v>
      </c>
      <c r="DR122" s="801"/>
      <c r="DS122" s="801"/>
      <c r="DT122" s="801"/>
      <c r="DU122" s="801"/>
      <c r="DV122" s="853">
        <v>17.399999999999999</v>
      </c>
      <c r="DW122" s="853"/>
      <c r="DX122" s="853"/>
      <c r="DY122" s="853"/>
      <c r="DZ122" s="854"/>
    </row>
    <row r="123" spans="1:130" s="197" customFormat="1" ht="26.25" customHeight="1" thickBot="1">
      <c r="A123" s="895"/>
      <c r="B123" s="896"/>
      <c r="C123" s="833" t="s">
        <v>426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218</v>
      </c>
      <c r="AB123" s="814"/>
      <c r="AC123" s="814"/>
      <c r="AD123" s="814"/>
      <c r="AE123" s="815"/>
      <c r="AF123" s="816" t="s">
        <v>218</v>
      </c>
      <c r="AG123" s="814"/>
      <c r="AH123" s="814"/>
      <c r="AI123" s="814"/>
      <c r="AJ123" s="815"/>
      <c r="AK123" s="816" t="s">
        <v>218</v>
      </c>
      <c r="AL123" s="814"/>
      <c r="AM123" s="814"/>
      <c r="AN123" s="814"/>
      <c r="AO123" s="815"/>
      <c r="AP123" s="784" t="s">
        <v>218</v>
      </c>
      <c r="AQ123" s="785"/>
      <c r="AR123" s="785"/>
      <c r="AS123" s="785"/>
      <c r="AT123" s="786"/>
      <c r="AU123" s="864" t="s">
        <v>440</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218</v>
      </c>
      <c r="BR123" s="862"/>
      <c r="BS123" s="862"/>
      <c r="BT123" s="862"/>
      <c r="BU123" s="862"/>
      <c r="BV123" s="862" t="s">
        <v>218</v>
      </c>
      <c r="BW123" s="862"/>
      <c r="BX123" s="862"/>
      <c r="BY123" s="862"/>
      <c r="BZ123" s="862"/>
      <c r="CA123" s="862" t="s">
        <v>218</v>
      </c>
      <c r="CB123" s="862"/>
      <c r="CC123" s="862"/>
      <c r="CD123" s="862"/>
      <c r="CE123" s="862"/>
      <c r="CF123" s="760"/>
      <c r="CG123" s="761"/>
      <c r="CH123" s="761"/>
      <c r="CI123" s="761"/>
      <c r="CJ123" s="863"/>
      <c r="CK123" s="881"/>
      <c r="CL123" s="842"/>
      <c r="CM123" s="842"/>
      <c r="CN123" s="842"/>
      <c r="CO123" s="843"/>
      <c r="CP123" s="858" t="s">
        <v>378</v>
      </c>
      <c r="CQ123" s="859"/>
      <c r="CR123" s="859"/>
      <c r="CS123" s="859"/>
      <c r="CT123" s="859"/>
      <c r="CU123" s="859"/>
      <c r="CV123" s="859"/>
      <c r="CW123" s="859"/>
      <c r="CX123" s="859"/>
      <c r="CY123" s="859"/>
      <c r="CZ123" s="859"/>
      <c r="DA123" s="859"/>
      <c r="DB123" s="859"/>
      <c r="DC123" s="859"/>
      <c r="DD123" s="859"/>
      <c r="DE123" s="859"/>
      <c r="DF123" s="860"/>
      <c r="DG123" s="813" t="s">
        <v>218</v>
      </c>
      <c r="DH123" s="814"/>
      <c r="DI123" s="814"/>
      <c r="DJ123" s="814"/>
      <c r="DK123" s="815"/>
      <c r="DL123" s="816">
        <v>10944</v>
      </c>
      <c r="DM123" s="814"/>
      <c r="DN123" s="814"/>
      <c r="DO123" s="814"/>
      <c r="DP123" s="815"/>
      <c r="DQ123" s="816">
        <v>13645</v>
      </c>
      <c r="DR123" s="814"/>
      <c r="DS123" s="814"/>
      <c r="DT123" s="814"/>
      <c r="DU123" s="815"/>
      <c r="DV123" s="784">
        <v>1</v>
      </c>
      <c r="DW123" s="785"/>
      <c r="DX123" s="785"/>
      <c r="DY123" s="785"/>
      <c r="DZ123" s="786"/>
    </row>
    <row r="124" spans="1:130" s="197" customFormat="1" ht="26.25" customHeight="1">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218</v>
      </c>
      <c r="AB124" s="814"/>
      <c r="AC124" s="814"/>
      <c r="AD124" s="814"/>
      <c r="AE124" s="815"/>
      <c r="AF124" s="816" t="s">
        <v>218</v>
      </c>
      <c r="AG124" s="814"/>
      <c r="AH124" s="814"/>
      <c r="AI124" s="814"/>
      <c r="AJ124" s="815"/>
      <c r="AK124" s="816" t="s">
        <v>218</v>
      </c>
      <c r="AL124" s="814"/>
      <c r="AM124" s="814"/>
      <c r="AN124" s="814"/>
      <c r="AO124" s="815"/>
      <c r="AP124" s="784" t="s">
        <v>218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441</v>
      </c>
      <c r="CQ124" s="859"/>
      <c r="CR124" s="859"/>
      <c r="CS124" s="859"/>
      <c r="CT124" s="859"/>
      <c r="CU124" s="859"/>
      <c r="CV124" s="859"/>
      <c r="CW124" s="859"/>
      <c r="CX124" s="859"/>
      <c r="CY124" s="859"/>
      <c r="CZ124" s="859"/>
      <c r="DA124" s="859"/>
      <c r="DB124" s="859"/>
      <c r="DC124" s="859"/>
      <c r="DD124" s="859"/>
      <c r="DE124" s="859"/>
      <c r="DF124" s="860"/>
      <c r="DG124" s="746">
        <v>14988</v>
      </c>
      <c r="DH124" s="747"/>
      <c r="DI124" s="747"/>
      <c r="DJ124" s="747"/>
      <c r="DK124" s="748"/>
      <c r="DL124" s="749">
        <v>13919</v>
      </c>
      <c r="DM124" s="747"/>
      <c r="DN124" s="747"/>
      <c r="DO124" s="747"/>
      <c r="DP124" s="748"/>
      <c r="DQ124" s="749">
        <v>12197</v>
      </c>
      <c r="DR124" s="747"/>
      <c r="DS124" s="747"/>
      <c r="DT124" s="747"/>
      <c r="DU124" s="748"/>
      <c r="DV124" s="837">
        <v>0.9</v>
      </c>
      <c r="DW124" s="838"/>
      <c r="DX124" s="838"/>
      <c r="DY124" s="838"/>
      <c r="DZ124" s="839"/>
    </row>
    <row r="125" spans="1:130" s="197" customFormat="1" ht="26.25" customHeight="1" thickBot="1">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218</v>
      </c>
      <c r="AB125" s="814"/>
      <c r="AC125" s="814"/>
      <c r="AD125" s="814"/>
      <c r="AE125" s="815"/>
      <c r="AF125" s="816" t="s">
        <v>218</v>
      </c>
      <c r="AG125" s="814"/>
      <c r="AH125" s="814"/>
      <c r="AI125" s="814"/>
      <c r="AJ125" s="815"/>
      <c r="AK125" s="816" t="s">
        <v>218</v>
      </c>
      <c r="AL125" s="814"/>
      <c r="AM125" s="814"/>
      <c r="AN125" s="814"/>
      <c r="AO125" s="815"/>
      <c r="AP125" s="784" t="s">
        <v>218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442</v>
      </c>
      <c r="CL125" s="840"/>
      <c r="CM125" s="840"/>
      <c r="CN125" s="840"/>
      <c r="CO125" s="841"/>
      <c r="CP125" s="846" t="s">
        <v>443</v>
      </c>
      <c r="CQ125" s="788"/>
      <c r="CR125" s="788"/>
      <c r="CS125" s="788"/>
      <c r="CT125" s="788"/>
      <c r="CU125" s="788"/>
      <c r="CV125" s="788"/>
      <c r="CW125" s="788"/>
      <c r="CX125" s="788"/>
      <c r="CY125" s="788"/>
      <c r="CZ125" s="788"/>
      <c r="DA125" s="788"/>
      <c r="DB125" s="788"/>
      <c r="DC125" s="788"/>
      <c r="DD125" s="788"/>
      <c r="DE125" s="788"/>
      <c r="DF125" s="789"/>
      <c r="DG125" s="829" t="s">
        <v>218</v>
      </c>
      <c r="DH125" s="830"/>
      <c r="DI125" s="830"/>
      <c r="DJ125" s="830"/>
      <c r="DK125" s="830"/>
      <c r="DL125" s="830" t="s">
        <v>218</v>
      </c>
      <c r="DM125" s="830"/>
      <c r="DN125" s="830"/>
      <c r="DO125" s="830"/>
      <c r="DP125" s="830"/>
      <c r="DQ125" s="830" t="s">
        <v>218</v>
      </c>
      <c r="DR125" s="830"/>
      <c r="DS125" s="830"/>
      <c r="DT125" s="830"/>
      <c r="DU125" s="830"/>
      <c r="DV125" s="831" t="s">
        <v>218</v>
      </c>
      <c r="DW125" s="831"/>
      <c r="DX125" s="831"/>
      <c r="DY125" s="831"/>
      <c r="DZ125" s="832"/>
    </row>
    <row r="126" spans="1:130" s="197" customFormat="1" ht="26.25" customHeight="1">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218</v>
      </c>
      <c r="AB126" s="814"/>
      <c r="AC126" s="814"/>
      <c r="AD126" s="814"/>
      <c r="AE126" s="815"/>
      <c r="AF126" s="816" t="s">
        <v>218</v>
      </c>
      <c r="AG126" s="814"/>
      <c r="AH126" s="814"/>
      <c r="AI126" s="814"/>
      <c r="AJ126" s="815"/>
      <c r="AK126" s="816" t="s">
        <v>218</v>
      </c>
      <c r="AL126" s="814"/>
      <c r="AM126" s="814"/>
      <c r="AN126" s="814"/>
      <c r="AO126" s="815"/>
      <c r="AP126" s="784" t="s">
        <v>218</v>
      </c>
      <c r="AQ126" s="785"/>
      <c r="AR126" s="785"/>
      <c r="AS126" s="785"/>
      <c r="AT126" s="786"/>
      <c r="AU126" s="233"/>
      <c r="AV126" s="233"/>
      <c r="AW126" s="233"/>
      <c r="AX126" s="836" t="s">
        <v>444</v>
      </c>
      <c r="AY126" s="794"/>
      <c r="AZ126" s="794"/>
      <c r="BA126" s="794"/>
      <c r="BB126" s="794"/>
      <c r="BC126" s="794"/>
      <c r="BD126" s="794"/>
      <c r="BE126" s="795"/>
      <c r="BF126" s="793" t="s">
        <v>445</v>
      </c>
      <c r="BG126" s="794"/>
      <c r="BH126" s="794"/>
      <c r="BI126" s="794"/>
      <c r="BJ126" s="794"/>
      <c r="BK126" s="794"/>
      <c r="BL126" s="795"/>
      <c r="BM126" s="793" t="s">
        <v>446</v>
      </c>
      <c r="BN126" s="794"/>
      <c r="BO126" s="794"/>
      <c r="BP126" s="794"/>
      <c r="BQ126" s="794"/>
      <c r="BR126" s="794"/>
      <c r="BS126" s="795"/>
      <c r="BT126" s="793" t="s">
        <v>447</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448</v>
      </c>
      <c r="CQ126" s="798"/>
      <c r="CR126" s="798"/>
      <c r="CS126" s="798"/>
      <c r="CT126" s="798"/>
      <c r="CU126" s="798"/>
      <c r="CV126" s="798"/>
      <c r="CW126" s="798"/>
      <c r="CX126" s="798"/>
      <c r="CY126" s="798"/>
      <c r="CZ126" s="798"/>
      <c r="DA126" s="798"/>
      <c r="DB126" s="798"/>
      <c r="DC126" s="798"/>
      <c r="DD126" s="798"/>
      <c r="DE126" s="798"/>
      <c r="DF126" s="799"/>
      <c r="DG126" s="800" t="s">
        <v>218</v>
      </c>
      <c r="DH126" s="801"/>
      <c r="DI126" s="801"/>
      <c r="DJ126" s="801"/>
      <c r="DK126" s="801"/>
      <c r="DL126" s="801" t="s">
        <v>218</v>
      </c>
      <c r="DM126" s="801"/>
      <c r="DN126" s="801"/>
      <c r="DO126" s="801"/>
      <c r="DP126" s="801"/>
      <c r="DQ126" s="801" t="s">
        <v>218</v>
      </c>
      <c r="DR126" s="801"/>
      <c r="DS126" s="801"/>
      <c r="DT126" s="801"/>
      <c r="DU126" s="801"/>
      <c r="DV126" s="853" t="s">
        <v>218</v>
      </c>
      <c r="DW126" s="853"/>
      <c r="DX126" s="853"/>
      <c r="DY126" s="853"/>
      <c r="DZ126" s="854"/>
    </row>
    <row r="127" spans="1:130" s="197" customFormat="1" ht="26.25" customHeight="1" thickBot="1">
      <c r="A127" s="897"/>
      <c r="B127" s="898"/>
      <c r="C127" s="855" t="s">
        <v>449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218</v>
      </c>
      <c r="AB127" s="814"/>
      <c r="AC127" s="814"/>
      <c r="AD127" s="814"/>
      <c r="AE127" s="815"/>
      <c r="AF127" s="816" t="s">
        <v>218</v>
      </c>
      <c r="AG127" s="814"/>
      <c r="AH127" s="814"/>
      <c r="AI127" s="814"/>
      <c r="AJ127" s="815"/>
      <c r="AK127" s="816" t="s">
        <v>218</v>
      </c>
      <c r="AL127" s="814"/>
      <c r="AM127" s="814"/>
      <c r="AN127" s="814"/>
      <c r="AO127" s="815"/>
      <c r="AP127" s="784" t="s">
        <v>218</v>
      </c>
      <c r="AQ127" s="785"/>
      <c r="AR127" s="785"/>
      <c r="AS127" s="785"/>
      <c r="AT127" s="786"/>
      <c r="AU127" s="233"/>
      <c r="AV127" s="233"/>
      <c r="AW127" s="233"/>
      <c r="AX127" s="787" t="s">
        <v>450</v>
      </c>
      <c r="AY127" s="788"/>
      <c r="AZ127" s="788"/>
      <c r="BA127" s="788"/>
      <c r="BB127" s="788"/>
      <c r="BC127" s="788"/>
      <c r="BD127" s="788"/>
      <c r="BE127" s="789"/>
      <c r="BF127" s="790" t="s">
        <v>218</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451</v>
      </c>
      <c r="CQ127" s="782"/>
      <c r="CR127" s="782"/>
      <c r="CS127" s="782"/>
      <c r="CT127" s="782"/>
      <c r="CU127" s="782"/>
      <c r="CV127" s="782"/>
      <c r="CW127" s="782"/>
      <c r="CX127" s="782"/>
      <c r="CY127" s="782"/>
      <c r="CZ127" s="782"/>
      <c r="DA127" s="782"/>
      <c r="DB127" s="782"/>
      <c r="DC127" s="782"/>
      <c r="DD127" s="782"/>
      <c r="DE127" s="782"/>
      <c r="DF127" s="783"/>
      <c r="DG127" s="849" t="s">
        <v>218</v>
      </c>
      <c r="DH127" s="850"/>
      <c r="DI127" s="850"/>
      <c r="DJ127" s="850"/>
      <c r="DK127" s="850"/>
      <c r="DL127" s="850" t="s">
        <v>218</v>
      </c>
      <c r="DM127" s="850"/>
      <c r="DN127" s="850"/>
      <c r="DO127" s="850"/>
      <c r="DP127" s="850"/>
      <c r="DQ127" s="850" t="s">
        <v>218</v>
      </c>
      <c r="DR127" s="850"/>
      <c r="DS127" s="850"/>
      <c r="DT127" s="850"/>
      <c r="DU127" s="850"/>
      <c r="DV127" s="851" t="s">
        <v>218</v>
      </c>
      <c r="DW127" s="851"/>
      <c r="DX127" s="851"/>
      <c r="DY127" s="851"/>
      <c r="DZ127" s="852"/>
    </row>
    <row r="128" spans="1:130" s="197" customFormat="1" ht="26.25" customHeight="1">
      <c r="A128" s="825" t="s">
        <v>452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453</v>
      </c>
      <c r="X128" s="827"/>
      <c r="Y128" s="827"/>
      <c r="Z128" s="828"/>
      <c r="AA128" s="753">
        <v>6758</v>
      </c>
      <c r="AB128" s="754"/>
      <c r="AC128" s="754"/>
      <c r="AD128" s="754"/>
      <c r="AE128" s="755"/>
      <c r="AF128" s="756">
        <v>9694</v>
      </c>
      <c r="AG128" s="754"/>
      <c r="AH128" s="754"/>
      <c r="AI128" s="754"/>
      <c r="AJ128" s="755"/>
      <c r="AK128" s="756">
        <v>5026</v>
      </c>
      <c r="AL128" s="754"/>
      <c r="AM128" s="754"/>
      <c r="AN128" s="754"/>
      <c r="AO128" s="755"/>
      <c r="AP128" s="757"/>
      <c r="AQ128" s="758"/>
      <c r="AR128" s="758"/>
      <c r="AS128" s="758"/>
      <c r="AT128" s="759"/>
      <c r="AU128" s="235"/>
      <c r="AV128" s="235"/>
      <c r="AW128" s="235"/>
      <c r="AX128" s="802" t="s">
        <v>454</v>
      </c>
      <c r="AY128" s="798"/>
      <c r="AZ128" s="798"/>
      <c r="BA128" s="798"/>
      <c r="BB128" s="798"/>
      <c r="BC128" s="798"/>
      <c r="BD128" s="798"/>
      <c r="BE128" s="799"/>
      <c r="BF128" s="820" t="s">
        <v>218</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88</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455</v>
      </c>
      <c r="X129" s="811"/>
      <c r="Y129" s="811"/>
      <c r="Z129" s="812"/>
      <c r="AA129" s="813">
        <v>1506177</v>
      </c>
      <c r="AB129" s="814"/>
      <c r="AC129" s="814"/>
      <c r="AD129" s="814"/>
      <c r="AE129" s="815"/>
      <c r="AF129" s="816">
        <v>1362614</v>
      </c>
      <c r="AG129" s="814"/>
      <c r="AH129" s="814"/>
      <c r="AI129" s="814"/>
      <c r="AJ129" s="815"/>
      <c r="AK129" s="816">
        <v>1486821</v>
      </c>
      <c r="AL129" s="814"/>
      <c r="AM129" s="814"/>
      <c r="AN129" s="814"/>
      <c r="AO129" s="815"/>
      <c r="AP129" s="817"/>
      <c r="AQ129" s="818"/>
      <c r="AR129" s="818"/>
      <c r="AS129" s="818"/>
      <c r="AT129" s="819"/>
      <c r="AU129" s="235"/>
      <c r="AV129" s="235"/>
      <c r="AW129" s="235"/>
      <c r="AX129" s="802" t="s">
        <v>456</v>
      </c>
      <c r="AY129" s="798"/>
      <c r="AZ129" s="798"/>
      <c r="BA129" s="798"/>
      <c r="BB129" s="798"/>
      <c r="BC129" s="798"/>
      <c r="BD129" s="798"/>
      <c r="BE129" s="799"/>
      <c r="BF129" s="803">
        <v>4.4000000000000004</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458</v>
      </c>
      <c r="X130" s="811"/>
      <c r="Y130" s="811"/>
      <c r="Z130" s="812"/>
      <c r="AA130" s="813">
        <v>173760</v>
      </c>
      <c r="AB130" s="814"/>
      <c r="AC130" s="814"/>
      <c r="AD130" s="814"/>
      <c r="AE130" s="815"/>
      <c r="AF130" s="816">
        <v>175162</v>
      </c>
      <c r="AG130" s="814"/>
      <c r="AH130" s="814"/>
      <c r="AI130" s="814"/>
      <c r="AJ130" s="815"/>
      <c r="AK130" s="816">
        <v>179760</v>
      </c>
      <c r="AL130" s="814"/>
      <c r="AM130" s="814"/>
      <c r="AN130" s="814"/>
      <c r="AO130" s="815"/>
      <c r="AP130" s="817"/>
      <c r="AQ130" s="818"/>
      <c r="AR130" s="818"/>
      <c r="AS130" s="818"/>
      <c r="AT130" s="819"/>
      <c r="AU130" s="235"/>
      <c r="AV130" s="235"/>
      <c r="AW130" s="235"/>
      <c r="AX130" s="781" t="s">
        <v>459</v>
      </c>
      <c r="AY130" s="782"/>
      <c r="AZ130" s="782"/>
      <c r="BA130" s="782"/>
      <c r="BB130" s="782"/>
      <c r="BC130" s="782"/>
      <c r="BD130" s="782"/>
      <c r="BE130" s="783"/>
      <c r="BF130" s="735" t="s">
        <v>218</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460</v>
      </c>
      <c r="X131" s="744"/>
      <c r="Y131" s="744"/>
      <c r="Z131" s="745"/>
      <c r="AA131" s="746">
        <v>1332417</v>
      </c>
      <c r="AB131" s="747"/>
      <c r="AC131" s="747"/>
      <c r="AD131" s="747"/>
      <c r="AE131" s="748"/>
      <c r="AF131" s="749">
        <v>1187452</v>
      </c>
      <c r="AG131" s="747"/>
      <c r="AH131" s="747"/>
      <c r="AI131" s="747"/>
      <c r="AJ131" s="748"/>
      <c r="AK131" s="749">
        <v>1307061</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461</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462</v>
      </c>
      <c r="W132" s="767"/>
      <c r="X132" s="767"/>
      <c r="Y132" s="767"/>
      <c r="Z132" s="768"/>
      <c r="AA132" s="769">
        <v>5.4604526959999999</v>
      </c>
      <c r="AB132" s="770"/>
      <c r="AC132" s="770"/>
      <c r="AD132" s="770"/>
      <c r="AE132" s="771"/>
      <c r="AF132" s="772">
        <v>4.3646395809999996</v>
      </c>
      <c r="AG132" s="770"/>
      <c r="AH132" s="770"/>
      <c r="AI132" s="770"/>
      <c r="AJ132" s="771"/>
      <c r="AK132" s="772">
        <v>3.503891555</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463</v>
      </c>
      <c r="W133" s="776"/>
      <c r="X133" s="776"/>
      <c r="Y133" s="776"/>
      <c r="Z133" s="777"/>
      <c r="AA133" s="778">
        <v>6.7</v>
      </c>
      <c r="AB133" s="779"/>
      <c r="AC133" s="779"/>
      <c r="AD133" s="779"/>
      <c r="AE133" s="780"/>
      <c r="AF133" s="778">
        <v>5</v>
      </c>
      <c r="AG133" s="779"/>
      <c r="AH133" s="779"/>
      <c r="AI133" s="779"/>
      <c r="AJ133" s="780"/>
      <c r="AK133" s="778">
        <v>4.4000000000000004</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464</v>
      </c>
      <c r="B5" s="246"/>
      <c r="C5" s="246"/>
      <c r="D5" s="246"/>
      <c r="E5" s="246"/>
      <c r="F5" s="246"/>
      <c r="G5" s="246"/>
      <c r="H5" s="246"/>
      <c r="I5" s="246"/>
      <c r="J5" s="246"/>
      <c r="K5" s="246"/>
      <c r="L5" s="246"/>
      <c r="M5" s="246"/>
      <c r="N5" s="246"/>
      <c r="O5" s="247"/>
    </row>
    <row r="6" spans="1:16">
      <c r="A6" s="248"/>
      <c r="B6" s="244"/>
      <c r="C6" s="244"/>
      <c r="D6" s="244"/>
      <c r="E6" s="244"/>
      <c r="F6" s="244"/>
      <c r="G6" s="249" t="s">
        <v>465</v>
      </c>
      <c r="H6" s="249"/>
      <c r="I6" s="249"/>
      <c r="J6" s="249"/>
      <c r="K6" s="244"/>
      <c r="L6" s="244"/>
      <c r="M6" s="244"/>
      <c r="N6" s="244"/>
    </row>
    <row r="7" spans="1:16">
      <c r="A7" s="248"/>
      <c r="B7" s="244"/>
      <c r="C7" s="244"/>
      <c r="D7" s="244"/>
      <c r="E7" s="244"/>
      <c r="F7" s="244"/>
      <c r="G7" s="251"/>
      <c r="H7" s="252"/>
      <c r="I7" s="252"/>
      <c r="J7" s="253"/>
      <c r="K7" s="1149" t="s">
        <v>466</v>
      </c>
      <c r="L7" s="254"/>
      <c r="M7" s="255" t="s">
        <v>467</v>
      </c>
      <c r="N7" s="256"/>
    </row>
    <row r="8" spans="1:16">
      <c r="A8" s="248"/>
      <c r="B8" s="244"/>
      <c r="C8" s="244"/>
      <c r="D8" s="244"/>
      <c r="E8" s="244"/>
      <c r="F8" s="244"/>
      <c r="G8" s="257"/>
      <c r="H8" s="258"/>
      <c r="I8" s="258"/>
      <c r="J8" s="259"/>
      <c r="K8" s="1150"/>
      <c r="L8" s="260" t="s">
        <v>468</v>
      </c>
      <c r="M8" s="261" t="s">
        <v>469</v>
      </c>
      <c r="N8" s="262" t="s">
        <v>470</v>
      </c>
    </row>
    <row r="9" spans="1:16">
      <c r="A9" s="248"/>
      <c r="B9" s="244"/>
      <c r="C9" s="244"/>
      <c r="D9" s="244"/>
      <c r="E9" s="244"/>
      <c r="F9" s="244"/>
      <c r="G9" s="1163" t="s">
        <v>471</v>
      </c>
      <c r="H9" s="1164"/>
      <c r="I9" s="1164"/>
      <c r="J9" s="1165"/>
      <c r="K9" s="263">
        <v>298905</v>
      </c>
      <c r="L9" s="264">
        <v>221904</v>
      </c>
      <c r="M9" s="265">
        <v>187155</v>
      </c>
      <c r="N9" s="266">
        <v>18.600000000000001</v>
      </c>
    </row>
    <row r="10" spans="1:16">
      <c r="A10" s="248"/>
      <c r="B10" s="244"/>
      <c r="C10" s="244"/>
      <c r="D10" s="244"/>
      <c r="E10" s="244"/>
      <c r="F10" s="244"/>
      <c r="G10" s="1163" t="s">
        <v>472</v>
      </c>
      <c r="H10" s="1164"/>
      <c r="I10" s="1164"/>
      <c r="J10" s="1165"/>
      <c r="K10" s="267">
        <v>9096</v>
      </c>
      <c r="L10" s="268">
        <v>6753</v>
      </c>
      <c r="M10" s="269">
        <v>20525</v>
      </c>
      <c r="N10" s="270">
        <v>-67.099999999999994</v>
      </c>
    </row>
    <row r="11" spans="1:16" ht="13.5" customHeight="1">
      <c r="A11" s="248"/>
      <c r="B11" s="244"/>
      <c r="C11" s="244"/>
      <c r="D11" s="244"/>
      <c r="E11" s="244"/>
      <c r="F11" s="244"/>
      <c r="G11" s="1163" t="s">
        <v>473</v>
      </c>
      <c r="H11" s="1164"/>
      <c r="I11" s="1164"/>
      <c r="J11" s="1165"/>
      <c r="K11" s="267">
        <v>31308</v>
      </c>
      <c r="L11" s="268">
        <v>23243</v>
      </c>
      <c r="M11" s="269">
        <v>27959</v>
      </c>
      <c r="N11" s="270">
        <v>-16.899999999999999</v>
      </c>
    </row>
    <row r="12" spans="1:16" ht="13.5" customHeight="1">
      <c r="A12" s="248"/>
      <c r="B12" s="244"/>
      <c r="C12" s="244"/>
      <c r="D12" s="244"/>
      <c r="E12" s="244"/>
      <c r="F12" s="244"/>
      <c r="G12" s="1163" t="s">
        <v>474</v>
      </c>
      <c r="H12" s="1164"/>
      <c r="I12" s="1164"/>
      <c r="J12" s="1165"/>
      <c r="K12" s="267" t="s">
        <v>475</v>
      </c>
      <c r="L12" s="268" t="s">
        <v>475</v>
      </c>
      <c r="M12" s="269">
        <v>2910</v>
      </c>
      <c r="N12" s="270" t="s">
        <v>475</v>
      </c>
    </row>
    <row r="13" spans="1:16" ht="13.5" customHeight="1">
      <c r="A13" s="248"/>
      <c r="B13" s="244"/>
      <c r="C13" s="244"/>
      <c r="D13" s="244"/>
      <c r="E13" s="244"/>
      <c r="F13" s="244"/>
      <c r="G13" s="1163" t="s">
        <v>476</v>
      </c>
      <c r="H13" s="1164"/>
      <c r="I13" s="1164"/>
      <c r="J13" s="1165"/>
      <c r="K13" s="267" t="s">
        <v>475</v>
      </c>
      <c r="L13" s="268" t="s">
        <v>475</v>
      </c>
      <c r="M13" s="269" t="s">
        <v>475</v>
      </c>
      <c r="N13" s="270" t="s">
        <v>475</v>
      </c>
    </row>
    <row r="14" spans="1:16" ht="13.5" customHeight="1">
      <c r="A14" s="248"/>
      <c r="B14" s="244"/>
      <c r="C14" s="244"/>
      <c r="D14" s="244"/>
      <c r="E14" s="244"/>
      <c r="F14" s="244"/>
      <c r="G14" s="1163" t="s">
        <v>477</v>
      </c>
      <c r="H14" s="1164"/>
      <c r="I14" s="1164"/>
      <c r="J14" s="1165"/>
      <c r="K14" s="267">
        <v>24257</v>
      </c>
      <c r="L14" s="268">
        <v>18008</v>
      </c>
      <c r="M14" s="269">
        <v>9160</v>
      </c>
      <c r="N14" s="270">
        <v>96.6</v>
      </c>
    </row>
    <row r="15" spans="1:16" ht="13.5" customHeight="1">
      <c r="A15" s="248"/>
      <c r="B15" s="244"/>
      <c r="C15" s="244"/>
      <c r="D15" s="244"/>
      <c r="E15" s="244"/>
      <c r="F15" s="244"/>
      <c r="G15" s="1163" t="s">
        <v>478</v>
      </c>
      <c r="H15" s="1164"/>
      <c r="I15" s="1164"/>
      <c r="J15" s="1165"/>
      <c r="K15" s="267">
        <v>46544</v>
      </c>
      <c r="L15" s="268">
        <v>34554</v>
      </c>
      <c r="M15" s="269">
        <v>4580</v>
      </c>
      <c r="N15" s="270">
        <v>654.5</v>
      </c>
    </row>
    <row r="16" spans="1:16">
      <c r="A16" s="248"/>
      <c r="B16" s="244"/>
      <c r="C16" s="244"/>
      <c r="D16" s="244"/>
      <c r="E16" s="244"/>
      <c r="F16" s="244"/>
      <c r="G16" s="1166" t="s">
        <v>479</v>
      </c>
      <c r="H16" s="1167"/>
      <c r="I16" s="1167"/>
      <c r="J16" s="1168"/>
      <c r="K16" s="268">
        <v>-27881</v>
      </c>
      <c r="L16" s="268">
        <v>-20699</v>
      </c>
      <c r="M16" s="269">
        <v>-19254</v>
      </c>
      <c r="N16" s="270">
        <v>7.5</v>
      </c>
    </row>
    <row r="17" spans="1:16">
      <c r="A17" s="248"/>
      <c r="B17" s="244"/>
      <c r="C17" s="244"/>
      <c r="D17" s="244"/>
      <c r="E17" s="244"/>
      <c r="F17" s="244"/>
      <c r="G17" s="1166" t="s">
        <v>166</v>
      </c>
      <c r="H17" s="1167"/>
      <c r="I17" s="1167"/>
      <c r="J17" s="1168"/>
      <c r="K17" s="268">
        <v>382229</v>
      </c>
      <c r="L17" s="268">
        <v>283763</v>
      </c>
      <c r="M17" s="269">
        <v>233033</v>
      </c>
      <c r="N17" s="270">
        <v>21.8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480</v>
      </c>
      <c r="H19" s="244"/>
      <c r="I19" s="244"/>
      <c r="J19" s="244"/>
      <c r="K19" s="244"/>
      <c r="L19" s="244"/>
      <c r="M19" s="244"/>
      <c r="N19" s="244"/>
    </row>
    <row r="20" spans="1:16">
      <c r="A20" s="248"/>
      <c r="B20" s="244"/>
      <c r="C20" s="244"/>
      <c r="D20" s="244"/>
      <c r="E20" s="244"/>
      <c r="F20" s="244"/>
      <c r="G20" s="272"/>
      <c r="H20" s="273"/>
      <c r="I20" s="273"/>
      <c r="J20" s="274"/>
      <c r="K20" s="275" t="s">
        <v>481</v>
      </c>
      <c r="L20" s="276" t="s">
        <v>482</v>
      </c>
      <c r="M20" s="277" t="s">
        <v>483</v>
      </c>
      <c r="N20" s="278"/>
    </row>
    <row r="21" spans="1:16" s="284" customFormat="1">
      <c r="A21" s="279"/>
      <c r="B21" s="249"/>
      <c r="C21" s="249"/>
      <c r="D21" s="249"/>
      <c r="E21" s="249"/>
      <c r="F21" s="249"/>
      <c r="G21" s="1160" t="s">
        <v>484</v>
      </c>
      <c r="H21" s="1161"/>
      <c r="I21" s="1161"/>
      <c r="J21" s="1162"/>
      <c r="K21" s="280">
        <v>25.98</v>
      </c>
      <c r="L21" s="281">
        <v>21.21</v>
      </c>
      <c r="M21" s="282">
        <v>4.7699999999999996</v>
      </c>
      <c r="N21" s="249"/>
      <c r="O21" s="283"/>
      <c r="P21" s="279"/>
    </row>
    <row r="22" spans="1:16" s="284" customFormat="1">
      <c r="A22" s="279"/>
      <c r="B22" s="249"/>
      <c r="C22" s="249"/>
      <c r="D22" s="249"/>
      <c r="E22" s="249"/>
      <c r="F22" s="249"/>
      <c r="G22" s="1160" t="s">
        <v>485</v>
      </c>
      <c r="H22" s="1161"/>
      <c r="I22" s="1161"/>
      <c r="J22" s="1162"/>
      <c r="K22" s="285">
        <v>94.9</v>
      </c>
      <c r="L22" s="286">
        <v>95.4</v>
      </c>
      <c r="M22" s="287">
        <v>-0.5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486</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487</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488</v>
      </c>
      <c r="H29" s="249"/>
      <c r="I29" s="249"/>
      <c r="J29" s="249"/>
      <c r="K29" s="244"/>
      <c r="L29" s="244"/>
      <c r="M29" s="244"/>
      <c r="N29" s="244"/>
      <c r="O29" s="293"/>
    </row>
    <row r="30" spans="1:16">
      <c r="A30" s="248"/>
      <c r="B30" s="244"/>
      <c r="C30" s="244"/>
      <c r="D30" s="244"/>
      <c r="E30" s="244"/>
      <c r="F30" s="244"/>
      <c r="G30" s="251"/>
      <c r="H30" s="252"/>
      <c r="I30" s="252"/>
      <c r="J30" s="253"/>
      <c r="K30" s="1149" t="s">
        <v>466</v>
      </c>
      <c r="L30" s="254"/>
      <c r="M30" s="255" t="s">
        <v>467</v>
      </c>
      <c r="N30" s="256"/>
    </row>
    <row r="31" spans="1:16">
      <c r="A31" s="248"/>
      <c r="B31" s="244"/>
      <c r="C31" s="244"/>
      <c r="D31" s="244"/>
      <c r="E31" s="244"/>
      <c r="F31" s="244"/>
      <c r="G31" s="257"/>
      <c r="H31" s="258"/>
      <c r="I31" s="258"/>
      <c r="J31" s="259"/>
      <c r="K31" s="1150"/>
      <c r="L31" s="260" t="s">
        <v>468</v>
      </c>
      <c r="M31" s="261" t="s">
        <v>469</v>
      </c>
      <c r="N31" s="262" t="s">
        <v>470</v>
      </c>
    </row>
    <row r="32" spans="1:16" ht="27" customHeight="1">
      <c r="A32" s="248"/>
      <c r="B32" s="244"/>
      <c r="C32" s="244"/>
      <c r="D32" s="244"/>
      <c r="E32" s="244"/>
      <c r="F32" s="244"/>
      <c r="G32" s="1151" t="s">
        <v>489</v>
      </c>
      <c r="H32" s="1152"/>
      <c r="I32" s="1152"/>
      <c r="J32" s="1153"/>
      <c r="K32" s="294">
        <v>128129</v>
      </c>
      <c r="L32" s="294">
        <v>95122</v>
      </c>
      <c r="M32" s="295">
        <v>137219</v>
      </c>
      <c r="N32" s="296">
        <v>-30.7</v>
      </c>
    </row>
    <row r="33" spans="1:16" ht="13.5" customHeight="1">
      <c r="A33" s="248"/>
      <c r="B33" s="244"/>
      <c r="C33" s="244"/>
      <c r="D33" s="244"/>
      <c r="E33" s="244"/>
      <c r="F33" s="244"/>
      <c r="G33" s="1151" t="s">
        <v>490</v>
      </c>
      <c r="H33" s="1152"/>
      <c r="I33" s="1152"/>
      <c r="J33" s="1153"/>
      <c r="K33" s="294" t="s">
        <v>475</v>
      </c>
      <c r="L33" s="294" t="s">
        <v>475</v>
      </c>
      <c r="M33" s="295" t="s">
        <v>475</v>
      </c>
      <c r="N33" s="296" t="s">
        <v>475</v>
      </c>
    </row>
    <row r="34" spans="1:16" ht="27" customHeight="1">
      <c r="A34" s="248"/>
      <c r="B34" s="244"/>
      <c r="C34" s="244"/>
      <c r="D34" s="244"/>
      <c r="E34" s="244"/>
      <c r="F34" s="244"/>
      <c r="G34" s="1151" t="s">
        <v>491</v>
      </c>
      <c r="H34" s="1152"/>
      <c r="I34" s="1152"/>
      <c r="J34" s="1153"/>
      <c r="K34" s="294" t="s">
        <v>475</v>
      </c>
      <c r="L34" s="294" t="s">
        <v>475</v>
      </c>
      <c r="M34" s="295">
        <v>4</v>
      </c>
      <c r="N34" s="296" t="s">
        <v>475</v>
      </c>
    </row>
    <row r="35" spans="1:16" ht="27" customHeight="1">
      <c r="A35" s="248"/>
      <c r="B35" s="244"/>
      <c r="C35" s="244"/>
      <c r="D35" s="244"/>
      <c r="E35" s="244"/>
      <c r="F35" s="244"/>
      <c r="G35" s="1151" t="s">
        <v>492</v>
      </c>
      <c r="H35" s="1152"/>
      <c r="I35" s="1152"/>
      <c r="J35" s="1153"/>
      <c r="K35" s="294">
        <v>101106</v>
      </c>
      <c r="L35" s="294">
        <v>75060</v>
      </c>
      <c r="M35" s="295">
        <v>30414</v>
      </c>
      <c r="N35" s="296">
        <v>146.80000000000001</v>
      </c>
    </row>
    <row r="36" spans="1:16" ht="27" customHeight="1">
      <c r="A36" s="248"/>
      <c r="B36" s="244"/>
      <c r="C36" s="244"/>
      <c r="D36" s="244"/>
      <c r="E36" s="244"/>
      <c r="F36" s="244"/>
      <c r="G36" s="1151" t="s">
        <v>493</v>
      </c>
      <c r="H36" s="1152"/>
      <c r="I36" s="1152"/>
      <c r="J36" s="1153"/>
      <c r="K36" s="294">
        <v>1349</v>
      </c>
      <c r="L36" s="294">
        <v>1001</v>
      </c>
      <c r="M36" s="295">
        <v>5195</v>
      </c>
      <c r="N36" s="296">
        <v>-80.7</v>
      </c>
    </row>
    <row r="37" spans="1:16" ht="13.5" customHeight="1">
      <c r="A37" s="248"/>
      <c r="B37" s="244"/>
      <c r="C37" s="244"/>
      <c r="D37" s="244"/>
      <c r="E37" s="244"/>
      <c r="F37" s="244"/>
      <c r="G37" s="1151" t="s">
        <v>494</v>
      </c>
      <c r="H37" s="1152"/>
      <c r="I37" s="1152"/>
      <c r="J37" s="1153"/>
      <c r="K37" s="294" t="s">
        <v>475</v>
      </c>
      <c r="L37" s="294" t="s">
        <v>475</v>
      </c>
      <c r="M37" s="295">
        <v>2257</v>
      </c>
      <c r="N37" s="296" t="s">
        <v>475</v>
      </c>
    </row>
    <row r="38" spans="1:16" ht="27" customHeight="1">
      <c r="A38" s="248"/>
      <c r="B38" s="244"/>
      <c r="C38" s="244"/>
      <c r="D38" s="244"/>
      <c r="E38" s="244"/>
      <c r="F38" s="244"/>
      <c r="G38" s="1154" t="s">
        <v>495</v>
      </c>
      <c r="H38" s="1155"/>
      <c r="I38" s="1155"/>
      <c r="J38" s="1156"/>
      <c r="K38" s="297" t="s">
        <v>475</v>
      </c>
      <c r="L38" s="297" t="s">
        <v>475</v>
      </c>
      <c r="M38" s="298">
        <v>40</v>
      </c>
      <c r="N38" s="299" t="s">
        <v>475</v>
      </c>
      <c r="O38" s="293"/>
    </row>
    <row r="39" spans="1:16">
      <c r="A39" s="248"/>
      <c r="B39" s="244"/>
      <c r="C39" s="244"/>
      <c r="D39" s="244"/>
      <c r="E39" s="244"/>
      <c r="F39" s="244"/>
      <c r="G39" s="1154" t="s">
        <v>496</v>
      </c>
      <c r="H39" s="1155"/>
      <c r="I39" s="1155"/>
      <c r="J39" s="1156"/>
      <c r="K39" s="300">
        <v>-5026</v>
      </c>
      <c r="L39" s="300">
        <v>-3731</v>
      </c>
      <c r="M39" s="301">
        <v>-7960</v>
      </c>
      <c r="N39" s="302">
        <v>-53.1</v>
      </c>
      <c r="O39" s="293"/>
    </row>
    <row r="40" spans="1:16" ht="27" customHeight="1">
      <c r="A40" s="248"/>
      <c r="B40" s="244"/>
      <c r="C40" s="244"/>
      <c r="D40" s="244"/>
      <c r="E40" s="244"/>
      <c r="F40" s="244"/>
      <c r="G40" s="1151" t="s">
        <v>497</v>
      </c>
      <c r="H40" s="1152"/>
      <c r="I40" s="1152"/>
      <c r="J40" s="1153"/>
      <c r="K40" s="300">
        <v>-179760</v>
      </c>
      <c r="L40" s="300">
        <v>-133452</v>
      </c>
      <c r="M40" s="301">
        <v>-124831</v>
      </c>
      <c r="N40" s="302">
        <v>6.9</v>
      </c>
      <c r="O40" s="293"/>
    </row>
    <row r="41" spans="1:16">
      <c r="A41" s="248"/>
      <c r="B41" s="244"/>
      <c r="C41" s="244"/>
      <c r="D41" s="244"/>
      <c r="E41" s="244"/>
      <c r="F41" s="244"/>
      <c r="G41" s="1157" t="s">
        <v>278</v>
      </c>
      <c r="H41" s="1158"/>
      <c r="I41" s="1158"/>
      <c r="J41" s="1159"/>
      <c r="K41" s="294">
        <v>45798</v>
      </c>
      <c r="L41" s="300">
        <v>34000</v>
      </c>
      <c r="M41" s="301">
        <v>42339</v>
      </c>
      <c r="N41" s="302">
        <v>-19.7</v>
      </c>
      <c r="O41" s="293"/>
    </row>
    <row r="42" spans="1:16">
      <c r="A42" s="248"/>
      <c r="B42" s="244"/>
      <c r="C42" s="244"/>
      <c r="D42" s="244"/>
      <c r="E42" s="244"/>
      <c r="F42" s="244"/>
      <c r="G42" s="303" t="s">
        <v>498</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499</v>
      </c>
      <c r="B47" s="244"/>
      <c r="C47" s="244"/>
      <c r="D47" s="244"/>
      <c r="E47" s="244"/>
      <c r="F47" s="244"/>
      <c r="G47" s="244"/>
      <c r="H47" s="244"/>
      <c r="I47" s="244"/>
      <c r="J47" s="244"/>
      <c r="K47" s="244"/>
      <c r="L47" s="244"/>
      <c r="M47" s="244"/>
      <c r="N47" s="244"/>
    </row>
    <row r="48" spans="1:16">
      <c r="A48" s="248"/>
      <c r="B48" s="244"/>
      <c r="C48" s="244"/>
      <c r="D48" s="244"/>
      <c r="E48" s="244"/>
      <c r="F48" s="244"/>
      <c r="G48" s="308" t="s">
        <v>500</v>
      </c>
      <c r="H48" s="308"/>
      <c r="I48" s="308"/>
      <c r="J48" s="308"/>
      <c r="K48" s="308"/>
      <c r="L48" s="308"/>
      <c r="M48" s="309"/>
      <c r="N48" s="308"/>
    </row>
    <row r="49" spans="1:14" ht="13.5" customHeight="1">
      <c r="A49" s="248"/>
      <c r="B49" s="244"/>
      <c r="C49" s="244"/>
      <c r="D49" s="244"/>
      <c r="E49" s="244"/>
      <c r="F49" s="244"/>
      <c r="G49" s="310"/>
      <c r="H49" s="311"/>
      <c r="I49" s="1144" t="s">
        <v>466</v>
      </c>
      <c r="J49" s="1146" t="s">
        <v>501</v>
      </c>
      <c r="K49" s="1147"/>
      <c r="L49" s="1147"/>
      <c r="M49" s="1147"/>
      <c r="N49" s="1148"/>
    </row>
    <row r="50" spans="1:14">
      <c r="A50" s="248"/>
      <c r="B50" s="244"/>
      <c r="C50" s="244"/>
      <c r="D50" s="244"/>
      <c r="E50" s="244"/>
      <c r="F50" s="244"/>
      <c r="G50" s="312"/>
      <c r="H50" s="313"/>
      <c r="I50" s="1145"/>
      <c r="J50" s="314" t="s">
        <v>502</v>
      </c>
      <c r="K50" s="315" t="s">
        <v>503</v>
      </c>
      <c r="L50" s="316" t="s">
        <v>504</v>
      </c>
      <c r="M50" s="317" t="s">
        <v>505</v>
      </c>
      <c r="N50" s="318" t="s">
        <v>506</v>
      </c>
    </row>
    <row r="51" spans="1:14">
      <c r="A51" s="248"/>
      <c r="B51" s="244"/>
      <c r="C51" s="244"/>
      <c r="D51" s="244"/>
      <c r="E51" s="244"/>
      <c r="F51" s="244"/>
      <c r="G51" s="310" t="s">
        <v>507</v>
      </c>
      <c r="H51" s="311"/>
      <c r="I51" s="319">
        <v>178756</v>
      </c>
      <c r="J51" s="320">
        <v>116681</v>
      </c>
      <c r="K51" s="321">
        <v>-71.8</v>
      </c>
      <c r="L51" s="322">
        <v>216155</v>
      </c>
      <c r="M51" s="323">
        <v>-35.299999999999997</v>
      </c>
      <c r="N51" s="324">
        <v>-36.5</v>
      </c>
    </row>
    <row r="52" spans="1:14">
      <c r="A52" s="248"/>
      <c r="B52" s="244"/>
      <c r="C52" s="244"/>
      <c r="D52" s="244"/>
      <c r="E52" s="244"/>
      <c r="F52" s="244"/>
      <c r="G52" s="325"/>
      <c r="H52" s="326" t="s">
        <v>508</v>
      </c>
      <c r="I52" s="327">
        <v>136611</v>
      </c>
      <c r="J52" s="328">
        <v>89172</v>
      </c>
      <c r="K52" s="329">
        <v>-75.2</v>
      </c>
      <c r="L52" s="330">
        <v>108827</v>
      </c>
      <c r="M52" s="331">
        <v>-19.600000000000001</v>
      </c>
      <c r="N52" s="332">
        <v>-55.6</v>
      </c>
    </row>
    <row r="53" spans="1:14">
      <c r="A53" s="248"/>
      <c r="B53" s="244"/>
      <c r="C53" s="244"/>
      <c r="D53" s="244"/>
      <c r="E53" s="244"/>
      <c r="F53" s="244"/>
      <c r="G53" s="310" t="s">
        <v>509</v>
      </c>
      <c r="H53" s="311"/>
      <c r="I53" s="319">
        <v>184705</v>
      </c>
      <c r="J53" s="320">
        <v>124464</v>
      </c>
      <c r="K53" s="321">
        <v>6.7</v>
      </c>
      <c r="L53" s="322">
        <v>228305</v>
      </c>
      <c r="M53" s="323">
        <v>5.6</v>
      </c>
      <c r="N53" s="324">
        <v>1.1000000000000001</v>
      </c>
    </row>
    <row r="54" spans="1:14">
      <c r="A54" s="248"/>
      <c r="B54" s="244"/>
      <c r="C54" s="244"/>
      <c r="D54" s="244"/>
      <c r="E54" s="244"/>
      <c r="F54" s="244"/>
      <c r="G54" s="325"/>
      <c r="H54" s="326" t="s">
        <v>508</v>
      </c>
      <c r="I54" s="327">
        <v>49465</v>
      </c>
      <c r="J54" s="328">
        <v>33332</v>
      </c>
      <c r="K54" s="329">
        <v>-62.6</v>
      </c>
      <c r="L54" s="330">
        <v>86611</v>
      </c>
      <c r="M54" s="331">
        <v>-20.399999999999999</v>
      </c>
      <c r="N54" s="332">
        <v>-42.2</v>
      </c>
    </row>
    <row r="55" spans="1:14">
      <c r="A55" s="248"/>
      <c r="B55" s="244"/>
      <c r="C55" s="244"/>
      <c r="D55" s="244"/>
      <c r="E55" s="244"/>
      <c r="F55" s="244"/>
      <c r="G55" s="310" t="s">
        <v>510</v>
      </c>
      <c r="H55" s="311"/>
      <c r="I55" s="319">
        <v>677277</v>
      </c>
      <c r="J55" s="320">
        <v>469679</v>
      </c>
      <c r="K55" s="321">
        <v>277.39999999999998</v>
      </c>
      <c r="L55" s="322">
        <v>316331</v>
      </c>
      <c r="M55" s="323">
        <v>38.6</v>
      </c>
      <c r="N55" s="324">
        <v>238.8</v>
      </c>
    </row>
    <row r="56" spans="1:14">
      <c r="A56" s="248"/>
      <c r="B56" s="244"/>
      <c r="C56" s="244"/>
      <c r="D56" s="244"/>
      <c r="E56" s="244"/>
      <c r="F56" s="244"/>
      <c r="G56" s="325"/>
      <c r="H56" s="326" t="s">
        <v>508</v>
      </c>
      <c r="I56" s="327">
        <v>142860</v>
      </c>
      <c r="J56" s="328">
        <v>99071</v>
      </c>
      <c r="K56" s="329">
        <v>197.2</v>
      </c>
      <c r="L56" s="330">
        <v>106387</v>
      </c>
      <c r="M56" s="331">
        <v>22.8</v>
      </c>
      <c r="N56" s="332">
        <v>174.4</v>
      </c>
    </row>
    <row r="57" spans="1:14">
      <c r="A57" s="248"/>
      <c r="B57" s="244"/>
      <c r="C57" s="244"/>
      <c r="D57" s="244"/>
      <c r="E57" s="244"/>
      <c r="F57" s="244"/>
      <c r="G57" s="310" t="s">
        <v>511</v>
      </c>
      <c r="H57" s="311"/>
      <c r="I57" s="319">
        <v>647405</v>
      </c>
      <c r="J57" s="320">
        <v>468116</v>
      </c>
      <c r="K57" s="321">
        <v>-0.3</v>
      </c>
      <c r="L57" s="322">
        <v>333013</v>
      </c>
      <c r="M57" s="323">
        <v>5.3</v>
      </c>
      <c r="N57" s="324">
        <v>-5.6</v>
      </c>
    </row>
    <row r="58" spans="1:14">
      <c r="A58" s="248"/>
      <c r="B58" s="244"/>
      <c r="C58" s="244"/>
      <c r="D58" s="244"/>
      <c r="E58" s="244"/>
      <c r="F58" s="244"/>
      <c r="G58" s="325"/>
      <c r="H58" s="326" t="s">
        <v>508</v>
      </c>
      <c r="I58" s="327">
        <v>323897</v>
      </c>
      <c r="J58" s="328">
        <v>234199</v>
      </c>
      <c r="K58" s="329">
        <v>136.4</v>
      </c>
      <c r="L58" s="330">
        <v>126732</v>
      </c>
      <c r="M58" s="331">
        <v>19.100000000000001</v>
      </c>
      <c r="N58" s="332">
        <v>117.3</v>
      </c>
    </row>
    <row r="59" spans="1:14">
      <c r="A59" s="248"/>
      <c r="B59" s="244"/>
      <c r="C59" s="244"/>
      <c r="D59" s="244"/>
      <c r="E59" s="244"/>
      <c r="F59" s="244"/>
      <c r="G59" s="310" t="s">
        <v>512</v>
      </c>
      <c r="H59" s="311"/>
      <c r="I59" s="319">
        <v>740292</v>
      </c>
      <c r="J59" s="320">
        <v>549586</v>
      </c>
      <c r="K59" s="321">
        <v>17.399999999999999</v>
      </c>
      <c r="L59" s="322">
        <v>280458</v>
      </c>
      <c r="M59" s="323">
        <v>-15.8</v>
      </c>
      <c r="N59" s="324">
        <v>33.200000000000003</v>
      </c>
    </row>
    <row r="60" spans="1:14">
      <c r="A60" s="248"/>
      <c r="B60" s="244"/>
      <c r="C60" s="244"/>
      <c r="D60" s="244"/>
      <c r="E60" s="244"/>
      <c r="F60" s="244"/>
      <c r="G60" s="325"/>
      <c r="H60" s="326" t="s">
        <v>508</v>
      </c>
      <c r="I60" s="333">
        <v>585293</v>
      </c>
      <c r="J60" s="328">
        <v>434516</v>
      </c>
      <c r="K60" s="329">
        <v>85.5</v>
      </c>
      <c r="L60" s="330">
        <v>127286</v>
      </c>
      <c r="M60" s="331">
        <v>0.4</v>
      </c>
      <c r="N60" s="332">
        <v>85.1</v>
      </c>
    </row>
    <row r="61" spans="1:14">
      <c r="A61" s="248"/>
      <c r="B61" s="244"/>
      <c r="C61" s="244"/>
      <c r="D61" s="244"/>
      <c r="E61" s="244"/>
      <c r="F61" s="244"/>
      <c r="G61" s="310" t="s">
        <v>513</v>
      </c>
      <c r="H61" s="334"/>
      <c r="I61" s="335">
        <v>485687</v>
      </c>
      <c r="J61" s="336">
        <v>345705</v>
      </c>
      <c r="K61" s="337">
        <v>45.9</v>
      </c>
      <c r="L61" s="338">
        <v>274852</v>
      </c>
      <c r="M61" s="339">
        <v>-0.3</v>
      </c>
      <c r="N61" s="324">
        <v>46.2</v>
      </c>
    </row>
    <row r="62" spans="1:14">
      <c r="A62" s="248"/>
      <c r="B62" s="244"/>
      <c r="C62" s="244"/>
      <c r="D62" s="244"/>
      <c r="E62" s="244"/>
      <c r="F62" s="244"/>
      <c r="G62" s="325"/>
      <c r="H62" s="326" t="s">
        <v>508</v>
      </c>
      <c r="I62" s="327">
        <v>247625</v>
      </c>
      <c r="J62" s="328">
        <v>178058</v>
      </c>
      <c r="K62" s="329">
        <v>56.3</v>
      </c>
      <c r="L62" s="330">
        <v>111169</v>
      </c>
      <c r="M62" s="331">
        <v>0.5</v>
      </c>
      <c r="N62" s="332">
        <v>55.8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515</v>
      </c>
      <c r="G46" s="8" t="s">
        <v>516</v>
      </c>
      <c r="H46" s="8" t="s">
        <v>517</v>
      </c>
      <c r="I46" s="8" t="s">
        <v>518</v>
      </c>
      <c r="J46" s="9" t="s">
        <v>519</v>
      </c>
    </row>
    <row r="47" spans="2:10" ht="57.75" customHeight="1">
      <c r="B47" s="10"/>
      <c r="C47" s="1169" t="s">
        <v>3</v>
      </c>
      <c r="D47" s="1169"/>
      <c r="E47" s="1170"/>
      <c r="F47" s="11">
        <v>71.11</v>
      </c>
      <c r="G47" s="12">
        <v>66.72</v>
      </c>
      <c r="H47" s="12">
        <v>64.06</v>
      </c>
      <c r="I47" s="12">
        <v>56.72</v>
      </c>
      <c r="J47" s="13">
        <v>40.35</v>
      </c>
    </row>
    <row r="48" spans="2:10" ht="57.75" customHeight="1">
      <c r="B48" s="14"/>
      <c r="C48" s="1171" t="s">
        <v>4</v>
      </c>
      <c r="D48" s="1171"/>
      <c r="E48" s="1172"/>
      <c r="F48" s="15">
        <v>5.41</v>
      </c>
      <c r="G48" s="16">
        <v>3.31</v>
      </c>
      <c r="H48" s="16">
        <v>5.73</v>
      </c>
      <c r="I48" s="16">
        <v>4.0999999999999996</v>
      </c>
      <c r="J48" s="17">
        <v>4.03</v>
      </c>
    </row>
    <row r="49" spans="2:10" ht="57.75" customHeight="1" thickBot="1">
      <c r="B49" s="18"/>
      <c r="C49" s="1173" t="s">
        <v>5</v>
      </c>
      <c r="D49" s="1173"/>
      <c r="E49" s="1174"/>
      <c r="F49" s="19">
        <v>3.22</v>
      </c>
      <c r="G49" s="20" t="s">
        <v>520</v>
      </c>
      <c r="H49" s="20" t="s">
        <v>521</v>
      </c>
      <c r="I49" s="20" t="s">
        <v>522</v>
      </c>
      <c r="J49" s="21" t="s">
        <v>523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 </vt:lpstr>
      <vt:lpstr>目的別歳出決算分析表（住民一人当たりのコスト） </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鹿股 仁</cp:lastModifiedBy>
  <cp:lastPrinted>2017-02-20T10:59:19Z</cp:lastPrinted>
  <dcterms:created xsi:type="dcterms:W3CDTF">2017-01-25T01:57:43Z</dcterms:created>
  <dcterms:modified xsi:type="dcterms:W3CDTF">2017-05-23T05:04:00Z</dcterms:modified>
</cp:coreProperties>
</file>