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BG40" i="9" l="1"/>
  <c r="BG39" i="9"/>
  <c r="BG38" i="9"/>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AM40" i="9"/>
  <c r="U40" i="9"/>
  <c r="C40" i="9"/>
  <c r="CO39" i="9"/>
  <c r="BW39" i="9"/>
  <c r="BW40" i="9" s="1"/>
  <c r="BW41" i="9" s="1"/>
  <c r="BW42" i="9" s="1"/>
  <c r="BW43" i="9" s="1"/>
  <c r="AM39" i="9"/>
  <c r="U39" i="9"/>
  <c r="C39" i="9"/>
  <c r="CO38" i="9"/>
  <c r="BW38" i="9"/>
  <c r="AM38" i="9"/>
  <c r="U38" i="9"/>
  <c r="C38" i="9"/>
  <c r="CO37" i="9"/>
  <c r="BW37" i="9"/>
  <c r="AM37" i="9"/>
  <c r="C37" i="9"/>
  <c r="CO36" i="9"/>
  <c r="BW36" i="9"/>
  <c r="AM36" i="9"/>
  <c r="C36" i="9"/>
  <c r="CO35" i="9"/>
  <c r="BW35" i="9"/>
  <c r="AM35" i="9"/>
  <c r="C35" i="9"/>
  <c r="CO34" i="9"/>
  <c r="BW34" i="9"/>
  <c r="C34" i="9"/>
  <c r="AM34"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 r="BE39" i="9" s="1"/>
  <c r="BE40" i="9" s="1"/>
</calcChain>
</file>

<file path=xl/sharedStrings.xml><?xml version="1.0" encoding="utf-8"?>
<sst xmlns="http://schemas.openxmlformats.org/spreadsheetml/2006/main" count="1066" uniqueCount="575">
  <si>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</si>
  <si>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</si>
  <si>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</si>
  <si>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</si>
  <si>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</si>
  <si>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</si>
  <si>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</si>
  <si>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</si>
  <si>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</si>
  <si>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</si>
  <si>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</si>
  <si>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</si>
  <si>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</si>
  <si>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</si>
  <si>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</si>
  <si>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</si>
  <si>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</si>
  <si>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</si>
  <si>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</si>
  <si>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</si>
  <si>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</si>
  <si>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</si>
  <si>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</si>
  <si>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</si>
  <si>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</si>
  <si>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</si>
  <si>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</si>
  <si>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</si>
  <si>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</si>
  <si>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</si>
  <si>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</si>
  <si>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</si>
  <si>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</si>
  <si>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</si>
  <si>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</si>
  <si>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</si>
  <si>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</si>
  <si>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</si>
  <si>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</si>
  <si>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</si>
  <si>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</si>
  <si>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</si>
  <si>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</si>
  <si>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</si>
  <si>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</si>
  <si>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</si>
  <si>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</si>
  <si>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</si>
  <si>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</si>
  <si>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</si>
  <si>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</si>
  <si>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</si>
  <si>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</si>
  <si>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</si>
  <si>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</si>
  <si>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</si>
  <si>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</si>
  <si>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</si>
  <si>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</si>
  <si>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</si>
  <si>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</si>
  <si>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</si>
  <si>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</si>
  <si>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</si>
  <si>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</si>
  <si>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</si>
  <si>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</si>
  <si>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</si>
  <si>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</si>
  <si>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</si>
  <si>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</si>
  <si>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</si>
  <si>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</si>
  <si>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</si>
  <si>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</si>
  <si>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</si>
  <si>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</si>
  <si>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</si>
  <si>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</si>
  <si>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</si>
  <si>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</si>
  <si>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天栄村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</si>
  <si>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</si>
  <si>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</si>
  <si>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</si>
  <si>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</si>
  <si>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</si>
  <si>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</si>
  <si>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</si>
  <si>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</si>
  <si>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</si>
  <si>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</si>
  <si>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</si>
  <si>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</si>
  <si>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</si>
  <si>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</si>
  <si>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</si>
  <si>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</si>
  <si>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</si>
  <si>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</si>
  <si>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</si>
  <si>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</si>
  <si>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</si>
  <si>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</si>
  <si>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</si>
  <si>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</si>
  <si>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</si>
  <si>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</si>
  <si>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</si>
  <si>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</si>
  <si>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</si>
  <si>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</si>
  <si>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</si>
  <si>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</si>
  <si>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</si>
  <si>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</si>
  <si>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</si>
  <si>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</si>
  <si>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</si>
  <si>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</si>
  <si>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</si>
  <si>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</si>
  <si>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</si>
  <si>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</si>
  <si>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</si>
  <si>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</si>
  <si>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</si>
  <si>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</si>
  <si>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</si>
  <si>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</si>
  <si>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</si>
  <si>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</si>
  <si>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18"/>
  </si>
  <si>
    <t>うち日本人(％)</t>
    <phoneticPr fontId="5"/>
  </si>
  <si>
    <t>-1.7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</si>
  <si>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</si>
  <si>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</si>
  <si>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</si>
  <si>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</si>
  <si>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</si>
  <si>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</si>
  <si>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</si>
  <si>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</si>
  <si>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</si>
  <si>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</si>
  <si>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</si>
  <si>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</si>
  <si>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</si>
  <si>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</si>
  <si>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</si>
  <si>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</si>
  <si>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</si>
  <si>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</si>
  <si>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</si>
  <si>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</si>
  <si>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</si>
  <si>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</si>
  <si>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</si>
  <si>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</si>
  <si>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</si>
  <si>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</si>
  <si>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</si>
  <si>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</si>
  <si>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</si>
  <si>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</si>
  <si>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</si>
  <si>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</si>
  <si>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</si>
  <si>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</si>
  <si>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</si>
  <si>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</si>
  <si>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</si>
  <si>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</si>
  <si>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</si>
  <si>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</si>
  <si>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</si>
  <si>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</si>
  <si>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</si>
  <si>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</si>
  <si>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</si>
  <si>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</si>
  <si>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</si>
  <si>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</si>
  <si>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</si>
  <si>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</si>
  <si>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</si>
  <si>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</si>
  <si>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</si>
  <si>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</si>
  <si>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</si>
  <si>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</si>
  <si>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</si>
  <si>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</si>
  <si>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福島県天栄村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</si>
  <si>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</si>
  <si>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</si>
  <si>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</si>
  <si>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</si>
  <si>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</si>
  <si>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</si>
  <si>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</si>
  <si>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</si>
  <si>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</si>
  <si>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</si>
  <si>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</si>
  <si>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</si>
  <si>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</si>
  <si>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</si>
  <si>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</si>
  <si>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</si>
  <si>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</si>
  <si>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</si>
  <si>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</si>
  <si>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</si>
  <si>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</si>
  <si>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</si>
  <si>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</si>
  <si>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</si>
  <si>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</si>
  <si>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</si>
  <si>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</si>
  <si>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</si>
  <si>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</si>
  <si>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</si>
  <si>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</si>
  <si>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</si>
  <si>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</si>
  <si>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</si>
  <si>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</si>
  <si>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</si>
  <si>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</si>
  <si>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</si>
  <si>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</si>
  <si>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</si>
  <si>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</si>
  <si>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</si>
  <si>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</si>
  <si>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</si>
  <si>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</si>
  <si>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</si>
  <si>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</si>
  <si>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</si>
  <si>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</si>
  <si>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</si>
  <si>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</si>
  <si>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</si>
  <si>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</si>
  <si>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</si>
  <si>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</si>
  <si>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</si>
  <si>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</si>
  <si>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</si>
  <si>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</si>
  <si>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</si>
  <si>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</si>
  <si>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</si>
  <si>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</si>
  <si>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</si>
  <si>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</si>
  <si>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</si>
  <si>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</si>
  <si>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</si>
  <si>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</si>
  <si>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</si>
  <si>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</si>
  <si>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</si>
  <si>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</si>
  <si>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</si>
  <si>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</si>
  <si>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</si>
  <si>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</si>
  <si>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</si>
  <si>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</si>
  <si>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</si>
  <si>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</si>
  <si>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</si>
  <si>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</si>
  <si>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</si>
  <si>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</si>
  <si>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</si>
  <si>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</si>
  <si>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</si>
  <si>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</si>
  <si>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</si>
  <si>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</si>
  <si>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</si>
  <si>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</si>
  <si>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</si>
  <si>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</si>
  <si>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</si>
  <si>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</si>
  <si>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</si>
  <si>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</si>
  <si>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</si>
  <si>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</si>
  <si>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</si>
  <si>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</si>
  <si>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</si>
  <si>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</si>
  <si>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</si>
  <si>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</si>
  <si>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</si>
  <si>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</si>
  <si>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</si>
  <si>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</si>
  <si>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</si>
  <si>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</si>
  <si>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</si>
  <si>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</si>
  <si>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</si>
  <si>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</si>
  <si>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</si>
  <si>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</si>
  <si>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</si>
  <si>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</si>
  <si>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</si>
  <si>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</si>
  <si>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</si>
  <si>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病院</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</si>
  <si>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</si>
  <si>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</si>
  <si>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</si>
  <si>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</si>
  <si>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</si>
  <si>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</si>
  <si>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</si>
  <si>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</si>
  <si>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</si>
  <si>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</si>
  <si>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</si>
  <si>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</si>
  <si>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</si>
  <si>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</si>
  <si>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</si>
  <si>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</si>
  <si>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</si>
  <si>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</si>
  <si>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</si>
  <si>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</si>
  <si>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</si>
  <si>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</si>
  <si>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福島県天栄村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</si>
  <si>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</si>
  <si>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</si>
  <si>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</si>
  <si>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</si>
  <si>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</si>
  <si>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</si>
  <si>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</si>
  <si>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</si>
  <si>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</si>
  <si>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</si>
  <si>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</si>
  <si>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</si>
  <si>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</si>
  <si>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</si>
  <si>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</si>
  <si>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</si>
  <si>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</si>
  <si>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</si>
  <si>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</si>
  <si>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</si>
  <si>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</si>
  <si>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</si>
  <si>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</si>
  <si>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</si>
  <si>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</si>
  <si>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</si>
  <si>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</si>
  <si>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</si>
  <si>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</si>
  <si>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</si>
  <si>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</si>
  <si>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</si>
  <si>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</si>
  <si>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</si>
  <si>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</si>
  <si>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</si>
  <si>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</si>
  <si>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</si>
  <si>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水道事業会計</t>
    <phoneticPr fontId="5"/>
  </si>
  <si>
    <t>法適用企業</t>
    <phoneticPr fontId="5"/>
  </si>
  <si>
    <t>大山地区排水処理施設事業特別会計</t>
    <phoneticPr fontId="5"/>
  </si>
  <si>
    <t>法非適用企業</t>
    <phoneticPr fontId="5"/>
  </si>
  <si>
    <t>農業集落排水事業特別会計</t>
    <phoneticPr fontId="5"/>
  </si>
  <si>
    <t>二岐専用水道特別会計</t>
    <phoneticPr fontId="5"/>
  </si>
  <si>
    <t>簡易水道事業特別会計</t>
    <phoneticPr fontId="5"/>
  </si>
  <si>
    <t>簡易排水処理施設特別会計</t>
    <phoneticPr fontId="5"/>
  </si>
  <si>
    <t>風力発電事業特別会計</t>
    <phoneticPr fontId="5"/>
  </si>
  <si>
    <t>工業用地取得造成事業特別会計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</si>
  <si>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</si>
  <si>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</si>
  <si>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</si>
  <si>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</si>
  <si>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</si>
  <si>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</si>
  <si>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</si>
  <si>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</si>
  <si>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</si>
  <si>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</si>
  <si>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</si>
  <si>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</si>
  <si>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</si>
  <si>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</si>
  <si>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</si>
  <si>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</si>
  <si>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</si>
  <si>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</si>
  <si>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</si>
  <si>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</si>
  <si>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</si>
  <si>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</si>
  <si>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</si>
  <si>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</si>
  <si>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</si>
  <si>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</si>
  <si>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</si>
  <si>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</si>
  <si>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</si>
  <si>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</si>
  <si>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</si>
  <si>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</si>
  <si>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</si>
  <si>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</si>
  <si>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</si>
  <si>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</si>
  <si>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</si>
  <si>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</si>
  <si>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</si>
  <si>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</si>
  <si>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</si>
  <si>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</si>
  <si>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</si>
  <si>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</si>
  <si>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</si>
  <si>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</si>
  <si>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</si>
  <si>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</si>
  <si>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</si>
  <si>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</si>
  <si>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</si>
  <si>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</si>
  <si>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</si>
  <si>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</si>
  <si>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</si>
  <si>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</si>
  <si>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</si>
  <si>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</si>
  <si>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</si>
  <si>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</si>
  <si>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</si>
  <si>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</si>
  <si>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</si>
  <si>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</si>
  <si>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簡易水道事業特別会計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</si>
  <si>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</si>
  <si>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</si>
  <si>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</si>
  <si>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</si>
  <si>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</si>
  <si>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</si>
  <si>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</si>
  <si>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</si>
  <si>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</si>
  <si>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</si>
  <si>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</si>
  <si>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</si>
  <si>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</si>
  <si>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</si>
  <si>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</si>
  <si>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</si>
  <si>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</si>
  <si>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</si>
  <si>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</si>
  <si>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</si>
  <si>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</si>
  <si>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</si>
  <si>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</si>
  <si>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</si>
  <si>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</si>
  <si>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</si>
  <si>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</si>
  <si>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</si>
  <si>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</si>
  <si>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</si>
  <si>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</si>
  <si>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</si>
  <si>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</si>
  <si>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</si>
  <si>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</si>
  <si>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</si>
  <si>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</si>
  <si>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</si>
  <si>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</si>
  <si>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</si>
  <si>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</si>
  <si>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</si>
  <si>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</si>
  <si>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</si>
  <si>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</si>
  <si>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</si>
  <si>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</si>
  <si>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</si>
  <si>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</si>
  <si>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</si>
  <si>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</si>
  <si>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</si>
  <si>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</si>
  <si>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</si>
  <si>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</si>
  <si>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</si>
  <si>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</si>
  <si>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</si>
  <si>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</si>
  <si>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</si>
  <si>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</si>
  <si>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</si>
  <si>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</si>
  <si>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</si>
  <si>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</si>
  <si>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</si>
  <si>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</si>
  <si>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</si>
  <si>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</si>
  <si>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</si>
  <si>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</si>
  <si>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</si>
  <si>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</si>
  <si>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</si>
  <si>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</si>
  <si>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</si>
  <si>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</si>
  <si>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</si>
  <si>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</si>
  <si>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</si>
  <si>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</si>
  <si>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</si>
  <si>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5.65</t>
  </si>
  <si>
    <t>▲ 0.79</t>
  </si>
  <si>
    <t>工業用地取得造成事業特別会計</t>
  </si>
  <si>
    <t>一般会計</t>
  </si>
  <si>
    <t>水道事業会計</t>
  </si>
  <si>
    <t>国民健康保険特別会計（事業勘定）</t>
  </si>
  <si>
    <t>風力発電事業特別会計</t>
  </si>
  <si>
    <t>介護保険特別会計</t>
  </si>
  <si>
    <t>簡易水道事業特別会計</t>
  </si>
  <si>
    <t>農業集落排水事業特別会計</t>
  </si>
  <si>
    <t>その他会計（赤字）</t>
  </si>
  <si>
    <t>その他会計（黒字）</t>
  </si>
  <si>
    <t>-</t>
    <phoneticPr fontId="2"/>
  </si>
  <si>
    <t>公立岩瀬病院企業団</t>
    <rPh sb="0" eb="2">
      <t>コウリツ</t>
    </rPh>
    <rPh sb="2" eb="4">
      <t>イワセ</t>
    </rPh>
    <rPh sb="4" eb="6">
      <t>ビョウイン</t>
    </rPh>
    <rPh sb="6" eb="8">
      <t>キギョウ</t>
    </rPh>
    <rPh sb="8" eb="9">
      <t>ダン</t>
    </rPh>
    <phoneticPr fontId="2"/>
  </si>
  <si>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2"/>
  </si>
  <si>
    <t>須賀川地方保健環境組合　一般会計</t>
    <rPh sb="0" eb="3">
      <t>スカガワ</t>
    </rPh>
    <rPh sb="3" eb="5">
      <t>チホウ</t>
    </rPh>
    <rPh sb="5" eb="7">
      <t>ホケン</t>
    </rPh>
    <rPh sb="7" eb="9">
      <t>カンキョウ</t>
    </rPh>
    <rPh sb="9" eb="11">
      <t>クミアイ</t>
    </rPh>
    <rPh sb="12" eb="14">
      <t>イッパン</t>
    </rPh>
    <rPh sb="14" eb="16">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</si>
  <si>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</si>
  <si>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</si>
  <si>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</si>
  <si>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</si>
  <si>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</si>
  <si>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</si>
  <si>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</si>
  <si>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法適用</t>
    <rPh sb="0" eb="1">
      <t>ホウ</t>
    </rPh>
    <rPh sb="1" eb="3">
      <t>テキヨウ</t>
    </rPh>
    <phoneticPr fontId="2"/>
  </si>
  <si>
    <t>（一財）天栄村振興公社</t>
    <rPh sb="1" eb="2">
      <t>イチ</t>
    </rPh>
    <rPh sb="2" eb="3">
      <t>ザイ</t>
    </rPh>
    <rPh sb="4" eb="7">
      <t>テンエイムラ</t>
    </rPh>
    <rPh sb="7" eb="9">
      <t>シンコウ</t>
    </rPh>
    <rPh sb="9" eb="11">
      <t>コウシャ</t>
    </rPh>
    <phoneticPr fontId="2"/>
  </si>
  <si>
    <t>委託費（15百万円）</t>
    <rPh sb="0" eb="3">
      <t>イタクヒ</t>
    </rPh>
    <rPh sb="6" eb="7">
      <t>ヒャク</t>
    </rPh>
    <rPh sb="7" eb="9">
      <t>マンエン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</si>
  <si>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</si>
  <si>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</si>
  <si>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</si>
  <si>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</si>
  <si>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</si>
  <si>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</si>
  <si>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</si>
  <si>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</si>
  <si>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</si>
  <si>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H27の実質公債費比率は、元利償還金の額が償還終了もあるが、元金償還開始に伴い増加、農業集落排水事業等の元利償還金に対する繰出基準額の減少、公債費に準じる債務負担行為の減少し、村税の増加に伴い標準税収入額の増加、普通交付税額の増加に伴いH26より0.8ポイント減少したが、類似団体平均と比較すると、0.8ポイント上回っている。H27の将来負担比率は、地方債の現在高は借入により増加したが、債務負担行為による償還負担金の減少、公営企業等繰入見込額の減少、充当可能財源である基金の減少によりH26より7.7ポイント減少したが、類似団体平均と比較すると21.8ポイント上回っている。</t>
    <rPh sb="4" eb="6">
      <t>ジッシツ</t>
    </rPh>
    <rPh sb="6" eb="9">
      <t>コウサイヒ</t>
    </rPh>
    <rPh sb="9" eb="11">
      <t>ヒリツ</t>
    </rPh>
    <rPh sb="13" eb="15">
      <t>ガンリ</t>
    </rPh>
    <rPh sb="15" eb="18">
      <t>ショウカンキン</t>
    </rPh>
    <rPh sb="19" eb="20">
      <t>ガク</t>
    </rPh>
    <rPh sb="21" eb="23">
      <t>ショウカン</t>
    </rPh>
    <rPh sb="23" eb="25">
      <t>シュウリョウ</t>
    </rPh>
    <rPh sb="30" eb="32">
      <t>ガンキン</t>
    </rPh>
    <rPh sb="32" eb="34">
      <t>ショウカン</t>
    </rPh>
    <rPh sb="34" eb="36">
      <t>カイシ</t>
    </rPh>
    <rPh sb="37" eb="38">
      <t>トモナ</t>
    </rPh>
    <rPh sb="39" eb="41">
      <t>ゾウカ</t>
    </rPh>
    <rPh sb="42" eb="44">
      <t>ノウギョウ</t>
    </rPh>
    <rPh sb="44" eb="46">
      <t>シュウラク</t>
    </rPh>
    <rPh sb="46" eb="48">
      <t>ハイスイ</t>
    </rPh>
    <rPh sb="48" eb="50">
      <t>ジギョウ</t>
    </rPh>
    <rPh sb="50" eb="51">
      <t>トウ</t>
    </rPh>
    <rPh sb="52" eb="54">
      <t>ガンリ</t>
    </rPh>
    <rPh sb="54" eb="57">
      <t>ショウカンキン</t>
    </rPh>
    <rPh sb="58" eb="59">
      <t>タイ</t>
    </rPh>
    <rPh sb="61" eb="62">
      <t>ク</t>
    </rPh>
    <rPh sb="62" eb="63">
      <t>ダ</t>
    </rPh>
    <rPh sb="63" eb="65">
      <t>キジュン</t>
    </rPh>
    <rPh sb="65" eb="66">
      <t>ガク</t>
    </rPh>
    <rPh sb="67" eb="69">
      <t>ゲンショウ</t>
    </rPh>
    <rPh sb="70" eb="73">
      <t>コウサイヒ</t>
    </rPh>
    <rPh sb="74" eb="75">
      <t>ジュン</t>
    </rPh>
    <rPh sb="77" eb="79">
      <t>サイム</t>
    </rPh>
    <rPh sb="79" eb="81">
      <t>フタン</t>
    </rPh>
    <rPh sb="81" eb="83">
      <t>コウイ</t>
    </rPh>
    <rPh sb="84" eb="86">
      <t>ゲンショウ</t>
    </rPh>
    <rPh sb="88" eb="90">
      <t>ソンゼイ</t>
    </rPh>
    <rPh sb="91" eb="93">
      <t>ゾウカ</t>
    </rPh>
    <rPh sb="94" eb="95">
      <t>トモナ</t>
    </rPh>
    <rPh sb="96" eb="98">
      <t>ヒョウジュン</t>
    </rPh>
    <rPh sb="98" eb="99">
      <t>ゼイ</t>
    </rPh>
    <rPh sb="99" eb="102">
      <t>シュウニュウガク</t>
    </rPh>
    <rPh sb="103" eb="105">
      <t>ゾウカ</t>
    </rPh>
    <rPh sb="106" eb="108">
      <t>フツウ</t>
    </rPh>
    <rPh sb="108" eb="111">
      <t>コウフゼイ</t>
    </rPh>
    <rPh sb="111" eb="112">
      <t>ガク</t>
    </rPh>
    <rPh sb="113" eb="115">
      <t>ゾウカ</t>
    </rPh>
    <rPh sb="116" eb="117">
      <t>トモナ</t>
    </rPh>
    <rPh sb="130" eb="132">
      <t>ゲンショウ</t>
    </rPh>
    <rPh sb="136" eb="138">
      <t>ルイジ</t>
    </rPh>
    <rPh sb="138" eb="140">
      <t>ダンタイ</t>
    </rPh>
    <rPh sb="140" eb="142">
      <t>ヘイキン</t>
    </rPh>
    <rPh sb="143" eb="145">
      <t>ヒカク</t>
    </rPh>
    <rPh sb="156" eb="158">
      <t>ウワマワ</t>
    </rPh>
    <rPh sb="167" eb="169">
      <t>ショウライ</t>
    </rPh>
    <rPh sb="169" eb="171">
      <t>フタン</t>
    </rPh>
    <rPh sb="171" eb="173">
      <t>ヒリツ</t>
    </rPh>
    <rPh sb="175" eb="178">
      <t>チホウサイ</t>
    </rPh>
    <rPh sb="179" eb="182">
      <t>ゲンザイダカ</t>
    </rPh>
    <rPh sb="183" eb="185">
      <t>カリイレ</t>
    </rPh>
    <rPh sb="188" eb="190">
      <t>ゾウカ</t>
    </rPh>
    <rPh sb="194" eb="196">
      <t>サイム</t>
    </rPh>
    <rPh sb="196" eb="198">
      <t>フタン</t>
    </rPh>
    <rPh sb="198" eb="200">
      <t>コウイ</t>
    </rPh>
    <rPh sb="203" eb="205">
      <t>ショウカン</t>
    </rPh>
    <rPh sb="205" eb="208">
      <t>フタンキン</t>
    </rPh>
    <rPh sb="209" eb="211">
      <t>ゲンショウ</t>
    </rPh>
    <rPh sb="212" eb="214">
      <t>コウエイ</t>
    </rPh>
    <rPh sb="214" eb="216">
      <t>キギョウ</t>
    </rPh>
    <rPh sb="216" eb="217">
      <t>トウ</t>
    </rPh>
    <rPh sb="217" eb="218">
      <t>ク</t>
    </rPh>
    <rPh sb="218" eb="219">
      <t>イ</t>
    </rPh>
    <rPh sb="219" eb="222">
      <t>ミコミガク</t>
    </rPh>
    <rPh sb="223" eb="225">
      <t>ゲンショウ</t>
    </rPh>
    <rPh sb="226" eb="228">
      <t>ジュウトウ</t>
    </rPh>
    <rPh sb="228" eb="230">
      <t>カノウ</t>
    </rPh>
    <rPh sb="230" eb="232">
      <t>ザイゲン</t>
    </rPh>
    <rPh sb="235" eb="237">
      <t>キキン</t>
    </rPh>
    <rPh sb="238" eb="240">
      <t>ゲンショウ</t>
    </rPh>
    <rPh sb="255" eb="257">
      <t>ゲンショウ</t>
    </rPh>
    <rPh sb="261" eb="263">
      <t>ルイジ</t>
    </rPh>
    <rPh sb="263" eb="265">
      <t>ダンタイ</t>
    </rPh>
    <rPh sb="265" eb="267">
      <t>ヘイキン</t>
    </rPh>
    <rPh sb="268" eb="270">
      <t>ヒカク</t>
    </rPh>
    <rPh sb="281" eb="283">
      <t>ウワマワ</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</si>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</sst>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96333</c:v>
                </c:pt>
                <c:pt idx="1">
                  <c:v>117673</c:v>
                </c:pt>
                <c:pt idx="2">
                  <c:v>118223</c:v>
                </c:pt>
                <c:pt idx="3">
                  <c:v>128485</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156540</c:v>
                </c:pt>
                <c:pt idx="1">
                  <c:v>81608</c:v>
                </c:pt>
                <c:pt idx="2">
                  <c:v>141986</c:v>
                </c:pt>
                <c:pt idx="3">
                  <c:v>331458</c:v>
                </c:pt>
                <c:pt idx="4">
                  <c:v>221338</c:v>
                </c:pt>
              </c:numCache>
            </c:numRef>
          </c:val>
          <c:smooth val="0"/>
        </c:ser>
        <c:dLbls>
          <c:showLegendKey val="0"/>
          <c:showVal val="0"/>
          <c:showCatName val="0"/>
          <c:showSerName val="0"/>
          <c:showPercent val="0"/>
          <c:showBubbleSize val="0"/>
        </c:dLbls>
        <c:marker val="1"/>
        <c:smooth val="0"/>
        <c:axId val="89011712"/>
        <c:axId val="89013632"/>
      </c:lineChart>
      <c:catAx>
        <c:axId val="89011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013632"/>
        <c:crosses val="autoZero"/>
        <c:auto val="1"/>
        <c:lblAlgn val="ctr"/>
        <c:lblOffset val="100"/>
        <c:tickLblSkip val="1"/>
        <c:tickMarkSkip val="1"/>
        <c:noMultiLvlLbl val="0"/>
      </c:catAx>
      <c:valAx>
        <c:axId val="8901363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9011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5.93</c:v>
                </c:pt>
                <c:pt idx="1">
                  <c:v>11.62</c:v>
                </c:pt>
                <c:pt idx="2">
                  <c:v>6.2</c:v>
                </c:pt>
                <c:pt idx="3">
                  <c:v>4.5999999999999996</c:v>
                </c:pt>
                <c:pt idx="4">
                  <c:v>6.47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21.07</c:v>
                </c:pt>
                <c:pt idx="1">
                  <c:v>23.85</c:v>
                </c:pt>
                <c:pt idx="2">
                  <c:v>43.25</c:v>
                </c:pt>
                <c:pt idx="3">
                  <c:v>44.96</c:v>
                </c:pt>
                <c:pt idx="4">
                  <c:v>41.26</c:v>
                </c:pt>
              </c:numCache>
            </c:numRef>
          </c:val>
        </c:ser>
        <c:dLbls>
          <c:showLegendKey val="0"/>
          <c:showVal val="0"/>
          <c:showCatName val="0"/>
          <c:showSerName val="0"/>
          <c:showPercent val="0"/>
          <c:showBubbleSize val="0"/>
        </c:dLbls>
        <c:gapWidth val="250"/>
        <c:overlap val="100"/>
        <c:axId val="88892928"/>
        <c:axId val="888948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-5.65</c:v>
                </c:pt>
                <c:pt idx="1">
                  <c:v>8.26</c:v>
                </c:pt>
                <c:pt idx="2">
                  <c:v>14.09</c:v>
                </c:pt>
                <c:pt idx="3">
                  <c:v>-0.79</c:v>
                </c:pt>
                <c:pt idx="4">
                  <c:v>0.11</c:v>
                </c:pt>
              </c:numCache>
            </c:numRef>
          </c:val>
          <c:smooth val="0"/>
        </c:ser>
        <c:dLbls>
          <c:showLegendKey val="0"/>
          <c:showVal val="0"/>
          <c:showCatName val="0"/>
          <c:showSerName val="0"/>
          <c:showPercent val="0"/>
          <c:showBubbleSize val="0"/>
        </c:dLbls>
        <c:marker val="1"/>
        <c:smooth val="0"/>
        <c:axId val="88892928"/>
        <c:axId val="88894848"/>
      </c:lineChart>
      <c:catAx>
        <c:axId val="88892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8894848"/>
        <c:crosses val="autoZero"/>
        <c:auto val="1"/>
        <c:lblAlgn val="ctr"/>
        <c:lblOffset val="100"/>
        <c:tickLblSkip val="1"/>
        <c:tickMarkSkip val="1"/>
        <c:noMultiLvlLbl val="0"/>
      </c:catAx>
      <c:valAx>
        <c:axId val="88894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8892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0.43</c:v>
                </c:pt>
                <c:pt idx="2">
                  <c:v>#N/A</c:v>
                </c:pt>
                <c:pt idx="3">
                  <c:v>0.31</c:v>
                </c:pt>
                <c:pt idx="4">
                  <c:v>#N/A</c:v>
                </c:pt>
                <c:pt idx="5">
                  <c:v>0.24</c:v>
                </c:pt>
                <c:pt idx="6">
                  <c:v>#N/A</c:v>
                </c:pt>
                <c:pt idx="7">
                  <c:v>0.25</c:v>
                </c:pt>
                <c:pt idx="8">
                  <c:v>#N/A</c:v>
                </c:pt>
                <c:pt idx="9">
                  <c:v>0.28999999999999998</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7.0000000000000007E-2</c:v>
                </c:pt>
                <c:pt idx="2">
                  <c:v>#N/A</c:v>
                </c:pt>
                <c:pt idx="3">
                  <c:v>4.37</c:v>
                </c:pt>
                <c:pt idx="4">
                  <c:v>#N/A</c:v>
                </c:pt>
                <c:pt idx="5">
                  <c:v>0.09</c:v>
                </c:pt>
                <c:pt idx="6">
                  <c:v>#N/A</c:v>
                </c:pt>
                <c:pt idx="7">
                  <c:v>0.22</c:v>
                </c:pt>
                <c:pt idx="8">
                  <c:v>#N/A</c:v>
                </c:pt>
                <c:pt idx="9">
                  <c:v>0.2</c:v>
                </c:pt>
              </c:numCache>
            </c:numRef>
          </c:val>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0.11</c:v>
                </c:pt>
                <c:pt idx="2">
                  <c:v>#N/A</c:v>
                </c:pt>
                <c:pt idx="3">
                  <c:v>7.0000000000000007E-2</c:v>
                </c:pt>
                <c:pt idx="4">
                  <c:v>#N/A</c:v>
                </c:pt>
                <c:pt idx="5">
                  <c:v>0.1</c:v>
                </c:pt>
                <c:pt idx="6">
                  <c:v>#N/A</c:v>
                </c:pt>
                <c:pt idx="7">
                  <c:v>0.21</c:v>
                </c:pt>
                <c:pt idx="8">
                  <c:v>#N/A</c:v>
                </c:pt>
                <c:pt idx="9">
                  <c:v>0.23</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0.7</c:v>
                </c:pt>
                <c:pt idx="2">
                  <c:v>#N/A</c:v>
                </c:pt>
                <c:pt idx="3">
                  <c:v>0.45</c:v>
                </c:pt>
                <c:pt idx="4">
                  <c:v>#N/A</c:v>
                </c:pt>
                <c:pt idx="5">
                  <c:v>0.91</c:v>
                </c:pt>
                <c:pt idx="6">
                  <c:v>#N/A</c:v>
                </c:pt>
                <c:pt idx="7">
                  <c:v>0.83</c:v>
                </c:pt>
                <c:pt idx="8">
                  <c:v>#N/A</c:v>
                </c:pt>
                <c:pt idx="9">
                  <c:v>0.24</c:v>
                </c:pt>
              </c:numCache>
            </c:numRef>
          </c:val>
        </c:ser>
        <c:ser>
          <c:idx val="5"/>
          <c:order val="5"/>
          <c:tx>
            <c:strRef>
              <c:f>データシート!$A$32</c:f>
              <c:strCache>
                <c:ptCount val="1"/>
                <c:pt idx="0">
                  <c:v>風力発電事業特別会計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0.38</c:v>
                </c:pt>
                <c:pt idx="2">
                  <c:v>#N/A</c:v>
                </c:pt>
                <c:pt idx="3">
                  <c:v>0.6</c:v>
                </c:pt>
                <c:pt idx="4">
                  <c:v>#N/A</c:v>
                </c:pt>
                <c:pt idx="5">
                  <c:v>0.59</c:v>
                </c:pt>
                <c:pt idx="6">
                  <c:v>#N/A</c:v>
                </c:pt>
                <c:pt idx="7">
                  <c:v>0.89</c:v>
                </c:pt>
                <c:pt idx="8">
                  <c:v>#N/A</c:v>
                </c:pt>
                <c:pt idx="9">
                  <c:v>0.71</c:v>
                </c:pt>
              </c:numCache>
            </c:numRef>
          </c:val>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3.18</c:v>
                </c:pt>
                <c:pt idx="2">
                  <c:v>#N/A</c:v>
                </c:pt>
                <c:pt idx="3">
                  <c:v>4.09</c:v>
                </c:pt>
                <c:pt idx="4">
                  <c:v>#N/A</c:v>
                </c:pt>
                <c:pt idx="5">
                  <c:v>3.3</c:v>
                </c:pt>
                <c:pt idx="6">
                  <c:v>#N/A</c:v>
                </c:pt>
                <c:pt idx="7">
                  <c:v>2.73</c:v>
                </c:pt>
                <c:pt idx="8">
                  <c:v>#N/A</c:v>
                </c:pt>
                <c:pt idx="9">
                  <c:v>3.8</c:v>
                </c:pt>
              </c:numCache>
            </c:numRef>
          </c:val>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8.31</c:v>
                </c:pt>
                <c:pt idx="2">
                  <c:v>#N/A</c:v>
                </c:pt>
                <c:pt idx="3">
                  <c:v>9.4600000000000009</c:v>
                </c:pt>
                <c:pt idx="4">
                  <c:v>#N/A</c:v>
                </c:pt>
                <c:pt idx="5">
                  <c:v>8.81</c:v>
                </c:pt>
                <c:pt idx="6">
                  <c:v>#N/A</c:v>
                </c:pt>
                <c:pt idx="7">
                  <c:v>7.89</c:v>
                </c:pt>
                <c:pt idx="8">
                  <c:v>#N/A</c:v>
                </c:pt>
                <c:pt idx="9">
                  <c:v>5.84</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5.92</c:v>
                </c:pt>
                <c:pt idx="2">
                  <c:v>#N/A</c:v>
                </c:pt>
                <c:pt idx="3">
                  <c:v>11.61</c:v>
                </c:pt>
                <c:pt idx="4">
                  <c:v>#N/A</c:v>
                </c:pt>
                <c:pt idx="5">
                  <c:v>6.19</c:v>
                </c:pt>
                <c:pt idx="6">
                  <c:v>#N/A</c:v>
                </c:pt>
                <c:pt idx="7">
                  <c:v>4.5999999999999996</c:v>
                </c:pt>
                <c:pt idx="8">
                  <c:v>#N/A</c:v>
                </c:pt>
                <c:pt idx="9">
                  <c:v>6.47</c:v>
                </c:pt>
              </c:numCache>
            </c:numRef>
          </c:val>
        </c:ser>
        <c:ser>
          <c:idx val="9"/>
          <c:order val="9"/>
          <c:tx>
            <c:strRef>
              <c:f>データシート!$A$36</c:f>
              <c:strCache>
                <c:ptCount val="1"/>
                <c:pt idx="0">
                  <c:v>工業用地取得造成事業特別会計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8.6999999999999993</c:v>
                </c:pt>
                <c:pt idx="2">
                  <c:v>#N/A</c:v>
                </c:pt>
                <c:pt idx="3">
                  <c:v>10.43</c:v>
                </c:pt>
                <c:pt idx="4">
                  <c:v>#N/A</c:v>
                </c:pt>
                <c:pt idx="5">
                  <c:v>16.440000000000001</c:v>
                </c:pt>
                <c:pt idx="6">
                  <c:v>#N/A</c:v>
                </c:pt>
                <c:pt idx="7">
                  <c:v>16.850000000000001</c:v>
                </c:pt>
                <c:pt idx="8">
                  <c:v>#N/A</c:v>
                </c:pt>
                <c:pt idx="9">
                  <c:v>8.93</c:v>
                </c:pt>
              </c:numCache>
            </c:numRef>
          </c:val>
        </c:ser>
        <c:dLbls>
          <c:showLegendKey val="0"/>
          <c:showVal val="0"/>
          <c:showCatName val="0"/>
          <c:showSerName val="0"/>
          <c:showPercent val="0"/>
          <c:showBubbleSize val="0"/>
        </c:dLbls>
        <c:gapWidth val="150"/>
        <c:overlap val="100"/>
        <c:axId val="123505664"/>
        <c:axId val="123511552"/>
      </c:barChart>
      <c:catAx>
        <c:axId val="123505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511552"/>
        <c:crosses val="autoZero"/>
        <c:auto val="1"/>
        <c:lblAlgn val="ctr"/>
        <c:lblOffset val="100"/>
        <c:tickLblSkip val="1"/>
        <c:tickMarkSkip val="1"/>
        <c:noMultiLvlLbl val="0"/>
      </c:catAx>
      <c:valAx>
        <c:axId val="123511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505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403</c:v>
                </c:pt>
                <c:pt idx="5">
                  <c:v>383</c:v>
                </c:pt>
                <c:pt idx="8">
                  <c:v>381</c:v>
                </c:pt>
                <c:pt idx="11">
                  <c:v>389</c:v>
                </c:pt>
                <c:pt idx="14">
                  <c:v>390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54</c:v>
                </c:pt>
                <c:pt idx="3">
                  <c:v>52</c:v>
                </c:pt>
                <c:pt idx="6">
                  <c:v>51</c:v>
                </c:pt>
                <c:pt idx="9">
                  <c:v>49</c:v>
                </c:pt>
                <c:pt idx="12">
                  <c:v>44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8</c:v>
                </c:pt>
                <c:pt idx="3">
                  <c:v>6</c:v>
                </c:pt>
                <c:pt idx="6">
                  <c:v>2</c:v>
                </c:pt>
                <c:pt idx="9">
                  <c:v>2</c:v>
                </c:pt>
                <c:pt idx="12">
                  <c:v>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148</c:v>
                </c:pt>
                <c:pt idx="3">
                  <c:v>179</c:v>
                </c:pt>
                <c:pt idx="6">
                  <c:v>171</c:v>
                </c:pt>
                <c:pt idx="9">
                  <c:v>154</c:v>
                </c:pt>
                <c:pt idx="12">
                  <c:v>143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407</c:v>
                </c:pt>
                <c:pt idx="3">
                  <c:v>387</c:v>
                </c:pt>
                <c:pt idx="6">
                  <c:v>376</c:v>
                </c:pt>
                <c:pt idx="9">
                  <c:v>392</c:v>
                </c:pt>
                <c:pt idx="12">
                  <c:v>398</c:v>
                </c:pt>
              </c:numCache>
            </c:numRef>
          </c:val>
        </c:ser>
        <c:dLbls>
          <c:showLegendKey val="0"/>
          <c:showVal val="0"/>
          <c:showCatName val="0"/>
          <c:showSerName val="0"/>
          <c:showPercent val="0"/>
          <c:showBubbleSize val="0"/>
        </c:dLbls>
        <c:gapWidth val="100"/>
        <c:overlap val="100"/>
        <c:axId val="123280000"/>
        <c:axId val="1232944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214</c:v>
                </c:pt>
                <c:pt idx="2">
                  <c:v>#N/A</c:v>
                </c:pt>
                <c:pt idx="3">
                  <c:v>#N/A</c:v>
                </c:pt>
                <c:pt idx="4">
                  <c:v>241</c:v>
                </c:pt>
                <c:pt idx="5">
                  <c:v>#N/A</c:v>
                </c:pt>
                <c:pt idx="6">
                  <c:v>#N/A</c:v>
                </c:pt>
                <c:pt idx="7">
                  <c:v>219</c:v>
                </c:pt>
                <c:pt idx="8">
                  <c:v>#N/A</c:v>
                </c:pt>
                <c:pt idx="9">
                  <c:v>#N/A</c:v>
                </c:pt>
                <c:pt idx="10">
                  <c:v>208</c:v>
                </c:pt>
                <c:pt idx="11">
                  <c:v>#N/A</c:v>
                </c:pt>
                <c:pt idx="12">
                  <c:v>#N/A</c:v>
                </c:pt>
                <c:pt idx="13">
                  <c:v>198</c:v>
                </c:pt>
                <c:pt idx="14">
                  <c:v>#N/A</c:v>
                </c:pt>
              </c:numCache>
            </c:numRef>
          </c:val>
          <c:smooth val="0"/>
        </c:ser>
        <c:dLbls>
          <c:showLegendKey val="0"/>
          <c:showVal val="0"/>
          <c:showCatName val="0"/>
          <c:showSerName val="0"/>
          <c:showPercent val="0"/>
          <c:showBubbleSize val="0"/>
        </c:dLbls>
        <c:marker val="1"/>
        <c:smooth val="0"/>
        <c:axId val="123280000"/>
        <c:axId val="123294464"/>
      </c:lineChart>
      <c:catAx>
        <c:axId val="123280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294464"/>
        <c:crosses val="autoZero"/>
        <c:auto val="1"/>
        <c:lblAlgn val="ctr"/>
        <c:lblOffset val="100"/>
        <c:tickLblSkip val="1"/>
        <c:tickMarkSkip val="1"/>
        <c:noMultiLvlLbl val="0"/>
      </c:catAx>
      <c:valAx>
        <c:axId val="1232944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280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3794</c:v>
                </c:pt>
                <c:pt idx="5">
                  <c:v>3890</c:v>
                </c:pt>
                <c:pt idx="8">
                  <c:v>3832</c:v>
                </c:pt>
                <c:pt idx="11">
                  <c:v>3812</c:v>
                </c:pt>
                <c:pt idx="14">
                  <c:v>3837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35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1512</c:v>
                </c:pt>
                <c:pt idx="5">
                  <c:v>1529</c:v>
                </c:pt>
                <c:pt idx="8">
                  <c:v>2090</c:v>
                </c:pt>
                <c:pt idx="11">
                  <c:v>1866</c:v>
                </c:pt>
                <c:pt idx="14">
                  <c:v>1808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680</c:v>
                </c:pt>
                <c:pt idx="3">
                  <c:v>689</c:v>
                </c:pt>
                <c:pt idx="6">
                  <c:v>694</c:v>
                </c:pt>
                <c:pt idx="9">
                  <c:v>623</c:v>
                </c:pt>
                <c:pt idx="12">
                  <c:v>568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49</c:v>
                </c:pt>
                <c:pt idx="3">
                  <c:v>45</c:v>
                </c:pt>
                <c:pt idx="6">
                  <c:v>43</c:v>
                </c:pt>
                <c:pt idx="9">
                  <c:v>41</c:v>
                </c:pt>
                <c:pt idx="12">
                  <c:v>44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1904</c:v>
                </c:pt>
                <c:pt idx="3">
                  <c:v>1883</c:v>
                </c:pt>
                <c:pt idx="6">
                  <c:v>1525</c:v>
                </c:pt>
                <c:pt idx="9">
                  <c:v>1520</c:v>
                </c:pt>
                <c:pt idx="12">
                  <c:v>1338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308</c:v>
                </c:pt>
                <c:pt idx="3">
                  <c:v>265</c:v>
                </c:pt>
                <c:pt idx="6">
                  <c:v>223</c:v>
                </c:pt>
                <c:pt idx="9">
                  <c:v>181</c:v>
                </c:pt>
                <c:pt idx="12">
                  <c:v>143</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3909</c:v>
                </c:pt>
                <c:pt idx="3">
                  <c:v>3932</c:v>
                </c:pt>
                <c:pt idx="6">
                  <c:v>3989</c:v>
                </c:pt>
                <c:pt idx="9">
                  <c:v>4001</c:v>
                </c:pt>
                <c:pt idx="12">
                  <c:v>4126</c:v>
                </c:pt>
              </c:numCache>
            </c:numRef>
          </c:val>
        </c:ser>
        <c:dLbls>
          <c:showLegendKey val="0"/>
          <c:showVal val="0"/>
          <c:showCatName val="0"/>
          <c:showSerName val="0"/>
          <c:showPercent val="0"/>
          <c:showBubbleSize val="0"/>
        </c:dLbls>
        <c:gapWidth val="100"/>
        <c:overlap val="100"/>
        <c:axId val="123087104"/>
        <c:axId val="123093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1543</c:v>
                </c:pt>
                <c:pt idx="2">
                  <c:v>#N/A</c:v>
                </c:pt>
                <c:pt idx="3">
                  <c:v>#N/A</c:v>
                </c:pt>
                <c:pt idx="4">
                  <c:v>1396</c:v>
                </c:pt>
                <c:pt idx="5">
                  <c:v>#N/A</c:v>
                </c:pt>
                <c:pt idx="6">
                  <c:v>#N/A</c:v>
                </c:pt>
                <c:pt idx="7">
                  <c:v>552</c:v>
                </c:pt>
                <c:pt idx="8">
                  <c:v>#N/A</c:v>
                </c:pt>
                <c:pt idx="9">
                  <c:v>#N/A</c:v>
                </c:pt>
                <c:pt idx="10">
                  <c:v>688</c:v>
                </c:pt>
                <c:pt idx="11">
                  <c:v>#N/A</c:v>
                </c:pt>
                <c:pt idx="12">
                  <c:v>#N/A</c:v>
                </c:pt>
                <c:pt idx="13">
                  <c:v>539</c:v>
                </c:pt>
                <c:pt idx="14">
                  <c:v>#N/A</c:v>
                </c:pt>
              </c:numCache>
            </c:numRef>
          </c:val>
          <c:smooth val="0"/>
        </c:ser>
        <c:dLbls>
          <c:showLegendKey val="0"/>
          <c:showVal val="0"/>
          <c:showCatName val="0"/>
          <c:showSerName val="0"/>
          <c:showPercent val="0"/>
          <c:showBubbleSize val="0"/>
        </c:dLbls>
        <c:marker val="1"/>
        <c:smooth val="0"/>
        <c:axId val="123087104"/>
        <c:axId val="123093376"/>
      </c:lineChart>
      <c:catAx>
        <c:axId val="12308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3093376"/>
        <c:crosses val="autoZero"/>
        <c:auto val="1"/>
        <c:lblAlgn val="ctr"/>
        <c:lblOffset val="100"/>
        <c:tickLblSkip val="1"/>
        <c:tickMarkSkip val="1"/>
        <c:noMultiLvlLbl val="0"/>
      </c:catAx>
      <c:valAx>
        <c:axId val="123093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08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{74635EDF-B49D-40EE-972A-1DE024007E77}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{916E35A0-1918-4B49-B281-5FFADEAEEECE}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{DFCA1F95-D8DB-4F0C-9BDF-D0D0F5D61012}</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{E165914E-4A6A-40F7-92B3-FD93BC14E66E}</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{781DF779-2E32-4C3F-9EBD-7FE006D0AB2D}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{CE51FEC8-86BA-417A-9E18-0E10BC842607}</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{74066F4F-DC9C-4152-88D7-722F96940EDE}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{40B0F2E5-B084-49FF-BACC-4DC4C78D3CAC}</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{D9E59626-344E-4740-BEFA-28209DC01BE5}</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{64816189-0D91-4253-8CF6-335344404CA9}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7229824"/>
        <c:axId val="117309824"/>
      </c:scatterChart>
      <c:valAx>
        <c:axId val="1172298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7309824"/>
        <c:crosses val="autoZero"/>
        <c:crossBetween val="midCat"/>
      </c:valAx>
      <c:valAx>
        <c:axId val="1173098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7229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{1DB8D279-9B84-4FDD-9531-AD7481626F4A}</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{F253717C-6254-4C74-BB7B-4E4DCAE57E49}</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{F8B52B1A-8848-448F-BF24-E6B66318871E}</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{C5E05B72-7E27-4B12-80AD-FFBCF07BAFBA}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{81E21253-47A2-461E-9A4F-ADFDEC6C5984}</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9.8000000000000007</c:v>
                </c:pt>
                <c:pt idx="1">
                  <c:v>9.8000000000000007</c:v>
                </c:pt>
                <c:pt idx="2">
                  <c:v>9.6</c:v>
                </c:pt>
                <c:pt idx="3">
                  <c:v>9.6999999999999993</c:v>
                </c:pt>
                <c:pt idx="4">
                  <c:v>8.9</c:v>
                </c:pt>
              </c:numCache>
            </c:numRef>
          </c:xVal>
          <c:yVal>
            <c:numRef>
              <c:f>公会計指標分析・財政指標組合せ分析表!$K$73:$O$73</c:f>
              <c:numCache>
                <c:formatCode>#,##0.0;"▲ "#,##0.0</c:formatCode>
                <c:ptCount val="5"/>
                <c:pt idx="0">
                  <c:v>66.599999999999994</c:v>
                </c:pt>
                <c:pt idx="1">
                  <c:v>60.2</c:v>
                </c:pt>
                <c:pt idx="2">
                  <c:v>23.7</c:v>
                </c:pt>
                <c:pt idx="3">
                  <c:v>30.3</c:v>
                </c:pt>
                <c:pt idx="4">
                  <c:v>22.6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{2653E921-DB3B-42D9-8FE0-1FA2518B3981}</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{D5839A74-9FFA-4A61-9F2F-698DF9D7B0E6}</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{C93F08AB-09F8-41CC-BF23-A059B59CDA80}</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{7B79484C-3102-459E-8761-4565729E918A}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{E82C7FFC-F99E-4212-A0C6-9B6E9C1BEBF2}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11.9</c:v>
                </c:pt>
                <c:pt idx="1">
                  <c:v>10.7</c:v>
                </c:pt>
                <c:pt idx="2">
                  <c:v>10</c:v>
                </c:pt>
                <c:pt idx="3">
                  <c:v>9.5</c:v>
                </c:pt>
                <c:pt idx="4">
                  <c:v>8.1</c:v>
                </c:pt>
              </c:numCache>
            </c:numRef>
          </c:xVal>
          <c:yVal>
            <c:numRef>
              <c:f>公会計指標分析・財政指標組合せ分析表!$K$77:$O$77</c:f>
              <c:numCache>
                <c:formatCode>#,##0.0;"▲ "#,##0.0</c:formatCode>
                <c:ptCount val="5"/>
                <c:pt idx="0">
                  <c:v>27.1</c:v>
                </c:pt>
                <c:pt idx="1">
                  <c:v>18.7</c:v>
                </c:pt>
                <c:pt idx="2">
                  <c:v>12.9</c:v>
                </c:pt>
                <c:pt idx="3">
                  <c:v>22.6</c:v>
                </c:pt>
                <c:pt idx="4">
                  <c:v>0.8</c:v>
                </c:pt>
              </c:numCache>
            </c:numRef>
          </c:yVal>
          <c:smooth val="0"/>
        </c:ser>
        <c:dLbls>
          <c:showLegendKey val="0"/>
          <c:showVal val="0"/>
          <c:showCatName val="0"/>
          <c:showSerName val="0"/>
          <c:showPercent val="0"/>
          <c:showBubbleSize val="0"/>
        </c:dLbls>
        <c:axId val="123123200"/>
        <c:axId val="123125120"/>
      </c:scatterChart>
      <c:valAx>
        <c:axId val="123123200"/>
        <c:scaling>
          <c:orientation val="minMax"/>
          <c:max val="12.299999999999999"/>
          <c:min val="7.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125120"/>
        <c:crosses val="autoZero"/>
        <c:crossBetween val="midCat"/>
      </c:valAx>
      <c:valAx>
        <c:axId val="123125120"/>
        <c:scaling>
          <c:orientation val="minMax"/>
          <c:max val="78"/>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123200"/>
        <c:crosses val="autoZero"/>
        <c:crossBetween val="midCat"/>
        <c:majorUnit val="7"/>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地方債においては、基準財政需要額に算入される村債充当事業を選別化するとともに、発行額の抑制に努めているが、防災関連の整備等に伴い元利償還金は微増している。</a:t>
          </a:r>
        </a:p>
        <a:p>
          <a:r>
            <a:rPr kumimoji="1" lang="ja-JP" altLang="en-US" sz="1400">
              <a:latin typeface="ＭＳ ゴシック" pitchFamily="49" charset="-128"/>
              <a:ea typeface="ＭＳ ゴシック" pitchFamily="49" charset="-128"/>
            </a:rPr>
            <a:t>債務負担行為に基づく支出においては、減少傾向にあり、今後も減少する見込みである。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一般会計等に係る地方債の現在高については、緊急防災・減災事業（防災センター整備事業等）等に伴い発行したため増加している。</a:t>
          </a:r>
        </a:p>
        <a:p>
          <a:r>
            <a:rPr kumimoji="1" lang="ja-JP" altLang="en-US" sz="1400">
              <a:latin typeface="ＭＳ ゴシック" pitchFamily="49" charset="-128"/>
              <a:ea typeface="ＭＳ ゴシック" pitchFamily="49" charset="-128"/>
            </a:rPr>
            <a:t>債務負担行為に基づく支出予定額は、今後減少していく見込みである。</a:t>
          </a:r>
        </a:p>
        <a:p>
          <a:r>
            <a:rPr kumimoji="1" lang="ja-JP" altLang="en-US" sz="1400">
              <a:latin typeface="ＭＳ ゴシック" pitchFamily="49" charset="-128"/>
              <a:ea typeface="ＭＳ ゴシック" pitchFamily="49" charset="-128"/>
            </a:rPr>
            <a:t>充当可能基金については、財政調整基金の取り崩し、東日本大震災復興基金の取り崩しにより減少している。</a:t>
          </a:r>
        </a:p>
        <a:p>
          <a:r>
            <a:rPr kumimoji="1" lang="ja-JP" altLang="en-US" sz="1400">
              <a:latin typeface="ＭＳ ゴシック" pitchFamily="49" charset="-128"/>
              <a:ea typeface="ＭＳ ゴシック" pitchFamily="49" charset="-128"/>
            </a:rPr>
            <a:t>基準財政需要額の算入見込額については、村債充当事業の選別化を行っており、概ね地方債の現在高に比例している。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5,957
5,909
225.52
6,864,289
6,611,830
179,024
2,766,230
4,160,846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22.6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5,957
5,909
225.52
6,864,289
6,611,830
179,024
2,766,230
4,160,846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5,957
5,909
225.52
6,864,289
6,611,830
179,024
2,766,230
4,160,846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5,957
5,909
225.52
6,864,289
6,611,830
179,024
2,766,230
4,160,846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22.6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300" b="0" i="0" baseline="0">
              <a:solidFill>
                <a:schemeClr val="dk1"/>
              </a:solidFill>
              <a:effectLst/>
              <a:latin typeface="+mn-ea"/>
              <a:ea typeface="+mn-ea"/>
              <a:cs typeface="+mn-cs"/>
            </a:rPr>
            <a:t>山間地であることや立地企業が少ないことに加えて、景気の長期低迷により固定資産税、法人村民税などの税収が類似団体と比して低く、財政力指数が</a:t>
          </a:r>
          <a:r>
            <a:rPr lang="en-US" altLang="ja-JP" sz="1300" b="0" i="0" baseline="0">
              <a:solidFill>
                <a:schemeClr val="dk1"/>
              </a:solidFill>
              <a:effectLst/>
              <a:latin typeface="+mn-ea"/>
              <a:ea typeface="+mn-ea"/>
              <a:cs typeface="+mn-cs"/>
            </a:rPr>
            <a:t>0.30</a:t>
          </a:r>
          <a:r>
            <a:rPr lang="ja-JP" altLang="ja-JP" sz="1300" b="0" i="0" baseline="0">
              <a:solidFill>
                <a:schemeClr val="dk1"/>
              </a:solidFill>
              <a:effectLst/>
              <a:latin typeface="+mn-ea"/>
              <a:ea typeface="+mn-ea"/>
              <a:cs typeface="+mn-cs"/>
            </a:rPr>
            <a:t>と類似団体平均を下回っている。</a:t>
          </a:r>
          <a:endParaRPr lang="ja-JP" altLang="ja-JP" sz="1300">
            <a:effectLst/>
            <a:latin typeface="+mn-ea"/>
            <a:ea typeface="+mn-ea"/>
          </a:endParaRPr>
        </a:p>
        <a:p>
          <a:pPr fontAlgn="base"/>
          <a:r>
            <a:rPr lang="ja-JP" altLang="ja-JP" sz="1300" b="0" i="0" baseline="0">
              <a:solidFill>
                <a:schemeClr val="dk1"/>
              </a:solidFill>
              <a:effectLst/>
              <a:latin typeface="+mn-ea"/>
              <a:ea typeface="+mn-ea"/>
              <a:cs typeface="+mn-cs"/>
            </a:rPr>
            <a:t>経常経費の更なる圧縮等による歳出削減と、徴収の体制を強化し滞納額の縮減による税収の増加を図り、財政基準の強化に努める。</a:t>
          </a:r>
          <a:endParaRPr lang="ja-JP" altLang="ja-JP" sz="1300">
            <a:effectLst/>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141212</xdr:rowOff>
    </xdr:to>
    <xdr:cxnSp macro="">
      <xdr:nvCxnSpPr>
        <xdr:cNvPr id="69" name="直線コネクタ 68"/>
        <xdr:cNvCxnSpPr/>
      </xdr:nvCxnSpPr>
      <xdr:spPr>
        <a:xfrm flipV="1">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152702</xdr:rowOff>
    </xdr:to>
    <xdr:cxnSp macro="">
      <xdr:nvCxnSpPr>
        <xdr:cNvPr id="72" name="直線コネクタ 71"/>
        <xdr:cNvCxnSpPr/>
      </xdr:nvCxnSpPr>
      <xdr:spPr>
        <a:xfrm flipV="1">
          <a:off x="3225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55941</xdr:rowOff>
    </xdr:from>
    <xdr:to>
      <xdr:col>6</xdr:col>
      <xdr:colOff>50800</xdr:colOff>
      <xdr:row>43</xdr:row>
      <xdr:rowOff>157541</xdr:rowOff>
    </xdr:to>
    <xdr:sp macro="" textlink="">
      <xdr:nvSpPr>
        <xdr:cNvPr id="73" name="フローチャート : 判断 72"/>
        <xdr:cNvSpPr/>
      </xdr:nvSpPr>
      <xdr:spPr>
        <a:xfrm>
          <a:off x="4064000" y="742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167718</xdr:rowOff>
    </xdr:from>
    <xdr:ext cx="736600" cy="259045"/>
    <xdr:sp macro="" textlink="">
      <xdr:nvSpPr>
        <xdr:cNvPr id="74" name="テキスト ボックス 73"/>
        <xdr:cNvSpPr txBox="1"/>
      </xdr:nvSpPr>
      <xdr:spPr>
        <a:xfrm>
          <a:off x="3733800" y="7197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0.32</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152702</xdr:rowOff>
    </xdr:from>
    <xdr:to>
      <xdr:col>4</xdr:col>
      <xdr:colOff>482600</xdr:colOff>
      <xdr:row>43</xdr:row>
      <xdr:rowOff>152702</xdr:rowOff>
    </xdr:to>
    <xdr:cxnSp macro="">
      <xdr:nvCxnSpPr>
        <xdr:cNvPr id="75" name="直線コネクタ 74"/>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32959</xdr:rowOff>
    </xdr:from>
    <xdr:to>
      <xdr:col>4</xdr:col>
      <xdr:colOff>533400</xdr:colOff>
      <xdr:row>43</xdr:row>
      <xdr:rowOff>134559</xdr:rowOff>
    </xdr:to>
    <xdr:sp macro="" textlink="">
      <xdr:nvSpPr>
        <xdr:cNvPr id="76" name="フローチャート : 判断 75"/>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144736</xdr:rowOff>
    </xdr:from>
    <xdr:ext cx="762000" cy="259045"/>
    <xdr:sp macro="" textlink="">
      <xdr:nvSpPr>
        <xdr:cNvPr id="77" name="テキスト ボックス 76"/>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141212</xdr:rowOff>
    </xdr:from>
    <xdr:to>
      <xdr:col>3</xdr:col>
      <xdr:colOff>279400</xdr:colOff>
      <xdr:row>43</xdr:row>
      <xdr:rowOff>152702</xdr:rowOff>
    </xdr:to>
    <xdr:cxnSp macro="">
      <xdr:nvCxnSpPr>
        <xdr:cNvPr id="78" name="直線コネクタ 77"/>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32959</xdr:rowOff>
    </xdr:from>
    <xdr:to>
      <xdr:col>3</xdr:col>
      <xdr:colOff>330200</xdr:colOff>
      <xdr:row>43</xdr:row>
      <xdr:rowOff>134559</xdr:rowOff>
    </xdr:to>
    <xdr:sp macro="" textlink="">
      <xdr:nvSpPr>
        <xdr:cNvPr id="79" name="フローチャート : 判断 78"/>
        <xdr:cNvSpPr/>
      </xdr:nvSpPr>
      <xdr:spPr>
        <a:xfrm>
          <a:off x="2286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144736</xdr:rowOff>
    </xdr:from>
    <xdr:ext cx="762000" cy="259045"/>
    <xdr:sp macro="" textlink="">
      <xdr:nvSpPr>
        <xdr:cNvPr id="80" name="テキスト ボックス 79"/>
        <xdr:cNvSpPr txBox="1"/>
      </xdr:nvSpPr>
      <xdr:spPr>
        <a:xfrm>
          <a:off x="1955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9978</xdr:rowOff>
    </xdr:from>
    <xdr:to>
      <xdr:col>2</xdr:col>
      <xdr:colOff>127000</xdr:colOff>
      <xdr:row>43</xdr:row>
      <xdr:rowOff>111578</xdr:rowOff>
    </xdr:to>
    <xdr:sp macro="" textlink="">
      <xdr:nvSpPr>
        <xdr:cNvPr id="81" name="フローチャート : 判断 80"/>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121755</xdr:rowOff>
    </xdr:from>
    <xdr:ext cx="762000" cy="259045"/>
    <xdr:sp macro="" textlink="">
      <xdr:nvSpPr>
        <xdr:cNvPr id="82" name="テキスト ボックス 81"/>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89"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101902</xdr:rowOff>
    </xdr:from>
    <xdr:to>
      <xdr:col>4</xdr:col>
      <xdr:colOff>533400</xdr:colOff>
      <xdr:row>44</xdr:row>
      <xdr:rowOff>32052</xdr:rowOff>
    </xdr:to>
    <xdr:sp macro="" textlink="">
      <xdr:nvSpPr>
        <xdr:cNvPr id="92" name="円/楕円 91"/>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16829</xdr:rowOff>
    </xdr:from>
    <xdr:ext cx="762000" cy="259045"/>
    <xdr:sp macro="" textlink="">
      <xdr:nvSpPr>
        <xdr:cNvPr id="93" name="テキスト ボックス 92"/>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101902</xdr:rowOff>
    </xdr:from>
    <xdr:to>
      <xdr:col>3</xdr:col>
      <xdr:colOff>330200</xdr:colOff>
      <xdr:row>44</xdr:row>
      <xdr:rowOff>32052</xdr:rowOff>
    </xdr:to>
    <xdr:sp macro="" textlink="">
      <xdr:nvSpPr>
        <xdr:cNvPr id="94" name="円/楕円 93"/>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16829</xdr:rowOff>
    </xdr:from>
    <xdr:ext cx="762000" cy="259045"/>
    <xdr:sp macro="" textlink="">
      <xdr:nvSpPr>
        <xdr:cNvPr id="95" name="テキスト ボックス 94"/>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90412</xdr:rowOff>
    </xdr:from>
    <xdr:to>
      <xdr:col>2</xdr:col>
      <xdr:colOff>127000</xdr:colOff>
      <xdr:row>44</xdr:row>
      <xdr:rowOff>20562</xdr:rowOff>
    </xdr:to>
    <xdr:sp macro="" textlink="">
      <xdr:nvSpPr>
        <xdr:cNvPr id="96" name="円/楕円 95"/>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5339</xdr:rowOff>
    </xdr:from>
    <xdr:ext cx="762000" cy="259045"/>
    <xdr:sp macro="" textlink="">
      <xdr:nvSpPr>
        <xdr:cNvPr id="97" name="テキスト ボックス 96"/>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平成１７年度から実施している「行財政改革大綱」及び「財政中期計画（平成１６年度策定）」に基づく経常経費のシーリング設定を行っており、</a:t>
          </a:r>
          <a:r>
            <a:rPr kumimoji="1" lang="en-US" altLang="ja-JP" sz="1300">
              <a:latin typeface="ＭＳ Ｐゴシック"/>
            </a:rPr>
            <a:t>83.8</a:t>
          </a:r>
          <a:r>
            <a:rPr kumimoji="1" lang="ja-JP" altLang="en-US" sz="1300">
              <a:latin typeface="ＭＳ Ｐゴシック"/>
            </a:rPr>
            <a:t>％から</a:t>
          </a:r>
          <a:r>
            <a:rPr kumimoji="1" lang="en-US" altLang="ja-JP" sz="1300">
              <a:latin typeface="ＭＳ Ｐゴシック"/>
            </a:rPr>
            <a:t>81.8</a:t>
          </a:r>
          <a:r>
            <a:rPr kumimoji="1" lang="ja-JP" altLang="en-US" sz="1300">
              <a:latin typeface="ＭＳ Ｐゴシック"/>
            </a:rPr>
            <a:t>％と</a:t>
          </a:r>
          <a:r>
            <a:rPr kumimoji="1" lang="en-US" altLang="ja-JP" sz="1300">
              <a:latin typeface="ＭＳ Ｐゴシック"/>
            </a:rPr>
            <a:t>2.0</a:t>
          </a:r>
          <a:r>
            <a:rPr kumimoji="1" lang="ja-JP" altLang="en-US" sz="1300">
              <a:latin typeface="ＭＳ Ｐゴシック"/>
            </a:rPr>
            <a:t>ポイント減少した。</a:t>
          </a:r>
        </a:p>
        <a:p>
          <a:r>
            <a:rPr kumimoji="1" lang="ja-JP" altLang="en-US" sz="1300">
              <a:latin typeface="ＭＳ Ｐゴシック"/>
            </a:rPr>
            <a:t>項目別では、人件費が給与改定に伴い給与等が増加したものの</a:t>
          </a:r>
          <a:r>
            <a:rPr kumimoji="1" lang="en-US" altLang="ja-JP" sz="1300">
              <a:latin typeface="ＭＳ Ｐゴシック"/>
            </a:rPr>
            <a:t>0.6</a:t>
          </a:r>
          <a:r>
            <a:rPr kumimoji="1" lang="ja-JP" altLang="en-US" sz="1300">
              <a:latin typeface="ＭＳ Ｐゴシック"/>
            </a:rPr>
            <a:t>ポイントの減、公債費が償還終了に伴い</a:t>
          </a:r>
          <a:r>
            <a:rPr kumimoji="1" lang="en-US" altLang="ja-JP" sz="1300">
              <a:latin typeface="ＭＳ Ｐゴシック"/>
            </a:rPr>
            <a:t>0.9</a:t>
          </a:r>
          <a:r>
            <a:rPr kumimoji="1" lang="ja-JP" altLang="en-US" sz="1300">
              <a:latin typeface="ＭＳ Ｐゴシック"/>
            </a:rPr>
            <a:t>ポイントの減、物件費が備蓄用資材購入等により</a:t>
          </a:r>
          <a:r>
            <a:rPr kumimoji="1" lang="en-US" altLang="ja-JP" sz="1300">
              <a:latin typeface="ＭＳ Ｐゴシック"/>
            </a:rPr>
            <a:t>0.5</a:t>
          </a:r>
          <a:r>
            <a:rPr kumimoji="1" lang="ja-JP" altLang="en-US" sz="1300">
              <a:latin typeface="ＭＳ Ｐゴシック"/>
            </a:rPr>
            <a:t>ポイントの増となった。</a:t>
          </a:r>
        </a:p>
        <a:p>
          <a:r>
            <a:rPr kumimoji="1" lang="ja-JP" altLang="en-US" sz="1300">
              <a:latin typeface="ＭＳ Ｐゴシック"/>
            </a:rPr>
            <a:t>今後も、各計画に即した経常経費の抑制や、村債充当事業の選別実施による村債発行額の抑制に努め、財政構造の弾力性に努める。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66040</xdr:rowOff>
    </xdr:from>
    <xdr:to>
      <xdr:col>7</xdr:col>
      <xdr:colOff>152400</xdr:colOff>
      <xdr:row>63</xdr:row>
      <xdr:rowOff>146473</xdr:rowOff>
    </xdr:to>
    <xdr:cxnSp macro="">
      <xdr:nvCxnSpPr>
        <xdr:cNvPr id="132" name="直線コネクタ 131"/>
        <xdr:cNvCxnSpPr/>
      </xdr:nvCxnSpPr>
      <xdr:spPr>
        <a:xfrm flipV="1">
          <a:off x="4114800" y="1086739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116840</xdr:rowOff>
    </xdr:from>
    <xdr:to>
      <xdr:col>6</xdr:col>
      <xdr:colOff>0</xdr:colOff>
      <xdr:row>63</xdr:row>
      <xdr:rowOff>146473</xdr:rowOff>
    </xdr:to>
    <xdr:cxnSp macro="">
      <xdr:nvCxnSpPr>
        <xdr:cNvPr id="135" name="直線コネクタ 134"/>
        <xdr:cNvCxnSpPr/>
      </xdr:nvCxnSpPr>
      <xdr:spPr>
        <a:xfrm>
          <a:off x="3225800" y="1074674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155998</xdr:rowOff>
    </xdr:from>
    <xdr:to>
      <xdr:col>6</xdr:col>
      <xdr:colOff>50800</xdr:colOff>
      <xdr:row>64</xdr:row>
      <xdr:rowOff>86148</xdr:rowOff>
    </xdr:to>
    <xdr:sp macro="" textlink="">
      <xdr:nvSpPr>
        <xdr:cNvPr id="136" name="フローチャート : 判断 135"/>
        <xdr:cNvSpPr/>
      </xdr:nvSpPr>
      <xdr:spPr>
        <a:xfrm>
          <a:off x="40640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70925</xdr:rowOff>
    </xdr:from>
    <xdr:ext cx="736600" cy="259045"/>
    <xdr:sp macro="" textlink="">
      <xdr:nvSpPr>
        <xdr:cNvPr id="137" name="テキスト ボックス 136"/>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72602</xdr:rowOff>
    </xdr:from>
    <xdr:to>
      <xdr:col>4</xdr:col>
      <xdr:colOff>482600</xdr:colOff>
      <xdr:row>62</xdr:row>
      <xdr:rowOff>116840</xdr:rowOff>
    </xdr:to>
    <xdr:cxnSp macro="">
      <xdr:nvCxnSpPr>
        <xdr:cNvPr id="138" name="直線コネクタ 137"/>
        <xdr:cNvCxnSpPr/>
      </xdr:nvCxnSpPr>
      <xdr:spPr>
        <a:xfrm>
          <a:off x="2336800" y="10702502"/>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71544</xdr:rowOff>
    </xdr:from>
    <xdr:to>
      <xdr:col>4</xdr:col>
      <xdr:colOff>533400</xdr:colOff>
      <xdr:row>64</xdr:row>
      <xdr:rowOff>1694</xdr:rowOff>
    </xdr:to>
    <xdr:sp macro="" textlink="">
      <xdr:nvSpPr>
        <xdr:cNvPr id="139" name="フローチャート : 判断 138"/>
        <xdr:cNvSpPr/>
      </xdr:nvSpPr>
      <xdr:spPr>
        <a:xfrm>
          <a:off x="3175000" y="1087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157921</xdr:rowOff>
    </xdr:from>
    <xdr:ext cx="762000" cy="259045"/>
    <xdr:sp macro="" textlink="">
      <xdr:nvSpPr>
        <xdr:cNvPr id="140" name="テキスト ボックス 139"/>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72602</xdr:rowOff>
    </xdr:from>
    <xdr:to>
      <xdr:col>3</xdr:col>
      <xdr:colOff>279400</xdr:colOff>
      <xdr:row>63</xdr:row>
      <xdr:rowOff>9737</xdr:rowOff>
    </xdr:to>
    <xdr:cxnSp macro="">
      <xdr:nvCxnSpPr>
        <xdr:cNvPr id="141" name="直線コネクタ 140"/>
        <xdr:cNvCxnSpPr/>
      </xdr:nvCxnSpPr>
      <xdr:spPr>
        <a:xfrm flipV="1">
          <a:off x="1447800" y="10702502"/>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39370</xdr:rowOff>
    </xdr:from>
    <xdr:to>
      <xdr:col>3</xdr:col>
      <xdr:colOff>330200</xdr:colOff>
      <xdr:row>63</xdr:row>
      <xdr:rowOff>140970</xdr:rowOff>
    </xdr:to>
    <xdr:sp macro="" textlink="">
      <xdr:nvSpPr>
        <xdr:cNvPr id="142" name="フローチャート : 判断 141"/>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125747</xdr:rowOff>
    </xdr:from>
    <xdr:ext cx="762000" cy="259045"/>
    <xdr:sp macro="" textlink="">
      <xdr:nvSpPr>
        <xdr:cNvPr id="143" name="テキスト ボックス 142"/>
        <xdr:cNvSpPr txBox="1"/>
      </xdr:nvSpPr>
      <xdr:spPr>
        <a:xfrm>
          <a:off x="1955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59479</xdr:rowOff>
    </xdr:from>
    <xdr:to>
      <xdr:col>2</xdr:col>
      <xdr:colOff>127000</xdr:colOff>
      <xdr:row>63</xdr:row>
      <xdr:rowOff>161079</xdr:rowOff>
    </xdr:to>
    <xdr:sp macro="" textlink="">
      <xdr:nvSpPr>
        <xdr:cNvPr id="144" name="フローチャート : 判断 143"/>
        <xdr:cNvSpPr/>
      </xdr:nvSpPr>
      <xdr:spPr>
        <a:xfrm>
          <a:off x="1397000" y="1086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145856</xdr:rowOff>
    </xdr:from>
    <xdr:ext cx="762000" cy="259045"/>
    <xdr:sp macro="" textlink="">
      <xdr:nvSpPr>
        <xdr:cNvPr id="145" name="テキスト ボックス 144"/>
        <xdr:cNvSpPr txBox="1"/>
      </xdr:nvSpPr>
      <xdr:spPr>
        <a:xfrm>
          <a:off x="1066800" y="1094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15240</xdr:rowOff>
    </xdr:from>
    <xdr:to>
      <xdr:col>7</xdr:col>
      <xdr:colOff>203200</xdr:colOff>
      <xdr:row>63</xdr:row>
      <xdr:rowOff>116840</xdr:rowOff>
    </xdr:to>
    <xdr:sp macro="" textlink="">
      <xdr:nvSpPr>
        <xdr:cNvPr id="151" name="円/楕円 150"/>
        <xdr:cNvSpPr/>
      </xdr:nvSpPr>
      <xdr:spPr>
        <a:xfrm>
          <a:off x="49022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31767</xdr:rowOff>
    </xdr:from>
    <xdr:ext cx="762000" cy="259045"/>
    <xdr:sp macro="" textlink="">
      <xdr:nvSpPr>
        <xdr:cNvPr id="152" name="財政構造の弾力性該当値テキスト"/>
        <xdr:cNvSpPr txBox="1"/>
      </xdr:nvSpPr>
      <xdr:spPr>
        <a:xfrm>
          <a:off x="50419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95673</xdr:rowOff>
    </xdr:from>
    <xdr:to>
      <xdr:col>6</xdr:col>
      <xdr:colOff>50800</xdr:colOff>
      <xdr:row>64</xdr:row>
      <xdr:rowOff>25823</xdr:rowOff>
    </xdr:to>
    <xdr:sp macro="" textlink="">
      <xdr:nvSpPr>
        <xdr:cNvPr id="153" name="円/楕円 152"/>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36000</xdr:rowOff>
    </xdr:from>
    <xdr:ext cx="736600" cy="259045"/>
    <xdr:sp macro="" textlink="">
      <xdr:nvSpPr>
        <xdr:cNvPr id="154" name="テキスト ボックス 153"/>
        <xdr:cNvSpPr txBox="1"/>
      </xdr:nvSpPr>
      <xdr:spPr>
        <a:xfrm>
          <a:off x="3733800" y="1066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66040</xdr:rowOff>
    </xdr:from>
    <xdr:to>
      <xdr:col>4</xdr:col>
      <xdr:colOff>533400</xdr:colOff>
      <xdr:row>62</xdr:row>
      <xdr:rowOff>167640</xdr:rowOff>
    </xdr:to>
    <xdr:sp macro="" textlink="">
      <xdr:nvSpPr>
        <xdr:cNvPr id="155" name="円/楕円 154"/>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6367</xdr:rowOff>
    </xdr:from>
    <xdr:ext cx="762000" cy="259045"/>
    <xdr:sp macro="" textlink="">
      <xdr:nvSpPr>
        <xdr:cNvPr id="156" name="テキスト ボックス 155"/>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21802</xdr:rowOff>
    </xdr:from>
    <xdr:to>
      <xdr:col>3</xdr:col>
      <xdr:colOff>330200</xdr:colOff>
      <xdr:row>62</xdr:row>
      <xdr:rowOff>123402</xdr:rowOff>
    </xdr:to>
    <xdr:sp macro="" textlink="">
      <xdr:nvSpPr>
        <xdr:cNvPr id="157" name="円/楕円 156"/>
        <xdr:cNvSpPr/>
      </xdr:nvSpPr>
      <xdr:spPr>
        <a:xfrm>
          <a:off x="2286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133579</xdr:rowOff>
    </xdr:from>
    <xdr:ext cx="762000" cy="259045"/>
    <xdr:sp macro="" textlink="">
      <xdr:nvSpPr>
        <xdr:cNvPr id="158" name="テキスト ボックス 157"/>
        <xdr:cNvSpPr txBox="1"/>
      </xdr:nvSpPr>
      <xdr:spPr>
        <a:xfrm>
          <a:off x="1955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130387</xdr:rowOff>
    </xdr:from>
    <xdr:to>
      <xdr:col>2</xdr:col>
      <xdr:colOff>127000</xdr:colOff>
      <xdr:row>63</xdr:row>
      <xdr:rowOff>60537</xdr:rowOff>
    </xdr:to>
    <xdr:sp macro="" textlink="">
      <xdr:nvSpPr>
        <xdr:cNvPr id="159" name="円/楕円 158"/>
        <xdr:cNvSpPr/>
      </xdr:nvSpPr>
      <xdr:spPr>
        <a:xfrm>
          <a:off x="1397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70714</xdr:rowOff>
    </xdr:from>
    <xdr:ext cx="762000" cy="259045"/>
    <xdr:sp macro="" textlink="">
      <xdr:nvSpPr>
        <xdr:cNvPr id="160" name="テキスト ボックス 159"/>
        <xdr:cNvSpPr txBox="1"/>
      </xdr:nvSpPr>
      <xdr:spPr>
        <a:xfrm>
          <a:off x="1066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[585,757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上回っている要因は、東日本大震災の影響による住宅除染委託費、除染土壌等仮置場設置工事設計委託費等に伴う物件費が昨年度と比較して増加しているためである。今後は、原子力災害に伴う復興を進め、物件費の抑制を図る。</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133305</xdr:rowOff>
    </xdr:from>
    <xdr:to>
      <xdr:col>7</xdr:col>
      <xdr:colOff>152400</xdr:colOff>
      <xdr:row>87</xdr:row>
      <xdr:rowOff>62376</xdr:rowOff>
    </xdr:to>
    <xdr:cxnSp macro="">
      <xdr:nvCxnSpPr>
        <xdr:cNvPr id="194" name="直線コネクタ 193"/>
        <xdr:cNvCxnSpPr/>
      </xdr:nvCxnSpPr>
      <xdr:spPr>
        <a:xfrm>
          <a:off x="4114800" y="14706555"/>
          <a:ext cx="838200" cy="27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19005</xdr:rowOff>
    </xdr:from>
    <xdr:to>
      <xdr:col>6</xdr:col>
      <xdr:colOff>0</xdr:colOff>
      <xdr:row>85</xdr:row>
      <xdr:rowOff>133305</xdr:rowOff>
    </xdr:to>
    <xdr:cxnSp macro="">
      <xdr:nvCxnSpPr>
        <xdr:cNvPr id="197" name="直線コネクタ 196"/>
        <xdr:cNvCxnSpPr/>
      </xdr:nvCxnSpPr>
      <xdr:spPr>
        <a:xfrm>
          <a:off x="3225800" y="14420805"/>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135133</xdr:rowOff>
    </xdr:from>
    <xdr:to>
      <xdr:col>6</xdr:col>
      <xdr:colOff>50800</xdr:colOff>
      <xdr:row>83</xdr:row>
      <xdr:rowOff>65283</xdr:rowOff>
    </xdr:to>
    <xdr:sp macro="" textlink="">
      <xdr:nvSpPr>
        <xdr:cNvPr id="198" name="フローチャート : 判断 197"/>
        <xdr:cNvSpPr/>
      </xdr:nvSpPr>
      <xdr:spPr>
        <a:xfrm>
          <a:off x="4064000" y="1419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75460</xdr:rowOff>
    </xdr:from>
    <xdr:ext cx="736600" cy="259045"/>
    <xdr:sp macro="" textlink="">
      <xdr:nvSpPr>
        <xdr:cNvPr id="199" name="テキスト ボックス 198"/>
        <xdr:cNvSpPr txBox="1"/>
      </xdr:nvSpPr>
      <xdr:spPr>
        <a:xfrm>
          <a:off x="3733800" y="13962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220,887</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90548</xdr:rowOff>
    </xdr:from>
    <xdr:to>
      <xdr:col>4</xdr:col>
      <xdr:colOff>482600</xdr:colOff>
      <xdr:row>84</xdr:row>
      <xdr:rowOff>19005</xdr:rowOff>
    </xdr:to>
    <xdr:cxnSp macro="">
      <xdr:nvCxnSpPr>
        <xdr:cNvPr id="200" name="直線コネクタ 199"/>
        <xdr:cNvCxnSpPr/>
      </xdr:nvCxnSpPr>
      <xdr:spPr>
        <a:xfrm>
          <a:off x="2336800" y="14320898"/>
          <a:ext cx="889000" cy="9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109694</xdr:rowOff>
    </xdr:from>
    <xdr:to>
      <xdr:col>4</xdr:col>
      <xdr:colOff>533400</xdr:colOff>
      <xdr:row>83</xdr:row>
      <xdr:rowOff>39844</xdr:rowOff>
    </xdr:to>
    <xdr:sp macro="" textlink="">
      <xdr:nvSpPr>
        <xdr:cNvPr id="201" name="フローチャート : 判断 200"/>
        <xdr:cNvSpPr/>
      </xdr:nvSpPr>
      <xdr:spPr>
        <a:xfrm>
          <a:off x="3175000" y="1416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50021</xdr:rowOff>
    </xdr:from>
    <xdr:ext cx="762000" cy="259045"/>
    <xdr:sp macro="" textlink="">
      <xdr:nvSpPr>
        <xdr:cNvPr id="202" name="テキスト ボックス 201"/>
        <xdr:cNvSpPr txBox="1"/>
      </xdr:nvSpPr>
      <xdr:spPr>
        <a:xfrm>
          <a:off x="2844800" y="139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208,236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90548</xdr:rowOff>
    </xdr:from>
    <xdr:to>
      <xdr:col>3</xdr:col>
      <xdr:colOff>279400</xdr:colOff>
      <xdr:row>83</xdr:row>
      <xdr:rowOff>134438</xdr:rowOff>
    </xdr:to>
    <xdr:cxnSp macro="">
      <xdr:nvCxnSpPr>
        <xdr:cNvPr id="203" name="直線コネクタ 202"/>
        <xdr:cNvCxnSpPr/>
      </xdr:nvCxnSpPr>
      <xdr:spPr>
        <a:xfrm flipV="1">
          <a:off x="1447800" y="14320898"/>
          <a:ext cx="889000" cy="4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100271</xdr:rowOff>
    </xdr:from>
    <xdr:to>
      <xdr:col>3</xdr:col>
      <xdr:colOff>330200</xdr:colOff>
      <xdr:row>83</xdr:row>
      <xdr:rowOff>30421</xdr:rowOff>
    </xdr:to>
    <xdr:sp macro="" textlink="">
      <xdr:nvSpPr>
        <xdr:cNvPr id="204" name="フローチャート : 判断 203"/>
        <xdr:cNvSpPr/>
      </xdr:nvSpPr>
      <xdr:spPr>
        <a:xfrm>
          <a:off x="2286000" y="1415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40598</xdr:rowOff>
    </xdr:from>
    <xdr:ext cx="762000" cy="259045"/>
    <xdr:sp macro="" textlink="">
      <xdr:nvSpPr>
        <xdr:cNvPr id="205" name="テキスト ボックス 204"/>
        <xdr:cNvSpPr txBox="1"/>
      </xdr:nvSpPr>
      <xdr:spPr>
        <a:xfrm>
          <a:off x="1955800" y="1392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203,550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85847</xdr:rowOff>
    </xdr:from>
    <xdr:to>
      <xdr:col>2</xdr:col>
      <xdr:colOff>127000</xdr:colOff>
      <xdr:row>83</xdr:row>
      <xdr:rowOff>15997</xdr:rowOff>
    </xdr:to>
    <xdr:sp macro="" textlink="">
      <xdr:nvSpPr>
        <xdr:cNvPr id="206" name="フローチャート : 判断 205"/>
        <xdr:cNvSpPr/>
      </xdr:nvSpPr>
      <xdr:spPr>
        <a:xfrm>
          <a:off x="1397000" y="1414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26174</xdr:rowOff>
    </xdr:from>
    <xdr:ext cx="762000" cy="259045"/>
    <xdr:sp macro="" textlink="">
      <xdr:nvSpPr>
        <xdr:cNvPr id="207" name="テキスト ボックス 206"/>
        <xdr:cNvSpPr txBox="1"/>
      </xdr:nvSpPr>
      <xdr:spPr>
        <a:xfrm>
          <a:off x="1066800" y="1391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196,377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11576</xdr:rowOff>
    </xdr:from>
    <xdr:to>
      <xdr:col>7</xdr:col>
      <xdr:colOff>203200</xdr:colOff>
      <xdr:row>87</xdr:row>
      <xdr:rowOff>113176</xdr:rowOff>
    </xdr:to>
    <xdr:sp macro="" textlink="">
      <xdr:nvSpPr>
        <xdr:cNvPr id="213" name="円/楕円 212"/>
        <xdr:cNvSpPr/>
      </xdr:nvSpPr>
      <xdr:spPr>
        <a:xfrm>
          <a:off x="4902200" y="1492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155103</xdr:rowOff>
    </xdr:from>
    <xdr:ext cx="762000" cy="259045"/>
    <xdr:sp macro="" textlink="">
      <xdr:nvSpPr>
        <xdr:cNvPr id="214" name="人件費・物件費等の状況該当値テキスト"/>
        <xdr:cNvSpPr txBox="1"/>
      </xdr:nvSpPr>
      <xdr:spPr>
        <a:xfrm>
          <a:off x="5041900" y="1489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585,757</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82505</xdr:rowOff>
    </xdr:from>
    <xdr:to>
      <xdr:col>6</xdr:col>
      <xdr:colOff>50800</xdr:colOff>
      <xdr:row>86</xdr:row>
      <xdr:rowOff>12655</xdr:rowOff>
    </xdr:to>
    <xdr:sp macro="" textlink="">
      <xdr:nvSpPr>
        <xdr:cNvPr id="215" name="円/楕円 214"/>
        <xdr:cNvSpPr/>
      </xdr:nvSpPr>
      <xdr:spPr>
        <a:xfrm>
          <a:off x="4064000" y="1465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168882</xdr:rowOff>
    </xdr:from>
    <xdr:ext cx="736600" cy="259045"/>
    <xdr:sp macro="" textlink="">
      <xdr:nvSpPr>
        <xdr:cNvPr id="216" name="テキスト ボックス 215"/>
        <xdr:cNvSpPr txBox="1"/>
      </xdr:nvSpPr>
      <xdr:spPr>
        <a:xfrm>
          <a:off x="3733800" y="14742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450,504</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139655</xdr:rowOff>
    </xdr:from>
    <xdr:to>
      <xdr:col>4</xdr:col>
      <xdr:colOff>533400</xdr:colOff>
      <xdr:row>84</xdr:row>
      <xdr:rowOff>69805</xdr:rowOff>
    </xdr:to>
    <xdr:sp macro="" textlink="">
      <xdr:nvSpPr>
        <xdr:cNvPr id="217" name="円/楕円 216"/>
        <xdr:cNvSpPr/>
      </xdr:nvSpPr>
      <xdr:spPr>
        <a:xfrm>
          <a:off x="3175000" y="143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54582</xdr:rowOff>
    </xdr:from>
    <xdr:ext cx="762000" cy="259045"/>
    <xdr:sp macro="" textlink="">
      <xdr:nvSpPr>
        <xdr:cNvPr id="218" name="テキスト ボックス 217"/>
        <xdr:cNvSpPr txBox="1"/>
      </xdr:nvSpPr>
      <xdr:spPr>
        <a:xfrm>
          <a:off x="2844800" y="14456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308,399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39748</xdr:rowOff>
    </xdr:from>
    <xdr:to>
      <xdr:col>3</xdr:col>
      <xdr:colOff>330200</xdr:colOff>
      <xdr:row>83</xdr:row>
      <xdr:rowOff>141348</xdr:rowOff>
    </xdr:to>
    <xdr:sp macro="" textlink="">
      <xdr:nvSpPr>
        <xdr:cNvPr id="219" name="円/楕円 218"/>
        <xdr:cNvSpPr/>
      </xdr:nvSpPr>
      <xdr:spPr>
        <a:xfrm>
          <a:off x="2286000" y="1427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126125</xdr:rowOff>
    </xdr:from>
    <xdr:ext cx="762000" cy="259045"/>
    <xdr:sp macro="" textlink="">
      <xdr:nvSpPr>
        <xdr:cNvPr id="220" name="テキスト ボックス 219"/>
        <xdr:cNvSpPr txBox="1"/>
      </xdr:nvSpPr>
      <xdr:spPr>
        <a:xfrm>
          <a:off x="1955800" y="14356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258,714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83638</xdr:rowOff>
    </xdr:from>
    <xdr:to>
      <xdr:col>2</xdr:col>
      <xdr:colOff>127000</xdr:colOff>
      <xdr:row>84</xdr:row>
      <xdr:rowOff>13788</xdr:rowOff>
    </xdr:to>
    <xdr:sp macro="" textlink="">
      <xdr:nvSpPr>
        <xdr:cNvPr id="221" name="円/楕円 220"/>
        <xdr:cNvSpPr/>
      </xdr:nvSpPr>
      <xdr:spPr>
        <a:xfrm>
          <a:off x="13970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170015</xdr:rowOff>
    </xdr:from>
    <xdr:ext cx="762000" cy="259045"/>
    <xdr:sp macro="" textlink="">
      <xdr:nvSpPr>
        <xdr:cNvPr id="222" name="テキスト ボックス 221"/>
        <xdr:cNvSpPr txBox="1"/>
      </xdr:nvSpPr>
      <xdr:spPr>
        <a:xfrm>
          <a:off x="1066800" y="1440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280,541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国の給与削減後の数値との比較により指数が急増しており、また類似団体平均を上回っているが、特殊勤務手当の全廃等により人件費の抑制を実施している。</a:t>
          </a:r>
        </a:p>
        <a:p>
          <a:r>
            <a:rPr kumimoji="1" lang="ja-JP" altLang="en-US" sz="1300">
              <a:latin typeface="ＭＳ Ｐゴシック"/>
            </a:rPr>
            <a:t>今後も、人事院勧告等を踏まえた見直しを適宜実施し、給与の適正化に努める。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104775</xdr:rowOff>
    </xdr:from>
    <xdr:to>
      <xdr:col>24</xdr:col>
      <xdr:colOff>558800</xdr:colOff>
      <xdr:row>86</xdr:row>
      <xdr:rowOff>47307</xdr:rowOff>
    </xdr:to>
    <xdr:cxnSp macro="">
      <xdr:nvCxnSpPr>
        <xdr:cNvPr id="247" name="直線コネクタ 246"/>
        <xdr:cNvCxnSpPr/>
      </xdr:nvCxnSpPr>
      <xdr:spPr>
        <a:xfrm flipV="1">
          <a:off x="17018000" y="13820775"/>
          <a:ext cx="0" cy="971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19384</xdr:rowOff>
    </xdr:from>
    <xdr:ext cx="762000" cy="259045"/>
    <xdr:sp macro="" textlink="">
      <xdr:nvSpPr>
        <xdr:cNvPr id="248" name="給与水準   （国との比較）最小値テキスト"/>
        <xdr:cNvSpPr txBox="1"/>
      </xdr:nvSpPr>
      <xdr:spPr>
        <a:xfrm>
          <a:off x="17106900" y="147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47307</xdr:rowOff>
    </xdr:from>
    <xdr:to>
      <xdr:col>24</xdr:col>
      <xdr:colOff>647700</xdr:colOff>
      <xdr:row>86</xdr:row>
      <xdr:rowOff>47307</xdr:rowOff>
    </xdr:to>
    <xdr:cxnSp macro="">
      <xdr:nvCxnSpPr>
        <xdr:cNvPr id="249" name="直線コネクタ 248"/>
        <xdr:cNvCxnSpPr/>
      </xdr:nvCxnSpPr>
      <xdr:spPr>
        <a:xfrm>
          <a:off x="16929100" y="147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19702</xdr:rowOff>
    </xdr:from>
    <xdr:ext cx="762000" cy="259045"/>
    <xdr:sp macro="" textlink="">
      <xdr:nvSpPr>
        <xdr:cNvPr id="250"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80</xdr:row>
      <xdr:rowOff>104775</xdr:rowOff>
    </xdr:from>
    <xdr:to>
      <xdr:col>24</xdr:col>
      <xdr:colOff>647700</xdr:colOff>
      <xdr:row>80</xdr:row>
      <xdr:rowOff>104775</xdr:rowOff>
    </xdr:to>
    <xdr:cxnSp macro="">
      <xdr:nvCxnSpPr>
        <xdr:cNvPr id="251" name="直線コネクタ 250"/>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110173</xdr:rowOff>
    </xdr:from>
    <xdr:to>
      <xdr:col>24</xdr:col>
      <xdr:colOff>558800</xdr:colOff>
      <xdr:row>86</xdr:row>
      <xdr:rowOff>47307</xdr:rowOff>
    </xdr:to>
    <xdr:cxnSp macro="">
      <xdr:nvCxnSpPr>
        <xdr:cNvPr id="252" name="直線コネクタ 251"/>
        <xdr:cNvCxnSpPr/>
      </xdr:nvCxnSpPr>
      <xdr:spPr>
        <a:xfrm>
          <a:off x="16179800" y="14683423"/>
          <a:ext cx="8382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93045</xdr:rowOff>
    </xdr:from>
    <xdr:ext cx="762000" cy="259045"/>
    <xdr:sp macro="" textlink="">
      <xdr:nvSpPr>
        <xdr:cNvPr id="253" name="給与水準   （国との比較）平均値テキスト"/>
        <xdr:cNvSpPr txBox="1"/>
      </xdr:nvSpPr>
      <xdr:spPr>
        <a:xfrm>
          <a:off x="17106900" y="14151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76518</xdr:rowOff>
    </xdr:from>
    <xdr:to>
      <xdr:col>24</xdr:col>
      <xdr:colOff>609600</xdr:colOff>
      <xdr:row>84</xdr:row>
      <xdr:rowOff>6668</xdr:rowOff>
    </xdr:to>
    <xdr:sp macro="" textlink="">
      <xdr:nvSpPr>
        <xdr:cNvPr id="254" name="フローチャート : 判断 253"/>
        <xdr:cNvSpPr/>
      </xdr:nvSpPr>
      <xdr:spPr>
        <a:xfrm>
          <a:off x="16967200" y="1430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110173</xdr:rowOff>
    </xdr:from>
    <xdr:to>
      <xdr:col>23</xdr:col>
      <xdr:colOff>406400</xdr:colOff>
      <xdr:row>85</xdr:row>
      <xdr:rowOff>116205</xdr:rowOff>
    </xdr:to>
    <xdr:cxnSp macro="">
      <xdr:nvCxnSpPr>
        <xdr:cNvPr id="255" name="直線コネクタ 254"/>
        <xdr:cNvCxnSpPr/>
      </xdr:nvCxnSpPr>
      <xdr:spPr>
        <a:xfrm flipV="1">
          <a:off x="15290800" y="1468342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76518</xdr:rowOff>
    </xdr:from>
    <xdr:to>
      <xdr:col>23</xdr:col>
      <xdr:colOff>457200</xdr:colOff>
      <xdr:row>84</xdr:row>
      <xdr:rowOff>6668</xdr:rowOff>
    </xdr:to>
    <xdr:sp macro="" textlink="">
      <xdr:nvSpPr>
        <xdr:cNvPr id="256" name="フローチャート : 判断 255"/>
        <xdr:cNvSpPr/>
      </xdr:nvSpPr>
      <xdr:spPr>
        <a:xfrm>
          <a:off x="16129000" y="1430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16845</xdr:rowOff>
    </xdr:from>
    <xdr:ext cx="736600" cy="259045"/>
    <xdr:sp macro="" textlink="">
      <xdr:nvSpPr>
        <xdr:cNvPr id="257" name="テキスト ボックス 256"/>
        <xdr:cNvSpPr txBox="1"/>
      </xdr:nvSpPr>
      <xdr:spPr>
        <a:xfrm>
          <a:off x="15798800" y="1407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116205</xdr:rowOff>
    </xdr:from>
    <xdr:to>
      <xdr:col>22</xdr:col>
      <xdr:colOff>203200</xdr:colOff>
      <xdr:row>88</xdr:row>
      <xdr:rowOff>36195</xdr:rowOff>
    </xdr:to>
    <xdr:cxnSp macro="">
      <xdr:nvCxnSpPr>
        <xdr:cNvPr id="258" name="直線コネクタ 257"/>
        <xdr:cNvCxnSpPr/>
      </xdr:nvCxnSpPr>
      <xdr:spPr>
        <a:xfrm flipV="1">
          <a:off x="14401800" y="14689455"/>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52388</xdr:rowOff>
    </xdr:from>
    <xdr:to>
      <xdr:col>22</xdr:col>
      <xdr:colOff>254000</xdr:colOff>
      <xdr:row>83</xdr:row>
      <xdr:rowOff>153988</xdr:rowOff>
    </xdr:to>
    <xdr:sp macro="" textlink="">
      <xdr:nvSpPr>
        <xdr:cNvPr id="259" name="フローチャート : 判断 258"/>
        <xdr:cNvSpPr/>
      </xdr:nvSpPr>
      <xdr:spPr>
        <a:xfrm>
          <a:off x="15240000" y="1428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164165</xdr:rowOff>
    </xdr:from>
    <xdr:ext cx="762000" cy="259045"/>
    <xdr:sp macro="" textlink="">
      <xdr:nvSpPr>
        <xdr:cNvPr id="260" name="テキスト ボックス 259"/>
        <xdr:cNvSpPr txBox="1"/>
      </xdr:nvSpPr>
      <xdr:spPr>
        <a:xfrm>
          <a:off x="14909800" y="1405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36195</xdr:rowOff>
    </xdr:from>
    <xdr:to>
      <xdr:col>21</xdr:col>
      <xdr:colOff>0</xdr:colOff>
      <xdr:row>88</xdr:row>
      <xdr:rowOff>42227</xdr:rowOff>
    </xdr:to>
    <xdr:cxnSp macro="">
      <xdr:nvCxnSpPr>
        <xdr:cNvPr id="261" name="直線コネクタ 260"/>
        <xdr:cNvCxnSpPr/>
      </xdr:nvCxnSpPr>
      <xdr:spPr>
        <a:xfrm flipV="1">
          <a:off x="13512800" y="1512379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167957</xdr:rowOff>
    </xdr:from>
    <xdr:to>
      <xdr:col>21</xdr:col>
      <xdr:colOff>50800</xdr:colOff>
      <xdr:row>86</xdr:row>
      <xdr:rowOff>98107</xdr:rowOff>
    </xdr:to>
    <xdr:sp macro="" textlink="">
      <xdr:nvSpPr>
        <xdr:cNvPr id="262" name="フローチャート : 判断 261"/>
        <xdr:cNvSpPr/>
      </xdr:nvSpPr>
      <xdr:spPr>
        <a:xfrm>
          <a:off x="14351000" y="1474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108284</xdr:rowOff>
    </xdr:from>
    <xdr:ext cx="762000" cy="259045"/>
    <xdr:sp macro="" textlink="">
      <xdr:nvSpPr>
        <xdr:cNvPr id="263" name="テキスト ボックス 262"/>
        <xdr:cNvSpPr txBox="1"/>
      </xdr:nvSpPr>
      <xdr:spPr>
        <a:xfrm>
          <a:off x="14020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twoCellAnchor>
    <xdr:from>
      <xdr:col>19</xdr:col>
      <xdr:colOff>431800</xdr:colOff>
      <xdr:row>85</xdr:row>
      <xdr:rowOff>161925</xdr:rowOff>
    </xdr:from>
    <xdr:to>
      <xdr:col>19</xdr:col>
      <xdr:colOff>533400</xdr:colOff>
      <xdr:row>86</xdr:row>
      <xdr:rowOff>92075</xdr:rowOff>
    </xdr:to>
    <xdr:sp macro="" textlink="">
      <xdr:nvSpPr>
        <xdr:cNvPr id="264" name="フローチャート : 判断 263"/>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102252</xdr:rowOff>
    </xdr:from>
    <xdr:ext cx="762000" cy="259045"/>
    <xdr:sp macro="" textlink="">
      <xdr:nvSpPr>
        <xdr:cNvPr id="265" name="テキスト ボックス 264"/>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167957</xdr:rowOff>
    </xdr:from>
    <xdr:to>
      <xdr:col>24</xdr:col>
      <xdr:colOff>609600</xdr:colOff>
      <xdr:row>86</xdr:row>
      <xdr:rowOff>98107</xdr:rowOff>
    </xdr:to>
    <xdr:sp macro="" textlink="">
      <xdr:nvSpPr>
        <xdr:cNvPr id="271" name="円/楕円 270"/>
        <xdr:cNvSpPr/>
      </xdr:nvSpPr>
      <xdr:spPr>
        <a:xfrm>
          <a:off x="169672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63834</xdr:rowOff>
    </xdr:from>
    <xdr:ext cx="762000" cy="259045"/>
    <xdr:sp macro="" textlink="">
      <xdr:nvSpPr>
        <xdr:cNvPr id="272" name="給与水準   （国との比較）該当値テキスト"/>
        <xdr:cNvSpPr txBox="1"/>
      </xdr:nvSpPr>
      <xdr:spPr>
        <a:xfrm>
          <a:off x="17106900" y="1463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59373</xdr:rowOff>
    </xdr:from>
    <xdr:to>
      <xdr:col>23</xdr:col>
      <xdr:colOff>457200</xdr:colOff>
      <xdr:row>85</xdr:row>
      <xdr:rowOff>160973</xdr:rowOff>
    </xdr:to>
    <xdr:sp macro="" textlink="">
      <xdr:nvSpPr>
        <xdr:cNvPr id="273" name="円/楕円 272"/>
        <xdr:cNvSpPr/>
      </xdr:nvSpPr>
      <xdr:spPr>
        <a:xfrm>
          <a:off x="16129000" y="1463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145750</xdr:rowOff>
    </xdr:from>
    <xdr:ext cx="736600" cy="259045"/>
    <xdr:sp macro="" textlink="">
      <xdr:nvSpPr>
        <xdr:cNvPr id="274" name="テキスト ボックス 273"/>
        <xdr:cNvSpPr txBox="1"/>
      </xdr:nvSpPr>
      <xdr:spPr>
        <a:xfrm>
          <a:off x="15798800" y="14719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65405</xdr:rowOff>
    </xdr:from>
    <xdr:to>
      <xdr:col>22</xdr:col>
      <xdr:colOff>254000</xdr:colOff>
      <xdr:row>85</xdr:row>
      <xdr:rowOff>167005</xdr:rowOff>
    </xdr:to>
    <xdr:sp macro="" textlink="">
      <xdr:nvSpPr>
        <xdr:cNvPr id="275" name="円/楕円 274"/>
        <xdr:cNvSpPr/>
      </xdr:nvSpPr>
      <xdr:spPr>
        <a:xfrm>
          <a:off x="15240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151782</xdr:rowOff>
    </xdr:from>
    <xdr:ext cx="762000" cy="259045"/>
    <xdr:sp macro="" textlink="">
      <xdr:nvSpPr>
        <xdr:cNvPr id="276" name="テキスト ボックス 275"/>
        <xdr:cNvSpPr txBox="1"/>
      </xdr:nvSpPr>
      <xdr:spPr>
        <a:xfrm>
          <a:off x="14909800" y="147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156845</xdr:rowOff>
    </xdr:from>
    <xdr:to>
      <xdr:col>21</xdr:col>
      <xdr:colOff>50800</xdr:colOff>
      <xdr:row>88</xdr:row>
      <xdr:rowOff>86995</xdr:rowOff>
    </xdr:to>
    <xdr:sp macro="" textlink="">
      <xdr:nvSpPr>
        <xdr:cNvPr id="277" name="円/楕円 276"/>
        <xdr:cNvSpPr/>
      </xdr:nvSpPr>
      <xdr:spPr>
        <a:xfrm>
          <a:off x="14351000" y="1507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71772</xdr:rowOff>
    </xdr:from>
    <xdr:ext cx="762000" cy="259045"/>
    <xdr:sp macro="" textlink="">
      <xdr:nvSpPr>
        <xdr:cNvPr id="278" name="テキスト ボックス 277"/>
        <xdr:cNvSpPr txBox="1"/>
      </xdr:nvSpPr>
      <xdr:spPr>
        <a:xfrm>
          <a:off x="14020800" y="151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162877</xdr:rowOff>
    </xdr:from>
    <xdr:to>
      <xdr:col>19</xdr:col>
      <xdr:colOff>533400</xdr:colOff>
      <xdr:row>88</xdr:row>
      <xdr:rowOff>93027</xdr:rowOff>
    </xdr:to>
    <xdr:sp macro="" textlink="">
      <xdr:nvSpPr>
        <xdr:cNvPr id="279" name="円/楕円 278"/>
        <xdr:cNvSpPr/>
      </xdr:nvSpPr>
      <xdr:spPr>
        <a:xfrm>
          <a:off x="13462000" y="150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77804</xdr:rowOff>
    </xdr:from>
    <xdr:ext cx="762000" cy="259045"/>
    <xdr:sp macro="" textlink="">
      <xdr:nvSpPr>
        <xdr:cNvPr id="280" name="テキスト ボックス 279"/>
        <xdr:cNvSpPr txBox="1"/>
      </xdr:nvSpPr>
      <xdr:spPr>
        <a:xfrm>
          <a:off x="13131800" y="1516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[13.26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定員適正化計画における、職員の削減目標（１０名）は達成しており、本村の地理的要因によって類似団体平均より若干上回っている。今後も、適正な定員管理に努めていく。</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0" name="直線コネクタ 309"/>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1"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2" name="直線コネクタ 311"/>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3"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4" name="直線コネクタ 313"/>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19516</xdr:rowOff>
    </xdr:from>
    <xdr:to>
      <xdr:col>24</xdr:col>
      <xdr:colOff>558800</xdr:colOff>
      <xdr:row>62</xdr:row>
      <xdr:rowOff>25146</xdr:rowOff>
    </xdr:to>
    <xdr:cxnSp macro="">
      <xdr:nvCxnSpPr>
        <xdr:cNvPr id="315" name="直線コネクタ 314"/>
        <xdr:cNvCxnSpPr/>
      </xdr:nvCxnSpPr>
      <xdr:spPr>
        <a:xfrm>
          <a:off x="16179800" y="10649416"/>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61782</xdr:rowOff>
    </xdr:from>
    <xdr:ext cx="762000" cy="259045"/>
    <xdr:sp macro="" textlink="">
      <xdr:nvSpPr>
        <xdr:cNvPr id="316" name="定員管理の状況平均値テキスト"/>
        <xdr:cNvSpPr txBox="1"/>
      </xdr:nvSpPr>
      <xdr:spPr>
        <a:xfrm>
          <a:off x="17106900" y="1034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17" name="フローチャート : 判断 316"/>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158793</xdr:rowOff>
    </xdr:from>
    <xdr:to>
      <xdr:col>23</xdr:col>
      <xdr:colOff>406400</xdr:colOff>
      <xdr:row>62</xdr:row>
      <xdr:rowOff>19516</xdr:rowOff>
    </xdr:to>
    <xdr:cxnSp macro="">
      <xdr:nvCxnSpPr>
        <xdr:cNvPr id="318" name="直線コネクタ 317"/>
        <xdr:cNvCxnSpPr/>
      </xdr:nvCxnSpPr>
      <xdr:spPr>
        <a:xfrm>
          <a:off x="15290800" y="1061724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60537</xdr:rowOff>
    </xdr:from>
    <xdr:to>
      <xdr:col>23</xdr:col>
      <xdr:colOff>457200</xdr:colOff>
      <xdr:row>61</xdr:row>
      <xdr:rowOff>162137</xdr:rowOff>
    </xdr:to>
    <xdr:sp macro="" textlink="">
      <xdr:nvSpPr>
        <xdr:cNvPr id="319" name="フローチャート : 判断 318"/>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864</xdr:rowOff>
    </xdr:from>
    <xdr:ext cx="736600" cy="259045"/>
    <xdr:sp macro="" textlink="">
      <xdr:nvSpPr>
        <xdr:cNvPr id="320" name="テキスト ボックス 319"/>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12.20</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136271</xdr:rowOff>
    </xdr:from>
    <xdr:to>
      <xdr:col>22</xdr:col>
      <xdr:colOff>203200</xdr:colOff>
      <xdr:row>61</xdr:row>
      <xdr:rowOff>158793</xdr:rowOff>
    </xdr:to>
    <xdr:cxnSp macro="">
      <xdr:nvCxnSpPr>
        <xdr:cNvPr id="321" name="直線コネクタ 320"/>
        <xdr:cNvCxnSpPr/>
      </xdr:nvCxnSpPr>
      <xdr:spPr>
        <a:xfrm>
          <a:off x="14401800" y="10594721"/>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46058</xdr:rowOff>
    </xdr:from>
    <xdr:to>
      <xdr:col>22</xdr:col>
      <xdr:colOff>254000</xdr:colOff>
      <xdr:row>61</xdr:row>
      <xdr:rowOff>147658</xdr:rowOff>
    </xdr:to>
    <xdr:sp macro="" textlink="">
      <xdr:nvSpPr>
        <xdr:cNvPr id="322" name="フローチャート : 判断 321"/>
        <xdr:cNvSpPr/>
      </xdr:nvSpPr>
      <xdr:spPr>
        <a:xfrm>
          <a:off x="15240000" y="105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157835</xdr:rowOff>
    </xdr:from>
    <xdr:ext cx="762000" cy="259045"/>
    <xdr:sp macro="" textlink="">
      <xdr:nvSpPr>
        <xdr:cNvPr id="323" name="テキスト ボックス 322"/>
        <xdr:cNvSpPr txBox="1"/>
      </xdr:nvSpPr>
      <xdr:spPr>
        <a:xfrm>
          <a:off x="14909800" y="1027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116967</xdr:rowOff>
    </xdr:from>
    <xdr:to>
      <xdr:col>21</xdr:col>
      <xdr:colOff>0</xdr:colOff>
      <xdr:row>61</xdr:row>
      <xdr:rowOff>136271</xdr:rowOff>
    </xdr:to>
    <xdr:cxnSp macro="">
      <xdr:nvCxnSpPr>
        <xdr:cNvPr id="324" name="直線コネクタ 323"/>
        <xdr:cNvCxnSpPr/>
      </xdr:nvCxnSpPr>
      <xdr:spPr>
        <a:xfrm>
          <a:off x="13512800" y="1057541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37211</xdr:rowOff>
    </xdr:from>
    <xdr:to>
      <xdr:col>21</xdr:col>
      <xdr:colOff>50800</xdr:colOff>
      <xdr:row>61</xdr:row>
      <xdr:rowOff>138811</xdr:rowOff>
    </xdr:to>
    <xdr:sp macro="" textlink="">
      <xdr:nvSpPr>
        <xdr:cNvPr id="325" name="フローチャート : 判断 324"/>
        <xdr:cNvSpPr/>
      </xdr:nvSpPr>
      <xdr:spPr>
        <a:xfrm>
          <a:off x="14351000" y="1049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148988</xdr:rowOff>
    </xdr:from>
    <xdr:ext cx="762000" cy="259045"/>
    <xdr:sp macro="" textlink="">
      <xdr:nvSpPr>
        <xdr:cNvPr id="326" name="テキスト ボックス 325"/>
        <xdr:cNvSpPr txBox="1"/>
      </xdr:nvSpPr>
      <xdr:spPr>
        <a:xfrm>
          <a:off x="14020800" y="10264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38819</xdr:rowOff>
    </xdr:from>
    <xdr:to>
      <xdr:col>19</xdr:col>
      <xdr:colOff>533400</xdr:colOff>
      <xdr:row>61</xdr:row>
      <xdr:rowOff>140419</xdr:rowOff>
    </xdr:to>
    <xdr:sp macro="" textlink="">
      <xdr:nvSpPr>
        <xdr:cNvPr id="327" name="フローチャート : 判断 326"/>
        <xdr:cNvSpPr/>
      </xdr:nvSpPr>
      <xdr:spPr>
        <a:xfrm>
          <a:off x="13462000" y="10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150596</xdr:rowOff>
    </xdr:from>
    <xdr:ext cx="762000" cy="259045"/>
    <xdr:sp macro="" textlink="">
      <xdr:nvSpPr>
        <xdr:cNvPr id="328" name="テキスト ボックス 327"/>
        <xdr:cNvSpPr txBox="1"/>
      </xdr:nvSpPr>
      <xdr:spPr>
        <a:xfrm>
          <a:off x="13131800" y="1026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145796</xdr:rowOff>
    </xdr:from>
    <xdr:to>
      <xdr:col>24</xdr:col>
      <xdr:colOff>609600</xdr:colOff>
      <xdr:row>62</xdr:row>
      <xdr:rowOff>75946</xdr:rowOff>
    </xdr:to>
    <xdr:sp macro="" textlink="">
      <xdr:nvSpPr>
        <xdr:cNvPr id="334" name="円/楕円 333"/>
        <xdr:cNvSpPr/>
      </xdr:nvSpPr>
      <xdr:spPr>
        <a:xfrm>
          <a:off x="16967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117873</xdr:rowOff>
    </xdr:from>
    <xdr:ext cx="762000" cy="259045"/>
    <xdr:sp macro="" textlink="">
      <xdr:nvSpPr>
        <xdr:cNvPr id="335" name="定員管理の状況該当値テキスト"/>
        <xdr:cNvSpPr txBox="1"/>
      </xdr:nvSpPr>
      <xdr:spPr>
        <a:xfrm>
          <a:off x="17106900" y="10576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13.26</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140166</xdr:rowOff>
    </xdr:from>
    <xdr:to>
      <xdr:col>23</xdr:col>
      <xdr:colOff>457200</xdr:colOff>
      <xdr:row>62</xdr:row>
      <xdr:rowOff>70316</xdr:rowOff>
    </xdr:to>
    <xdr:sp macro="" textlink="">
      <xdr:nvSpPr>
        <xdr:cNvPr id="336" name="円/楕円 335"/>
        <xdr:cNvSpPr/>
      </xdr:nvSpPr>
      <xdr:spPr>
        <a:xfrm>
          <a:off x="16129000" y="105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55093</xdr:rowOff>
    </xdr:from>
    <xdr:ext cx="736600" cy="259045"/>
    <xdr:sp macro="" textlink="">
      <xdr:nvSpPr>
        <xdr:cNvPr id="337" name="テキスト ボックス 336"/>
        <xdr:cNvSpPr txBox="1"/>
      </xdr:nvSpPr>
      <xdr:spPr>
        <a:xfrm>
          <a:off x="15798800" y="10684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107993</xdr:rowOff>
    </xdr:from>
    <xdr:to>
      <xdr:col>22</xdr:col>
      <xdr:colOff>254000</xdr:colOff>
      <xdr:row>62</xdr:row>
      <xdr:rowOff>38143</xdr:rowOff>
    </xdr:to>
    <xdr:sp macro="" textlink="">
      <xdr:nvSpPr>
        <xdr:cNvPr id="338" name="円/楕円 337"/>
        <xdr:cNvSpPr/>
      </xdr:nvSpPr>
      <xdr:spPr>
        <a:xfrm>
          <a:off x="15240000" y="105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22920</xdr:rowOff>
    </xdr:from>
    <xdr:ext cx="762000" cy="259045"/>
    <xdr:sp macro="" textlink="">
      <xdr:nvSpPr>
        <xdr:cNvPr id="339" name="テキスト ボックス 338"/>
        <xdr:cNvSpPr txBox="1"/>
      </xdr:nvSpPr>
      <xdr:spPr>
        <a:xfrm>
          <a:off x="14909800" y="1065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12.79</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85471</xdr:rowOff>
    </xdr:from>
    <xdr:to>
      <xdr:col>21</xdr:col>
      <xdr:colOff>50800</xdr:colOff>
      <xdr:row>62</xdr:row>
      <xdr:rowOff>15621</xdr:rowOff>
    </xdr:to>
    <xdr:sp macro="" textlink="">
      <xdr:nvSpPr>
        <xdr:cNvPr id="340" name="円/楕円 339"/>
        <xdr:cNvSpPr/>
      </xdr:nvSpPr>
      <xdr:spPr>
        <a:xfrm>
          <a:off x="14351000" y="1054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398</xdr:rowOff>
    </xdr:from>
    <xdr:ext cx="762000" cy="259045"/>
    <xdr:sp macro="" textlink="">
      <xdr:nvSpPr>
        <xdr:cNvPr id="341" name="テキスト ボックス 340"/>
        <xdr:cNvSpPr txBox="1"/>
      </xdr:nvSpPr>
      <xdr:spPr>
        <a:xfrm>
          <a:off x="14020800" y="1063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12.51</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66167</xdr:rowOff>
    </xdr:from>
    <xdr:to>
      <xdr:col>19</xdr:col>
      <xdr:colOff>533400</xdr:colOff>
      <xdr:row>61</xdr:row>
      <xdr:rowOff>167767</xdr:rowOff>
    </xdr:to>
    <xdr:sp macro="" textlink="">
      <xdr:nvSpPr>
        <xdr:cNvPr id="342" name="円/楕円 341"/>
        <xdr:cNvSpPr/>
      </xdr:nvSpPr>
      <xdr:spPr>
        <a:xfrm>
          <a:off x="13462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152544</xdr:rowOff>
    </xdr:from>
    <xdr:ext cx="762000" cy="259045"/>
    <xdr:sp macro="" textlink="">
      <xdr:nvSpPr>
        <xdr:cNvPr id="343" name="テキスト ボックス 342"/>
        <xdr:cNvSpPr txBox="1"/>
      </xdr:nvSpPr>
      <xdr:spPr>
        <a:xfrm>
          <a:off x="13131800" y="10610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村債の発行額を抑制してきたことと、辺地債や学校教育施設整備事業債等の基準財政需要額に算入される村債発行が多く、年々低下しているため類似団体平均とほぼ同水準となっている。</a:t>
          </a:r>
        </a:p>
        <a:p>
          <a:r>
            <a:rPr kumimoji="1" lang="ja-JP" altLang="en-US" sz="1300">
              <a:latin typeface="ＭＳ Ｐゴシック"/>
            </a:rPr>
            <a:t>今後も、村債充当事業については、年次計画に基づき実施し、発行額の抑制に努める。</a:t>
          </a:r>
        </a:p>
        <a:p>
          <a:r>
            <a:rPr kumimoji="1" lang="ja-JP" altLang="en-US" sz="1300">
              <a:latin typeface="ＭＳ Ｐゴシック"/>
            </a:rPr>
            <a:t>また、債務負担行為に基づく支出のうち公債費に準ずるものは、国営土地改良事業負担金及び特別養護老人ホームの建設に係る償還補助であり、平成１２年度をピークとして年々減少している。</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0" name="直線コネクタ 369"/>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1"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2" name="直線コネクタ 371"/>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3"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4" name="直線コネクタ 373"/>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90678</xdr:rowOff>
    </xdr:from>
    <xdr:to>
      <xdr:col>24</xdr:col>
      <xdr:colOff>558800</xdr:colOff>
      <xdr:row>41</xdr:row>
      <xdr:rowOff>167894</xdr:rowOff>
    </xdr:to>
    <xdr:cxnSp macro="">
      <xdr:nvCxnSpPr>
        <xdr:cNvPr id="375" name="直線コネクタ 374"/>
        <xdr:cNvCxnSpPr/>
      </xdr:nvCxnSpPr>
      <xdr:spPr>
        <a:xfrm flipV="1">
          <a:off x="16179800" y="712012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150639</xdr:rowOff>
    </xdr:from>
    <xdr:ext cx="762000" cy="259045"/>
    <xdr:sp macro="" textlink="">
      <xdr:nvSpPr>
        <xdr:cNvPr id="376"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77" name="フローチャート : 判断 376"/>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158242</xdr:rowOff>
    </xdr:from>
    <xdr:to>
      <xdr:col>23</xdr:col>
      <xdr:colOff>406400</xdr:colOff>
      <xdr:row>41</xdr:row>
      <xdr:rowOff>167894</xdr:rowOff>
    </xdr:to>
    <xdr:cxnSp macro="">
      <xdr:nvCxnSpPr>
        <xdr:cNvPr id="378" name="直線コネクタ 377"/>
        <xdr:cNvCxnSpPr/>
      </xdr:nvCxnSpPr>
      <xdr:spPr>
        <a:xfrm>
          <a:off x="15290800" y="71876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97790</xdr:rowOff>
    </xdr:from>
    <xdr:to>
      <xdr:col>23</xdr:col>
      <xdr:colOff>457200</xdr:colOff>
      <xdr:row>42</xdr:row>
      <xdr:rowOff>27940</xdr:rowOff>
    </xdr:to>
    <xdr:sp macro="" textlink="">
      <xdr:nvSpPr>
        <xdr:cNvPr id="379" name="フローチャート : 判断 378"/>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38117</xdr:rowOff>
    </xdr:from>
    <xdr:ext cx="736600" cy="259045"/>
    <xdr:sp macro="" textlink="">
      <xdr:nvSpPr>
        <xdr:cNvPr id="380" name="テキスト ボックス 379"/>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158242</xdr:rowOff>
    </xdr:from>
    <xdr:to>
      <xdr:col>22</xdr:col>
      <xdr:colOff>203200</xdr:colOff>
      <xdr:row>42</xdr:row>
      <xdr:rowOff>6096</xdr:rowOff>
    </xdr:to>
    <xdr:cxnSp macro="">
      <xdr:nvCxnSpPr>
        <xdr:cNvPr id="381" name="直線コネクタ 380"/>
        <xdr:cNvCxnSpPr/>
      </xdr:nvCxnSpPr>
      <xdr:spPr>
        <a:xfrm flipV="1">
          <a:off x="14401800" y="718769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146050</xdr:rowOff>
    </xdr:from>
    <xdr:to>
      <xdr:col>22</xdr:col>
      <xdr:colOff>254000</xdr:colOff>
      <xdr:row>42</xdr:row>
      <xdr:rowOff>76200</xdr:rowOff>
    </xdr:to>
    <xdr:sp macro="" textlink="">
      <xdr:nvSpPr>
        <xdr:cNvPr id="382" name="フローチャート : 判断 381"/>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83" name="テキスト ボックス 382"/>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6096</xdr:rowOff>
    </xdr:from>
    <xdr:to>
      <xdr:col>21</xdr:col>
      <xdr:colOff>0</xdr:colOff>
      <xdr:row>42</xdr:row>
      <xdr:rowOff>6096</xdr:rowOff>
    </xdr:to>
    <xdr:cxnSp macro="">
      <xdr:nvCxnSpPr>
        <xdr:cNvPr id="384" name="直線コネクタ 383"/>
        <xdr:cNvCxnSpPr/>
      </xdr:nvCxnSpPr>
      <xdr:spPr>
        <a:xfrm>
          <a:off x="13512800" y="72069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42164</xdr:rowOff>
    </xdr:from>
    <xdr:to>
      <xdr:col>21</xdr:col>
      <xdr:colOff>50800</xdr:colOff>
      <xdr:row>42</xdr:row>
      <xdr:rowOff>143764</xdr:rowOff>
    </xdr:to>
    <xdr:sp macro="" textlink="">
      <xdr:nvSpPr>
        <xdr:cNvPr id="385" name="フローチャート : 判断 384"/>
        <xdr:cNvSpPr/>
      </xdr:nvSpPr>
      <xdr:spPr>
        <a:xfrm>
          <a:off x="14351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128541</xdr:rowOff>
    </xdr:from>
    <xdr:ext cx="762000" cy="259045"/>
    <xdr:sp macro="" textlink="">
      <xdr:nvSpPr>
        <xdr:cNvPr id="386" name="テキスト ボックス 385"/>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157988</xdr:rowOff>
    </xdr:from>
    <xdr:to>
      <xdr:col>19</xdr:col>
      <xdr:colOff>533400</xdr:colOff>
      <xdr:row>43</xdr:row>
      <xdr:rowOff>88138</xdr:rowOff>
    </xdr:to>
    <xdr:sp macro="" textlink="">
      <xdr:nvSpPr>
        <xdr:cNvPr id="387" name="フローチャート : 判断 386"/>
        <xdr:cNvSpPr/>
      </xdr:nvSpPr>
      <xdr:spPr>
        <a:xfrm>
          <a:off x="13462000" y="73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72915</xdr:rowOff>
    </xdr:from>
    <xdr:ext cx="762000" cy="259045"/>
    <xdr:sp macro="" textlink="">
      <xdr:nvSpPr>
        <xdr:cNvPr id="388" name="テキスト ボックス 387"/>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94" name="円/楕円 393"/>
        <xdr:cNvSpPr/>
      </xdr:nvSpPr>
      <xdr:spPr>
        <a:xfrm>
          <a:off x="169672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11955</xdr:rowOff>
    </xdr:from>
    <xdr:ext cx="762000" cy="259045"/>
    <xdr:sp macro="" textlink="">
      <xdr:nvSpPr>
        <xdr:cNvPr id="395" name="公債費負担の状況該当値テキスト"/>
        <xdr:cNvSpPr txBox="1"/>
      </xdr:nvSpPr>
      <xdr:spPr>
        <a:xfrm>
          <a:off x="17106900" y="704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117094</xdr:rowOff>
    </xdr:from>
    <xdr:to>
      <xdr:col>23</xdr:col>
      <xdr:colOff>457200</xdr:colOff>
      <xdr:row>42</xdr:row>
      <xdr:rowOff>47244</xdr:rowOff>
    </xdr:to>
    <xdr:sp macro="" textlink="">
      <xdr:nvSpPr>
        <xdr:cNvPr id="396" name="円/楕円 395"/>
        <xdr:cNvSpPr/>
      </xdr:nvSpPr>
      <xdr:spPr>
        <a:xfrm>
          <a:off x="16129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32021</xdr:rowOff>
    </xdr:from>
    <xdr:ext cx="736600" cy="259045"/>
    <xdr:sp macro="" textlink="">
      <xdr:nvSpPr>
        <xdr:cNvPr id="397" name="テキスト ボックス 396"/>
        <xdr:cNvSpPr txBox="1"/>
      </xdr:nvSpPr>
      <xdr:spPr>
        <a:xfrm>
          <a:off x="15798800" y="723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107442</xdr:rowOff>
    </xdr:from>
    <xdr:to>
      <xdr:col>22</xdr:col>
      <xdr:colOff>254000</xdr:colOff>
      <xdr:row>42</xdr:row>
      <xdr:rowOff>37592</xdr:rowOff>
    </xdr:to>
    <xdr:sp macro="" textlink="">
      <xdr:nvSpPr>
        <xdr:cNvPr id="398" name="円/楕円 397"/>
        <xdr:cNvSpPr/>
      </xdr:nvSpPr>
      <xdr:spPr>
        <a:xfrm>
          <a:off x="15240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99" name="テキスト ボックス 398"/>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126746</xdr:rowOff>
    </xdr:from>
    <xdr:to>
      <xdr:col>21</xdr:col>
      <xdr:colOff>50800</xdr:colOff>
      <xdr:row>42</xdr:row>
      <xdr:rowOff>56896</xdr:rowOff>
    </xdr:to>
    <xdr:sp macro="" textlink="">
      <xdr:nvSpPr>
        <xdr:cNvPr id="400" name="円/楕円 399"/>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67073</xdr:rowOff>
    </xdr:from>
    <xdr:ext cx="762000" cy="259045"/>
    <xdr:sp macro="" textlink="">
      <xdr:nvSpPr>
        <xdr:cNvPr id="401" name="テキスト ボックス 400"/>
        <xdr:cNvSpPr txBox="1"/>
      </xdr:nvSpPr>
      <xdr:spPr>
        <a:xfrm>
          <a:off x="14020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126746</xdr:rowOff>
    </xdr:from>
    <xdr:to>
      <xdr:col>19</xdr:col>
      <xdr:colOff>533400</xdr:colOff>
      <xdr:row>42</xdr:row>
      <xdr:rowOff>56896</xdr:rowOff>
    </xdr:to>
    <xdr:sp macro="" textlink="">
      <xdr:nvSpPr>
        <xdr:cNvPr id="402" name="円/楕円 401"/>
        <xdr:cNvSpPr/>
      </xdr:nvSpPr>
      <xdr:spPr>
        <a:xfrm>
          <a:off x="13462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67073</xdr:rowOff>
    </xdr:from>
    <xdr:ext cx="762000" cy="259045"/>
    <xdr:sp macro="" textlink="">
      <xdr:nvSpPr>
        <xdr:cNvPr id="403" name="テキスト ボックス 402"/>
        <xdr:cNvSpPr txBox="1"/>
      </xdr:nvSpPr>
      <xdr:spPr>
        <a:xfrm>
          <a:off x="13131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[22.6%]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村債の現在高は前年度より増加したが、債務負担行為に基づく支出予定額は、償還の終了等による減少、公立岩瀬病院企業団への負担額は前年度とほぼ同額、充当可能財源である財政調整基金は前年度とほぼ同額だが、類似団体平均を上回っているため、今後においても村債の発行や債務負担行為による財政負担の増加を極力抑制していく。</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0" name="直線コネクタ 429"/>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1"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2" name="直線コネクタ 431"/>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97485</xdr:rowOff>
    </xdr:from>
    <xdr:to>
      <xdr:col>24</xdr:col>
      <xdr:colOff>558800</xdr:colOff>
      <xdr:row>16</xdr:row>
      <xdr:rowOff>356</xdr:rowOff>
    </xdr:to>
    <xdr:cxnSp macro="">
      <xdr:nvCxnSpPr>
        <xdr:cNvPr id="435" name="直線コネクタ 434"/>
        <xdr:cNvCxnSpPr/>
      </xdr:nvCxnSpPr>
      <xdr:spPr>
        <a:xfrm flipV="1">
          <a:off x="16179800" y="2669235"/>
          <a:ext cx="838200" cy="7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3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37" name="フローチャート : 判断 436"/>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108102</xdr:rowOff>
    </xdr:from>
    <xdr:to>
      <xdr:col>23</xdr:col>
      <xdr:colOff>406400</xdr:colOff>
      <xdr:row>16</xdr:row>
      <xdr:rowOff>356</xdr:rowOff>
    </xdr:to>
    <xdr:cxnSp macro="">
      <xdr:nvCxnSpPr>
        <xdr:cNvPr id="438" name="直線コネクタ 437"/>
        <xdr:cNvCxnSpPr/>
      </xdr:nvCxnSpPr>
      <xdr:spPr>
        <a:xfrm>
          <a:off x="15290800" y="2679852"/>
          <a:ext cx="889000" cy="6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46685</xdr:rowOff>
    </xdr:from>
    <xdr:to>
      <xdr:col>23</xdr:col>
      <xdr:colOff>457200</xdr:colOff>
      <xdr:row>15</xdr:row>
      <xdr:rowOff>148285</xdr:rowOff>
    </xdr:to>
    <xdr:sp macro="" textlink="">
      <xdr:nvSpPr>
        <xdr:cNvPr id="439" name="フローチャート : 判断 438"/>
        <xdr:cNvSpPr/>
      </xdr:nvSpPr>
      <xdr:spPr>
        <a:xfrm>
          <a:off x="16129000" y="261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158462</xdr:rowOff>
    </xdr:from>
    <xdr:ext cx="736600" cy="259045"/>
    <xdr:sp macro="" textlink="">
      <xdr:nvSpPr>
        <xdr:cNvPr id="440" name="テキスト ボックス 439"/>
        <xdr:cNvSpPr txBox="1"/>
      </xdr:nvSpPr>
      <xdr:spPr>
        <a:xfrm>
          <a:off x="15798800" y="2387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108102</xdr:rowOff>
    </xdr:from>
    <xdr:to>
      <xdr:col>22</xdr:col>
      <xdr:colOff>203200</xdr:colOff>
      <xdr:row>17</xdr:row>
      <xdr:rowOff>117500</xdr:rowOff>
    </xdr:to>
    <xdr:cxnSp macro="">
      <xdr:nvCxnSpPr>
        <xdr:cNvPr id="441" name="直線コネクタ 440"/>
        <xdr:cNvCxnSpPr/>
      </xdr:nvCxnSpPr>
      <xdr:spPr>
        <a:xfrm flipV="1">
          <a:off x="14401800" y="2679852"/>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124511</xdr:rowOff>
    </xdr:from>
    <xdr:to>
      <xdr:col>22</xdr:col>
      <xdr:colOff>254000</xdr:colOff>
      <xdr:row>15</xdr:row>
      <xdr:rowOff>54661</xdr:rowOff>
    </xdr:to>
    <xdr:sp macro="" textlink="">
      <xdr:nvSpPr>
        <xdr:cNvPr id="442" name="フローチャート : 判断 441"/>
        <xdr:cNvSpPr/>
      </xdr:nvSpPr>
      <xdr:spPr>
        <a:xfrm>
          <a:off x="15240000" y="252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64838</xdr:rowOff>
    </xdr:from>
    <xdr:ext cx="762000" cy="259045"/>
    <xdr:sp macro="" textlink="">
      <xdr:nvSpPr>
        <xdr:cNvPr id="443" name="テキスト ボックス 442"/>
        <xdr:cNvSpPr txBox="1"/>
      </xdr:nvSpPr>
      <xdr:spPr>
        <a:xfrm>
          <a:off x="14909800" y="2293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117500</xdr:rowOff>
    </xdr:from>
    <xdr:to>
      <xdr:col>21</xdr:col>
      <xdr:colOff>0</xdr:colOff>
      <xdr:row>18</xdr:row>
      <xdr:rowOff>7823</xdr:rowOff>
    </xdr:to>
    <xdr:cxnSp macro="">
      <xdr:nvCxnSpPr>
        <xdr:cNvPr id="444" name="直線コネクタ 443"/>
        <xdr:cNvCxnSpPr/>
      </xdr:nvCxnSpPr>
      <xdr:spPr>
        <a:xfrm flipV="1">
          <a:off x="13512800" y="3032150"/>
          <a:ext cx="889000" cy="6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9042</xdr:rowOff>
    </xdr:from>
    <xdr:to>
      <xdr:col>21</xdr:col>
      <xdr:colOff>50800</xdr:colOff>
      <xdr:row>15</xdr:row>
      <xdr:rowOff>110642</xdr:rowOff>
    </xdr:to>
    <xdr:sp macro="" textlink="">
      <xdr:nvSpPr>
        <xdr:cNvPr id="445" name="フローチャート : 判断 444"/>
        <xdr:cNvSpPr/>
      </xdr:nvSpPr>
      <xdr:spPr>
        <a:xfrm>
          <a:off x="14351000" y="258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120819</xdr:rowOff>
    </xdr:from>
    <xdr:ext cx="762000" cy="259045"/>
    <xdr:sp macro="" textlink="">
      <xdr:nvSpPr>
        <xdr:cNvPr id="446" name="テキスト ボックス 445"/>
        <xdr:cNvSpPr txBox="1"/>
      </xdr:nvSpPr>
      <xdr:spPr>
        <a:xfrm>
          <a:off x="14020800" y="234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90119</xdr:rowOff>
    </xdr:from>
    <xdr:to>
      <xdr:col>19</xdr:col>
      <xdr:colOff>533400</xdr:colOff>
      <xdr:row>16</xdr:row>
      <xdr:rowOff>20269</xdr:rowOff>
    </xdr:to>
    <xdr:sp macro="" textlink="">
      <xdr:nvSpPr>
        <xdr:cNvPr id="447" name="フローチャート : 判断 446"/>
        <xdr:cNvSpPr/>
      </xdr:nvSpPr>
      <xdr:spPr>
        <a:xfrm>
          <a:off x="13462000" y="266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30446</xdr:rowOff>
    </xdr:from>
    <xdr:ext cx="762000" cy="259045"/>
    <xdr:sp macro="" textlink="">
      <xdr:nvSpPr>
        <xdr:cNvPr id="448" name="テキスト ボックス 447"/>
        <xdr:cNvSpPr txBox="1"/>
      </xdr:nvSpPr>
      <xdr:spPr>
        <a:xfrm>
          <a:off x="13131800" y="24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46685</xdr:rowOff>
    </xdr:from>
    <xdr:to>
      <xdr:col>24</xdr:col>
      <xdr:colOff>609600</xdr:colOff>
      <xdr:row>15</xdr:row>
      <xdr:rowOff>148285</xdr:rowOff>
    </xdr:to>
    <xdr:sp macro="" textlink="">
      <xdr:nvSpPr>
        <xdr:cNvPr id="454" name="円/楕円 453"/>
        <xdr:cNvSpPr/>
      </xdr:nvSpPr>
      <xdr:spPr>
        <a:xfrm>
          <a:off x="16967200" y="261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18762</xdr:rowOff>
    </xdr:from>
    <xdr:ext cx="762000" cy="259045"/>
    <xdr:sp macro="" textlink="">
      <xdr:nvSpPr>
        <xdr:cNvPr id="455" name="将来負担の状況該当値テキスト"/>
        <xdr:cNvSpPr txBox="1"/>
      </xdr:nvSpPr>
      <xdr:spPr>
        <a:xfrm>
          <a:off x="17106900" y="259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121006</xdr:rowOff>
    </xdr:from>
    <xdr:to>
      <xdr:col>23</xdr:col>
      <xdr:colOff>457200</xdr:colOff>
      <xdr:row>16</xdr:row>
      <xdr:rowOff>51156</xdr:rowOff>
    </xdr:to>
    <xdr:sp macro="" textlink="">
      <xdr:nvSpPr>
        <xdr:cNvPr id="456" name="円/楕円 455"/>
        <xdr:cNvSpPr/>
      </xdr:nvSpPr>
      <xdr:spPr>
        <a:xfrm>
          <a:off x="16129000" y="26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35933</xdr:rowOff>
    </xdr:from>
    <xdr:ext cx="736600" cy="259045"/>
    <xdr:sp macro="" textlink="">
      <xdr:nvSpPr>
        <xdr:cNvPr id="457" name="テキスト ボックス 456"/>
        <xdr:cNvSpPr txBox="1"/>
      </xdr:nvSpPr>
      <xdr:spPr>
        <a:xfrm>
          <a:off x="15798800" y="277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57302</xdr:rowOff>
    </xdr:from>
    <xdr:to>
      <xdr:col>22</xdr:col>
      <xdr:colOff>254000</xdr:colOff>
      <xdr:row>15</xdr:row>
      <xdr:rowOff>158902</xdr:rowOff>
    </xdr:to>
    <xdr:sp macro="" textlink="">
      <xdr:nvSpPr>
        <xdr:cNvPr id="458" name="円/楕円 457"/>
        <xdr:cNvSpPr/>
      </xdr:nvSpPr>
      <xdr:spPr>
        <a:xfrm>
          <a:off x="15240000" y="26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143679</xdr:rowOff>
    </xdr:from>
    <xdr:ext cx="762000" cy="259045"/>
    <xdr:sp macro="" textlink="">
      <xdr:nvSpPr>
        <xdr:cNvPr id="459" name="テキスト ボックス 458"/>
        <xdr:cNvSpPr txBox="1"/>
      </xdr:nvSpPr>
      <xdr:spPr>
        <a:xfrm>
          <a:off x="14909800" y="271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66700</xdr:rowOff>
    </xdr:from>
    <xdr:to>
      <xdr:col>21</xdr:col>
      <xdr:colOff>50800</xdr:colOff>
      <xdr:row>17</xdr:row>
      <xdr:rowOff>168300</xdr:rowOff>
    </xdr:to>
    <xdr:sp macro="" textlink="">
      <xdr:nvSpPr>
        <xdr:cNvPr id="460" name="円/楕円 459"/>
        <xdr:cNvSpPr/>
      </xdr:nvSpPr>
      <xdr:spPr>
        <a:xfrm>
          <a:off x="14351000" y="29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153077</xdr:rowOff>
    </xdr:from>
    <xdr:ext cx="762000" cy="259045"/>
    <xdr:sp macro="" textlink="">
      <xdr:nvSpPr>
        <xdr:cNvPr id="461" name="テキスト ボックス 460"/>
        <xdr:cNvSpPr txBox="1"/>
      </xdr:nvSpPr>
      <xdr:spPr>
        <a:xfrm>
          <a:off x="14020800" y="306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128473</xdr:rowOff>
    </xdr:from>
    <xdr:to>
      <xdr:col>19</xdr:col>
      <xdr:colOff>533400</xdr:colOff>
      <xdr:row>18</xdr:row>
      <xdr:rowOff>58623</xdr:rowOff>
    </xdr:to>
    <xdr:sp macro="" textlink="">
      <xdr:nvSpPr>
        <xdr:cNvPr id="462" name="円/楕円 461"/>
        <xdr:cNvSpPr/>
      </xdr:nvSpPr>
      <xdr:spPr>
        <a:xfrm>
          <a:off x="13462000" y="30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43400</xdr:rowOff>
    </xdr:from>
    <xdr:ext cx="762000" cy="259045"/>
    <xdr:sp macro="" textlink="">
      <xdr:nvSpPr>
        <xdr:cNvPr id="463" name="テキスト ボックス 462"/>
        <xdr:cNvSpPr txBox="1"/>
      </xdr:nvSpPr>
      <xdr:spPr>
        <a:xfrm>
          <a:off x="13131800" y="312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5,957
5,909
225.52
6,864,289
6,611,830
179,024
2,766,230
4,160,846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22.6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a:rPr>
            <a:t>55</a:t>
          </a:r>
          <a:r>
            <a:rPr kumimoji="1" lang="ja-JP" altLang="en-US" sz="1300">
              <a:latin typeface="ＭＳ Ｐゴシック"/>
            </a:rPr>
            <a:t>歳昇級抑制や、特殊勤務手当の全廃により総額の抑制に努めており、類似団体平均より若干上回っている状況である。</a:t>
          </a:r>
        </a:p>
        <a:p>
          <a:r>
            <a:rPr kumimoji="1" lang="ja-JP" altLang="en-US" sz="1300">
              <a:latin typeface="ＭＳ Ｐゴシック"/>
            </a:rPr>
            <a:t>今後も、職員人件費の抑制に努めていく。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69850</xdr:rowOff>
    </xdr:from>
    <xdr:to>
      <xdr:col>7</xdr:col>
      <xdr:colOff>15875</xdr:colOff>
      <xdr:row>37</xdr:row>
      <xdr:rowOff>115570</xdr:rowOff>
    </xdr:to>
    <xdr:cxnSp macro="">
      <xdr:nvCxnSpPr>
        <xdr:cNvPr id="66" name="直線コネクタ 65"/>
        <xdr:cNvCxnSpPr/>
      </xdr:nvCxnSpPr>
      <xdr:spPr>
        <a:xfrm flipV="1">
          <a:off x="3987800" y="6413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31750</xdr:rowOff>
    </xdr:from>
    <xdr:to>
      <xdr:col>5</xdr:col>
      <xdr:colOff>549275</xdr:colOff>
      <xdr:row>37</xdr:row>
      <xdr:rowOff>115570</xdr:rowOff>
    </xdr:to>
    <xdr:cxnSp macro="">
      <xdr:nvCxnSpPr>
        <xdr:cNvPr id="69" name="直線コネクタ 68"/>
        <xdr:cNvCxnSpPr/>
      </xdr:nvCxnSpPr>
      <xdr:spPr>
        <a:xfrm>
          <a:off x="3098800" y="63754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144780</xdr:rowOff>
    </xdr:from>
    <xdr:to>
      <xdr:col>5</xdr:col>
      <xdr:colOff>600075</xdr:colOff>
      <xdr:row>37</xdr:row>
      <xdr:rowOff>74930</xdr:rowOff>
    </xdr:to>
    <xdr:sp macro="" textlink="">
      <xdr:nvSpPr>
        <xdr:cNvPr id="70" name="フローチャート :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157480</xdr:rowOff>
    </xdr:from>
    <xdr:to>
      <xdr:col>4</xdr:col>
      <xdr:colOff>346075</xdr:colOff>
      <xdr:row>37</xdr:row>
      <xdr:rowOff>31750</xdr:rowOff>
    </xdr:to>
    <xdr:cxnSp macro="">
      <xdr:nvCxnSpPr>
        <xdr:cNvPr id="72" name="直線コネクタ 71"/>
        <xdr:cNvCxnSpPr/>
      </xdr:nvCxnSpPr>
      <xdr:spPr>
        <a:xfrm>
          <a:off x="2209800" y="6329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157480</xdr:rowOff>
    </xdr:from>
    <xdr:to>
      <xdr:col>3</xdr:col>
      <xdr:colOff>142875</xdr:colOff>
      <xdr:row>37</xdr:row>
      <xdr:rowOff>115570</xdr:rowOff>
    </xdr:to>
    <xdr:cxnSp macro="">
      <xdr:nvCxnSpPr>
        <xdr:cNvPr id="75" name="直線コネクタ 74"/>
        <xdr:cNvCxnSpPr/>
      </xdr:nvCxnSpPr>
      <xdr:spPr>
        <a:xfrm flipV="1">
          <a:off x="1320800" y="63296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115587</xdr:rowOff>
    </xdr:from>
    <xdr:ext cx="762000" cy="259045"/>
    <xdr:sp macro="" textlink="">
      <xdr:nvSpPr>
        <xdr:cNvPr id="79" name="テキスト ボックス 78"/>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85" name="円/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64770</xdr:rowOff>
    </xdr:from>
    <xdr:to>
      <xdr:col>5</xdr:col>
      <xdr:colOff>600075</xdr:colOff>
      <xdr:row>37</xdr:row>
      <xdr:rowOff>166370</xdr:rowOff>
    </xdr:to>
    <xdr:sp macro="" textlink="">
      <xdr:nvSpPr>
        <xdr:cNvPr id="87" name="円/楕円 86"/>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151147</xdr:rowOff>
    </xdr:from>
    <xdr:ext cx="736600" cy="259045"/>
    <xdr:sp macro="" textlink="">
      <xdr:nvSpPr>
        <xdr:cNvPr id="88" name="テキスト ボックス 87"/>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152400</xdr:rowOff>
    </xdr:from>
    <xdr:to>
      <xdr:col>4</xdr:col>
      <xdr:colOff>396875</xdr:colOff>
      <xdr:row>37</xdr:row>
      <xdr:rowOff>82550</xdr:rowOff>
    </xdr:to>
    <xdr:sp macro="" textlink="">
      <xdr:nvSpPr>
        <xdr:cNvPr id="89" name="円/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106680</xdr:rowOff>
    </xdr:from>
    <xdr:to>
      <xdr:col>3</xdr:col>
      <xdr:colOff>193675</xdr:colOff>
      <xdr:row>37</xdr:row>
      <xdr:rowOff>36830</xdr:rowOff>
    </xdr:to>
    <xdr:sp macro="" textlink="">
      <xdr:nvSpPr>
        <xdr:cNvPr id="91" name="円/楕円 90"/>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47007</xdr:rowOff>
    </xdr:from>
    <xdr:ext cx="762000" cy="259045"/>
    <xdr:sp macro="" textlink="">
      <xdr:nvSpPr>
        <xdr:cNvPr id="92" name="テキスト ボックス 91"/>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64770</xdr:rowOff>
    </xdr:from>
    <xdr:to>
      <xdr:col>1</xdr:col>
      <xdr:colOff>676275</xdr:colOff>
      <xdr:row>37</xdr:row>
      <xdr:rowOff>166370</xdr:rowOff>
    </xdr:to>
    <xdr:sp macro="" textlink="">
      <xdr:nvSpPr>
        <xdr:cNvPr id="93" name="円/楕円 92"/>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151147</xdr:rowOff>
    </xdr:from>
    <xdr:ext cx="762000" cy="259045"/>
    <xdr:sp macro="" textlink="">
      <xdr:nvSpPr>
        <xdr:cNvPr id="94" name="テキスト ボックス 93"/>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平成２７年度においては、各種システム使用料等の増、備蓄用資材等の購入が増加したため、</a:t>
          </a:r>
          <a:r>
            <a:rPr kumimoji="1" lang="en-US" altLang="ja-JP" sz="1300">
              <a:latin typeface="ＭＳ Ｐゴシック"/>
            </a:rPr>
            <a:t>0.5</a:t>
          </a:r>
          <a:r>
            <a:rPr kumimoji="1" lang="ja-JP" altLang="en-US" sz="1300">
              <a:latin typeface="ＭＳ Ｐゴシック"/>
            </a:rPr>
            <a:t>ポイント増加しており類似団体平均を上回っている。</a:t>
          </a:r>
        </a:p>
        <a:p>
          <a:r>
            <a:rPr kumimoji="1" lang="ja-JP" altLang="en-US" sz="1300">
              <a:latin typeface="ＭＳ Ｐゴシック"/>
            </a:rPr>
            <a:t>経常経費については、今後ともシーリング設定を行うなど引き続き抑制を図る。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54610</xdr:rowOff>
    </xdr:from>
    <xdr:to>
      <xdr:col>24</xdr:col>
      <xdr:colOff>31750</xdr:colOff>
      <xdr:row>17</xdr:row>
      <xdr:rowOff>92710</xdr:rowOff>
    </xdr:to>
    <xdr:cxnSp macro="">
      <xdr:nvCxnSpPr>
        <xdr:cNvPr id="127" name="直線コネクタ 126"/>
        <xdr:cNvCxnSpPr/>
      </xdr:nvCxnSpPr>
      <xdr:spPr>
        <a:xfrm>
          <a:off x="15671800" y="2969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69867</xdr:rowOff>
    </xdr:from>
    <xdr:ext cx="762000" cy="259045"/>
    <xdr:sp macro="" textlink="">
      <xdr:nvSpPr>
        <xdr:cNvPr id="128" name="物件費平均値テキスト"/>
        <xdr:cNvSpPr txBox="1"/>
      </xdr:nvSpPr>
      <xdr:spPr>
        <a:xfrm>
          <a:off x="16598900" y="2641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134620</xdr:rowOff>
    </xdr:from>
    <xdr:to>
      <xdr:col>22</xdr:col>
      <xdr:colOff>565150</xdr:colOff>
      <xdr:row>17</xdr:row>
      <xdr:rowOff>54610</xdr:rowOff>
    </xdr:to>
    <xdr:cxnSp macro="">
      <xdr:nvCxnSpPr>
        <xdr:cNvPr id="130" name="直線コネクタ 129"/>
        <xdr:cNvCxnSpPr/>
      </xdr:nvCxnSpPr>
      <xdr:spPr>
        <a:xfrm>
          <a:off x="14782800" y="287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12700</xdr:rowOff>
    </xdr:from>
    <xdr:to>
      <xdr:col>21</xdr:col>
      <xdr:colOff>361950</xdr:colOff>
      <xdr:row>16</xdr:row>
      <xdr:rowOff>134620</xdr:rowOff>
    </xdr:to>
    <xdr:cxnSp macro="">
      <xdr:nvCxnSpPr>
        <xdr:cNvPr id="133" name="直線コネクタ 132"/>
        <xdr:cNvCxnSpPr/>
      </xdr:nvCxnSpPr>
      <xdr:spPr>
        <a:xfrm>
          <a:off x="13893800" y="27559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163830</xdr:rowOff>
    </xdr:from>
    <xdr:to>
      <xdr:col>21</xdr:col>
      <xdr:colOff>412750</xdr:colOff>
      <xdr:row>16</xdr:row>
      <xdr:rowOff>93980</xdr:rowOff>
    </xdr:to>
    <xdr:sp macro="" textlink="">
      <xdr:nvSpPr>
        <xdr:cNvPr id="134" name="フローチャート : 判断 133"/>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104157</xdr:rowOff>
    </xdr:from>
    <xdr:ext cx="762000" cy="259045"/>
    <xdr:sp macro="" textlink="">
      <xdr:nvSpPr>
        <xdr:cNvPr id="135" name="テキスト ボックス 134"/>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xdr:rowOff>
    </xdr:from>
    <xdr:to>
      <xdr:col>20</xdr:col>
      <xdr:colOff>158750</xdr:colOff>
      <xdr:row>16</xdr:row>
      <xdr:rowOff>88900</xdr:rowOff>
    </xdr:to>
    <xdr:cxnSp macro="">
      <xdr:nvCxnSpPr>
        <xdr:cNvPr id="136" name="直線コネクタ 135"/>
        <xdr:cNvCxnSpPr/>
      </xdr:nvCxnSpPr>
      <xdr:spPr>
        <a:xfrm flipV="1">
          <a:off x="13004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140970</xdr:rowOff>
    </xdr:from>
    <xdr:to>
      <xdr:col>20</xdr:col>
      <xdr:colOff>209550</xdr:colOff>
      <xdr:row>16</xdr:row>
      <xdr:rowOff>71120</xdr:rowOff>
    </xdr:to>
    <xdr:sp macro="" textlink="">
      <xdr:nvSpPr>
        <xdr:cNvPr id="137" name="フローチャート : 判断 136"/>
        <xdr:cNvSpPr/>
      </xdr:nvSpPr>
      <xdr:spPr>
        <a:xfrm>
          <a:off x="13843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55897</xdr:rowOff>
    </xdr:from>
    <xdr:ext cx="762000" cy="259045"/>
    <xdr:sp macro="" textlink="">
      <xdr:nvSpPr>
        <xdr:cNvPr id="138" name="テキスト ボックス 137"/>
        <xdr:cNvSpPr txBox="1"/>
      </xdr:nvSpPr>
      <xdr:spPr>
        <a:xfrm>
          <a:off x="13512800" y="279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39" name="フローチャート : 判断 138"/>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40" name="テキスト ボックス 139"/>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41910</xdr:rowOff>
    </xdr:from>
    <xdr:to>
      <xdr:col>24</xdr:col>
      <xdr:colOff>82550</xdr:colOff>
      <xdr:row>17</xdr:row>
      <xdr:rowOff>143510</xdr:rowOff>
    </xdr:to>
    <xdr:sp macro="" textlink="">
      <xdr:nvSpPr>
        <xdr:cNvPr id="146" name="円/楕円 145"/>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13987</xdr:rowOff>
    </xdr:from>
    <xdr:ext cx="762000" cy="259045"/>
    <xdr:sp macro="" textlink="">
      <xdr:nvSpPr>
        <xdr:cNvPr id="147" name="物件費該当値テキスト"/>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3810</xdr:rowOff>
    </xdr:from>
    <xdr:to>
      <xdr:col>22</xdr:col>
      <xdr:colOff>615950</xdr:colOff>
      <xdr:row>17</xdr:row>
      <xdr:rowOff>105410</xdr:rowOff>
    </xdr:to>
    <xdr:sp macro="" textlink="">
      <xdr:nvSpPr>
        <xdr:cNvPr id="148" name="円/楕円 147"/>
        <xdr:cNvSpPr/>
      </xdr:nvSpPr>
      <xdr:spPr>
        <a:xfrm>
          <a:off x="15621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90187</xdr:rowOff>
    </xdr:from>
    <xdr:ext cx="736600" cy="259045"/>
    <xdr:sp macro="" textlink="">
      <xdr:nvSpPr>
        <xdr:cNvPr id="149" name="テキスト ボックス 148"/>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83820</xdr:rowOff>
    </xdr:from>
    <xdr:to>
      <xdr:col>21</xdr:col>
      <xdr:colOff>412750</xdr:colOff>
      <xdr:row>17</xdr:row>
      <xdr:rowOff>13970</xdr:rowOff>
    </xdr:to>
    <xdr:sp macro="" textlink="">
      <xdr:nvSpPr>
        <xdr:cNvPr id="150" name="円/楕円 149"/>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170197</xdr:rowOff>
    </xdr:from>
    <xdr:ext cx="762000" cy="259045"/>
    <xdr:sp macro="" textlink="">
      <xdr:nvSpPr>
        <xdr:cNvPr id="151" name="テキスト ボックス 150"/>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133350</xdr:rowOff>
    </xdr:from>
    <xdr:to>
      <xdr:col>20</xdr:col>
      <xdr:colOff>209550</xdr:colOff>
      <xdr:row>16</xdr:row>
      <xdr:rowOff>63500</xdr:rowOff>
    </xdr:to>
    <xdr:sp macro="" textlink="">
      <xdr:nvSpPr>
        <xdr:cNvPr id="152" name="円/楕円 151"/>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73677</xdr:rowOff>
    </xdr:from>
    <xdr:ext cx="762000" cy="259045"/>
    <xdr:sp macro="" textlink="">
      <xdr:nvSpPr>
        <xdr:cNvPr id="153" name="テキスト ボックス 152"/>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38100</xdr:rowOff>
    </xdr:from>
    <xdr:to>
      <xdr:col>19</xdr:col>
      <xdr:colOff>6350</xdr:colOff>
      <xdr:row>16</xdr:row>
      <xdr:rowOff>139700</xdr:rowOff>
    </xdr:to>
    <xdr:sp macro="" textlink="">
      <xdr:nvSpPr>
        <xdr:cNvPr id="154" name="円/楕円 153"/>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124477</xdr:rowOff>
    </xdr:from>
    <xdr:ext cx="762000" cy="259045"/>
    <xdr:sp macro="" textlink="">
      <xdr:nvSpPr>
        <xdr:cNvPr id="155" name="テキスト ボックス 154"/>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少子高齢化の進展に伴い、増加は避けられない見込みではあるが、支給要件の見直し等により、上昇率の平準化に努める。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31750</xdr:rowOff>
    </xdr:from>
    <xdr:to>
      <xdr:col>7</xdr:col>
      <xdr:colOff>15875</xdr:colOff>
      <xdr:row>53</xdr:row>
      <xdr:rowOff>69850</xdr:rowOff>
    </xdr:to>
    <xdr:cxnSp macro="">
      <xdr:nvCxnSpPr>
        <xdr:cNvPr id="188" name="直線コネクタ 187"/>
        <xdr:cNvCxnSpPr/>
      </xdr:nvCxnSpPr>
      <xdr:spPr>
        <a:xfrm flipV="1">
          <a:off x="3987800" y="9118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69850</xdr:rowOff>
    </xdr:from>
    <xdr:to>
      <xdr:col>5</xdr:col>
      <xdr:colOff>549275</xdr:colOff>
      <xdr:row>53</xdr:row>
      <xdr:rowOff>69850</xdr:rowOff>
    </xdr:to>
    <xdr:cxnSp macro="">
      <xdr:nvCxnSpPr>
        <xdr:cNvPr id="191" name="直線コネクタ 190"/>
        <xdr:cNvCxnSpPr/>
      </xdr:nvCxnSpPr>
      <xdr:spPr>
        <a:xfrm>
          <a:off x="3098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92" name="フローチャート : 判断 191"/>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105427</xdr:rowOff>
    </xdr:from>
    <xdr:ext cx="736600" cy="259045"/>
    <xdr:sp macro="" textlink="">
      <xdr:nvSpPr>
        <xdr:cNvPr id="193" name="テキスト ボックス 192"/>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69850</xdr:rowOff>
    </xdr:from>
    <xdr:to>
      <xdr:col>4</xdr:col>
      <xdr:colOff>346075</xdr:colOff>
      <xdr:row>53</xdr:row>
      <xdr:rowOff>88900</xdr:rowOff>
    </xdr:to>
    <xdr:cxnSp macro="">
      <xdr:nvCxnSpPr>
        <xdr:cNvPr id="194" name="直線コネクタ 193"/>
        <xdr:cNvCxnSpPr/>
      </xdr:nvCxnSpPr>
      <xdr:spPr>
        <a:xfrm flipV="1">
          <a:off x="2209800" y="9156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152400</xdr:rowOff>
    </xdr:from>
    <xdr:to>
      <xdr:col>4</xdr:col>
      <xdr:colOff>396875</xdr:colOff>
      <xdr:row>55</xdr:row>
      <xdr:rowOff>82550</xdr:rowOff>
    </xdr:to>
    <xdr:sp macro="" textlink="">
      <xdr:nvSpPr>
        <xdr:cNvPr id="195" name="フローチャート : 判断 194"/>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67327</xdr:rowOff>
    </xdr:from>
    <xdr:ext cx="762000" cy="259045"/>
    <xdr:sp macro="" textlink="">
      <xdr:nvSpPr>
        <xdr:cNvPr id="196" name="テキスト ボックス 195"/>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31750</xdr:rowOff>
    </xdr:from>
    <xdr:to>
      <xdr:col>3</xdr:col>
      <xdr:colOff>142875</xdr:colOff>
      <xdr:row>53</xdr:row>
      <xdr:rowOff>88900</xdr:rowOff>
    </xdr:to>
    <xdr:cxnSp macro="">
      <xdr:nvCxnSpPr>
        <xdr:cNvPr id="197" name="直線コネクタ 196"/>
        <xdr:cNvCxnSpPr/>
      </xdr:nvCxnSpPr>
      <xdr:spPr>
        <a:xfrm>
          <a:off x="1320800" y="9118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95250</xdr:rowOff>
    </xdr:from>
    <xdr:to>
      <xdr:col>3</xdr:col>
      <xdr:colOff>193675</xdr:colOff>
      <xdr:row>55</xdr:row>
      <xdr:rowOff>25400</xdr:rowOff>
    </xdr:to>
    <xdr:sp macro="" textlink="">
      <xdr:nvSpPr>
        <xdr:cNvPr id="198" name="フローチャート : 判断 197"/>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10177</xdr:rowOff>
    </xdr:from>
    <xdr:ext cx="762000" cy="259045"/>
    <xdr:sp macro="" textlink="">
      <xdr:nvSpPr>
        <xdr:cNvPr id="199" name="テキスト ボックス 198"/>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57150</xdr:rowOff>
    </xdr:from>
    <xdr:to>
      <xdr:col>1</xdr:col>
      <xdr:colOff>676275</xdr:colOff>
      <xdr:row>54</xdr:row>
      <xdr:rowOff>158750</xdr:rowOff>
    </xdr:to>
    <xdr:sp macro="" textlink="">
      <xdr:nvSpPr>
        <xdr:cNvPr id="200" name="フローチャート : 判断 199"/>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143527</xdr:rowOff>
    </xdr:from>
    <xdr:ext cx="762000" cy="259045"/>
    <xdr:sp macro="" textlink="">
      <xdr:nvSpPr>
        <xdr:cNvPr id="201" name="テキスト ボックス 200"/>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52</xdr:row>
      <xdr:rowOff>152400</xdr:rowOff>
    </xdr:from>
    <xdr:to>
      <xdr:col>7</xdr:col>
      <xdr:colOff>66675</xdr:colOff>
      <xdr:row>53</xdr:row>
      <xdr:rowOff>82550</xdr:rowOff>
    </xdr:to>
    <xdr:sp macro="" textlink="">
      <xdr:nvSpPr>
        <xdr:cNvPr id="207" name="円/楕円 206"/>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60977</xdr:rowOff>
    </xdr:from>
    <xdr:ext cx="762000" cy="259045"/>
    <xdr:sp macro="" textlink="">
      <xdr:nvSpPr>
        <xdr:cNvPr id="208" name="扶助費該当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19050</xdr:rowOff>
    </xdr:from>
    <xdr:to>
      <xdr:col>5</xdr:col>
      <xdr:colOff>600075</xdr:colOff>
      <xdr:row>53</xdr:row>
      <xdr:rowOff>120650</xdr:rowOff>
    </xdr:to>
    <xdr:sp macro="" textlink="">
      <xdr:nvSpPr>
        <xdr:cNvPr id="209" name="円/楕円 208"/>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130827</xdr:rowOff>
    </xdr:from>
    <xdr:ext cx="736600" cy="259045"/>
    <xdr:sp macro="" textlink="">
      <xdr:nvSpPr>
        <xdr:cNvPr id="210" name="テキスト ボックス 209"/>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19050</xdr:rowOff>
    </xdr:from>
    <xdr:to>
      <xdr:col>4</xdr:col>
      <xdr:colOff>396875</xdr:colOff>
      <xdr:row>53</xdr:row>
      <xdr:rowOff>120650</xdr:rowOff>
    </xdr:to>
    <xdr:sp macro="" textlink="">
      <xdr:nvSpPr>
        <xdr:cNvPr id="211" name="円/楕円 210"/>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130827</xdr:rowOff>
    </xdr:from>
    <xdr:ext cx="762000" cy="259045"/>
    <xdr:sp macro="" textlink="">
      <xdr:nvSpPr>
        <xdr:cNvPr id="212" name="テキスト ボックス 211"/>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38100</xdr:rowOff>
    </xdr:from>
    <xdr:to>
      <xdr:col>3</xdr:col>
      <xdr:colOff>193675</xdr:colOff>
      <xdr:row>53</xdr:row>
      <xdr:rowOff>139700</xdr:rowOff>
    </xdr:to>
    <xdr:sp macro="" textlink="">
      <xdr:nvSpPr>
        <xdr:cNvPr id="213" name="円/楕円 212"/>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149877</xdr:rowOff>
    </xdr:from>
    <xdr:ext cx="762000" cy="259045"/>
    <xdr:sp macro="" textlink="">
      <xdr:nvSpPr>
        <xdr:cNvPr id="214" name="テキスト ボックス 213"/>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152400</xdr:rowOff>
    </xdr:from>
    <xdr:to>
      <xdr:col>1</xdr:col>
      <xdr:colOff>676275</xdr:colOff>
      <xdr:row>53</xdr:row>
      <xdr:rowOff>82550</xdr:rowOff>
    </xdr:to>
    <xdr:sp macro="" textlink="">
      <xdr:nvSpPr>
        <xdr:cNvPr id="215" name="円/楕円 214"/>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92727</xdr:rowOff>
    </xdr:from>
    <xdr:ext cx="762000" cy="259045"/>
    <xdr:sp macro="" textlink="">
      <xdr:nvSpPr>
        <xdr:cNvPr id="216" name="テキスト ボックス 215"/>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昨年度と比較して</a:t>
          </a:r>
          <a:r>
            <a:rPr kumimoji="1" lang="en-US" altLang="ja-JP" sz="1300">
              <a:latin typeface="ＭＳ Ｐゴシック"/>
            </a:rPr>
            <a:t>0.4</a:t>
          </a:r>
          <a:r>
            <a:rPr kumimoji="1" lang="ja-JP" altLang="en-US" sz="1300">
              <a:latin typeface="ＭＳ Ｐゴシック"/>
            </a:rPr>
            <a:t>ポイント減少しており、特別会計繰出金（介護保険、国民健康保険）が増加したことに伴い、類似団体平均を上回っている。</a:t>
          </a:r>
        </a:p>
        <a:p>
          <a:r>
            <a:rPr kumimoji="1" lang="ja-JP" altLang="en-US" sz="1300">
              <a:latin typeface="ＭＳ Ｐゴシック"/>
            </a:rPr>
            <a:t>今後は、特別会計の健全化を図っていかなければならない。</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5080</xdr:rowOff>
    </xdr:from>
    <xdr:to>
      <xdr:col>24</xdr:col>
      <xdr:colOff>31750</xdr:colOff>
      <xdr:row>58</xdr:row>
      <xdr:rowOff>35560</xdr:rowOff>
    </xdr:to>
    <xdr:cxnSp macro="">
      <xdr:nvCxnSpPr>
        <xdr:cNvPr id="249" name="直線コネクタ 248"/>
        <xdr:cNvCxnSpPr/>
      </xdr:nvCxnSpPr>
      <xdr:spPr>
        <a:xfrm flipV="1">
          <a:off x="15671800" y="9949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130827</xdr:rowOff>
    </xdr:from>
    <xdr:ext cx="762000" cy="259045"/>
    <xdr:sp macro="" textlink="">
      <xdr:nvSpPr>
        <xdr:cNvPr id="250" name="その他平均値テキスト"/>
        <xdr:cNvSpPr txBox="1"/>
      </xdr:nvSpPr>
      <xdr:spPr>
        <a:xfrm>
          <a:off x="16598900" y="956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77470</xdr:rowOff>
    </xdr:from>
    <xdr:to>
      <xdr:col>22</xdr:col>
      <xdr:colOff>565150</xdr:colOff>
      <xdr:row>58</xdr:row>
      <xdr:rowOff>35560</xdr:rowOff>
    </xdr:to>
    <xdr:cxnSp macro="">
      <xdr:nvCxnSpPr>
        <xdr:cNvPr id="252" name="直線コネクタ 251"/>
        <xdr:cNvCxnSpPr/>
      </xdr:nvCxnSpPr>
      <xdr:spPr>
        <a:xfrm>
          <a:off x="14782800" y="98501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3" name="フローチャート : 判断 252"/>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69867</xdr:rowOff>
    </xdr:from>
    <xdr:ext cx="736600" cy="259045"/>
    <xdr:sp macro="" textlink="">
      <xdr:nvSpPr>
        <xdr:cNvPr id="254" name="テキスト ボックス 253"/>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77470</xdr:rowOff>
    </xdr:from>
    <xdr:to>
      <xdr:col>21</xdr:col>
      <xdr:colOff>361950</xdr:colOff>
      <xdr:row>57</xdr:row>
      <xdr:rowOff>168910</xdr:rowOff>
    </xdr:to>
    <xdr:cxnSp macro="">
      <xdr:nvCxnSpPr>
        <xdr:cNvPr id="255" name="直線コネクタ 254"/>
        <xdr:cNvCxnSpPr/>
      </xdr:nvCxnSpPr>
      <xdr:spPr>
        <a:xfrm flipV="1">
          <a:off x="13893800" y="9850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38100</xdr:rowOff>
    </xdr:from>
    <xdr:to>
      <xdr:col>21</xdr:col>
      <xdr:colOff>412750</xdr:colOff>
      <xdr:row>56</xdr:row>
      <xdr:rowOff>139700</xdr:rowOff>
    </xdr:to>
    <xdr:sp macro="" textlink="">
      <xdr:nvSpPr>
        <xdr:cNvPr id="256" name="フローチャート : 判断 255"/>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149877</xdr:rowOff>
    </xdr:from>
    <xdr:ext cx="762000" cy="259045"/>
    <xdr:sp macro="" textlink="">
      <xdr:nvSpPr>
        <xdr:cNvPr id="257" name="テキスト ボックス 256"/>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31750</xdr:rowOff>
    </xdr:from>
    <xdr:to>
      <xdr:col>20</xdr:col>
      <xdr:colOff>158750</xdr:colOff>
      <xdr:row>57</xdr:row>
      <xdr:rowOff>168910</xdr:rowOff>
    </xdr:to>
    <xdr:cxnSp macro="">
      <xdr:nvCxnSpPr>
        <xdr:cNvPr id="258" name="直線コネクタ 257"/>
        <xdr:cNvCxnSpPr/>
      </xdr:nvCxnSpPr>
      <xdr:spPr>
        <a:xfrm>
          <a:off x="13004800" y="98044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0</xdr:rowOff>
    </xdr:from>
    <xdr:to>
      <xdr:col>20</xdr:col>
      <xdr:colOff>209550</xdr:colOff>
      <xdr:row>56</xdr:row>
      <xdr:rowOff>101600</xdr:rowOff>
    </xdr:to>
    <xdr:sp macro="" textlink="">
      <xdr:nvSpPr>
        <xdr:cNvPr id="259" name="フローチャート : 判断 258"/>
        <xdr:cNvSpPr/>
      </xdr:nvSpPr>
      <xdr:spPr>
        <a:xfrm>
          <a:off x="13843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111777</xdr:rowOff>
    </xdr:from>
    <xdr:ext cx="762000" cy="259045"/>
    <xdr:sp macro="" textlink="">
      <xdr:nvSpPr>
        <xdr:cNvPr id="260" name="テキスト ボックス 259"/>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163830</xdr:rowOff>
    </xdr:from>
    <xdr:to>
      <xdr:col>19</xdr:col>
      <xdr:colOff>6350</xdr:colOff>
      <xdr:row>56</xdr:row>
      <xdr:rowOff>93980</xdr:rowOff>
    </xdr:to>
    <xdr:sp macro="" textlink="">
      <xdr:nvSpPr>
        <xdr:cNvPr id="261" name="フローチャート : 判断 260"/>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104157</xdr:rowOff>
    </xdr:from>
    <xdr:ext cx="762000" cy="259045"/>
    <xdr:sp macro="" textlink="">
      <xdr:nvSpPr>
        <xdr:cNvPr id="262" name="テキスト ボックス 261"/>
        <xdr:cNvSpPr txBox="1"/>
      </xdr:nvSpPr>
      <xdr:spPr>
        <a:xfrm>
          <a:off x="12623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125730</xdr:rowOff>
    </xdr:from>
    <xdr:to>
      <xdr:col>24</xdr:col>
      <xdr:colOff>82550</xdr:colOff>
      <xdr:row>58</xdr:row>
      <xdr:rowOff>55880</xdr:rowOff>
    </xdr:to>
    <xdr:sp macro="" textlink="">
      <xdr:nvSpPr>
        <xdr:cNvPr id="268" name="円/楕円 267"/>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97807</xdr:rowOff>
    </xdr:from>
    <xdr:ext cx="762000" cy="259045"/>
    <xdr:sp macro="" textlink="">
      <xdr:nvSpPr>
        <xdr:cNvPr id="269" name="その他該当値テキスト"/>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156210</xdr:rowOff>
    </xdr:from>
    <xdr:to>
      <xdr:col>22</xdr:col>
      <xdr:colOff>615950</xdr:colOff>
      <xdr:row>58</xdr:row>
      <xdr:rowOff>86360</xdr:rowOff>
    </xdr:to>
    <xdr:sp macro="" textlink="">
      <xdr:nvSpPr>
        <xdr:cNvPr id="270" name="円/楕円 269"/>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71137</xdr:rowOff>
    </xdr:from>
    <xdr:ext cx="736600" cy="259045"/>
    <xdr:sp macro="" textlink="">
      <xdr:nvSpPr>
        <xdr:cNvPr id="271" name="テキスト ボックス 270"/>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26670</xdr:rowOff>
    </xdr:from>
    <xdr:to>
      <xdr:col>21</xdr:col>
      <xdr:colOff>412750</xdr:colOff>
      <xdr:row>57</xdr:row>
      <xdr:rowOff>128270</xdr:rowOff>
    </xdr:to>
    <xdr:sp macro="" textlink="">
      <xdr:nvSpPr>
        <xdr:cNvPr id="272" name="円/楕円 271"/>
        <xdr:cNvSpPr/>
      </xdr:nvSpPr>
      <xdr:spPr>
        <a:xfrm>
          <a:off x="14732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113047</xdr:rowOff>
    </xdr:from>
    <xdr:ext cx="762000" cy="259045"/>
    <xdr:sp macro="" textlink="">
      <xdr:nvSpPr>
        <xdr:cNvPr id="273" name="テキスト ボックス 272"/>
        <xdr:cNvSpPr txBox="1"/>
      </xdr:nvSpPr>
      <xdr:spPr>
        <a:xfrm>
          <a:off x="14401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118110</xdr:rowOff>
    </xdr:from>
    <xdr:to>
      <xdr:col>20</xdr:col>
      <xdr:colOff>209550</xdr:colOff>
      <xdr:row>58</xdr:row>
      <xdr:rowOff>48260</xdr:rowOff>
    </xdr:to>
    <xdr:sp macro="" textlink="">
      <xdr:nvSpPr>
        <xdr:cNvPr id="274" name="円/楕円 273"/>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33037</xdr:rowOff>
    </xdr:from>
    <xdr:ext cx="762000" cy="259045"/>
    <xdr:sp macro="" textlink="">
      <xdr:nvSpPr>
        <xdr:cNvPr id="275" name="テキスト ボックス 27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152400</xdr:rowOff>
    </xdr:from>
    <xdr:to>
      <xdr:col>19</xdr:col>
      <xdr:colOff>6350</xdr:colOff>
      <xdr:row>57</xdr:row>
      <xdr:rowOff>82550</xdr:rowOff>
    </xdr:to>
    <xdr:sp macro="" textlink="">
      <xdr:nvSpPr>
        <xdr:cNvPr id="276" name="円/楕円 275"/>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67327</xdr:rowOff>
    </xdr:from>
    <xdr:ext cx="762000" cy="259045"/>
    <xdr:sp macro="" textlink="">
      <xdr:nvSpPr>
        <xdr:cNvPr id="277" name="テキスト ボックス 276"/>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補助費等については、一部事務組合等への負担金は微減しているが、中山間地域等直接支払交付金等の補助金が増加し、</a:t>
          </a:r>
          <a:r>
            <a:rPr kumimoji="1" lang="en-US" altLang="ja-JP" sz="1300">
              <a:solidFill>
                <a:sysClr val="windowText" lastClr="000000"/>
              </a:solidFill>
              <a:latin typeface="ＭＳ Ｐゴシック"/>
            </a:rPr>
            <a:t>0.4</a:t>
          </a:r>
          <a:r>
            <a:rPr kumimoji="1" lang="ja-JP" altLang="en-US" sz="1300">
              <a:solidFill>
                <a:sysClr val="windowText" lastClr="000000"/>
              </a:solidFill>
              <a:latin typeface="ＭＳ Ｐゴシック"/>
            </a:rPr>
            <a:t>ポイント減少した。</a:t>
          </a:r>
        </a:p>
        <a:p>
          <a:r>
            <a:rPr kumimoji="1" lang="ja-JP" altLang="en-US" sz="1300">
              <a:solidFill>
                <a:sysClr val="windowText" lastClr="000000"/>
              </a:solidFill>
              <a:latin typeface="ＭＳ Ｐゴシック"/>
            </a:rPr>
            <a:t>今後において、一部事務組合等への経常的な負担金・補助金について更なる削減も検討する必要がある。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161290</xdr:rowOff>
    </xdr:from>
    <xdr:to>
      <xdr:col>24</xdr:col>
      <xdr:colOff>31750</xdr:colOff>
      <xdr:row>36</xdr:row>
      <xdr:rowOff>8128</xdr:rowOff>
    </xdr:to>
    <xdr:cxnSp macro="">
      <xdr:nvCxnSpPr>
        <xdr:cNvPr id="307" name="直線コネクタ 306"/>
        <xdr:cNvCxnSpPr/>
      </xdr:nvCxnSpPr>
      <xdr:spPr>
        <a:xfrm flipV="1">
          <a:off x="15671800" y="61620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89425</xdr:rowOff>
    </xdr:from>
    <xdr:ext cx="762000" cy="259045"/>
    <xdr:sp macro="" textlink="">
      <xdr:nvSpPr>
        <xdr:cNvPr id="308"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165862</xdr:rowOff>
    </xdr:from>
    <xdr:to>
      <xdr:col>22</xdr:col>
      <xdr:colOff>565150</xdr:colOff>
      <xdr:row>36</xdr:row>
      <xdr:rowOff>8128</xdr:rowOff>
    </xdr:to>
    <xdr:cxnSp macro="">
      <xdr:nvCxnSpPr>
        <xdr:cNvPr id="310" name="直線コネクタ 309"/>
        <xdr:cNvCxnSpPr/>
      </xdr:nvCxnSpPr>
      <xdr:spPr>
        <a:xfrm>
          <a:off x="14782800" y="6166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99060</xdr:rowOff>
    </xdr:from>
    <xdr:to>
      <xdr:col>22</xdr:col>
      <xdr:colOff>615950</xdr:colOff>
      <xdr:row>37</xdr:row>
      <xdr:rowOff>29210</xdr:rowOff>
    </xdr:to>
    <xdr:sp macro="" textlink="">
      <xdr:nvSpPr>
        <xdr:cNvPr id="311" name="フローチャート : 判断 310"/>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13987</xdr:rowOff>
    </xdr:from>
    <xdr:ext cx="736600" cy="259045"/>
    <xdr:sp macro="" textlink="">
      <xdr:nvSpPr>
        <xdr:cNvPr id="312" name="テキスト ボックス 311"/>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143002</xdr:rowOff>
    </xdr:from>
    <xdr:to>
      <xdr:col>21</xdr:col>
      <xdr:colOff>361950</xdr:colOff>
      <xdr:row>35</xdr:row>
      <xdr:rowOff>165862</xdr:rowOff>
    </xdr:to>
    <xdr:cxnSp macro="">
      <xdr:nvCxnSpPr>
        <xdr:cNvPr id="313" name="直線コネクタ 312"/>
        <xdr:cNvCxnSpPr/>
      </xdr:nvCxnSpPr>
      <xdr:spPr>
        <a:xfrm>
          <a:off x="13893800" y="6143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108204</xdr:rowOff>
    </xdr:from>
    <xdr:to>
      <xdr:col>21</xdr:col>
      <xdr:colOff>412750</xdr:colOff>
      <xdr:row>37</xdr:row>
      <xdr:rowOff>38354</xdr:rowOff>
    </xdr:to>
    <xdr:sp macro="" textlink="">
      <xdr:nvSpPr>
        <xdr:cNvPr id="314" name="フローチャート : 判断 313"/>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23131</xdr:rowOff>
    </xdr:from>
    <xdr:ext cx="762000" cy="259045"/>
    <xdr:sp macro="" textlink="">
      <xdr:nvSpPr>
        <xdr:cNvPr id="315" name="テキスト ボックス 314"/>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143002</xdr:rowOff>
    </xdr:from>
    <xdr:to>
      <xdr:col>20</xdr:col>
      <xdr:colOff>158750</xdr:colOff>
      <xdr:row>36</xdr:row>
      <xdr:rowOff>30988</xdr:rowOff>
    </xdr:to>
    <xdr:cxnSp macro="">
      <xdr:nvCxnSpPr>
        <xdr:cNvPr id="316" name="直線コネクタ 315"/>
        <xdr:cNvCxnSpPr/>
      </xdr:nvCxnSpPr>
      <xdr:spPr>
        <a:xfrm flipV="1">
          <a:off x="13004800" y="61437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7" name="フローチャート : 判断 316"/>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13987</xdr:rowOff>
    </xdr:from>
    <xdr:ext cx="762000" cy="259045"/>
    <xdr:sp macro="" textlink="">
      <xdr:nvSpPr>
        <xdr:cNvPr id="318" name="テキスト ボックス 317"/>
        <xdr:cNvSpPr txBox="1"/>
      </xdr:nvSpPr>
      <xdr:spPr>
        <a:xfrm>
          <a:off x="13512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117348</xdr:rowOff>
    </xdr:from>
    <xdr:to>
      <xdr:col>19</xdr:col>
      <xdr:colOff>6350</xdr:colOff>
      <xdr:row>37</xdr:row>
      <xdr:rowOff>47498</xdr:rowOff>
    </xdr:to>
    <xdr:sp macro="" textlink="">
      <xdr:nvSpPr>
        <xdr:cNvPr id="319" name="フローチャート : 判断 318"/>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32275</xdr:rowOff>
    </xdr:from>
    <xdr:ext cx="762000" cy="259045"/>
    <xdr:sp macro="" textlink="">
      <xdr:nvSpPr>
        <xdr:cNvPr id="320" name="テキスト ボックス 319"/>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110490</xdr:rowOff>
    </xdr:from>
    <xdr:to>
      <xdr:col>24</xdr:col>
      <xdr:colOff>82550</xdr:colOff>
      <xdr:row>36</xdr:row>
      <xdr:rowOff>40640</xdr:rowOff>
    </xdr:to>
    <xdr:sp macro="" textlink="">
      <xdr:nvSpPr>
        <xdr:cNvPr id="326" name="円/楕円 325"/>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127017</xdr:rowOff>
    </xdr:from>
    <xdr:ext cx="762000" cy="259045"/>
    <xdr:sp macro="" textlink="">
      <xdr:nvSpPr>
        <xdr:cNvPr id="327" name="補助費等該当値テキスト"/>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128778</xdr:rowOff>
    </xdr:from>
    <xdr:to>
      <xdr:col>22</xdr:col>
      <xdr:colOff>615950</xdr:colOff>
      <xdr:row>36</xdr:row>
      <xdr:rowOff>58928</xdr:rowOff>
    </xdr:to>
    <xdr:sp macro="" textlink="">
      <xdr:nvSpPr>
        <xdr:cNvPr id="328" name="円/楕円 327"/>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69105</xdr:rowOff>
    </xdr:from>
    <xdr:ext cx="736600" cy="259045"/>
    <xdr:sp macro="" textlink="">
      <xdr:nvSpPr>
        <xdr:cNvPr id="329" name="テキスト ボックス 328"/>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115062</xdr:rowOff>
    </xdr:from>
    <xdr:to>
      <xdr:col>21</xdr:col>
      <xdr:colOff>412750</xdr:colOff>
      <xdr:row>36</xdr:row>
      <xdr:rowOff>45212</xdr:rowOff>
    </xdr:to>
    <xdr:sp macro="" textlink="">
      <xdr:nvSpPr>
        <xdr:cNvPr id="330" name="円/楕円 329"/>
        <xdr:cNvSpPr/>
      </xdr:nvSpPr>
      <xdr:spPr>
        <a:xfrm>
          <a:off x="14732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55389</xdr:rowOff>
    </xdr:from>
    <xdr:ext cx="762000" cy="259045"/>
    <xdr:sp macro="" textlink="">
      <xdr:nvSpPr>
        <xdr:cNvPr id="331" name="テキスト ボックス 330"/>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92202</xdr:rowOff>
    </xdr:from>
    <xdr:to>
      <xdr:col>20</xdr:col>
      <xdr:colOff>209550</xdr:colOff>
      <xdr:row>36</xdr:row>
      <xdr:rowOff>22352</xdr:rowOff>
    </xdr:to>
    <xdr:sp macro="" textlink="">
      <xdr:nvSpPr>
        <xdr:cNvPr id="332" name="円/楕円 331"/>
        <xdr:cNvSpPr/>
      </xdr:nvSpPr>
      <xdr:spPr>
        <a:xfrm>
          <a:off x="13843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32529</xdr:rowOff>
    </xdr:from>
    <xdr:ext cx="762000" cy="259045"/>
    <xdr:sp macro="" textlink="">
      <xdr:nvSpPr>
        <xdr:cNvPr id="333" name="テキスト ボックス 332"/>
        <xdr:cNvSpPr txBox="1"/>
      </xdr:nvSpPr>
      <xdr:spPr>
        <a:xfrm>
          <a:off x="13512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151638</xdr:rowOff>
    </xdr:from>
    <xdr:to>
      <xdr:col>19</xdr:col>
      <xdr:colOff>6350</xdr:colOff>
      <xdr:row>36</xdr:row>
      <xdr:rowOff>81788</xdr:rowOff>
    </xdr:to>
    <xdr:sp macro="" textlink="">
      <xdr:nvSpPr>
        <xdr:cNvPr id="334" name="円/楕円 333"/>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91965</xdr:rowOff>
    </xdr:from>
    <xdr:ext cx="762000" cy="259045"/>
    <xdr:sp macro="" textlink="">
      <xdr:nvSpPr>
        <xdr:cNvPr id="335" name="テキスト ボックス 334"/>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村債の発行を抑制してきたことに加え、辺地債や学校教育施設整備事業債等の基準財政需要額に算入される村債を多く活用してきたが、防災関連の整備等により類似団体平均を上回っている。</a:t>
          </a:r>
        </a:p>
        <a:p>
          <a:r>
            <a:rPr kumimoji="1" lang="ja-JP" altLang="en-US" sz="1300">
              <a:latin typeface="ＭＳ Ｐゴシック"/>
            </a:rPr>
            <a:t>今後においても、村債充当事業の重点選別化を図り、発行額の抑制に努める。</a:t>
          </a: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168148</xdr:rowOff>
    </xdr:from>
    <xdr:to>
      <xdr:col>7</xdr:col>
      <xdr:colOff>15875</xdr:colOff>
      <xdr:row>77</xdr:row>
      <xdr:rowOff>37846</xdr:rowOff>
    </xdr:to>
    <xdr:cxnSp macro="">
      <xdr:nvCxnSpPr>
        <xdr:cNvPr id="365" name="直線コネクタ 364"/>
        <xdr:cNvCxnSpPr/>
      </xdr:nvCxnSpPr>
      <xdr:spPr>
        <a:xfrm flipV="1">
          <a:off x="3987800" y="131983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5842</xdr:rowOff>
    </xdr:from>
    <xdr:to>
      <xdr:col>5</xdr:col>
      <xdr:colOff>549275</xdr:colOff>
      <xdr:row>77</xdr:row>
      <xdr:rowOff>37846</xdr:rowOff>
    </xdr:to>
    <xdr:cxnSp macro="">
      <xdr:nvCxnSpPr>
        <xdr:cNvPr id="368" name="直線コネクタ 367"/>
        <xdr:cNvCxnSpPr/>
      </xdr:nvCxnSpPr>
      <xdr:spPr>
        <a:xfrm>
          <a:off x="3098800" y="13207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87630</xdr:rowOff>
    </xdr:from>
    <xdr:to>
      <xdr:col>5</xdr:col>
      <xdr:colOff>600075</xdr:colOff>
      <xdr:row>78</xdr:row>
      <xdr:rowOff>17780</xdr:rowOff>
    </xdr:to>
    <xdr:sp macro="" textlink="">
      <xdr:nvSpPr>
        <xdr:cNvPr id="369" name="フローチャート : 判断 368"/>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2557</xdr:rowOff>
    </xdr:from>
    <xdr:ext cx="736600" cy="259045"/>
    <xdr:sp macro="" textlink="">
      <xdr:nvSpPr>
        <xdr:cNvPr id="370" name="テキスト ボックス 369"/>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5842</xdr:rowOff>
    </xdr:from>
    <xdr:to>
      <xdr:col>4</xdr:col>
      <xdr:colOff>346075</xdr:colOff>
      <xdr:row>77</xdr:row>
      <xdr:rowOff>19558</xdr:rowOff>
    </xdr:to>
    <xdr:cxnSp macro="">
      <xdr:nvCxnSpPr>
        <xdr:cNvPr id="371" name="直線コネクタ 370"/>
        <xdr:cNvCxnSpPr/>
      </xdr:nvCxnSpPr>
      <xdr:spPr>
        <a:xfrm flipV="1">
          <a:off x="2209800" y="13207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101346</xdr:rowOff>
    </xdr:from>
    <xdr:to>
      <xdr:col>4</xdr:col>
      <xdr:colOff>396875</xdr:colOff>
      <xdr:row>78</xdr:row>
      <xdr:rowOff>31496</xdr:rowOff>
    </xdr:to>
    <xdr:sp macro="" textlink="">
      <xdr:nvSpPr>
        <xdr:cNvPr id="372" name="フローチャート : 判断 371"/>
        <xdr:cNvSpPr/>
      </xdr:nvSpPr>
      <xdr:spPr>
        <a:xfrm>
          <a:off x="3048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16273</xdr:rowOff>
    </xdr:from>
    <xdr:ext cx="762000" cy="259045"/>
    <xdr:sp macro="" textlink="">
      <xdr:nvSpPr>
        <xdr:cNvPr id="373" name="テキスト ボックス 372"/>
        <xdr:cNvSpPr txBox="1"/>
      </xdr:nvSpPr>
      <xdr:spPr>
        <a:xfrm>
          <a:off x="2717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19558</xdr:rowOff>
    </xdr:from>
    <xdr:to>
      <xdr:col>3</xdr:col>
      <xdr:colOff>142875</xdr:colOff>
      <xdr:row>77</xdr:row>
      <xdr:rowOff>56135</xdr:rowOff>
    </xdr:to>
    <xdr:cxnSp macro="">
      <xdr:nvCxnSpPr>
        <xdr:cNvPr id="374" name="直線コネクタ 373"/>
        <xdr:cNvCxnSpPr/>
      </xdr:nvCxnSpPr>
      <xdr:spPr>
        <a:xfrm flipV="1">
          <a:off x="1320800" y="13221208"/>
          <a:ext cx="889000" cy="3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110489</xdr:rowOff>
    </xdr:from>
    <xdr:to>
      <xdr:col>3</xdr:col>
      <xdr:colOff>193675</xdr:colOff>
      <xdr:row>78</xdr:row>
      <xdr:rowOff>40639</xdr:rowOff>
    </xdr:to>
    <xdr:sp macro="" textlink="">
      <xdr:nvSpPr>
        <xdr:cNvPr id="375" name="フローチャート : 判断 374"/>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25416</xdr:rowOff>
    </xdr:from>
    <xdr:ext cx="762000" cy="259045"/>
    <xdr:sp macro="" textlink="">
      <xdr:nvSpPr>
        <xdr:cNvPr id="376" name="テキスト ボックス 375"/>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124206</xdr:rowOff>
    </xdr:from>
    <xdr:to>
      <xdr:col>1</xdr:col>
      <xdr:colOff>676275</xdr:colOff>
      <xdr:row>78</xdr:row>
      <xdr:rowOff>54356</xdr:rowOff>
    </xdr:to>
    <xdr:sp macro="" textlink="">
      <xdr:nvSpPr>
        <xdr:cNvPr id="377" name="フローチャート : 判断 376"/>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39133</xdr:rowOff>
    </xdr:from>
    <xdr:ext cx="762000" cy="259045"/>
    <xdr:sp macro="" textlink="">
      <xdr:nvSpPr>
        <xdr:cNvPr id="378" name="テキスト ボックス 377"/>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117348</xdr:rowOff>
    </xdr:from>
    <xdr:to>
      <xdr:col>7</xdr:col>
      <xdr:colOff>66675</xdr:colOff>
      <xdr:row>77</xdr:row>
      <xdr:rowOff>47498</xdr:rowOff>
    </xdr:to>
    <xdr:sp macro="" textlink="">
      <xdr:nvSpPr>
        <xdr:cNvPr id="384" name="円/楕円 383"/>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133875</xdr:rowOff>
    </xdr:from>
    <xdr:ext cx="762000" cy="259045"/>
    <xdr:sp macro="" textlink="">
      <xdr:nvSpPr>
        <xdr:cNvPr id="385" name="公債費該当値テキスト"/>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158496</xdr:rowOff>
    </xdr:from>
    <xdr:to>
      <xdr:col>5</xdr:col>
      <xdr:colOff>600075</xdr:colOff>
      <xdr:row>77</xdr:row>
      <xdr:rowOff>88646</xdr:rowOff>
    </xdr:to>
    <xdr:sp macro="" textlink="">
      <xdr:nvSpPr>
        <xdr:cNvPr id="386" name="円/楕円 385"/>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98823</xdr:rowOff>
    </xdr:from>
    <xdr:ext cx="736600" cy="259045"/>
    <xdr:sp macro="" textlink="">
      <xdr:nvSpPr>
        <xdr:cNvPr id="387" name="テキスト ボックス 386"/>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126492</xdr:rowOff>
    </xdr:from>
    <xdr:to>
      <xdr:col>4</xdr:col>
      <xdr:colOff>396875</xdr:colOff>
      <xdr:row>77</xdr:row>
      <xdr:rowOff>56642</xdr:rowOff>
    </xdr:to>
    <xdr:sp macro="" textlink="">
      <xdr:nvSpPr>
        <xdr:cNvPr id="388" name="円/楕円 387"/>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66819</xdr:rowOff>
    </xdr:from>
    <xdr:ext cx="762000" cy="259045"/>
    <xdr:sp macro="" textlink="">
      <xdr:nvSpPr>
        <xdr:cNvPr id="389" name="テキスト ボックス 388"/>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140208</xdr:rowOff>
    </xdr:from>
    <xdr:to>
      <xdr:col>3</xdr:col>
      <xdr:colOff>193675</xdr:colOff>
      <xdr:row>77</xdr:row>
      <xdr:rowOff>70358</xdr:rowOff>
    </xdr:to>
    <xdr:sp macro="" textlink="">
      <xdr:nvSpPr>
        <xdr:cNvPr id="390" name="円/楕円 389"/>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80535</xdr:rowOff>
    </xdr:from>
    <xdr:ext cx="762000" cy="259045"/>
    <xdr:sp macro="" textlink="">
      <xdr:nvSpPr>
        <xdr:cNvPr id="391" name="テキスト ボックス 390"/>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5335</xdr:rowOff>
    </xdr:from>
    <xdr:to>
      <xdr:col>1</xdr:col>
      <xdr:colOff>676275</xdr:colOff>
      <xdr:row>77</xdr:row>
      <xdr:rowOff>106935</xdr:rowOff>
    </xdr:to>
    <xdr:sp macro="" textlink="">
      <xdr:nvSpPr>
        <xdr:cNvPr id="392" name="円/楕円 391"/>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117112</xdr:rowOff>
    </xdr:from>
    <xdr:ext cx="762000" cy="259045"/>
    <xdr:sp macro="" textlink="">
      <xdr:nvSpPr>
        <xdr:cNvPr id="393" name="テキスト ボックス 392"/>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公債費以外の状況については、昨年度と比較して</a:t>
          </a:r>
          <a:r>
            <a:rPr kumimoji="1" lang="en-US" altLang="ja-JP" sz="1300">
              <a:latin typeface="ＭＳ Ｐゴシック"/>
            </a:rPr>
            <a:t>1.1</a:t>
          </a:r>
          <a:r>
            <a:rPr kumimoji="1" lang="ja-JP" altLang="en-US" sz="1300">
              <a:latin typeface="ＭＳ Ｐゴシック"/>
            </a:rPr>
            <a:t>ポイント減少している。概ね類似団体平均に近い状況となっているが、各計画に則し経常経費の更なる抑制を図り、財政構造の弾力性を維持しながら健全な財政運営に努めていく必要がある。</a:t>
          </a: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53848</xdr:rowOff>
    </xdr:from>
    <xdr:to>
      <xdr:col>24</xdr:col>
      <xdr:colOff>31750</xdr:colOff>
      <xdr:row>78</xdr:row>
      <xdr:rowOff>104139</xdr:rowOff>
    </xdr:to>
    <xdr:cxnSp macro="">
      <xdr:nvCxnSpPr>
        <xdr:cNvPr id="424" name="直線コネクタ 423"/>
        <xdr:cNvCxnSpPr/>
      </xdr:nvCxnSpPr>
      <xdr:spPr>
        <a:xfrm flipV="1">
          <a:off x="15671800" y="13426948"/>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78994</xdr:rowOff>
    </xdr:from>
    <xdr:to>
      <xdr:col>22</xdr:col>
      <xdr:colOff>565150</xdr:colOff>
      <xdr:row>78</xdr:row>
      <xdr:rowOff>104139</xdr:rowOff>
    </xdr:to>
    <xdr:cxnSp macro="">
      <xdr:nvCxnSpPr>
        <xdr:cNvPr id="427" name="直線コネクタ 426"/>
        <xdr:cNvCxnSpPr/>
      </xdr:nvCxnSpPr>
      <xdr:spPr>
        <a:xfrm>
          <a:off x="14782800" y="13280644"/>
          <a:ext cx="889000" cy="19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21337</xdr:rowOff>
    </xdr:from>
    <xdr:to>
      <xdr:col>22</xdr:col>
      <xdr:colOff>615950</xdr:colOff>
      <xdr:row>78</xdr:row>
      <xdr:rowOff>122937</xdr:rowOff>
    </xdr:to>
    <xdr:sp macro="" textlink="">
      <xdr:nvSpPr>
        <xdr:cNvPr id="428" name="フローチャート :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14987</xdr:rowOff>
    </xdr:from>
    <xdr:to>
      <xdr:col>21</xdr:col>
      <xdr:colOff>361950</xdr:colOff>
      <xdr:row>77</xdr:row>
      <xdr:rowOff>78994</xdr:rowOff>
    </xdr:to>
    <xdr:cxnSp macro="">
      <xdr:nvCxnSpPr>
        <xdr:cNvPr id="430" name="直線コネクタ 429"/>
        <xdr:cNvCxnSpPr/>
      </xdr:nvCxnSpPr>
      <xdr:spPr>
        <a:xfrm>
          <a:off x="13893800" y="13216637"/>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83058</xdr:rowOff>
    </xdr:from>
    <xdr:to>
      <xdr:col>21</xdr:col>
      <xdr:colOff>412750</xdr:colOff>
      <xdr:row>78</xdr:row>
      <xdr:rowOff>13208</xdr:rowOff>
    </xdr:to>
    <xdr:sp macro="" textlink="">
      <xdr:nvSpPr>
        <xdr:cNvPr id="431" name="フローチャート : 判断 430"/>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169435</xdr:rowOff>
    </xdr:from>
    <xdr:ext cx="762000" cy="259045"/>
    <xdr:sp macro="" textlink="">
      <xdr:nvSpPr>
        <xdr:cNvPr id="432" name="テキスト ボックス 431"/>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14987</xdr:rowOff>
    </xdr:from>
    <xdr:to>
      <xdr:col>20</xdr:col>
      <xdr:colOff>158750</xdr:colOff>
      <xdr:row>77</xdr:row>
      <xdr:rowOff>101854</xdr:rowOff>
    </xdr:to>
    <xdr:cxnSp macro="">
      <xdr:nvCxnSpPr>
        <xdr:cNvPr id="433" name="直線コネクタ 432"/>
        <xdr:cNvCxnSpPr/>
      </xdr:nvCxnSpPr>
      <xdr:spPr>
        <a:xfrm flipV="1">
          <a:off x="13004800" y="13216637"/>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37337</xdr:rowOff>
    </xdr:from>
    <xdr:to>
      <xdr:col>20</xdr:col>
      <xdr:colOff>209550</xdr:colOff>
      <xdr:row>77</xdr:row>
      <xdr:rowOff>138937</xdr:rowOff>
    </xdr:to>
    <xdr:sp macro="" textlink="">
      <xdr:nvSpPr>
        <xdr:cNvPr id="434" name="フローチャート : 判断 433"/>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123714</xdr:rowOff>
    </xdr:from>
    <xdr:ext cx="762000" cy="259045"/>
    <xdr:sp macro="" textlink="">
      <xdr:nvSpPr>
        <xdr:cNvPr id="435" name="テキスト ボックス 434"/>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46482</xdr:rowOff>
    </xdr:from>
    <xdr:to>
      <xdr:col>19</xdr:col>
      <xdr:colOff>6350</xdr:colOff>
      <xdr:row>77</xdr:row>
      <xdr:rowOff>148082</xdr:rowOff>
    </xdr:to>
    <xdr:sp macro="" textlink="">
      <xdr:nvSpPr>
        <xdr:cNvPr id="436" name="フローチャート : 判断 435"/>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158259</xdr:rowOff>
    </xdr:from>
    <xdr:ext cx="762000" cy="259045"/>
    <xdr:sp macro="" textlink="">
      <xdr:nvSpPr>
        <xdr:cNvPr id="437" name="テキスト ボックス 436"/>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3048</xdr:rowOff>
    </xdr:from>
    <xdr:to>
      <xdr:col>24</xdr:col>
      <xdr:colOff>82550</xdr:colOff>
      <xdr:row>78</xdr:row>
      <xdr:rowOff>104648</xdr:rowOff>
    </xdr:to>
    <xdr:sp macro="" textlink="">
      <xdr:nvSpPr>
        <xdr:cNvPr id="443" name="円/楕円 442"/>
        <xdr:cNvSpPr/>
      </xdr:nvSpPr>
      <xdr:spPr>
        <a:xfrm>
          <a:off x="16459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146575</xdr:rowOff>
    </xdr:from>
    <xdr:ext cx="762000" cy="259045"/>
    <xdr:sp macro="" textlink="">
      <xdr:nvSpPr>
        <xdr:cNvPr id="444" name="公債費以外該当値テキスト"/>
        <xdr:cNvSpPr txBox="1"/>
      </xdr:nvSpPr>
      <xdr:spPr>
        <a:xfrm>
          <a:off x="16598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53339</xdr:rowOff>
    </xdr:from>
    <xdr:to>
      <xdr:col>22</xdr:col>
      <xdr:colOff>615950</xdr:colOff>
      <xdr:row>78</xdr:row>
      <xdr:rowOff>154939</xdr:rowOff>
    </xdr:to>
    <xdr:sp macro="" textlink="">
      <xdr:nvSpPr>
        <xdr:cNvPr id="445" name="円/楕円 444"/>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139716</xdr:rowOff>
    </xdr:from>
    <xdr:ext cx="736600" cy="259045"/>
    <xdr:sp macro="" textlink="">
      <xdr:nvSpPr>
        <xdr:cNvPr id="446" name="テキスト ボックス 445"/>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28194</xdr:rowOff>
    </xdr:from>
    <xdr:to>
      <xdr:col>21</xdr:col>
      <xdr:colOff>412750</xdr:colOff>
      <xdr:row>77</xdr:row>
      <xdr:rowOff>129794</xdr:rowOff>
    </xdr:to>
    <xdr:sp macro="" textlink="">
      <xdr:nvSpPr>
        <xdr:cNvPr id="447" name="円/楕円 446"/>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139971</xdr:rowOff>
    </xdr:from>
    <xdr:ext cx="762000" cy="259045"/>
    <xdr:sp macro="" textlink="">
      <xdr:nvSpPr>
        <xdr:cNvPr id="448" name="テキスト ボックス 447"/>
        <xdr:cNvSpPr txBox="1"/>
      </xdr:nvSpPr>
      <xdr:spPr>
        <a:xfrm>
          <a:off x="14401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135637</xdr:rowOff>
    </xdr:from>
    <xdr:to>
      <xdr:col>20</xdr:col>
      <xdr:colOff>209550</xdr:colOff>
      <xdr:row>77</xdr:row>
      <xdr:rowOff>65787</xdr:rowOff>
    </xdr:to>
    <xdr:sp macro="" textlink="">
      <xdr:nvSpPr>
        <xdr:cNvPr id="449" name="円/楕円 448"/>
        <xdr:cNvSpPr/>
      </xdr:nvSpPr>
      <xdr:spPr>
        <a:xfrm>
          <a:off x="13843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75963</xdr:rowOff>
    </xdr:from>
    <xdr:ext cx="762000" cy="259045"/>
    <xdr:sp macro="" textlink="">
      <xdr:nvSpPr>
        <xdr:cNvPr id="450" name="テキスト ボックス 449"/>
        <xdr:cNvSpPr txBox="1"/>
      </xdr:nvSpPr>
      <xdr:spPr>
        <a:xfrm>
          <a:off x="13512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51054</xdr:rowOff>
    </xdr:from>
    <xdr:to>
      <xdr:col>19</xdr:col>
      <xdr:colOff>6350</xdr:colOff>
      <xdr:row>77</xdr:row>
      <xdr:rowOff>152654</xdr:rowOff>
    </xdr:to>
    <xdr:sp macro="" textlink="">
      <xdr:nvSpPr>
        <xdr:cNvPr id="451" name="円/楕円 450"/>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137431</xdr:rowOff>
    </xdr:from>
    <xdr:ext cx="762000" cy="259045"/>
    <xdr:sp macro="" textlink="">
      <xdr:nvSpPr>
        <xdr:cNvPr id="452" name="テキスト ボックス 451"/>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福島県天栄村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4638</xdr:rowOff>
    </xdr:from>
    <xdr:to>
      <xdr:col>4</xdr:col>
      <xdr:colOff>1117600</xdr:colOff>
      <xdr:row>16</xdr:row>
      <xdr:rowOff>41854</xdr:rowOff>
    </xdr:to>
    <xdr:cxnSp macro="">
      <xdr:nvCxnSpPr>
        <xdr:cNvPr id="50" name="直線コネクタ 49"/>
        <xdr:cNvCxnSpPr/>
      </xdr:nvCxnSpPr>
      <xdr:spPr bwMode="auto">
        <a:xfrm flipV="1">
          <a:off x="5003800" y="2795463"/>
          <a:ext cx="647700" cy="37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78368</xdr:rowOff>
    </xdr:from>
    <xdr:ext cx="762000" cy="259045"/>
    <xdr:sp macro="" textlink="">
      <xdr:nvSpPr>
        <xdr:cNvPr id="51" name="人口1人当たり決算額の推移平均値テキスト130"/>
        <xdr:cNvSpPr txBox="1"/>
      </xdr:nvSpPr>
      <xdr:spPr>
        <a:xfrm>
          <a:off x="5740400" y="2869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41854</xdr:rowOff>
    </xdr:from>
    <xdr:to>
      <xdr:col>4</xdr:col>
      <xdr:colOff>469900</xdr:colOff>
      <xdr:row>16</xdr:row>
      <xdr:rowOff>91780</xdr:rowOff>
    </xdr:to>
    <xdr:cxnSp macro="">
      <xdr:nvCxnSpPr>
        <xdr:cNvPr id="53" name="直線コネクタ 52"/>
        <xdr:cNvCxnSpPr/>
      </xdr:nvCxnSpPr>
      <xdr:spPr bwMode="auto">
        <a:xfrm flipV="1">
          <a:off x="4305300" y="2832679"/>
          <a:ext cx="698500" cy="49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94038</xdr:rowOff>
    </xdr:from>
    <xdr:to>
      <xdr:col>4</xdr:col>
      <xdr:colOff>520700</xdr:colOff>
      <xdr:row>17</xdr:row>
      <xdr:rowOff>24188</xdr:rowOff>
    </xdr:to>
    <xdr:sp macro="" textlink="">
      <xdr:nvSpPr>
        <xdr:cNvPr id="54" name="フローチャート : 判断 53"/>
        <xdr:cNvSpPr/>
      </xdr:nvSpPr>
      <xdr:spPr bwMode="auto">
        <a:xfrm>
          <a:off x="4953000" y="2884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8965</xdr:rowOff>
    </xdr:from>
    <xdr:ext cx="736600" cy="259045"/>
    <xdr:sp macro="" textlink="">
      <xdr:nvSpPr>
        <xdr:cNvPr id="55" name="テキスト ボックス 54"/>
        <xdr:cNvSpPr txBox="1"/>
      </xdr:nvSpPr>
      <xdr:spPr>
        <a:xfrm>
          <a:off x="4622800" y="2971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131,409</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91780</xdr:rowOff>
    </xdr:from>
    <xdr:to>
      <xdr:col>3</xdr:col>
      <xdr:colOff>904875</xdr:colOff>
      <xdr:row>16</xdr:row>
      <xdr:rowOff>98852</xdr:rowOff>
    </xdr:to>
    <xdr:cxnSp macro="">
      <xdr:nvCxnSpPr>
        <xdr:cNvPr id="56" name="直線コネクタ 55"/>
        <xdr:cNvCxnSpPr/>
      </xdr:nvCxnSpPr>
      <xdr:spPr bwMode="auto">
        <a:xfrm flipV="1">
          <a:off x="3606800" y="2882605"/>
          <a:ext cx="698500" cy="7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114178</xdr:rowOff>
    </xdr:from>
    <xdr:to>
      <xdr:col>3</xdr:col>
      <xdr:colOff>955675</xdr:colOff>
      <xdr:row>17</xdr:row>
      <xdr:rowOff>44328</xdr:rowOff>
    </xdr:to>
    <xdr:sp macro="" textlink="">
      <xdr:nvSpPr>
        <xdr:cNvPr id="57" name="フローチャート : 判断 56"/>
        <xdr:cNvSpPr/>
      </xdr:nvSpPr>
      <xdr:spPr bwMode="auto">
        <a:xfrm>
          <a:off x="4254500" y="2905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29105</xdr:rowOff>
    </xdr:from>
    <xdr:ext cx="762000" cy="259045"/>
    <xdr:sp macro="" textlink="">
      <xdr:nvSpPr>
        <xdr:cNvPr id="58" name="テキスト ボックス 57"/>
        <xdr:cNvSpPr txBox="1"/>
      </xdr:nvSpPr>
      <xdr:spPr>
        <a:xfrm>
          <a:off x="3924300" y="299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128,766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50030</xdr:rowOff>
    </xdr:from>
    <xdr:to>
      <xdr:col>3</xdr:col>
      <xdr:colOff>206375</xdr:colOff>
      <xdr:row>16</xdr:row>
      <xdr:rowOff>98852</xdr:rowOff>
    </xdr:to>
    <xdr:cxnSp macro="">
      <xdr:nvCxnSpPr>
        <xdr:cNvPr id="59" name="直線コネクタ 58"/>
        <xdr:cNvCxnSpPr/>
      </xdr:nvCxnSpPr>
      <xdr:spPr bwMode="auto">
        <a:xfrm>
          <a:off x="2908300" y="2840855"/>
          <a:ext cx="698500" cy="48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105606</xdr:rowOff>
    </xdr:from>
    <xdr:to>
      <xdr:col>3</xdr:col>
      <xdr:colOff>257175</xdr:colOff>
      <xdr:row>17</xdr:row>
      <xdr:rowOff>35756</xdr:rowOff>
    </xdr:to>
    <xdr:sp macro="" textlink="">
      <xdr:nvSpPr>
        <xdr:cNvPr id="60" name="フローチャート : 判断 59"/>
        <xdr:cNvSpPr/>
      </xdr:nvSpPr>
      <xdr:spPr bwMode="auto">
        <a:xfrm>
          <a:off x="3556000" y="2896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20533</xdr:rowOff>
    </xdr:from>
    <xdr:ext cx="762000" cy="259045"/>
    <xdr:sp macro="" textlink="">
      <xdr:nvSpPr>
        <xdr:cNvPr id="61" name="テキスト ボックス 60"/>
        <xdr:cNvSpPr txBox="1"/>
      </xdr:nvSpPr>
      <xdr:spPr>
        <a:xfrm>
          <a:off x="3225800" y="298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129,891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88864</xdr:rowOff>
    </xdr:from>
    <xdr:to>
      <xdr:col>2</xdr:col>
      <xdr:colOff>692150</xdr:colOff>
      <xdr:row>17</xdr:row>
      <xdr:rowOff>19014</xdr:rowOff>
    </xdr:to>
    <xdr:sp macro="" textlink="">
      <xdr:nvSpPr>
        <xdr:cNvPr id="62" name="フローチャート : 判断 61"/>
        <xdr:cNvSpPr/>
      </xdr:nvSpPr>
      <xdr:spPr bwMode="auto">
        <a:xfrm>
          <a:off x="2857500" y="2879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3791</xdr:rowOff>
    </xdr:from>
    <xdr:ext cx="762000" cy="259045"/>
    <xdr:sp macro="" textlink="">
      <xdr:nvSpPr>
        <xdr:cNvPr id="63" name="テキスト ボックス 62"/>
        <xdr:cNvSpPr txBox="1"/>
      </xdr:nvSpPr>
      <xdr:spPr>
        <a:xfrm>
          <a:off x="2527300" y="296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132,088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125288</xdr:rowOff>
    </xdr:from>
    <xdr:to>
      <xdr:col>5</xdr:col>
      <xdr:colOff>34925</xdr:colOff>
      <xdr:row>16</xdr:row>
      <xdr:rowOff>55438</xdr:rowOff>
    </xdr:to>
    <xdr:sp macro="" textlink="">
      <xdr:nvSpPr>
        <xdr:cNvPr id="69" name="円/楕円 68"/>
        <xdr:cNvSpPr/>
      </xdr:nvSpPr>
      <xdr:spPr bwMode="auto">
        <a:xfrm>
          <a:off x="5600700" y="2744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141815</xdr:rowOff>
    </xdr:from>
    <xdr:ext cx="762000" cy="259045"/>
    <xdr:sp macro="" textlink="">
      <xdr:nvSpPr>
        <xdr:cNvPr id="70" name="人口1人当たり決算額の推移該当値テキスト130"/>
        <xdr:cNvSpPr txBox="1"/>
      </xdr:nvSpPr>
      <xdr:spPr>
        <a:xfrm>
          <a:off x="5740400" y="258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149,808</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162504</xdr:rowOff>
    </xdr:from>
    <xdr:to>
      <xdr:col>4</xdr:col>
      <xdr:colOff>520700</xdr:colOff>
      <xdr:row>16</xdr:row>
      <xdr:rowOff>92654</xdr:rowOff>
    </xdr:to>
    <xdr:sp macro="" textlink="">
      <xdr:nvSpPr>
        <xdr:cNvPr id="71" name="円/楕円 70"/>
        <xdr:cNvSpPr/>
      </xdr:nvSpPr>
      <xdr:spPr bwMode="auto">
        <a:xfrm>
          <a:off x="4953000" y="2781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102831</xdr:rowOff>
    </xdr:from>
    <xdr:ext cx="736600" cy="259045"/>
    <xdr:sp macro="" textlink="">
      <xdr:nvSpPr>
        <xdr:cNvPr id="72" name="テキスト ボックス 71"/>
        <xdr:cNvSpPr txBox="1"/>
      </xdr:nvSpPr>
      <xdr:spPr>
        <a:xfrm>
          <a:off x="4622800" y="2550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144,924</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40980</xdr:rowOff>
    </xdr:from>
    <xdr:to>
      <xdr:col>3</xdr:col>
      <xdr:colOff>955675</xdr:colOff>
      <xdr:row>16</xdr:row>
      <xdr:rowOff>142580</xdr:rowOff>
    </xdr:to>
    <xdr:sp macro="" textlink="">
      <xdr:nvSpPr>
        <xdr:cNvPr id="73" name="円/楕円 72"/>
        <xdr:cNvSpPr/>
      </xdr:nvSpPr>
      <xdr:spPr bwMode="auto">
        <a:xfrm>
          <a:off x="4254500" y="2831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152757</xdr:rowOff>
    </xdr:from>
    <xdr:ext cx="762000" cy="259045"/>
    <xdr:sp macro="" textlink="">
      <xdr:nvSpPr>
        <xdr:cNvPr id="74" name="テキスト ボックス 73"/>
        <xdr:cNvSpPr txBox="1"/>
      </xdr:nvSpPr>
      <xdr:spPr>
        <a:xfrm>
          <a:off x="3924300" y="2600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138,372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48052</xdr:rowOff>
    </xdr:from>
    <xdr:to>
      <xdr:col>3</xdr:col>
      <xdr:colOff>257175</xdr:colOff>
      <xdr:row>16</xdr:row>
      <xdr:rowOff>149652</xdr:rowOff>
    </xdr:to>
    <xdr:sp macro="" textlink="">
      <xdr:nvSpPr>
        <xdr:cNvPr id="75" name="円/楕円 74"/>
        <xdr:cNvSpPr/>
      </xdr:nvSpPr>
      <xdr:spPr bwMode="auto">
        <a:xfrm>
          <a:off x="3556000" y="2838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159829</xdr:rowOff>
    </xdr:from>
    <xdr:ext cx="762000" cy="259045"/>
    <xdr:sp macro="" textlink="">
      <xdr:nvSpPr>
        <xdr:cNvPr id="76" name="テキスト ボックス 75"/>
        <xdr:cNvSpPr txBox="1"/>
      </xdr:nvSpPr>
      <xdr:spPr>
        <a:xfrm>
          <a:off x="3225800" y="260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137,444</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170680</xdr:rowOff>
    </xdr:from>
    <xdr:to>
      <xdr:col>2</xdr:col>
      <xdr:colOff>692150</xdr:colOff>
      <xdr:row>16</xdr:row>
      <xdr:rowOff>100830</xdr:rowOff>
    </xdr:to>
    <xdr:sp macro="" textlink="">
      <xdr:nvSpPr>
        <xdr:cNvPr id="77" name="円/楕円 76"/>
        <xdr:cNvSpPr/>
      </xdr:nvSpPr>
      <xdr:spPr bwMode="auto">
        <a:xfrm>
          <a:off x="2857500" y="2790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111007</xdr:rowOff>
    </xdr:from>
    <xdr:ext cx="762000" cy="259045"/>
    <xdr:sp macro="" textlink="">
      <xdr:nvSpPr>
        <xdr:cNvPr id="78" name="テキスト ボックス 77"/>
        <xdr:cNvSpPr txBox="1"/>
      </xdr:nvSpPr>
      <xdr:spPr>
        <a:xfrm>
          <a:off x="2527300" y="255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143,851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81097</xdr:rowOff>
    </xdr:from>
    <xdr:to>
      <xdr:col>4</xdr:col>
      <xdr:colOff>1117600</xdr:colOff>
      <xdr:row>35</xdr:row>
      <xdr:rowOff>112072</xdr:rowOff>
    </xdr:to>
    <xdr:cxnSp macro="">
      <xdr:nvCxnSpPr>
        <xdr:cNvPr id="110" name="直線コネクタ 109"/>
        <xdr:cNvCxnSpPr/>
      </xdr:nvCxnSpPr>
      <xdr:spPr bwMode="auto">
        <a:xfrm>
          <a:off x="5003800" y="6691447"/>
          <a:ext cx="647700" cy="30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218492</xdr:rowOff>
    </xdr:from>
    <xdr:ext cx="762000" cy="259045"/>
    <xdr:sp macro="" textlink="">
      <xdr:nvSpPr>
        <xdr:cNvPr id="111" name="人口1人当たり決算額の推移平均値テキスト445"/>
        <xdr:cNvSpPr txBox="1"/>
      </xdr:nvSpPr>
      <xdr:spPr>
        <a:xfrm>
          <a:off x="5740400" y="6828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58009</xdr:rowOff>
    </xdr:from>
    <xdr:to>
      <xdr:col>4</xdr:col>
      <xdr:colOff>469900</xdr:colOff>
      <xdr:row>35</xdr:row>
      <xdr:rowOff>81097</xdr:rowOff>
    </xdr:to>
    <xdr:cxnSp macro="">
      <xdr:nvCxnSpPr>
        <xdr:cNvPr id="113" name="直線コネクタ 112"/>
        <xdr:cNvCxnSpPr/>
      </xdr:nvCxnSpPr>
      <xdr:spPr bwMode="auto">
        <a:xfrm>
          <a:off x="4305300" y="6668359"/>
          <a:ext cx="698500" cy="23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169903</xdr:rowOff>
    </xdr:from>
    <xdr:to>
      <xdr:col>4</xdr:col>
      <xdr:colOff>520700</xdr:colOff>
      <xdr:row>35</xdr:row>
      <xdr:rowOff>271503</xdr:rowOff>
    </xdr:to>
    <xdr:sp macro="" textlink="">
      <xdr:nvSpPr>
        <xdr:cNvPr id="114" name="フローチャート : 判断 113"/>
        <xdr:cNvSpPr/>
      </xdr:nvSpPr>
      <xdr:spPr bwMode="auto">
        <a:xfrm>
          <a:off x="4953000" y="67802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256280</xdr:rowOff>
    </xdr:from>
    <xdr:ext cx="736600" cy="259045"/>
    <xdr:sp macro="" textlink="">
      <xdr:nvSpPr>
        <xdr:cNvPr id="115" name="テキスト ボックス 114"/>
        <xdr:cNvSpPr txBox="1"/>
      </xdr:nvSpPr>
      <xdr:spPr>
        <a:xfrm>
          <a:off x="4622800" y="6866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28,401</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326545</xdr:rowOff>
    </xdr:from>
    <xdr:to>
      <xdr:col>3</xdr:col>
      <xdr:colOff>904875</xdr:colOff>
      <xdr:row>35</xdr:row>
      <xdr:rowOff>58009</xdr:rowOff>
    </xdr:to>
    <xdr:cxnSp macro="">
      <xdr:nvCxnSpPr>
        <xdr:cNvPr id="116" name="直線コネクタ 115"/>
        <xdr:cNvCxnSpPr/>
      </xdr:nvCxnSpPr>
      <xdr:spPr bwMode="auto">
        <a:xfrm>
          <a:off x="3606800" y="6593995"/>
          <a:ext cx="698500" cy="74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90328</xdr:rowOff>
    </xdr:from>
    <xdr:to>
      <xdr:col>3</xdr:col>
      <xdr:colOff>955675</xdr:colOff>
      <xdr:row>35</xdr:row>
      <xdr:rowOff>191928</xdr:rowOff>
    </xdr:to>
    <xdr:sp macro="" textlink="">
      <xdr:nvSpPr>
        <xdr:cNvPr id="117" name="フローチャート : 判断 116"/>
        <xdr:cNvSpPr/>
      </xdr:nvSpPr>
      <xdr:spPr bwMode="auto">
        <a:xfrm>
          <a:off x="4254500" y="67006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176705</xdr:rowOff>
    </xdr:from>
    <xdr:ext cx="762000" cy="259045"/>
    <xdr:sp macro="" textlink="">
      <xdr:nvSpPr>
        <xdr:cNvPr id="118" name="テキスト ボックス 117"/>
        <xdr:cNvSpPr txBox="1"/>
      </xdr:nvSpPr>
      <xdr:spPr>
        <a:xfrm>
          <a:off x="3924300" y="6787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31,882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326545</xdr:rowOff>
    </xdr:from>
    <xdr:to>
      <xdr:col>3</xdr:col>
      <xdr:colOff>206375</xdr:colOff>
      <xdr:row>35</xdr:row>
      <xdr:rowOff>94607</xdr:rowOff>
    </xdr:to>
    <xdr:cxnSp macro="">
      <xdr:nvCxnSpPr>
        <xdr:cNvPr id="119" name="直線コネクタ 118"/>
        <xdr:cNvCxnSpPr/>
      </xdr:nvCxnSpPr>
      <xdr:spPr bwMode="auto">
        <a:xfrm flipV="1">
          <a:off x="2908300" y="6593995"/>
          <a:ext cx="698500" cy="110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72245</xdr:rowOff>
    </xdr:from>
    <xdr:to>
      <xdr:col>3</xdr:col>
      <xdr:colOff>257175</xdr:colOff>
      <xdr:row>35</xdr:row>
      <xdr:rowOff>173845</xdr:rowOff>
    </xdr:to>
    <xdr:sp macro="" textlink="">
      <xdr:nvSpPr>
        <xdr:cNvPr id="120" name="フローチャート : 判断 119"/>
        <xdr:cNvSpPr/>
      </xdr:nvSpPr>
      <xdr:spPr bwMode="auto">
        <a:xfrm>
          <a:off x="3556000" y="66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158622</xdr:rowOff>
    </xdr:from>
    <xdr:ext cx="762000" cy="259045"/>
    <xdr:sp macro="" textlink="">
      <xdr:nvSpPr>
        <xdr:cNvPr id="121" name="テキスト ボックス 120"/>
        <xdr:cNvSpPr txBox="1"/>
      </xdr:nvSpPr>
      <xdr:spPr>
        <a:xfrm>
          <a:off x="3225800" y="6768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32,673</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337055</xdr:rowOff>
    </xdr:from>
    <xdr:to>
      <xdr:col>2</xdr:col>
      <xdr:colOff>692150</xdr:colOff>
      <xdr:row>35</xdr:row>
      <xdr:rowOff>95755</xdr:rowOff>
    </xdr:to>
    <xdr:sp macro="" textlink="">
      <xdr:nvSpPr>
        <xdr:cNvPr id="122" name="フローチャート : 判断 121"/>
        <xdr:cNvSpPr/>
      </xdr:nvSpPr>
      <xdr:spPr bwMode="auto">
        <a:xfrm>
          <a:off x="2857500" y="6604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105932</xdr:rowOff>
    </xdr:from>
    <xdr:ext cx="762000" cy="259045"/>
    <xdr:sp macro="" textlink="">
      <xdr:nvSpPr>
        <xdr:cNvPr id="123" name="テキスト ボックス 122"/>
        <xdr:cNvSpPr txBox="1"/>
      </xdr:nvSpPr>
      <xdr:spPr>
        <a:xfrm>
          <a:off x="2527300" y="637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36,089</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61272</xdr:rowOff>
    </xdr:from>
    <xdr:to>
      <xdr:col>5</xdr:col>
      <xdr:colOff>34925</xdr:colOff>
      <xdr:row>35</xdr:row>
      <xdr:rowOff>162872</xdr:rowOff>
    </xdr:to>
    <xdr:sp macro="" textlink="">
      <xdr:nvSpPr>
        <xdr:cNvPr id="129" name="円/楕円 128"/>
        <xdr:cNvSpPr/>
      </xdr:nvSpPr>
      <xdr:spPr bwMode="auto">
        <a:xfrm>
          <a:off x="5600700" y="667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249249</xdr:rowOff>
    </xdr:from>
    <xdr:ext cx="762000" cy="259045"/>
    <xdr:sp macro="" textlink="">
      <xdr:nvSpPr>
        <xdr:cNvPr id="130" name="人口1人当たり決算額の推移該当値テキスト445"/>
        <xdr:cNvSpPr txBox="1"/>
      </xdr:nvSpPr>
      <xdr:spPr>
        <a:xfrm>
          <a:off x="5740400" y="651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33,153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30297</xdr:rowOff>
    </xdr:from>
    <xdr:to>
      <xdr:col>4</xdr:col>
      <xdr:colOff>520700</xdr:colOff>
      <xdr:row>35</xdr:row>
      <xdr:rowOff>131897</xdr:rowOff>
    </xdr:to>
    <xdr:sp macro="" textlink="">
      <xdr:nvSpPr>
        <xdr:cNvPr id="131" name="円/楕円 130"/>
        <xdr:cNvSpPr/>
      </xdr:nvSpPr>
      <xdr:spPr bwMode="auto">
        <a:xfrm>
          <a:off x="4953000" y="6640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142074</xdr:rowOff>
    </xdr:from>
    <xdr:ext cx="736600" cy="259045"/>
    <xdr:sp macro="" textlink="">
      <xdr:nvSpPr>
        <xdr:cNvPr id="132" name="テキスト ボックス 131"/>
        <xdr:cNvSpPr txBox="1"/>
      </xdr:nvSpPr>
      <xdr:spPr>
        <a:xfrm>
          <a:off x="4622800" y="640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34,508</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7209</xdr:rowOff>
    </xdr:from>
    <xdr:to>
      <xdr:col>3</xdr:col>
      <xdr:colOff>955675</xdr:colOff>
      <xdr:row>35</xdr:row>
      <xdr:rowOff>108809</xdr:rowOff>
    </xdr:to>
    <xdr:sp macro="" textlink="">
      <xdr:nvSpPr>
        <xdr:cNvPr id="133" name="円/楕円 132"/>
        <xdr:cNvSpPr/>
      </xdr:nvSpPr>
      <xdr:spPr bwMode="auto">
        <a:xfrm>
          <a:off x="4254500" y="6617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118985</xdr:rowOff>
    </xdr:from>
    <xdr:ext cx="762000" cy="259045"/>
    <xdr:sp macro="" textlink="">
      <xdr:nvSpPr>
        <xdr:cNvPr id="134" name="テキスト ボックス 133"/>
        <xdr:cNvSpPr txBox="1"/>
      </xdr:nvSpPr>
      <xdr:spPr>
        <a:xfrm>
          <a:off x="3924300" y="638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35,518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275745</xdr:rowOff>
    </xdr:from>
    <xdr:to>
      <xdr:col>3</xdr:col>
      <xdr:colOff>257175</xdr:colOff>
      <xdr:row>35</xdr:row>
      <xdr:rowOff>34445</xdr:rowOff>
    </xdr:to>
    <xdr:sp macro="" textlink="">
      <xdr:nvSpPr>
        <xdr:cNvPr id="135" name="円/楕円 134"/>
        <xdr:cNvSpPr/>
      </xdr:nvSpPr>
      <xdr:spPr bwMode="auto">
        <a:xfrm>
          <a:off x="3556000" y="6543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44622</xdr:rowOff>
    </xdr:from>
    <xdr:ext cx="762000" cy="259045"/>
    <xdr:sp macro="" textlink="">
      <xdr:nvSpPr>
        <xdr:cNvPr id="136" name="テキスト ボックス 135"/>
        <xdr:cNvSpPr txBox="1"/>
      </xdr:nvSpPr>
      <xdr:spPr>
        <a:xfrm>
          <a:off x="3225800" y="6312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38,771</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43807</xdr:rowOff>
    </xdr:from>
    <xdr:to>
      <xdr:col>2</xdr:col>
      <xdr:colOff>692150</xdr:colOff>
      <xdr:row>35</xdr:row>
      <xdr:rowOff>145407</xdr:rowOff>
    </xdr:to>
    <xdr:sp macro="" textlink="">
      <xdr:nvSpPr>
        <xdr:cNvPr id="137" name="円/楕円 136"/>
        <xdr:cNvSpPr/>
      </xdr:nvSpPr>
      <xdr:spPr bwMode="auto">
        <a:xfrm>
          <a:off x="2857500" y="66541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130184</xdr:rowOff>
    </xdr:from>
    <xdr:ext cx="762000" cy="259045"/>
    <xdr:sp macro="" textlink="">
      <xdr:nvSpPr>
        <xdr:cNvPr id="138" name="テキスト ボックス 137"/>
        <xdr:cNvSpPr txBox="1"/>
      </xdr:nvSpPr>
      <xdr:spPr>
        <a:xfrm>
          <a:off x="2527300" y="674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33,917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5,957
5,909
225.52
6,864,289
6,611,830
179,024
2,766,230
4,160,846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104594</xdr:rowOff>
    </xdr:from>
    <xdr:to>
      <xdr:col>6</xdr:col>
      <xdr:colOff>511175</xdr:colOff>
      <xdr:row>35</xdr:row>
      <xdr:rowOff>139602</xdr:rowOff>
    </xdr:to>
    <xdr:cxnSp macro="">
      <xdr:nvCxnSpPr>
        <xdr:cNvPr id="63" name="直線コネクタ 62"/>
        <xdr:cNvCxnSpPr/>
      </xdr:nvCxnSpPr>
      <xdr:spPr>
        <a:xfrm flipV="1">
          <a:off x="3797300" y="6105344"/>
          <a:ext cx="838200" cy="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139602</xdr:rowOff>
    </xdr:from>
    <xdr:to>
      <xdr:col>5</xdr:col>
      <xdr:colOff>358775</xdr:colOff>
      <xdr:row>36</xdr:row>
      <xdr:rowOff>32008</xdr:rowOff>
    </xdr:to>
    <xdr:cxnSp macro="">
      <xdr:nvCxnSpPr>
        <xdr:cNvPr id="66" name="直線コネクタ 65"/>
        <xdr:cNvCxnSpPr/>
      </xdr:nvCxnSpPr>
      <xdr:spPr>
        <a:xfrm flipV="1">
          <a:off x="2908300" y="6140352"/>
          <a:ext cx="8890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42951</xdr:rowOff>
    </xdr:from>
    <xdr:to>
      <xdr:col>5</xdr:col>
      <xdr:colOff>409575</xdr:colOff>
      <xdr:row>36</xdr:row>
      <xdr:rowOff>144551</xdr:rowOff>
    </xdr:to>
    <xdr:sp macro="" textlink="">
      <xdr:nvSpPr>
        <xdr:cNvPr id="67" name="フローチャート : 判断 66"/>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135678</xdr:rowOff>
    </xdr:from>
    <xdr:ext cx="599010" cy="259045"/>
    <xdr:sp macro="" textlink="">
      <xdr:nvSpPr>
        <xdr:cNvPr id="68" name="テキスト ボックス 67"/>
        <xdr:cNvSpPr txBox="1"/>
      </xdr:nvSpPr>
      <xdr:spPr>
        <a:xfrm>
          <a:off x="3497794" y="630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107,721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32008</xdr:rowOff>
    </xdr:from>
    <xdr:to>
      <xdr:col>4</xdr:col>
      <xdr:colOff>155575</xdr:colOff>
      <xdr:row>36</xdr:row>
      <xdr:rowOff>38093</xdr:rowOff>
    </xdr:to>
    <xdr:cxnSp macro="">
      <xdr:nvCxnSpPr>
        <xdr:cNvPr id="69" name="直線コネクタ 68"/>
        <xdr:cNvCxnSpPr/>
      </xdr:nvCxnSpPr>
      <xdr:spPr>
        <a:xfrm flipV="1">
          <a:off x="2019300" y="6204208"/>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68087</xdr:rowOff>
    </xdr:from>
    <xdr:to>
      <xdr:col>4</xdr:col>
      <xdr:colOff>206375</xdr:colOff>
      <xdr:row>36</xdr:row>
      <xdr:rowOff>169687</xdr:rowOff>
    </xdr:to>
    <xdr:sp macro="" textlink="">
      <xdr:nvSpPr>
        <xdr:cNvPr id="70" name="フローチャート : 判断 69"/>
        <xdr:cNvSpPr/>
      </xdr:nvSpPr>
      <xdr:spPr>
        <a:xfrm>
          <a:off x="2857500" y="624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160814</xdr:rowOff>
    </xdr:from>
    <xdr:ext cx="599010" cy="259045"/>
    <xdr:sp macro="" textlink="">
      <xdr:nvSpPr>
        <xdr:cNvPr id="71" name="テキスト ボックス 70"/>
        <xdr:cNvSpPr txBox="1"/>
      </xdr:nvSpPr>
      <xdr:spPr>
        <a:xfrm>
          <a:off x="2608794" y="6333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105,412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134725</xdr:rowOff>
    </xdr:from>
    <xdr:to>
      <xdr:col>2</xdr:col>
      <xdr:colOff>638175</xdr:colOff>
      <xdr:row>36</xdr:row>
      <xdr:rowOff>38093</xdr:rowOff>
    </xdr:to>
    <xdr:cxnSp macro="">
      <xdr:nvCxnSpPr>
        <xdr:cNvPr id="72" name="直線コネクタ 71"/>
        <xdr:cNvCxnSpPr/>
      </xdr:nvCxnSpPr>
      <xdr:spPr>
        <a:xfrm>
          <a:off x="1130300" y="6135475"/>
          <a:ext cx="889000" cy="7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56787</xdr:rowOff>
    </xdr:from>
    <xdr:to>
      <xdr:col>3</xdr:col>
      <xdr:colOff>3175</xdr:colOff>
      <xdr:row>36</xdr:row>
      <xdr:rowOff>158387</xdr:rowOff>
    </xdr:to>
    <xdr:sp macro="" textlink="">
      <xdr:nvSpPr>
        <xdr:cNvPr id="73" name="フローチャート : 判断 72"/>
        <xdr:cNvSpPr/>
      </xdr:nvSpPr>
      <xdr:spPr>
        <a:xfrm>
          <a:off x="1968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149514</xdr:rowOff>
    </xdr:from>
    <xdr:ext cx="599010" cy="259045"/>
    <xdr:sp macro="" textlink="">
      <xdr:nvSpPr>
        <xdr:cNvPr id="74" name="テキスト ボックス 73"/>
        <xdr:cNvSpPr txBox="1"/>
      </xdr:nvSpPr>
      <xdr:spPr>
        <a:xfrm>
          <a:off x="1719794" y="632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106,450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31021</xdr:rowOff>
    </xdr:from>
    <xdr:to>
      <xdr:col>1</xdr:col>
      <xdr:colOff>485775</xdr:colOff>
      <xdr:row>36</xdr:row>
      <xdr:rowOff>132621</xdr:rowOff>
    </xdr:to>
    <xdr:sp macro="" textlink="">
      <xdr:nvSpPr>
        <xdr:cNvPr id="75" name="フローチャート : 判断 74"/>
        <xdr:cNvSpPr/>
      </xdr:nvSpPr>
      <xdr:spPr>
        <a:xfrm>
          <a:off x="1079500" y="62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123748</xdr:rowOff>
    </xdr:from>
    <xdr:ext cx="599010" cy="259045"/>
    <xdr:sp macro="" textlink="">
      <xdr:nvSpPr>
        <xdr:cNvPr id="76" name="テキスト ボックス 75"/>
        <xdr:cNvSpPr txBox="1"/>
      </xdr:nvSpPr>
      <xdr:spPr>
        <a:xfrm>
          <a:off x="830794" y="629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108,817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53794</xdr:rowOff>
    </xdr:from>
    <xdr:to>
      <xdr:col>6</xdr:col>
      <xdr:colOff>561975</xdr:colOff>
      <xdr:row>35</xdr:row>
      <xdr:rowOff>155394</xdr:rowOff>
    </xdr:to>
    <xdr:sp macro="" textlink="">
      <xdr:nvSpPr>
        <xdr:cNvPr id="82" name="円/楕円 81"/>
        <xdr:cNvSpPr/>
      </xdr:nvSpPr>
      <xdr:spPr>
        <a:xfrm>
          <a:off x="4584700" y="60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76671</xdr:rowOff>
    </xdr:from>
    <xdr:ext cx="599010" cy="259045"/>
    <xdr:sp macro="" textlink="">
      <xdr:nvSpPr>
        <xdr:cNvPr id="83" name="人件費該当値テキスト"/>
        <xdr:cNvSpPr txBox="1"/>
      </xdr:nvSpPr>
      <xdr:spPr>
        <a:xfrm>
          <a:off x="4686300" y="590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122,475</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88802</xdr:rowOff>
    </xdr:from>
    <xdr:to>
      <xdr:col>5</xdr:col>
      <xdr:colOff>409575</xdr:colOff>
      <xdr:row>36</xdr:row>
      <xdr:rowOff>18952</xdr:rowOff>
    </xdr:to>
    <xdr:sp macro="" textlink="">
      <xdr:nvSpPr>
        <xdr:cNvPr id="84" name="円/楕円 83"/>
        <xdr:cNvSpPr/>
      </xdr:nvSpPr>
      <xdr:spPr>
        <a:xfrm>
          <a:off x="3746500" y="608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34</xdr:row>
      <xdr:rowOff>35479</xdr:rowOff>
    </xdr:from>
    <xdr:ext cx="599010" cy="259045"/>
    <xdr:sp macro="" textlink="">
      <xdr:nvSpPr>
        <xdr:cNvPr id="85" name="テキスト ボックス 84"/>
        <xdr:cNvSpPr txBox="1"/>
      </xdr:nvSpPr>
      <xdr:spPr>
        <a:xfrm>
          <a:off x="3497794" y="5864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119,259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152658</xdr:rowOff>
    </xdr:from>
    <xdr:to>
      <xdr:col>4</xdr:col>
      <xdr:colOff>206375</xdr:colOff>
      <xdr:row>36</xdr:row>
      <xdr:rowOff>82808</xdr:rowOff>
    </xdr:to>
    <xdr:sp macro="" textlink="">
      <xdr:nvSpPr>
        <xdr:cNvPr id="86" name="円/楕円 85"/>
        <xdr:cNvSpPr/>
      </xdr:nvSpPr>
      <xdr:spPr>
        <a:xfrm>
          <a:off x="2857500" y="615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99335</xdr:rowOff>
    </xdr:from>
    <xdr:ext cx="599010" cy="259045"/>
    <xdr:sp macro="" textlink="">
      <xdr:nvSpPr>
        <xdr:cNvPr id="87" name="テキスト ボックス 86"/>
        <xdr:cNvSpPr txBox="1"/>
      </xdr:nvSpPr>
      <xdr:spPr>
        <a:xfrm>
          <a:off x="2608794" y="592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113,393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158743</xdr:rowOff>
    </xdr:from>
    <xdr:to>
      <xdr:col>3</xdr:col>
      <xdr:colOff>3175</xdr:colOff>
      <xdr:row>36</xdr:row>
      <xdr:rowOff>88893</xdr:rowOff>
    </xdr:to>
    <xdr:sp macro="" textlink="">
      <xdr:nvSpPr>
        <xdr:cNvPr id="88" name="円/楕円 87"/>
        <xdr:cNvSpPr/>
      </xdr:nvSpPr>
      <xdr:spPr>
        <a:xfrm>
          <a:off x="1968500" y="61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105420</xdr:rowOff>
    </xdr:from>
    <xdr:ext cx="599010" cy="259045"/>
    <xdr:sp macro="" textlink="">
      <xdr:nvSpPr>
        <xdr:cNvPr id="89" name="テキスト ボックス 88"/>
        <xdr:cNvSpPr txBox="1"/>
      </xdr:nvSpPr>
      <xdr:spPr>
        <a:xfrm>
          <a:off x="1719794" y="593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112,834</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83925</xdr:rowOff>
    </xdr:from>
    <xdr:to>
      <xdr:col>1</xdr:col>
      <xdr:colOff>485775</xdr:colOff>
      <xdr:row>36</xdr:row>
      <xdr:rowOff>14075</xdr:rowOff>
    </xdr:to>
    <xdr:sp macro="" textlink="">
      <xdr:nvSpPr>
        <xdr:cNvPr id="90" name="円/楕円 89"/>
        <xdr:cNvSpPr/>
      </xdr:nvSpPr>
      <xdr:spPr>
        <a:xfrm>
          <a:off x="1079500" y="60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30602</xdr:rowOff>
    </xdr:from>
    <xdr:ext cx="599010" cy="259045"/>
    <xdr:sp macro="" textlink="">
      <xdr:nvSpPr>
        <xdr:cNvPr id="91" name="テキスト ボックス 90"/>
        <xdr:cNvSpPr txBox="1"/>
      </xdr:nvSpPr>
      <xdr:spPr>
        <a:xfrm>
          <a:off x="830794" y="585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119,707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52</xdr:row>
      <xdr:rowOff>117843</xdr:rowOff>
    </xdr:from>
    <xdr:to>
      <xdr:col>6</xdr:col>
      <xdr:colOff>511175</xdr:colOff>
      <xdr:row>54</xdr:row>
      <xdr:rowOff>83913</xdr:rowOff>
    </xdr:to>
    <xdr:cxnSp macro="">
      <xdr:nvCxnSpPr>
        <xdr:cNvPr id="118" name="直線コネクタ 117"/>
        <xdr:cNvCxnSpPr/>
      </xdr:nvCxnSpPr>
      <xdr:spPr>
        <a:xfrm flipV="1">
          <a:off x="3797300" y="9033243"/>
          <a:ext cx="838200" cy="30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83913</xdr:rowOff>
    </xdr:from>
    <xdr:to>
      <xdr:col>5</xdr:col>
      <xdr:colOff>358775</xdr:colOff>
      <xdr:row>56</xdr:row>
      <xdr:rowOff>45014</xdr:rowOff>
    </xdr:to>
    <xdr:cxnSp macro="">
      <xdr:nvCxnSpPr>
        <xdr:cNvPr id="121" name="直線コネクタ 120"/>
        <xdr:cNvCxnSpPr/>
      </xdr:nvCxnSpPr>
      <xdr:spPr>
        <a:xfrm flipV="1">
          <a:off x="2908300" y="9342213"/>
          <a:ext cx="889000" cy="30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11352</xdr:rowOff>
    </xdr:from>
    <xdr:to>
      <xdr:col>5</xdr:col>
      <xdr:colOff>409575</xdr:colOff>
      <xdr:row>57</xdr:row>
      <xdr:rowOff>112952</xdr:rowOff>
    </xdr:to>
    <xdr:sp macro="" textlink="">
      <xdr:nvSpPr>
        <xdr:cNvPr id="122" name="フローチャート : 判断 121"/>
        <xdr:cNvSpPr/>
      </xdr:nvSpPr>
      <xdr:spPr>
        <a:xfrm>
          <a:off x="3746500" y="9784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104079</xdr:rowOff>
    </xdr:from>
    <xdr:ext cx="599010" cy="259045"/>
    <xdr:sp macro="" textlink="">
      <xdr:nvSpPr>
        <xdr:cNvPr id="123" name="テキスト ボックス 122"/>
        <xdr:cNvSpPr txBox="1"/>
      </xdr:nvSpPr>
      <xdr:spPr>
        <a:xfrm>
          <a:off x="3497794" y="98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108,923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45014</xdr:rowOff>
    </xdr:from>
    <xdr:to>
      <xdr:col>4</xdr:col>
      <xdr:colOff>155575</xdr:colOff>
      <xdr:row>56</xdr:row>
      <xdr:rowOff>155917</xdr:rowOff>
    </xdr:to>
    <xdr:cxnSp macro="">
      <xdr:nvCxnSpPr>
        <xdr:cNvPr id="124" name="直線コネクタ 123"/>
        <xdr:cNvCxnSpPr/>
      </xdr:nvCxnSpPr>
      <xdr:spPr>
        <a:xfrm flipV="1">
          <a:off x="2019300" y="9646214"/>
          <a:ext cx="889000" cy="11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30902</xdr:rowOff>
    </xdr:from>
    <xdr:to>
      <xdr:col>4</xdr:col>
      <xdr:colOff>206375</xdr:colOff>
      <xdr:row>57</xdr:row>
      <xdr:rowOff>132502</xdr:rowOff>
    </xdr:to>
    <xdr:sp macro="" textlink="">
      <xdr:nvSpPr>
        <xdr:cNvPr id="125" name="フローチャート : 判断 124"/>
        <xdr:cNvSpPr/>
      </xdr:nvSpPr>
      <xdr:spPr>
        <a:xfrm>
          <a:off x="2857500" y="98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123629</xdr:rowOff>
    </xdr:from>
    <xdr:ext cx="599010" cy="259045"/>
    <xdr:sp macro="" textlink="">
      <xdr:nvSpPr>
        <xdr:cNvPr id="126" name="テキスト ボックス 125"/>
        <xdr:cNvSpPr txBox="1"/>
      </xdr:nvSpPr>
      <xdr:spPr>
        <a:xfrm>
          <a:off x="2608794" y="989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100,371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116383</xdr:rowOff>
    </xdr:from>
    <xdr:to>
      <xdr:col>2</xdr:col>
      <xdr:colOff>638175</xdr:colOff>
      <xdr:row>56</xdr:row>
      <xdr:rowOff>155917</xdr:rowOff>
    </xdr:to>
    <xdr:cxnSp macro="">
      <xdr:nvCxnSpPr>
        <xdr:cNvPr id="127" name="直線コネクタ 126"/>
        <xdr:cNvCxnSpPr/>
      </xdr:nvCxnSpPr>
      <xdr:spPr>
        <a:xfrm>
          <a:off x="1130300" y="9717583"/>
          <a:ext cx="889000" cy="3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43655</xdr:rowOff>
    </xdr:from>
    <xdr:to>
      <xdr:col>3</xdr:col>
      <xdr:colOff>3175</xdr:colOff>
      <xdr:row>57</xdr:row>
      <xdr:rowOff>145255</xdr:rowOff>
    </xdr:to>
    <xdr:sp macro="" textlink="">
      <xdr:nvSpPr>
        <xdr:cNvPr id="128" name="フローチャート : 判断 127"/>
        <xdr:cNvSpPr/>
      </xdr:nvSpPr>
      <xdr:spPr>
        <a:xfrm>
          <a:off x="1968500" y="98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136382</xdr:rowOff>
    </xdr:from>
    <xdr:ext cx="534377" cy="259045"/>
    <xdr:sp macro="" textlink="">
      <xdr:nvSpPr>
        <xdr:cNvPr id="129" name="テキスト ボックス 128"/>
        <xdr:cNvSpPr txBox="1"/>
      </xdr:nvSpPr>
      <xdr:spPr>
        <a:xfrm>
          <a:off x="1752111" y="99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94,792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63269</xdr:rowOff>
    </xdr:from>
    <xdr:to>
      <xdr:col>1</xdr:col>
      <xdr:colOff>485775</xdr:colOff>
      <xdr:row>57</xdr:row>
      <xdr:rowOff>164869</xdr:rowOff>
    </xdr:to>
    <xdr:sp macro="" textlink="">
      <xdr:nvSpPr>
        <xdr:cNvPr id="130" name="フローチャート : 判断 129"/>
        <xdr:cNvSpPr/>
      </xdr:nvSpPr>
      <xdr:spPr>
        <a:xfrm>
          <a:off x="1079500" y="983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155996</xdr:rowOff>
    </xdr:from>
    <xdr:ext cx="534377" cy="259045"/>
    <xdr:sp macro="" textlink="">
      <xdr:nvSpPr>
        <xdr:cNvPr id="131" name="テキスト ボックス 130"/>
        <xdr:cNvSpPr txBox="1"/>
      </xdr:nvSpPr>
      <xdr:spPr>
        <a:xfrm>
          <a:off x="863111" y="992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86,212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52</xdr:row>
      <xdr:rowOff>67043</xdr:rowOff>
    </xdr:from>
    <xdr:to>
      <xdr:col>6</xdr:col>
      <xdr:colOff>561975</xdr:colOff>
      <xdr:row>52</xdr:row>
      <xdr:rowOff>168643</xdr:rowOff>
    </xdr:to>
    <xdr:sp macro="" textlink="">
      <xdr:nvSpPr>
        <xdr:cNvPr id="137" name="円/楕円 136"/>
        <xdr:cNvSpPr/>
      </xdr:nvSpPr>
      <xdr:spPr>
        <a:xfrm>
          <a:off x="4584700" y="89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89920</xdr:rowOff>
    </xdr:from>
    <xdr:ext cx="599010" cy="259045"/>
    <xdr:sp macro="" textlink="">
      <xdr:nvSpPr>
        <xdr:cNvPr id="138" name="物件費該当値テキスト"/>
        <xdr:cNvSpPr txBox="1"/>
      </xdr:nvSpPr>
      <xdr:spPr>
        <a:xfrm>
          <a:off x="4686300" y="883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459,561</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33113</xdr:rowOff>
    </xdr:from>
    <xdr:to>
      <xdr:col>5</xdr:col>
      <xdr:colOff>409575</xdr:colOff>
      <xdr:row>54</xdr:row>
      <xdr:rowOff>134713</xdr:rowOff>
    </xdr:to>
    <xdr:sp macro="" textlink="">
      <xdr:nvSpPr>
        <xdr:cNvPr id="139" name="円/楕円 138"/>
        <xdr:cNvSpPr/>
      </xdr:nvSpPr>
      <xdr:spPr>
        <a:xfrm>
          <a:off x="3746500" y="929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151240</xdr:rowOff>
    </xdr:from>
    <xdr:ext cx="599010" cy="259045"/>
    <xdr:sp macro="" textlink="">
      <xdr:nvSpPr>
        <xdr:cNvPr id="140" name="テキスト ボックス 139"/>
        <xdr:cNvSpPr txBox="1"/>
      </xdr:nvSpPr>
      <xdr:spPr>
        <a:xfrm>
          <a:off x="3497794" y="906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324,404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165664</xdr:rowOff>
    </xdr:from>
    <xdr:to>
      <xdr:col>4</xdr:col>
      <xdr:colOff>206375</xdr:colOff>
      <xdr:row>56</xdr:row>
      <xdr:rowOff>95814</xdr:rowOff>
    </xdr:to>
    <xdr:sp macro="" textlink="">
      <xdr:nvSpPr>
        <xdr:cNvPr id="141" name="円/楕円 140"/>
        <xdr:cNvSpPr/>
      </xdr:nvSpPr>
      <xdr:spPr>
        <a:xfrm>
          <a:off x="2857500" y="959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112341</xdr:rowOff>
    </xdr:from>
    <xdr:ext cx="599010" cy="259045"/>
    <xdr:sp macro="" textlink="">
      <xdr:nvSpPr>
        <xdr:cNvPr id="142" name="テキスト ボックス 141"/>
        <xdr:cNvSpPr txBox="1"/>
      </xdr:nvSpPr>
      <xdr:spPr>
        <a:xfrm>
          <a:off x="2608794" y="937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191,420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105117</xdr:rowOff>
    </xdr:from>
    <xdr:to>
      <xdr:col>3</xdr:col>
      <xdr:colOff>3175</xdr:colOff>
      <xdr:row>57</xdr:row>
      <xdr:rowOff>35267</xdr:rowOff>
    </xdr:to>
    <xdr:sp macro="" textlink="">
      <xdr:nvSpPr>
        <xdr:cNvPr id="143" name="円/楕円 142"/>
        <xdr:cNvSpPr/>
      </xdr:nvSpPr>
      <xdr:spPr>
        <a:xfrm>
          <a:off x="1968500" y="970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51794</xdr:rowOff>
    </xdr:from>
    <xdr:ext cx="599010" cy="259045"/>
    <xdr:sp macro="" textlink="">
      <xdr:nvSpPr>
        <xdr:cNvPr id="144" name="テキスト ボックス 143"/>
        <xdr:cNvSpPr txBox="1"/>
      </xdr:nvSpPr>
      <xdr:spPr>
        <a:xfrm>
          <a:off x="1719794" y="94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142,906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65583</xdr:rowOff>
    </xdr:from>
    <xdr:to>
      <xdr:col>1</xdr:col>
      <xdr:colOff>485775</xdr:colOff>
      <xdr:row>56</xdr:row>
      <xdr:rowOff>167183</xdr:rowOff>
    </xdr:to>
    <xdr:sp macro="" textlink="">
      <xdr:nvSpPr>
        <xdr:cNvPr id="145" name="円/楕円 144"/>
        <xdr:cNvSpPr/>
      </xdr:nvSpPr>
      <xdr:spPr>
        <a:xfrm>
          <a:off x="1079500" y="966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12260</xdr:rowOff>
    </xdr:from>
    <xdr:ext cx="599010" cy="259045"/>
    <xdr:sp macro="" textlink="">
      <xdr:nvSpPr>
        <xdr:cNvPr id="146" name="テキスト ボックス 145"/>
        <xdr:cNvSpPr txBox="1"/>
      </xdr:nvSpPr>
      <xdr:spPr>
        <a:xfrm>
          <a:off x="830794" y="944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160,200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105981</xdr:rowOff>
    </xdr:from>
    <xdr:to>
      <xdr:col>6</xdr:col>
      <xdr:colOff>511175</xdr:colOff>
      <xdr:row>77</xdr:row>
      <xdr:rowOff>3843</xdr:rowOff>
    </xdr:to>
    <xdr:cxnSp macro="">
      <xdr:nvCxnSpPr>
        <xdr:cNvPr id="173" name="直線コネクタ 172"/>
        <xdr:cNvCxnSpPr/>
      </xdr:nvCxnSpPr>
      <xdr:spPr>
        <a:xfrm>
          <a:off x="3797300" y="13136181"/>
          <a:ext cx="838200" cy="6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51576</xdr:rowOff>
    </xdr:from>
    <xdr:ext cx="469744" cy="259045"/>
    <xdr:sp macro="" textlink="">
      <xdr:nvSpPr>
        <xdr:cNvPr id="174" name="維持補修費平均値テキスト"/>
        <xdr:cNvSpPr txBox="1"/>
      </xdr:nvSpPr>
      <xdr:spPr>
        <a:xfrm>
          <a:off x="4686300" y="13253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105981</xdr:rowOff>
    </xdr:from>
    <xdr:to>
      <xdr:col>5</xdr:col>
      <xdr:colOff>358775</xdr:colOff>
      <xdr:row>77</xdr:row>
      <xdr:rowOff>35299</xdr:rowOff>
    </xdr:to>
    <xdr:cxnSp macro="">
      <xdr:nvCxnSpPr>
        <xdr:cNvPr id="176" name="直線コネクタ 175"/>
        <xdr:cNvCxnSpPr/>
      </xdr:nvCxnSpPr>
      <xdr:spPr>
        <a:xfrm flipV="1">
          <a:off x="2908300" y="13136181"/>
          <a:ext cx="889000" cy="10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146644</xdr:rowOff>
    </xdr:from>
    <xdr:to>
      <xdr:col>5</xdr:col>
      <xdr:colOff>409575</xdr:colOff>
      <xdr:row>77</xdr:row>
      <xdr:rowOff>76794</xdr:rowOff>
    </xdr:to>
    <xdr:sp macro="" textlink="">
      <xdr:nvSpPr>
        <xdr:cNvPr id="177" name="フローチャート : 判断 176"/>
        <xdr:cNvSpPr/>
      </xdr:nvSpPr>
      <xdr:spPr>
        <a:xfrm>
          <a:off x="3746500" y="1317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77</xdr:row>
      <xdr:rowOff>67921</xdr:rowOff>
    </xdr:from>
    <xdr:ext cx="534377" cy="259045"/>
    <xdr:sp macro="" textlink="">
      <xdr:nvSpPr>
        <xdr:cNvPr id="178" name="テキスト ボックス 177"/>
        <xdr:cNvSpPr txBox="1"/>
      </xdr:nvSpPr>
      <xdr:spPr>
        <a:xfrm>
          <a:off x="3530111" y="1326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12,474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35299</xdr:rowOff>
    </xdr:from>
    <xdr:to>
      <xdr:col>4</xdr:col>
      <xdr:colOff>155575</xdr:colOff>
      <xdr:row>77</xdr:row>
      <xdr:rowOff>60993</xdr:rowOff>
    </xdr:to>
    <xdr:cxnSp macro="">
      <xdr:nvCxnSpPr>
        <xdr:cNvPr id="179" name="直線コネクタ 178"/>
        <xdr:cNvCxnSpPr/>
      </xdr:nvCxnSpPr>
      <xdr:spPr>
        <a:xfrm flipV="1">
          <a:off x="2019300" y="13236949"/>
          <a:ext cx="889000" cy="2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170190</xdr:rowOff>
    </xdr:from>
    <xdr:to>
      <xdr:col>4</xdr:col>
      <xdr:colOff>206375</xdr:colOff>
      <xdr:row>77</xdr:row>
      <xdr:rowOff>100340</xdr:rowOff>
    </xdr:to>
    <xdr:sp macro="" textlink="">
      <xdr:nvSpPr>
        <xdr:cNvPr id="180" name="フローチャート : 判断 179"/>
        <xdr:cNvSpPr/>
      </xdr:nvSpPr>
      <xdr:spPr>
        <a:xfrm>
          <a:off x="2857500" y="132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91467</xdr:rowOff>
    </xdr:from>
    <xdr:ext cx="534377" cy="259045"/>
    <xdr:sp macro="" textlink="">
      <xdr:nvSpPr>
        <xdr:cNvPr id="181" name="テキスト ボックス 180"/>
        <xdr:cNvSpPr txBox="1"/>
      </xdr:nvSpPr>
      <xdr:spPr>
        <a:xfrm>
          <a:off x="2641111" y="1329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11,444</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60993</xdr:rowOff>
    </xdr:from>
    <xdr:to>
      <xdr:col>2</xdr:col>
      <xdr:colOff>638175</xdr:colOff>
      <xdr:row>77</xdr:row>
      <xdr:rowOff>112246</xdr:rowOff>
    </xdr:to>
    <xdr:cxnSp macro="">
      <xdr:nvCxnSpPr>
        <xdr:cNvPr id="182" name="直線コネクタ 181"/>
        <xdr:cNvCxnSpPr/>
      </xdr:nvCxnSpPr>
      <xdr:spPr>
        <a:xfrm flipV="1">
          <a:off x="1130300" y="13262643"/>
          <a:ext cx="889000" cy="5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7427</xdr:rowOff>
    </xdr:from>
    <xdr:to>
      <xdr:col>3</xdr:col>
      <xdr:colOff>3175</xdr:colOff>
      <xdr:row>77</xdr:row>
      <xdr:rowOff>109027</xdr:rowOff>
    </xdr:to>
    <xdr:sp macro="" textlink="">
      <xdr:nvSpPr>
        <xdr:cNvPr id="183" name="フローチャート : 判断 182"/>
        <xdr:cNvSpPr/>
      </xdr:nvSpPr>
      <xdr:spPr>
        <a:xfrm>
          <a:off x="1968500" y="1320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125554</xdr:rowOff>
    </xdr:from>
    <xdr:ext cx="534377" cy="259045"/>
    <xdr:sp macro="" textlink="">
      <xdr:nvSpPr>
        <xdr:cNvPr id="184" name="テキスト ボックス 183"/>
        <xdr:cNvSpPr txBox="1"/>
      </xdr:nvSpPr>
      <xdr:spPr>
        <a:xfrm>
          <a:off x="1752111" y="1298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11,064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24572</xdr:rowOff>
    </xdr:from>
    <xdr:to>
      <xdr:col>1</xdr:col>
      <xdr:colOff>485775</xdr:colOff>
      <xdr:row>77</xdr:row>
      <xdr:rowOff>126172</xdr:rowOff>
    </xdr:to>
    <xdr:sp macro="" textlink="">
      <xdr:nvSpPr>
        <xdr:cNvPr id="185" name="フローチャート : 判断 184"/>
        <xdr:cNvSpPr/>
      </xdr:nvSpPr>
      <xdr:spPr>
        <a:xfrm>
          <a:off x="1079500" y="1322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142699</xdr:rowOff>
    </xdr:from>
    <xdr:ext cx="534377" cy="259045"/>
    <xdr:sp macro="" textlink="">
      <xdr:nvSpPr>
        <xdr:cNvPr id="186" name="テキスト ボックス 185"/>
        <xdr:cNvSpPr txBox="1"/>
      </xdr:nvSpPr>
      <xdr:spPr>
        <a:xfrm>
          <a:off x="863111" y="1300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10,314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124493</xdr:rowOff>
    </xdr:from>
    <xdr:to>
      <xdr:col>6</xdr:col>
      <xdr:colOff>561975</xdr:colOff>
      <xdr:row>77</xdr:row>
      <xdr:rowOff>54643</xdr:rowOff>
    </xdr:to>
    <xdr:sp macro="" textlink="">
      <xdr:nvSpPr>
        <xdr:cNvPr id="192" name="円/楕円 191"/>
        <xdr:cNvSpPr/>
      </xdr:nvSpPr>
      <xdr:spPr>
        <a:xfrm>
          <a:off x="4584700" y="1315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147370</xdr:rowOff>
    </xdr:from>
    <xdr:ext cx="534377" cy="259045"/>
    <xdr:sp macro="" textlink="">
      <xdr:nvSpPr>
        <xdr:cNvPr id="193" name="維持補修費該当値テキスト"/>
        <xdr:cNvSpPr txBox="1"/>
      </xdr:nvSpPr>
      <xdr:spPr>
        <a:xfrm>
          <a:off x="4686300" y="1300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13,443</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55181</xdr:rowOff>
    </xdr:from>
    <xdr:to>
      <xdr:col>5</xdr:col>
      <xdr:colOff>409575</xdr:colOff>
      <xdr:row>76</xdr:row>
      <xdr:rowOff>156781</xdr:rowOff>
    </xdr:to>
    <xdr:sp macro="" textlink="">
      <xdr:nvSpPr>
        <xdr:cNvPr id="194" name="円/楕円 193"/>
        <xdr:cNvSpPr/>
      </xdr:nvSpPr>
      <xdr:spPr>
        <a:xfrm>
          <a:off x="3746500" y="130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1858</xdr:rowOff>
    </xdr:from>
    <xdr:ext cx="534377" cy="259045"/>
    <xdr:sp macro="" textlink="">
      <xdr:nvSpPr>
        <xdr:cNvPr id="195" name="テキスト ボックス 194"/>
        <xdr:cNvSpPr txBox="1"/>
      </xdr:nvSpPr>
      <xdr:spPr>
        <a:xfrm>
          <a:off x="3530111" y="1286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16,475</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155949</xdr:rowOff>
    </xdr:from>
    <xdr:to>
      <xdr:col>4</xdr:col>
      <xdr:colOff>206375</xdr:colOff>
      <xdr:row>77</xdr:row>
      <xdr:rowOff>86099</xdr:rowOff>
    </xdr:to>
    <xdr:sp macro="" textlink="">
      <xdr:nvSpPr>
        <xdr:cNvPr id="196" name="円/楕円 195"/>
        <xdr:cNvSpPr/>
      </xdr:nvSpPr>
      <xdr:spPr>
        <a:xfrm>
          <a:off x="2857500" y="1318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102626</xdr:rowOff>
    </xdr:from>
    <xdr:ext cx="534377" cy="259045"/>
    <xdr:sp macro="" textlink="">
      <xdr:nvSpPr>
        <xdr:cNvPr id="197" name="テキスト ボックス 196"/>
        <xdr:cNvSpPr txBox="1"/>
      </xdr:nvSpPr>
      <xdr:spPr>
        <a:xfrm>
          <a:off x="2641111" y="1296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10193</xdr:rowOff>
    </xdr:from>
    <xdr:to>
      <xdr:col>3</xdr:col>
      <xdr:colOff>3175</xdr:colOff>
      <xdr:row>77</xdr:row>
      <xdr:rowOff>111793</xdr:rowOff>
    </xdr:to>
    <xdr:sp macro="" textlink="">
      <xdr:nvSpPr>
        <xdr:cNvPr id="198" name="円/楕円 197"/>
        <xdr:cNvSpPr/>
      </xdr:nvSpPr>
      <xdr:spPr>
        <a:xfrm>
          <a:off x="1968500" y="132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77</xdr:row>
      <xdr:rowOff>102920</xdr:rowOff>
    </xdr:from>
    <xdr:ext cx="534377" cy="259045"/>
    <xdr:sp macro="" textlink="">
      <xdr:nvSpPr>
        <xdr:cNvPr id="199" name="テキスト ボックス 198"/>
        <xdr:cNvSpPr txBox="1"/>
      </xdr:nvSpPr>
      <xdr:spPr>
        <a:xfrm>
          <a:off x="1752111" y="1330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61446</xdr:rowOff>
    </xdr:from>
    <xdr:to>
      <xdr:col>1</xdr:col>
      <xdr:colOff>485775</xdr:colOff>
      <xdr:row>77</xdr:row>
      <xdr:rowOff>163046</xdr:rowOff>
    </xdr:to>
    <xdr:sp macro="" textlink="">
      <xdr:nvSpPr>
        <xdr:cNvPr id="200" name="円/楕円 199"/>
        <xdr:cNvSpPr/>
      </xdr:nvSpPr>
      <xdr:spPr>
        <a:xfrm>
          <a:off x="1079500" y="132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154173</xdr:rowOff>
    </xdr:from>
    <xdr:ext cx="469744" cy="259045"/>
    <xdr:sp macro="" textlink="">
      <xdr:nvSpPr>
        <xdr:cNvPr id="201" name="テキスト ボックス 200"/>
        <xdr:cNvSpPr txBox="1"/>
      </xdr:nvSpPr>
      <xdr:spPr>
        <a:xfrm>
          <a:off x="895427" y="13355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169266</xdr:rowOff>
    </xdr:from>
    <xdr:to>
      <xdr:col>6</xdr:col>
      <xdr:colOff>511175</xdr:colOff>
      <xdr:row>97</xdr:row>
      <xdr:rowOff>29838</xdr:rowOff>
    </xdr:to>
    <xdr:cxnSp macro="">
      <xdr:nvCxnSpPr>
        <xdr:cNvPr id="231" name="直線コネクタ 230"/>
        <xdr:cNvCxnSpPr/>
      </xdr:nvCxnSpPr>
      <xdr:spPr>
        <a:xfrm>
          <a:off x="3797300" y="16628466"/>
          <a:ext cx="838200" cy="3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169266</xdr:rowOff>
    </xdr:from>
    <xdr:to>
      <xdr:col>5</xdr:col>
      <xdr:colOff>358775</xdr:colOff>
      <xdr:row>97</xdr:row>
      <xdr:rowOff>72797</xdr:rowOff>
    </xdr:to>
    <xdr:cxnSp macro="">
      <xdr:nvCxnSpPr>
        <xdr:cNvPr id="234" name="直線コネクタ 233"/>
        <xdr:cNvCxnSpPr/>
      </xdr:nvCxnSpPr>
      <xdr:spPr>
        <a:xfrm flipV="1">
          <a:off x="2908300" y="16628466"/>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36398</xdr:rowOff>
    </xdr:from>
    <xdr:to>
      <xdr:col>5</xdr:col>
      <xdr:colOff>409575</xdr:colOff>
      <xdr:row>95</xdr:row>
      <xdr:rowOff>137998</xdr:rowOff>
    </xdr:to>
    <xdr:sp macro="" textlink="">
      <xdr:nvSpPr>
        <xdr:cNvPr id="235" name="フローチャート : 判断 234"/>
        <xdr:cNvSpPr/>
      </xdr:nvSpPr>
      <xdr:spPr>
        <a:xfrm>
          <a:off x="3746500" y="1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154525</xdr:rowOff>
    </xdr:from>
    <xdr:ext cx="534377" cy="259045"/>
    <xdr:sp macro="" textlink="">
      <xdr:nvSpPr>
        <xdr:cNvPr id="236" name="テキスト ボックス 235"/>
        <xdr:cNvSpPr txBox="1"/>
      </xdr:nvSpPr>
      <xdr:spPr>
        <a:xfrm>
          <a:off x="3530111" y="1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53,756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72797</xdr:rowOff>
    </xdr:from>
    <xdr:to>
      <xdr:col>4</xdr:col>
      <xdr:colOff>155575</xdr:colOff>
      <xdr:row>97</xdr:row>
      <xdr:rowOff>95390</xdr:rowOff>
    </xdr:to>
    <xdr:cxnSp macro="">
      <xdr:nvCxnSpPr>
        <xdr:cNvPr id="237" name="直線コネクタ 236"/>
        <xdr:cNvCxnSpPr/>
      </xdr:nvCxnSpPr>
      <xdr:spPr>
        <a:xfrm flipV="1">
          <a:off x="2019300" y="16703447"/>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127057</xdr:rowOff>
    </xdr:from>
    <xdr:to>
      <xdr:col>4</xdr:col>
      <xdr:colOff>206375</xdr:colOff>
      <xdr:row>96</xdr:row>
      <xdr:rowOff>57207</xdr:rowOff>
    </xdr:to>
    <xdr:sp macro="" textlink="">
      <xdr:nvSpPr>
        <xdr:cNvPr id="238" name="フローチャート : 判断 237"/>
        <xdr:cNvSpPr/>
      </xdr:nvSpPr>
      <xdr:spPr>
        <a:xfrm>
          <a:off x="2857500" y="1641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73734</xdr:rowOff>
    </xdr:from>
    <xdr:ext cx="534377" cy="259045"/>
    <xdr:sp macro="" textlink="">
      <xdr:nvSpPr>
        <xdr:cNvPr id="239" name="テキスト ボックス 238"/>
        <xdr:cNvSpPr txBox="1"/>
      </xdr:nvSpPr>
      <xdr:spPr>
        <a:xfrm>
          <a:off x="2641111" y="1619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48,997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64833</xdr:rowOff>
    </xdr:from>
    <xdr:to>
      <xdr:col>2</xdr:col>
      <xdr:colOff>638175</xdr:colOff>
      <xdr:row>97</xdr:row>
      <xdr:rowOff>95390</xdr:rowOff>
    </xdr:to>
    <xdr:cxnSp macro="">
      <xdr:nvCxnSpPr>
        <xdr:cNvPr id="240" name="直線コネクタ 239"/>
        <xdr:cNvCxnSpPr/>
      </xdr:nvCxnSpPr>
      <xdr:spPr>
        <a:xfrm>
          <a:off x="1130300" y="16695483"/>
          <a:ext cx="889000" cy="3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85737</xdr:rowOff>
    </xdr:from>
    <xdr:to>
      <xdr:col>3</xdr:col>
      <xdr:colOff>3175</xdr:colOff>
      <xdr:row>96</xdr:row>
      <xdr:rowOff>15887</xdr:rowOff>
    </xdr:to>
    <xdr:sp macro="" textlink="">
      <xdr:nvSpPr>
        <xdr:cNvPr id="241" name="フローチャート : 判断 240"/>
        <xdr:cNvSpPr/>
      </xdr:nvSpPr>
      <xdr:spPr>
        <a:xfrm>
          <a:off x="1968500" y="16373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32414</xdr:rowOff>
    </xdr:from>
    <xdr:ext cx="534377" cy="259045"/>
    <xdr:sp macro="" textlink="">
      <xdr:nvSpPr>
        <xdr:cNvPr id="242" name="テキスト ボックス 241"/>
        <xdr:cNvSpPr txBox="1"/>
      </xdr:nvSpPr>
      <xdr:spPr>
        <a:xfrm>
          <a:off x="1752111" y="1614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151061</xdr:rowOff>
    </xdr:from>
    <xdr:to>
      <xdr:col>1</xdr:col>
      <xdr:colOff>485775</xdr:colOff>
      <xdr:row>96</xdr:row>
      <xdr:rowOff>81211</xdr:rowOff>
    </xdr:to>
    <xdr:sp macro="" textlink="">
      <xdr:nvSpPr>
        <xdr:cNvPr id="243" name="フローチャート : 判断 242"/>
        <xdr:cNvSpPr/>
      </xdr:nvSpPr>
      <xdr:spPr>
        <a:xfrm>
          <a:off x="1079500" y="164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97738</xdr:rowOff>
    </xdr:from>
    <xdr:ext cx="534377" cy="259045"/>
    <xdr:sp macro="" textlink="">
      <xdr:nvSpPr>
        <xdr:cNvPr id="244" name="テキスト ボックス 243"/>
        <xdr:cNvSpPr txBox="1"/>
      </xdr:nvSpPr>
      <xdr:spPr>
        <a:xfrm>
          <a:off x="863111" y="1621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150488</xdr:rowOff>
    </xdr:from>
    <xdr:to>
      <xdr:col>6</xdr:col>
      <xdr:colOff>561975</xdr:colOff>
      <xdr:row>97</xdr:row>
      <xdr:rowOff>80638</xdr:rowOff>
    </xdr:to>
    <xdr:sp macro="" textlink="">
      <xdr:nvSpPr>
        <xdr:cNvPr id="250" name="円/楕円 249"/>
        <xdr:cNvSpPr/>
      </xdr:nvSpPr>
      <xdr:spPr>
        <a:xfrm>
          <a:off x="4584700" y="166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128915</xdr:rowOff>
    </xdr:from>
    <xdr:ext cx="534377" cy="259045"/>
    <xdr:sp macro="" textlink="">
      <xdr:nvSpPr>
        <xdr:cNvPr id="251" name="扶助費該当値テキスト"/>
        <xdr:cNvSpPr txBox="1"/>
      </xdr:nvSpPr>
      <xdr:spPr>
        <a:xfrm>
          <a:off x="4686300" y="1658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38,767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118466</xdr:rowOff>
    </xdr:from>
    <xdr:to>
      <xdr:col>5</xdr:col>
      <xdr:colOff>409575</xdr:colOff>
      <xdr:row>97</xdr:row>
      <xdr:rowOff>48616</xdr:rowOff>
    </xdr:to>
    <xdr:sp macro="" textlink="">
      <xdr:nvSpPr>
        <xdr:cNvPr id="252" name="円/楕円 251"/>
        <xdr:cNvSpPr/>
      </xdr:nvSpPr>
      <xdr:spPr>
        <a:xfrm>
          <a:off x="3746500" y="1657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39743</xdr:rowOff>
    </xdr:from>
    <xdr:ext cx="534377" cy="259045"/>
    <xdr:sp macro="" textlink="">
      <xdr:nvSpPr>
        <xdr:cNvPr id="253" name="テキスト ボックス 252"/>
        <xdr:cNvSpPr txBox="1"/>
      </xdr:nvSpPr>
      <xdr:spPr>
        <a:xfrm>
          <a:off x="3530111" y="1667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40,448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21997</xdr:rowOff>
    </xdr:from>
    <xdr:to>
      <xdr:col>4</xdr:col>
      <xdr:colOff>206375</xdr:colOff>
      <xdr:row>97</xdr:row>
      <xdr:rowOff>123597</xdr:rowOff>
    </xdr:to>
    <xdr:sp macro="" textlink="">
      <xdr:nvSpPr>
        <xdr:cNvPr id="254" name="円/楕円 253"/>
        <xdr:cNvSpPr/>
      </xdr:nvSpPr>
      <xdr:spPr>
        <a:xfrm>
          <a:off x="2857500" y="1665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114724</xdr:rowOff>
    </xdr:from>
    <xdr:ext cx="534377" cy="259045"/>
    <xdr:sp macro="" textlink="">
      <xdr:nvSpPr>
        <xdr:cNvPr id="255" name="テキスト ボックス 254"/>
        <xdr:cNvSpPr txBox="1"/>
      </xdr:nvSpPr>
      <xdr:spPr>
        <a:xfrm>
          <a:off x="2641111" y="1674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36,512</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44590</xdr:rowOff>
    </xdr:from>
    <xdr:to>
      <xdr:col>3</xdr:col>
      <xdr:colOff>3175</xdr:colOff>
      <xdr:row>97</xdr:row>
      <xdr:rowOff>146190</xdr:rowOff>
    </xdr:to>
    <xdr:sp macro="" textlink="">
      <xdr:nvSpPr>
        <xdr:cNvPr id="256" name="円/楕円 255"/>
        <xdr:cNvSpPr/>
      </xdr:nvSpPr>
      <xdr:spPr>
        <a:xfrm>
          <a:off x="1968500" y="166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137317</xdr:rowOff>
    </xdr:from>
    <xdr:ext cx="534377" cy="259045"/>
    <xdr:sp macro="" textlink="">
      <xdr:nvSpPr>
        <xdr:cNvPr id="257" name="テキスト ボックス 256"/>
        <xdr:cNvSpPr txBox="1"/>
      </xdr:nvSpPr>
      <xdr:spPr>
        <a:xfrm>
          <a:off x="1752111" y="1676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35,326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14033</xdr:rowOff>
    </xdr:from>
    <xdr:to>
      <xdr:col>1</xdr:col>
      <xdr:colOff>485775</xdr:colOff>
      <xdr:row>97</xdr:row>
      <xdr:rowOff>115633</xdr:rowOff>
    </xdr:to>
    <xdr:sp macro="" textlink="">
      <xdr:nvSpPr>
        <xdr:cNvPr id="258" name="円/楕円 257"/>
        <xdr:cNvSpPr/>
      </xdr:nvSpPr>
      <xdr:spPr>
        <a:xfrm>
          <a:off x="1079500" y="166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106760</xdr:rowOff>
    </xdr:from>
    <xdr:ext cx="534377" cy="259045"/>
    <xdr:sp macro="" textlink="">
      <xdr:nvSpPr>
        <xdr:cNvPr id="259" name="テキスト ボックス 258"/>
        <xdr:cNvSpPr txBox="1"/>
      </xdr:nvSpPr>
      <xdr:spPr>
        <a:xfrm>
          <a:off x="863111" y="1673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90533</xdr:rowOff>
    </xdr:from>
    <xdr:to>
      <xdr:col>15</xdr:col>
      <xdr:colOff>180975</xdr:colOff>
      <xdr:row>36</xdr:row>
      <xdr:rowOff>121028</xdr:rowOff>
    </xdr:to>
    <xdr:cxnSp macro="">
      <xdr:nvCxnSpPr>
        <xdr:cNvPr id="287" name="直線コネクタ 286"/>
        <xdr:cNvCxnSpPr/>
      </xdr:nvCxnSpPr>
      <xdr:spPr>
        <a:xfrm>
          <a:off x="9639300" y="6091283"/>
          <a:ext cx="838200" cy="20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63085</xdr:rowOff>
    </xdr:from>
    <xdr:ext cx="534377" cy="259045"/>
    <xdr:sp macro="" textlink="">
      <xdr:nvSpPr>
        <xdr:cNvPr id="288" name="補助費等平均値テキスト"/>
        <xdr:cNvSpPr txBox="1"/>
      </xdr:nvSpPr>
      <xdr:spPr>
        <a:xfrm>
          <a:off x="10528300" y="6063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90533</xdr:rowOff>
    </xdr:from>
    <xdr:to>
      <xdr:col>14</xdr:col>
      <xdr:colOff>28575</xdr:colOff>
      <xdr:row>37</xdr:row>
      <xdr:rowOff>19447</xdr:rowOff>
    </xdr:to>
    <xdr:cxnSp macro="">
      <xdr:nvCxnSpPr>
        <xdr:cNvPr id="290" name="直線コネクタ 289"/>
        <xdr:cNvCxnSpPr/>
      </xdr:nvCxnSpPr>
      <xdr:spPr>
        <a:xfrm flipV="1">
          <a:off x="8750300" y="6091283"/>
          <a:ext cx="889000" cy="27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78512</xdr:rowOff>
    </xdr:from>
    <xdr:to>
      <xdr:col>14</xdr:col>
      <xdr:colOff>79375</xdr:colOff>
      <xdr:row>37</xdr:row>
      <xdr:rowOff>8662</xdr:rowOff>
    </xdr:to>
    <xdr:sp macro="" textlink="">
      <xdr:nvSpPr>
        <xdr:cNvPr id="291" name="フローチャート : 判断 290"/>
        <xdr:cNvSpPr/>
      </xdr:nvSpPr>
      <xdr:spPr>
        <a:xfrm>
          <a:off x="9588500" y="625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171239</xdr:rowOff>
    </xdr:from>
    <xdr:ext cx="534377" cy="259045"/>
    <xdr:sp macro="" textlink="">
      <xdr:nvSpPr>
        <xdr:cNvPr id="292" name="テキスト ボックス 291"/>
        <xdr:cNvSpPr txBox="1"/>
      </xdr:nvSpPr>
      <xdr:spPr>
        <a:xfrm>
          <a:off x="9372111" y="634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88,636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9316</xdr:rowOff>
    </xdr:from>
    <xdr:to>
      <xdr:col>12</xdr:col>
      <xdr:colOff>511175</xdr:colOff>
      <xdr:row>37</xdr:row>
      <xdr:rowOff>19447</xdr:rowOff>
    </xdr:to>
    <xdr:cxnSp macro="">
      <xdr:nvCxnSpPr>
        <xdr:cNvPr id="293" name="直線コネクタ 292"/>
        <xdr:cNvCxnSpPr/>
      </xdr:nvCxnSpPr>
      <xdr:spPr>
        <a:xfrm>
          <a:off x="7861300" y="6352966"/>
          <a:ext cx="889000" cy="10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135763</xdr:rowOff>
    </xdr:from>
    <xdr:to>
      <xdr:col>12</xdr:col>
      <xdr:colOff>561975</xdr:colOff>
      <xdr:row>37</xdr:row>
      <xdr:rowOff>65913</xdr:rowOff>
    </xdr:to>
    <xdr:sp macro="" textlink="">
      <xdr:nvSpPr>
        <xdr:cNvPr id="294" name="フローチャート : 判断 293"/>
        <xdr:cNvSpPr/>
      </xdr:nvSpPr>
      <xdr:spPr>
        <a:xfrm>
          <a:off x="8699500" y="630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82440</xdr:rowOff>
    </xdr:from>
    <xdr:ext cx="534377" cy="259045"/>
    <xdr:sp macro="" textlink="">
      <xdr:nvSpPr>
        <xdr:cNvPr id="295" name="テキスト ボックス 294"/>
        <xdr:cNvSpPr txBox="1"/>
      </xdr:nvSpPr>
      <xdr:spPr>
        <a:xfrm>
          <a:off x="8483111" y="60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82,375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9316</xdr:rowOff>
    </xdr:from>
    <xdr:to>
      <xdr:col>11</xdr:col>
      <xdr:colOff>307975</xdr:colOff>
      <xdr:row>37</xdr:row>
      <xdr:rowOff>10440</xdr:rowOff>
    </xdr:to>
    <xdr:cxnSp macro="">
      <xdr:nvCxnSpPr>
        <xdr:cNvPr id="296" name="直線コネクタ 295"/>
        <xdr:cNvCxnSpPr/>
      </xdr:nvCxnSpPr>
      <xdr:spPr>
        <a:xfrm flipV="1">
          <a:off x="6972300" y="6352966"/>
          <a:ext cx="889000" cy="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138753</xdr:rowOff>
    </xdr:from>
    <xdr:to>
      <xdr:col>11</xdr:col>
      <xdr:colOff>358775</xdr:colOff>
      <xdr:row>37</xdr:row>
      <xdr:rowOff>68903</xdr:rowOff>
    </xdr:to>
    <xdr:sp macro="" textlink="">
      <xdr:nvSpPr>
        <xdr:cNvPr id="297" name="フローチャート : 判断 296"/>
        <xdr:cNvSpPr/>
      </xdr:nvSpPr>
      <xdr:spPr>
        <a:xfrm>
          <a:off x="7810500" y="631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60030</xdr:rowOff>
    </xdr:from>
    <xdr:ext cx="534377" cy="259045"/>
    <xdr:sp macro="" textlink="">
      <xdr:nvSpPr>
        <xdr:cNvPr id="298" name="テキスト ボックス 297"/>
        <xdr:cNvSpPr txBox="1"/>
      </xdr:nvSpPr>
      <xdr:spPr>
        <a:xfrm>
          <a:off x="7594111" y="640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82,048</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149835</xdr:rowOff>
    </xdr:from>
    <xdr:to>
      <xdr:col>10</xdr:col>
      <xdr:colOff>155575</xdr:colOff>
      <xdr:row>37</xdr:row>
      <xdr:rowOff>79985</xdr:rowOff>
    </xdr:to>
    <xdr:sp macro="" textlink="">
      <xdr:nvSpPr>
        <xdr:cNvPr id="299" name="フローチャート : 判断 298"/>
        <xdr:cNvSpPr/>
      </xdr:nvSpPr>
      <xdr:spPr>
        <a:xfrm>
          <a:off x="6921500" y="63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71112</xdr:rowOff>
    </xdr:from>
    <xdr:ext cx="534377" cy="259045"/>
    <xdr:sp macro="" textlink="">
      <xdr:nvSpPr>
        <xdr:cNvPr id="300" name="テキスト ボックス 299"/>
        <xdr:cNvSpPr txBox="1"/>
      </xdr:nvSpPr>
      <xdr:spPr>
        <a:xfrm>
          <a:off x="6705111" y="641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80,836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70228</xdr:rowOff>
    </xdr:from>
    <xdr:to>
      <xdr:col>15</xdr:col>
      <xdr:colOff>231775</xdr:colOff>
      <xdr:row>37</xdr:row>
      <xdr:rowOff>378</xdr:rowOff>
    </xdr:to>
    <xdr:sp macro="" textlink="">
      <xdr:nvSpPr>
        <xdr:cNvPr id="306" name="円/楕円 305"/>
        <xdr:cNvSpPr/>
      </xdr:nvSpPr>
      <xdr:spPr>
        <a:xfrm>
          <a:off x="10426700" y="62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48655</xdr:rowOff>
    </xdr:from>
    <xdr:ext cx="534377" cy="259045"/>
    <xdr:sp macro="" textlink="">
      <xdr:nvSpPr>
        <xdr:cNvPr id="307" name="補助費等該当値テキスト"/>
        <xdr:cNvSpPr txBox="1"/>
      </xdr:nvSpPr>
      <xdr:spPr>
        <a:xfrm>
          <a:off x="10528300" y="622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89,542</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39733</xdr:rowOff>
    </xdr:from>
    <xdr:to>
      <xdr:col>14</xdr:col>
      <xdr:colOff>79375</xdr:colOff>
      <xdr:row>35</xdr:row>
      <xdr:rowOff>141333</xdr:rowOff>
    </xdr:to>
    <xdr:sp macro="" textlink="">
      <xdr:nvSpPr>
        <xdr:cNvPr id="308" name="円/楕円 307"/>
        <xdr:cNvSpPr/>
      </xdr:nvSpPr>
      <xdr:spPr>
        <a:xfrm>
          <a:off x="9588500" y="604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157860</xdr:rowOff>
    </xdr:from>
    <xdr:ext cx="599010" cy="259045"/>
    <xdr:sp macro="" textlink="">
      <xdr:nvSpPr>
        <xdr:cNvPr id="309" name="テキスト ボックス 308"/>
        <xdr:cNvSpPr txBox="1"/>
      </xdr:nvSpPr>
      <xdr:spPr>
        <a:xfrm>
          <a:off x="9339794" y="581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111,627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140097</xdr:rowOff>
    </xdr:from>
    <xdr:to>
      <xdr:col>12</xdr:col>
      <xdr:colOff>561975</xdr:colOff>
      <xdr:row>37</xdr:row>
      <xdr:rowOff>70247</xdr:rowOff>
    </xdr:to>
    <xdr:sp macro="" textlink="">
      <xdr:nvSpPr>
        <xdr:cNvPr id="310" name="円/楕円 309"/>
        <xdr:cNvSpPr/>
      </xdr:nvSpPr>
      <xdr:spPr>
        <a:xfrm>
          <a:off x="8699500" y="631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61374</xdr:rowOff>
    </xdr:from>
    <xdr:ext cx="534377" cy="259045"/>
    <xdr:sp macro="" textlink="">
      <xdr:nvSpPr>
        <xdr:cNvPr id="311" name="テキスト ボックス 310"/>
        <xdr:cNvSpPr txBox="1"/>
      </xdr:nvSpPr>
      <xdr:spPr>
        <a:xfrm>
          <a:off x="8483111" y="640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81,901</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129966</xdr:rowOff>
    </xdr:from>
    <xdr:to>
      <xdr:col>11</xdr:col>
      <xdr:colOff>358775</xdr:colOff>
      <xdr:row>37</xdr:row>
      <xdr:rowOff>60116</xdr:rowOff>
    </xdr:to>
    <xdr:sp macro="" textlink="">
      <xdr:nvSpPr>
        <xdr:cNvPr id="312" name="円/楕円 311"/>
        <xdr:cNvSpPr/>
      </xdr:nvSpPr>
      <xdr:spPr>
        <a:xfrm>
          <a:off x="7810500" y="630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76643</xdr:rowOff>
    </xdr:from>
    <xdr:ext cx="534377" cy="259045"/>
    <xdr:sp macro="" textlink="">
      <xdr:nvSpPr>
        <xdr:cNvPr id="313" name="テキスト ボックス 312"/>
        <xdr:cNvSpPr txBox="1"/>
      </xdr:nvSpPr>
      <xdr:spPr>
        <a:xfrm>
          <a:off x="7594111" y="607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83,009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131090</xdr:rowOff>
    </xdr:from>
    <xdr:to>
      <xdr:col>10</xdr:col>
      <xdr:colOff>155575</xdr:colOff>
      <xdr:row>37</xdr:row>
      <xdr:rowOff>61240</xdr:rowOff>
    </xdr:to>
    <xdr:sp macro="" textlink="">
      <xdr:nvSpPr>
        <xdr:cNvPr id="314" name="円/楕円 313"/>
        <xdr:cNvSpPr/>
      </xdr:nvSpPr>
      <xdr:spPr>
        <a:xfrm>
          <a:off x="6921500" y="63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77767</xdr:rowOff>
    </xdr:from>
    <xdr:ext cx="534377" cy="259045"/>
    <xdr:sp macro="" textlink="">
      <xdr:nvSpPr>
        <xdr:cNvPr id="315" name="テキスト ボックス 314"/>
        <xdr:cNvSpPr txBox="1"/>
      </xdr:nvSpPr>
      <xdr:spPr>
        <a:xfrm>
          <a:off x="6705111" y="607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162084</xdr:rowOff>
    </xdr:from>
    <xdr:to>
      <xdr:col>15</xdr:col>
      <xdr:colOff>180975</xdr:colOff>
      <xdr:row>59</xdr:row>
      <xdr:rowOff>26596</xdr:rowOff>
    </xdr:to>
    <xdr:cxnSp macro="">
      <xdr:nvCxnSpPr>
        <xdr:cNvPr id="346" name="直線コネクタ 345"/>
        <xdr:cNvCxnSpPr/>
      </xdr:nvCxnSpPr>
      <xdr:spPr>
        <a:xfrm>
          <a:off x="9639300" y="10106184"/>
          <a:ext cx="838200" cy="3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7"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162084</xdr:rowOff>
    </xdr:from>
    <xdr:to>
      <xdr:col>14</xdr:col>
      <xdr:colOff>28575</xdr:colOff>
      <xdr:row>59</xdr:row>
      <xdr:rowOff>52510</xdr:rowOff>
    </xdr:to>
    <xdr:cxnSp macro="">
      <xdr:nvCxnSpPr>
        <xdr:cNvPr id="349" name="直線コネクタ 348"/>
        <xdr:cNvCxnSpPr/>
      </xdr:nvCxnSpPr>
      <xdr:spPr>
        <a:xfrm flipV="1">
          <a:off x="8750300" y="10106184"/>
          <a:ext cx="889000" cy="6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6119</xdr:rowOff>
    </xdr:from>
    <xdr:to>
      <xdr:col>14</xdr:col>
      <xdr:colOff>79375</xdr:colOff>
      <xdr:row>59</xdr:row>
      <xdr:rowOff>107719</xdr:rowOff>
    </xdr:to>
    <xdr:sp macro="" textlink="">
      <xdr:nvSpPr>
        <xdr:cNvPr id="350" name="フローチャート : 判断 349"/>
        <xdr:cNvSpPr/>
      </xdr:nvSpPr>
      <xdr:spPr>
        <a:xfrm>
          <a:off x="9588500" y="1012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98846</xdr:rowOff>
    </xdr:from>
    <xdr:ext cx="599010" cy="259045"/>
    <xdr:sp macro="" textlink="">
      <xdr:nvSpPr>
        <xdr:cNvPr id="351" name="テキスト ボックス 350"/>
        <xdr:cNvSpPr txBox="1"/>
      </xdr:nvSpPr>
      <xdr:spPr>
        <a:xfrm>
          <a:off x="9339794" y="102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128,485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52510</xdr:rowOff>
    </xdr:from>
    <xdr:to>
      <xdr:col>12</xdr:col>
      <xdr:colOff>511175</xdr:colOff>
      <xdr:row>59</xdr:row>
      <xdr:rowOff>72227</xdr:rowOff>
    </xdr:to>
    <xdr:cxnSp macro="">
      <xdr:nvCxnSpPr>
        <xdr:cNvPr id="352" name="直線コネクタ 351"/>
        <xdr:cNvCxnSpPr/>
      </xdr:nvCxnSpPr>
      <xdr:spPr>
        <a:xfrm flipV="1">
          <a:off x="7861300" y="10168060"/>
          <a:ext cx="889000" cy="1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9470</xdr:rowOff>
    </xdr:from>
    <xdr:to>
      <xdr:col>12</xdr:col>
      <xdr:colOff>561975</xdr:colOff>
      <xdr:row>59</xdr:row>
      <xdr:rowOff>111070</xdr:rowOff>
    </xdr:to>
    <xdr:sp macro="" textlink="">
      <xdr:nvSpPr>
        <xdr:cNvPr id="353" name="フローチャート : 判断 352"/>
        <xdr:cNvSpPr/>
      </xdr:nvSpPr>
      <xdr:spPr>
        <a:xfrm>
          <a:off x="8699500" y="101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102197</xdr:rowOff>
    </xdr:from>
    <xdr:ext cx="599010" cy="259045"/>
    <xdr:sp macro="" textlink="">
      <xdr:nvSpPr>
        <xdr:cNvPr id="354" name="テキスト ボックス 353"/>
        <xdr:cNvSpPr txBox="1"/>
      </xdr:nvSpPr>
      <xdr:spPr>
        <a:xfrm>
          <a:off x="8450794" y="1021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118,223</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47757</xdr:rowOff>
    </xdr:from>
    <xdr:to>
      <xdr:col>11</xdr:col>
      <xdr:colOff>307975</xdr:colOff>
      <xdr:row>59</xdr:row>
      <xdr:rowOff>72227</xdr:rowOff>
    </xdr:to>
    <xdr:cxnSp macro="">
      <xdr:nvCxnSpPr>
        <xdr:cNvPr id="355" name="直線コネクタ 354"/>
        <xdr:cNvCxnSpPr/>
      </xdr:nvCxnSpPr>
      <xdr:spPr>
        <a:xfrm>
          <a:off x="6972300" y="10163307"/>
          <a:ext cx="889000" cy="2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9650</xdr:rowOff>
    </xdr:from>
    <xdr:to>
      <xdr:col>11</xdr:col>
      <xdr:colOff>358775</xdr:colOff>
      <xdr:row>59</xdr:row>
      <xdr:rowOff>111250</xdr:rowOff>
    </xdr:to>
    <xdr:sp macro="" textlink="">
      <xdr:nvSpPr>
        <xdr:cNvPr id="356" name="フローチャート : 判断 355"/>
        <xdr:cNvSpPr/>
      </xdr:nvSpPr>
      <xdr:spPr>
        <a:xfrm>
          <a:off x="7810500" y="1012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127777</xdr:rowOff>
    </xdr:from>
    <xdr:ext cx="599010" cy="259045"/>
    <xdr:sp macro="" textlink="">
      <xdr:nvSpPr>
        <xdr:cNvPr id="357" name="テキスト ボックス 356"/>
        <xdr:cNvSpPr txBox="1"/>
      </xdr:nvSpPr>
      <xdr:spPr>
        <a:xfrm>
          <a:off x="7561794" y="990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117,673</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16619</xdr:rowOff>
    </xdr:from>
    <xdr:to>
      <xdr:col>10</xdr:col>
      <xdr:colOff>155575</xdr:colOff>
      <xdr:row>59</xdr:row>
      <xdr:rowOff>118219</xdr:rowOff>
    </xdr:to>
    <xdr:sp macro="" textlink="">
      <xdr:nvSpPr>
        <xdr:cNvPr id="358" name="フローチャート : 判断 357"/>
        <xdr:cNvSpPr/>
      </xdr:nvSpPr>
      <xdr:spPr>
        <a:xfrm>
          <a:off x="6921500" y="101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109346</xdr:rowOff>
    </xdr:from>
    <xdr:ext cx="534377" cy="259045"/>
    <xdr:sp macro="" textlink="">
      <xdr:nvSpPr>
        <xdr:cNvPr id="359" name="テキスト ボックス 358"/>
        <xdr:cNvSpPr txBox="1"/>
      </xdr:nvSpPr>
      <xdr:spPr>
        <a:xfrm>
          <a:off x="6705111" y="1022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96,333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147246</xdr:rowOff>
    </xdr:from>
    <xdr:to>
      <xdr:col>15</xdr:col>
      <xdr:colOff>231775</xdr:colOff>
      <xdr:row>59</xdr:row>
      <xdr:rowOff>77396</xdr:rowOff>
    </xdr:to>
    <xdr:sp macro="" textlink="">
      <xdr:nvSpPr>
        <xdr:cNvPr id="365" name="円/楕円 364"/>
        <xdr:cNvSpPr/>
      </xdr:nvSpPr>
      <xdr:spPr>
        <a:xfrm>
          <a:off x="10426700" y="1009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106623</xdr:rowOff>
    </xdr:from>
    <xdr:ext cx="599010" cy="259045"/>
    <xdr:sp macro="" textlink="">
      <xdr:nvSpPr>
        <xdr:cNvPr id="366" name="普通建設事業費該当値テキスト"/>
        <xdr:cNvSpPr txBox="1"/>
      </xdr:nvSpPr>
      <xdr:spPr>
        <a:xfrm>
          <a:off x="10528300" y="987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221,338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111284</xdr:rowOff>
    </xdr:from>
    <xdr:to>
      <xdr:col>14</xdr:col>
      <xdr:colOff>79375</xdr:colOff>
      <xdr:row>59</xdr:row>
      <xdr:rowOff>41434</xdr:rowOff>
    </xdr:to>
    <xdr:sp macro="" textlink="">
      <xdr:nvSpPr>
        <xdr:cNvPr id="367" name="円/楕円 366"/>
        <xdr:cNvSpPr/>
      </xdr:nvSpPr>
      <xdr:spPr>
        <a:xfrm>
          <a:off x="9588500" y="100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57961</xdr:rowOff>
    </xdr:from>
    <xdr:ext cx="599010" cy="259045"/>
    <xdr:sp macro="" textlink="">
      <xdr:nvSpPr>
        <xdr:cNvPr id="368" name="テキスト ボックス 367"/>
        <xdr:cNvSpPr txBox="1"/>
      </xdr:nvSpPr>
      <xdr:spPr>
        <a:xfrm>
          <a:off x="9339794" y="983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331,458</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1710</xdr:rowOff>
    </xdr:from>
    <xdr:to>
      <xdr:col>12</xdr:col>
      <xdr:colOff>561975</xdr:colOff>
      <xdr:row>59</xdr:row>
      <xdr:rowOff>103310</xdr:rowOff>
    </xdr:to>
    <xdr:sp macro="" textlink="">
      <xdr:nvSpPr>
        <xdr:cNvPr id="369" name="円/楕円 368"/>
        <xdr:cNvSpPr/>
      </xdr:nvSpPr>
      <xdr:spPr>
        <a:xfrm>
          <a:off x="8699500" y="101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119837</xdr:rowOff>
    </xdr:from>
    <xdr:ext cx="599010" cy="259045"/>
    <xdr:sp macro="" textlink="">
      <xdr:nvSpPr>
        <xdr:cNvPr id="370" name="テキスト ボックス 369"/>
        <xdr:cNvSpPr txBox="1"/>
      </xdr:nvSpPr>
      <xdr:spPr>
        <a:xfrm>
          <a:off x="8450794" y="989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141,986</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21427</xdr:rowOff>
    </xdr:from>
    <xdr:to>
      <xdr:col>11</xdr:col>
      <xdr:colOff>358775</xdr:colOff>
      <xdr:row>59</xdr:row>
      <xdr:rowOff>123027</xdr:rowOff>
    </xdr:to>
    <xdr:sp macro="" textlink="">
      <xdr:nvSpPr>
        <xdr:cNvPr id="371" name="円/楕円 370"/>
        <xdr:cNvSpPr/>
      </xdr:nvSpPr>
      <xdr:spPr>
        <a:xfrm>
          <a:off x="7810500" y="1013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114154</xdr:rowOff>
    </xdr:from>
    <xdr:ext cx="534377" cy="259045"/>
    <xdr:sp macro="" textlink="">
      <xdr:nvSpPr>
        <xdr:cNvPr id="372" name="テキスト ボックス 371"/>
        <xdr:cNvSpPr txBox="1"/>
      </xdr:nvSpPr>
      <xdr:spPr>
        <a:xfrm>
          <a:off x="7594111" y="102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81,608</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168407</xdr:rowOff>
    </xdr:from>
    <xdr:to>
      <xdr:col>10</xdr:col>
      <xdr:colOff>155575</xdr:colOff>
      <xdr:row>59</xdr:row>
      <xdr:rowOff>98557</xdr:rowOff>
    </xdr:to>
    <xdr:sp macro="" textlink="">
      <xdr:nvSpPr>
        <xdr:cNvPr id="373" name="円/楕円 372"/>
        <xdr:cNvSpPr/>
      </xdr:nvSpPr>
      <xdr:spPr>
        <a:xfrm>
          <a:off x="6921500" y="1011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115084</xdr:rowOff>
    </xdr:from>
    <xdr:ext cx="599010" cy="259045"/>
    <xdr:sp macro="" textlink="">
      <xdr:nvSpPr>
        <xdr:cNvPr id="374" name="テキスト ボックス 373"/>
        <xdr:cNvSpPr txBox="1"/>
      </xdr:nvSpPr>
      <xdr:spPr>
        <a:xfrm>
          <a:off x="6672794" y="988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156,540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14905</xdr:rowOff>
    </xdr:from>
    <xdr:to>
      <xdr:col>15</xdr:col>
      <xdr:colOff>180975</xdr:colOff>
      <xdr:row>78</xdr:row>
      <xdr:rowOff>79248</xdr:rowOff>
    </xdr:to>
    <xdr:cxnSp macro="">
      <xdr:nvCxnSpPr>
        <xdr:cNvPr id="401" name="直線コネクタ 400"/>
        <xdr:cNvCxnSpPr/>
      </xdr:nvCxnSpPr>
      <xdr:spPr>
        <a:xfrm>
          <a:off x="9639300" y="13388005"/>
          <a:ext cx="838200" cy="6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2"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68233</xdr:rowOff>
    </xdr:from>
    <xdr:to>
      <xdr:col>14</xdr:col>
      <xdr:colOff>79375</xdr:colOff>
      <xdr:row>78</xdr:row>
      <xdr:rowOff>169833</xdr:rowOff>
    </xdr:to>
    <xdr:sp macro="" textlink="">
      <xdr:nvSpPr>
        <xdr:cNvPr id="404" name="フローチャート : 判断 403"/>
        <xdr:cNvSpPr/>
      </xdr:nvSpPr>
      <xdr:spPr>
        <a:xfrm>
          <a:off x="9588500" y="1344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160960</xdr:rowOff>
    </xdr:from>
    <xdr:ext cx="534377" cy="259045"/>
    <xdr:sp macro="" textlink="">
      <xdr:nvSpPr>
        <xdr:cNvPr id="405" name="テキスト ボックス 404"/>
        <xdr:cNvSpPr txBox="1"/>
      </xdr:nvSpPr>
      <xdr:spPr>
        <a:xfrm>
          <a:off x="9372111" y="1353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45,202</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28448</xdr:rowOff>
    </xdr:from>
    <xdr:to>
      <xdr:col>15</xdr:col>
      <xdr:colOff>231775</xdr:colOff>
      <xdr:row>78</xdr:row>
      <xdr:rowOff>130048</xdr:rowOff>
    </xdr:to>
    <xdr:sp macro="" textlink="">
      <xdr:nvSpPr>
        <xdr:cNvPr id="411" name="円/楕円 410"/>
        <xdr:cNvSpPr/>
      </xdr:nvSpPr>
      <xdr:spPr>
        <a:xfrm>
          <a:off x="10426700" y="134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159275</xdr:rowOff>
    </xdr:from>
    <xdr:ext cx="599010" cy="259045"/>
    <xdr:sp macro="" textlink="">
      <xdr:nvSpPr>
        <xdr:cNvPr id="412" name="普通建設事業費 （ うち新規整備　）該当値テキスト"/>
        <xdr:cNvSpPr txBox="1"/>
      </xdr:nvSpPr>
      <xdr:spPr>
        <a:xfrm>
          <a:off x="10528300" y="1318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132,221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135555</xdr:rowOff>
    </xdr:from>
    <xdr:to>
      <xdr:col>14</xdr:col>
      <xdr:colOff>79375</xdr:colOff>
      <xdr:row>78</xdr:row>
      <xdr:rowOff>65705</xdr:rowOff>
    </xdr:to>
    <xdr:sp macro="" textlink="">
      <xdr:nvSpPr>
        <xdr:cNvPr id="413" name="円/楕円 412"/>
        <xdr:cNvSpPr/>
      </xdr:nvSpPr>
      <xdr:spPr>
        <a:xfrm>
          <a:off x="9588500" y="1333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82232</xdr:rowOff>
    </xdr:from>
    <xdr:ext cx="599010" cy="259045"/>
    <xdr:sp macro="" textlink="">
      <xdr:nvSpPr>
        <xdr:cNvPr id="414" name="テキスト ボックス 413"/>
        <xdr:cNvSpPr txBox="1"/>
      </xdr:nvSpPr>
      <xdr:spPr>
        <a:xfrm>
          <a:off x="9339794" y="1311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272,955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145245</xdr:rowOff>
    </xdr:from>
    <xdr:to>
      <xdr:col>15</xdr:col>
      <xdr:colOff>180975</xdr:colOff>
      <xdr:row>97</xdr:row>
      <xdr:rowOff>85037</xdr:rowOff>
    </xdr:to>
    <xdr:cxnSp macro="">
      <xdr:nvCxnSpPr>
        <xdr:cNvPr id="441" name="直線コネクタ 440"/>
        <xdr:cNvCxnSpPr/>
      </xdr:nvCxnSpPr>
      <xdr:spPr>
        <a:xfrm flipV="1">
          <a:off x="9639300" y="16604445"/>
          <a:ext cx="838200" cy="11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33695</xdr:rowOff>
    </xdr:from>
    <xdr:ext cx="534377" cy="259045"/>
    <xdr:sp macro="" textlink="">
      <xdr:nvSpPr>
        <xdr:cNvPr id="442" name="普通建設事業費 （ うち更新整備　）平均値テキスト"/>
        <xdr:cNvSpPr txBox="1"/>
      </xdr:nvSpPr>
      <xdr:spPr>
        <a:xfrm>
          <a:off x="10528300" y="16664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96</xdr:row>
      <xdr:rowOff>112847</xdr:rowOff>
    </xdr:from>
    <xdr:to>
      <xdr:col>14</xdr:col>
      <xdr:colOff>79375</xdr:colOff>
      <xdr:row>97</xdr:row>
      <xdr:rowOff>42997</xdr:rowOff>
    </xdr:to>
    <xdr:sp macro="" textlink="">
      <xdr:nvSpPr>
        <xdr:cNvPr id="444" name="フローチャート : 判断 443"/>
        <xdr:cNvSpPr/>
      </xdr:nvSpPr>
      <xdr:spPr>
        <a:xfrm>
          <a:off x="9588500" y="1657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59524</xdr:rowOff>
    </xdr:from>
    <xdr:ext cx="534377" cy="259045"/>
    <xdr:sp macro="" textlink="">
      <xdr:nvSpPr>
        <xdr:cNvPr id="445" name="テキスト ボックス 444"/>
        <xdr:cNvSpPr txBox="1"/>
      </xdr:nvSpPr>
      <xdr:spPr>
        <a:xfrm>
          <a:off x="9372111" y="163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69,762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94445</xdr:rowOff>
    </xdr:from>
    <xdr:to>
      <xdr:col>15</xdr:col>
      <xdr:colOff>231775</xdr:colOff>
      <xdr:row>97</xdr:row>
      <xdr:rowOff>24595</xdr:rowOff>
    </xdr:to>
    <xdr:sp macro="" textlink="">
      <xdr:nvSpPr>
        <xdr:cNvPr id="451" name="円/楕円 450"/>
        <xdr:cNvSpPr/>
      </xdr:nvSpPr>
      <xdr:spPr>
        <a:xfrm>
          <a:off x="10426700" y="1655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117322</xdr:rowOff>
    </xdr:from>
    <xdr:ext cx="534377" cy="259045"/>
    <xdr:sp macro="" textlink="">
      <xdr:nvSpPr>
        <xdr:cNvPr id="452" name="普通建設事業費 （ うち更新整備　）該当値テキスト"/>
        <xdr:cNvSpPr txBox="1"/>
      </xdr:nvSpPr>
      <xdr:spPr>
        <a:xfrm>
          <a:off x="10528300" y="1640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73,787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34237</xdr:rowOff>
    </xdr:from>
    <xdr:to>
      <xdr:col>14</xdr:col>
      <xdr:colOff>79375</xdr:colOff>
      <xdr:row>97</xdr:row>
      <xdr:rowOff>135837</xdr:rowOff>
    </xdr:to>
    <xdr:sp macro="" textlink="">
      <xdr:nvSpPr>
        <xdr:cNvPr id="453" name="円/楕円 452"/>
        <xdr:cNvSpPr/>
      </xdr:nvSpPr>
      <xdr:spPr>
        <a:xfrm>
          <a:off x="9588500" y="1666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126964</xdr:rowOff>
    </xdr:from>
    <xdr:ext cx="534377" cy="259045"/>
    <xdr:sp macro="" textlink="">
      <xdr:nvSpPr>
        <xdr:cNvPr id="454" name="テキスト ボックス 453"/>
        <xdr:cNvSpPr txBox="1"/>
      </xdr:nvSpPr>
      <xdr:spPr>
        <a:xfrm>
          <a:off x="9372111" y="1675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49,456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49420</xdr:rowOff>
    </xdr:from>
    <xdr:to>
      <xdr:col>23</xdr:col>
      <xdr:colOff>517525</xdr:colOff>
      <xdr:row>38</xdr:row>
      <xdr:rowOff>20114</xdr:rowOff>
    </xdr:to>
    <xdr:cxnSp macro="">
      <xdr:nvCxnSpPr>
        <xdr:cNvPr id="479" name="直線コネクタ 478"/>
        <xdr:cNvCxnSpPr/>
      </xdr:nvCxnSpPr>
      <xdr:spPr>
        <a:xfrm>
          <a:off x="15481300" y="6393070"/>
          <a:ext cx="838200" cy="14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132294</xdr:rowOff>
    </xdr:from>
    <xdr:ext cx="469744" cy="259045"/>
    <xdr:sp macro="" textlink="">
      <xdr:nvSpPr>
        <xdr:cNvPr id="480" name="災害復旧事業費平均値テキスト"/>
        <xdr:cNvSpPr txBox="1"/>
      </xdr:nvSpPr>
      <xdr:spPr>
        <a:xfrm>
          <a:off x="16370300" y="630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154713</xdr:rowOff>
    </xdr:from>
    <xdr:to>
      <xdr:col>22</xdr:col>
      <xdr:colOff>365125</xdr:colOff>
      <xdr:row>37</xdr:row>
      <xdr:rowOff>49420</xdr:rowOff>
    </xdr:to>
    <xdr:cxnSp macro="">
      <xdr:nvCxnSpPr>
        <xdr:cNvPr id="482" name="直線コネクタ 481"/>
        <xdr:cNvCxnSpPr/>
      </xdr:nvCxnSpPr>
      <xdr:spPr>
        <a:xfrm>
          <a:off x="14592300" y="5984013"/>
          <a:ext cx="889000" cy="40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112503</xdr:rowOff>
    </xdr:from>
    <xdr:to>
      <xdr:col>22</xdr:col>
      <xdr:colOff>415925</xdr:colOff>
      <xdr:row>38</xdr:row>
      <xdr:rowOff>42653</xdr:rowOff>
    </xdr:to>
    <xdr:sp macro="" textlink="">
      <xdr:nvSpPr>
        <xdr:cNvPr id="483" name="フローチャート : 判断 482"/>
        <xdr:cNvSpPr/>
      </xdr:nvSpPr>
      <xdr:spPr>
        <a:xfrm>
          <a:off x="15430500" y="645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33780</xdr:rowOff>
    </xdr:from>
    <xdr:ext cx="469744" cy="259045"/>
    <xdr:sp macro="" textlink="">
      <xdr:nvSpPr>
        <xdr:cNvPr id="484" name="テキスト ボックス 483"/>
        <xdr:cNvSpPr txBox="1"/>
      </xdr:nvSpPr>
      <xdr:spPr>
        <a:xfrm>
          <a:off x="15246427" y="654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153548</xdr:rowOff>
    </xdr:from>
    <xdr:to>
      <xdr:col>21</xdr:col>
      <xdr:colOff>161925</xdr:colOff>
      <xdr:row>34</xdr:row>
      <xdr:rowOff>154713</xdr:rowOff>
    </xdr:to>
    <xdr:cxnSp macro="">
      <xdr:nvCxnSpPr>
        <xdr:cNvPr id="485" name="直線コネクタ 484"/>
        <xdr:cNvCxnSpPr/>
      </xdr:nvCxnSpPr>
      <xdr:spPr>
        <a:xfrm>
          <a:off x="13703300" y="5982848"/>
          <a:ext cx="889000" cy="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94752</xdr:rowOff>
    </xdr:from>
    <xdr:to>
      <xdr:col>21</xdr:col>
      <xdr:colOff>212725</xdr:colOff>
      <xdr:row>38</xdr:row>
      <xdr:rowOff>24902</xdr:rowOff>
    </xdr:to>
    <xdr:sp macro="" textlink="">
      <xdr:nvSpPr>
        <xdr:cNvPr id="486" name="フローチャート : 判断 485"/>
        <xdr:cNvSpPr/>
      </xdr:nvSpPr>
      <xdr:spPr>
        <a:xfrm>
          <a:off x="14541500" y="643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16029</xdr:rowOff>
    </xdr:from>
    <xdr:ext cx="469744" cy="259045"/>
    <xdr:sp macro="" textlink="">
      <xdr:nvSpPr>
        <xdr:cNvPr id="487" name="テキスト ボックス 486"/>
        <xdr:cNvSpPr txBox="1"/>
      </xdr:nvSpPr>
      <xdr:spPr>
        <a:xfrm>
          <a:off x="14357427" y="653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89300</xdr:rowOff>
    </xdr:from>
    <xdr:to>
      <xdr:col>19</xdr:col>
      <xdr:colOff>644525</xdr:colOff>
      <xdr:row>34</xdr:row>
      <xdr:rowOff>153548</xdr:rowOff>
    </xdr:to>
    <xdr:cxnSp macro="">
      <xdr:nvCxnSpPr>
        <xdr:cNvPr id="488" name="直線コネクタ 487"/>
        <xdr:cNvCxnSpPr/>
      </xdr:nvCxnSpPr>
      <xdr:spPr>
        <a:xfrm>
          <a:off x="12814300" y="5918600"/>
          <a:ext cx="889000" cy="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30424</xdr:rowOff>
    </xdr:from>
    <xdr:to>
      <xdr:col>20</xdr:col>
      <xdr:colOff>9525</xdr:colOff>
      <xdr:row>37</xdr:row>
      <xdr:rowOff>132024</xdr:rowOff>
    </xdr:to>
    <xdr:sp macro="" textlink="">
      <xdr:nvSpPr>
        <xdr:cNvPr id="489" name="フローチャート : 判断 488"/>
        <xdr:cNvSpPr/>
      </xdr:nvSpPr>
      <xdr:spPr>
        <a:xfrm>
          <a:off x="13652500" y="63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123151</xdr:rowOff>
    </xdr:from>
    <xdr:ext cx="534377" cy="259045"/>
    <xdr:sp macro="" textlink="">
      <xdr:nvSpPr>
        <xdr:cNvPr id="490" name="テキスト ボックス 489"/>
        <xdr:cNvSpPr txBox="1"/>
      </xdr:nvSpPr>
      <xdr:spPr>
        <a:xfrm>
          <a:off x="13436111" y="646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57199</xdr:rowOff>
    </xdr:from>
    <xdr:to>
      <xdr:col>18</xdr:col>
      <xdr:colOff>492125</xdr:colOff>
      <xdr:row>37</xdr:row>
      <xdr:rowOff>158799</xdr:rowOff>
    </xdr:to>
    <xdr:sp macro="" textlink="">
      <xdr:nvSpPr>
        <xdr:cNvPr id="491" name="フローチャート : 判断 490"/>
        <xdr:cNvSpPr/>
      </xdr:nvSpPr>
      <xdr:spPr>
        <a:xfrm>
          <a:off x="12763500" y="640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149926</xdr:rowOff>
    </xdr:from>
    <xdr:ext cx="534377" cy="259045"/>
    <xdr:sp macro="" textlink="">
      <xdr:nvSpPr>
        <xdr:cNvPr id="492" name="テキスト ボックス 491"/>
        <xdr:cNvSpPr txBox="1"/>
      </xdr:nvSpPr>
      <xdr:spPr>
        <a:xfrm>
          <a:off x="12547111" y="649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140764</xdr:rowOff>
    </xdr:from>
    <xdr:to>
      <xdr:col>23</xdr:col>
      <xdr:colOff>568325</xdr:colOff>
      <xdr:row>38</xdr:row>
      <xdr:rowOff>70914</xdr:rowOff>
    </xdr:to>
    <xdr:sp macro="" textlink="">
      <xdr:nvSpPr>
        <xdr:cNvPr id="498" name="円/楕円 497"/>
        <xdr:cNvSpPr/>
      </xdr:nvSpPr>
      <xdr:spPr>
        <a:xfrm>
          <a:off x="16268700" y="64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87844</xdr:rowOff>
    </xdr:from>
    <xdr:ext cx="378565" cy="259045"/>
    <xdr:sp macro="" textlink="">
      <xdr:nvSpPr>
        <xdr:cNvPr id="499" name="災害復旧事業費該当値テキスト"/>
        <xdr:cNvSpPr txBox="1"/>
      </xdr:nvSpPr>
      <xdr:spPr>
        <a:xfrm>
          <a:off x="16370300" y="6431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170070</xdr:rowOff>
    </xdr:from>
    <xdr:to>
      <xdr:col>22</xdr:col>
      <xdr:colOff>415925</xdr:colOff>
      <xdr:row>37</xdr:row>
      <xdr:rowOff>100220</xdr:rowOff>
    </xdr:to>
    <xdr:sp macro="" textlink="">
      <xdr:nvSpPr>
        <xdr:cNvPr id="500" name="円/楕円 499"/>
        <xdr:cNvSpPr/>
      </xdr:nvSpPr>
      <xdr:spPr>
        <a:xfrm>
          <a:off x="15430500" y="63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116747</xdr:rowOff>
    </xdr:from>
    <xdr:ext cx="534377" cy="259045"/>
    <xdr:sp macro="" textlink="">
      <xdr:nvSpPr>
        <xdr:cNvPr id="501" name="テキスト ボックス 500"/>
        <xdr:cNvSpPr txBox="1"/>
      </xdr:nvSpPr>
      <xdr:spPr>
        <a:xfrm>
          <a:off x="15214111" y="611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103913</xdr:rowOff>
    </xdr:from>
    <xdr:to>
      <xdr:col>21</xdr:col>
      <xdr:colOff>212725</xdr:colOff>
      <xdr:row>35</xdr:row>
      <xdr:rowOff>34063</xdr:rowOff>
    </xdr:to>
    <xdr:sp macro="" textlink="">
      <xdr:nvSpPr>
        <xdr:cNvPr id="502" name="円/楕円 501"/>
        <xdr:cNvSpPr/>
      </xdr:nvSpPr>
      <xdr:spPr>
        <a:xfrm>
          <a:off x="14541500" y="593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50590</xdr:rowOff>
    </xdr:from>
    <xdr:ext cx="534377" cy="259045"/>
    <xdr:sp macro="" textlink="">
      <xdr:nvSpPr>
        <xdr:cNvPr id="503" name="テキスト ボックス 502"/>
        <xdr:cNvSpPr txBox="1"/>
      </xdr:nvSpPr>
      <xdr:spPr>
        <a:xfrm>
          <a:off x="14325111" y="570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97,373</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102748</xdr:rowOff>
    </xdr:from>
    <xdr:to>
      <xdr:col>20</xdr:col>
      <xdr:colOff>9525</xdr:colOff>
      <xdr:row>35</xdr:row>
      <xdr:rowOff>32898</xdr:rowOff>
    </xdr:to>
    <xdr:sp macro="" textlink="">
      <xdr:nvSpPr>
        <xdr:cNvPr id="504" name="円/楕円 503"/>
        <xdr:cNvSpPr/>
      </xdr:nvSpPr>
      <xdr:spPr>
        <a:xfrm>
          <a:off x="13652500" y="593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49425</xdr:rowOff>
    </xdr:from>
    <xdr:ext cx="534377" cy="259045"/>
    <xdr:sp macro="" textlink="">
      <xdr:nvSpPr>
        <xdr:cNvPr id="505" name="テキスト ボックス 504"/>
        <xdr:cNvSpPr txBox="1"/>
      </xdr:nvSpPr>
      <xdr:spPr>
        <a:xfrm>
          <a:off x="13436111" y="570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97,577</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38500</xdr:rowOff>
    </xdr:from>
    <xdr:to>
      <xdr:col>18</xdr:col>
      <xdr:colOff>492125</xdr:colOff>
      <xdr:row>34</xdr:row>
      <xdr:rowOff>140100</xdr:rowOff>
    </xdr:to>
    <xdr:sp macro="" textlink="">
      <xdr:nvSpPr>
        <xdr:cNvPr id="506" name="円/楕円 505"/>
        <xdr:cNvSpPr/>
      </xdr:nvSpPr>
      <xdr:spPr>
        <a:xfrm>
          <a:off x="12763500" y="58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32</xdr:row>
      <xdr:rowOff>156627</xdr:rowOff>
    </xdr:from>
    <xdr:ext cx="599010" cy="259045"/>
    <xdr:sp macro="" textlink="">
      <xdr:nvSpPr>
        <xdr:cNvPr id="507" name="テキスト ボックス 506"/>
        <xdr:cNvSpPr txBox="1"/>
      </xdr:nvSpPr>
      <xdr:spPr>
        <a:xfrm>
          <a:off x="12514794" y="564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157874</xdr:rowOff>
    </xdr:from>
    <xdr:to>
      <xdr:col>23</xdr:col>
      <xdr:colOff>517525</xdr:colOff>
      <xdr:row>75</xdr:row>
      <xdr:rowOff>170058</xdr:rowOff>
    </xdr:to>
    <xdr:cxnSp macro="">
      <xdr:nvCxnSpPr>
        <xdr:cNvPr id="581" name="直線コネクタ 580"/>
        <xdr:cNvCxnSpPr/>
      </xdr:nvCxnSpPr>
      <xdr:spPr>
        <a:xfrm flipV="1">
          <a:off x="15481300" y="13016624"/>
          <a:ext cx="8382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170058</xdr:rowOff>
    </xdr:from>
    <xdr:to>
      <xdr:col>22</xdr:col>
      <xdr:colOff>365125</xdr:colOff>
      <xdr:row>76</xdr:row>
      <xdr:rowOff>20462</xdr:rowOff>
    </xdr:to>
    <xdr:cxnSp macro="">
      <xdr:nvCxnSpPr>
        <xdr:cNvPr id="584" name="直線コネクタ 583"/>
        <xdr:cNvCxnSpPr/>
      </xdr:nvCxnSpPr>
      <xdr:spPr>
        <a:xfrm flipV="1">
          <a:off x="14592300" y="13028808"/>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75984</xdr:rowOff>
    </xdr:from>
    <xdr:to>
      <xdr:col>22</xdr:col>
      <xdr:colOff>415925</xdr:colOff>
      <xdr:row>76</xdr:row>
      <xdr:rowOff>6133</xdr:rowOff>
    </xdr:to>
    <xdr:sp macro="" textlink="">
      <xdr:nvSpPr>
        <xdr:cNvPr id="585" name="フローチャート : 判断 584"/>
        <xdr:cNvSpPr/>
      </xdr:nvSpPr>
      <xdr:spPr>
        <a:xfrm>
          <a:off x="15430500" y="129347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22661</xdr:rowOff>
    </xdr:from>
    <xdr:ext cx="534377" cy="259045"/>
    <xdr:sp macro="" textlink="">
      <xdr:nvSpPr>
        <xdr:cNvPr id="586" name="テキスト ボックス 585"/>
        <xdr:cNvSpPr txBox="1"/>
      </xdr:nvSpPr>
      <xdr:spPr>
        <a:xfrm>
          <a:off x="15214111" y="127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13404</xdr:rowOff>
    </xdr:from>
    <xdr:to>
      <xdr:col>21</xdr:col>
      <xdr:colOff>161925</xdr:colOff>
      <xdr:row>76</xdr:row>
      <xdr:rowOff>20462</xdr:rowOff>
    </xdr:to>
    <xdr:cxnSp macro="">
      <xdr:nvCxnSpPr>
        <xdr:cNvPr id="587" name="直線コネクタ 586"/>
        <xdr:cNvCxnSpPr/>
      </xdr:nvCxnSpPr>
      <xdr:spPr>
        <a:xfrm>
          <a:off x="13703300" y="13043604"/>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65120</xdr:rowOff>
    </xdr:from>
    <xdr:to>
      <xdr:col>21</xdr:col>
      <xdr:colOff>212725</xdr:colOff>
      <xdr:row>75</xdr:row>
      <xdr:rowOff>166720</xdr:rowOff>
    </xdr:to>
    <xdr:sp macro="" textlink="">
      <xdr:nvSpPr>
        <xdr:cNvPr id="588" name="フローチャート : 判断 587"/>
        <xdr:cNvSpPr/>
      </xdr:nvSpPr>
      <xdr:spPr>
        <a:xfrm>
          <a:off x="14541500" y="1292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11797</xdr:rowOff>
    </xdr:from>
    <xdr:ext cx="534377" cy="259045"/>
    <xdr:sp macro="" textlink="">
      <xdr:nvSpPr>
        <xdr:cNvPr id="589" name="テキスト ボックス 588"/>
        <xdr:cNvSpPr txBox="1"/>
      </xdr:nvSpPr>
      <xdr:spPr>
        <a:xfrm>
          <a:off x="14325111" y="126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169247</xdr:rowOff>
    </xdr:from>
    <xdr:to>
      <xdr:col>19</xdr:col>
      <xdr:colOff>644525</xdr:colOff>
      <xdr:row>76</xdr:row>
      <xdr:rowOff>13404</xdr:rowOff>
    </xdr:to>
    <xdr:cxnSp macro="">
      <xdr:nvCxnSpPr>
        <xdr:cNvPr id="590" name="直線コネクタ 589"/>
        <xdr:cNvCxnSpPr/>
      </xdr:nvCxnSpPr>
      <xdr:spPr>
        <a:xfrm>
          <a:off x="12814300" y="13027997"/>
          <a:ext cx="889000" cy="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49821</xdr:rowOff>
    </xdr:from>
    <xdr:to>
      <xdr:col>20</xdr:col>
      <xdr:colOff>9525</xdr:colOff>
      <xdr:row>75</xdr:row>
      <xdr:rowOff>151420</xdr:rowOff>
    </xdr:to>
    <xdr:sp macro="" textlink="">
      <xdr:nvSpPr>
        <xdr:cNvPr id="591" name="フローチャート : 判断 590"/>
        <xdr:cNvSpPr/>
      </xdr:nvSpPr>
      <xdr:spPr>
        <a:xfrm>
          <a:off x="13652500" y="1290857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167948</xdr:rowOff>
    </xdr:from>
    <xdr:ext cx="534377" cy="259045"/>
    <xdr:sp macro="" textlink="">
      <xdr:nvSpPr>
        <xdr:cNvPr id="592" name="テキスト ボックス 591"/>
        <xdr:cNvSpPr txBox="1"/>
      </xdr:nvSpPr>
      <xdr:spPr>
        <a:xfrm>
          <a:off x="13436111" y="1268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60234</xdr:rowOff>
    </xdr:from>
    <xdr:to>
      <xdr:col>18</xdr:col>
      <xdr:colOff>492125</xdr:colOff>
      <xdr:row>75</xdr:row>
      <xdr:rowOff>161834</xdr:rowOff>
    </xdr:to>
    <xdr:sp macro="" textlink="">
      <xdr:nvSpPr>
        <xdr:cNvPr id="593" name="フローチャート : 判断 592"/>
        <xdr:cNvSpPr/>
      </xdr:nvSpPr>
      <xdr:spPr>
        <a:xfrm>
          <a:off x="12763500" y="1291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6911</xdr:rowOff>
    </xdr:from>
    <xdr:ext cx="534377" cy="259045"/>
    <xdr:sp macro="" textlink="">
      <xdr:nvSpPr>
        <xdr:cNvPr id="594" name="テキスト ボックス 593"/>
        <xdr:cNvSpPr txBox="1"/>
      </xdr:nvSpPr>
      <xdr:spPr>
        <a:xfrm>
          <a:off x="12547111" y="1269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75,016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107074</xdr:rowOff>
    </xdr:from>
    <xdr:to>
      <xdr:col>23</xdr:col>
      <xdr:colOff>568325</xdr:colOff>
      <xdr:row>76</xdr:row>
      <xdr:rowOff>37224</xdr:rowOff>
    </xdr:to>
    <xdr:sp macro="" textlink="">
      <xdr:nvSpPr>
        <xdr:cNvPr id="600" name="円/楕円 599"/>
        <xdr:cNvSpPr/>
      </xdr:nvSpPr>
      <xdr:spPr>
        <a:xfrm>
          <a:off x="16268700" y="1296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85501</xdr:rowOff>
    </xdr:from>
    <xdr:ext cx="534377" cy="259045"/>
    <xdr:sp macro="" textlink="">
      <xdr:nvSpPr>
        <xdr:cNvPr id="601" name="公債費該当値テキスト"/>
        <xdr:cNvSpPr txBox="1"/>
      </xdr:nvSpPr>
      <xdr:spPr>
        <a:xfrm>
          <a:off x="16370300" y="1294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66,820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119258</xdr:rowOff>
    </xdr:from>
    <xdr:to>
      <xdr:col>22</xdr:col>
      <xdr:colOff>415925</xdr:colOff>
      <xdr:row>76</xdr:row>
      <xdr:rowOff>49408</xdr:rowOff>
    </xdr:to>
    <xdr:sp macro="" textlink="">
      <xdr:nvSpPr>
        <xdr:cNvPr id="602" name="円/楕円 601"/>
        <xdr:cNvSpPr/>
      </xdr:nvSpPr>
      <xdr:spPr>
        <a:xfrm>
          <a:off x="15430500" y="1297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40535</xdr:rowOff>
    </xdr:from>
    <xdr:ext cx="534377" cy="259045"/>
    <xdr:sp macro="" textlink="">
      <xdr:nvSpPr>
        <xdr:cNvPr id="603" name="テキスト ボックス 602"/>
        <xdr:cNvSpPr txBox="1"/>
      </xdr:nvSpPr>
      <xdr:spPr>
        <a:xfrm>
          <a:off x="15214111" y="130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64,688</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141112</xdr:rowOff>
    </xdr:from>
    <xdr:to>
      <xdr:col>21</xdr:col>
      <xdr:colOff>212725</xdr:colOff>
      <xdr:row>76</xdr:row>
      <xdr:rowOff>71262</xdr:rowOff>
    </xdr:to>
    <xdr:sp macro="" textlink="">
      <xdr:nvSpPr>
        <xdr:cNvPr id="604" name="円/楕円 603"/>
        <xdr:cNvSpPr/>
      </xdr:nvSpPr>
      <xdr:spPr>
        <a:xfrm>
          <a:off x="14541500" y="1299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62389</xdr:rowOff>
    </xdr:from>
    <xdr:ext cx="534377" cy="259045"/>
    <xdr:sp macro="" textlink="">
      <xdr:nvSpPr>
        <xdr:cNvPr id="605" name="テキスト ボックス 604"/>
        <xdr:cNvSpPr txBox="1"/>
      </xdr:nvSpPr>
      <xdr:spPr>
        <a:xfrm>
          <a:off x="14325111" y="1309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60,864</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134054</xdr:rowOff>
    </xdr:from>
    <xdr:to>
      <xdr:col>20</xdr:col>
      <xdr:colOff>9525</xdr:colOff>
      <xdr:row>76</xdr:row>
      <xdr:rowOff>64204</xdr:rowOff>
    </xdr:to>
    <xdr:sp macro="" textlink="">
      <xdr:nvSpPr>
        <xdr:cNvPr id="606" name="円/楕円 605"/>
        <xdr:cNvSpPr/>
      </xdr:nvSpPr>
      <xdr:spPr>
        <a:xfrm>
          <a:off x="13652500" y="1299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55331</xdr:rowOff>
    </xdr:from>
    <xdr:ext cx="534377" cy="259045"/>
    <xdr:sp macro="" textlink="">
      <xdr:nvSpPr>
        <xdr:cNvPr id="607" name="テキスト ボックス 606"/>
        <xdr:cNvSpPr txBox="1"/>
      </xdr:nvSpPr>
      <xdr:spPr>
        <a:xfrm>
          <a:off x="13436111" y="130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118446</xdr:rowOff>
    </xdr:from>
    <xdr:to>
      <xdr:col>18</xdr:col>
      <xdr:colOff>492125</xdr:colOff>
      <xdr:row>76</xdr:row>
      <xdr:rowOff>48595</xdr:rowOff>
    </xdr:to>
    <xdr:sp macro="" textlink="">
      <xdr:nvSpPr>
        <xdr:cNvPr id="608" name="円/楕円 607"/>
        <xdr:cNvSpPr/>
      </xdr:nvSpPr>
      <xdr:spPr>
        <a:xfrm>
          <a:off x="12763500" y="129771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39724</xdr:rowOff>
    </xdr:from>
    <xdr:ext cx="534377" cy="259045"/>
    <xdr:sp macro="" textlink="">
      <xdr:nvSpPr>
        <xdr:cNvPr id="609" name="テキスト ボックス 608"/>
        <xdr:cNvSpPr txBox="1"/>
      </xdr:nvSpPr>
      <xdr:spPr>
        <a:xfrm>
          <a:off x="12547111" y="1306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64,830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132538</xdr:rowOff>
    </xdr:from>
    <xdr:to>
      <xdr:col>23</xdr:col>
      <xdr:colOff>517525</xdr:colOff>
      <xdr:row>98</xdr:row>
      <xdr:rowOff>132691</xdr:rowOff>
    </xdr:to>
    <xdr:cxnSp macro="">
      <xdr:nvCxnSpPr>
        <xdr:cNvPr id="636" name="直線コネクタ 635"/>
        <xdr:cNvCxnSpPr/>
      </xdr:nvCxnSpPr>
      <xdr:spPr>
        <a:xfrm>
          <a:off x="15481300" y="16934638"/>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99690</xdr:rowOff>
    </xdr:from>
    <xdr:to>
      <xdr:col>22</xdr:col>
      <xdr:colOff>365125</xdr:colOff>
      <xdr:row>98</xdr:row>
      <xdr:rowOff>132538</xdr:rowOff>
    </xdr:to>
    <xdr:cxnSp macro="">
      <xdr:nvCxnSpPr>
        <xdr:cNvPr id="639" name="直線コネクタ 638"/>
        <xdr:cNvCxnSpPr/>
      </xdr:nvCxnSpPr>
      <xdr:spPr>
        <a:xfrm>
          <a:off x="14592300" y="16901790"/>
          <a:ext cx="889000" cy="3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73566</xdr:rowOff>
    </xdr:from>
    <xdr:to>
      <xdr:col>22</xdr:col>
      <xdr:colOff>415925</xdr:colOff>
      <xdr:row>99</xdr:row>
      <xdr:rowOff>3716</xdr:rowOff>
    </xdr:to>
    <xdr:sp macro="" textlink="">
      <xdr:nvSpPr>
        <xdr:cNvPr id="640" name="フローチャート : 判断 639"/>
        <xdr:cNvSpPr/>
      </xdr:nvSpPr>
      <xdr:spPr>
        <a:xfrm>
          <a:off x="15430500" y="168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20243</xdr:rowOff>
    </xdr:from>
    <xdr:ext cx="534377" cy="259045"/>
    <xdr:sp macro="" textlink="">
      <xdr:nvSpPr>
        <xdr:cNvPr id="641" name="テキスト ボックス 640"/>
        <xdr:cNvSpPr txBox="1"/>
      </xdr:nvSpPr>
      <xdr:spPr>
        <a:xfrm>
          <a:off x="15214111" y="166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33,538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99690</xdr:rowOff>
    </xdr:from>
    <xdr:to>
      <xdr:col>21</xdr:col>
      <xdr:colOff>161925</xdr:colOff>
      <xdr:row>98</xdr:row>
      <xdr:rowOff>128625</xdr:rowOff>
    </xdr:to>
    <xdr:cxnSp macro="">
      <xdr:nvCxnSpPr>
        <xdr:cNvPr id="642" name="直線コネクタ 641"/>
        <xdr:cNvCxnSpPr/>
      </xdr:nvCxnSpPr>
      <xdr:spPr>
        <a:xfrm flipV="1">
          <a:off x="13703300" y="16901790"/>
          <a:ext cx="889000" cy="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69934</xdr:rowOff>
    </xdr:from>
    <xdr:to>
      <xdr:col>21</xdr:col>
      <xdr:colOff>212725</xdr:colOff>
      <xdr:row>99</xdr:row>
      <xdr:rowOff>84</xdr:rowOff>
    </xdr:to>
    <xdr:sp macro="" textlink="">
      <xdr:nvSpPr>
        <xdr:cNvPr id="643" name="フローチャート : 判断 642"/>
        <xdr:cNvSpPr/>
      </xdr:nvSpPr>
      <xdr:spPr>
        <a:xfrm>
          <a:off x="14541500" y="1687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162661</xdr:rowOff>
    </xdr:from>
    <xdr:ext cx="534377" cy="259045"/>
    <xdr:sp macro="" textlink="">
      <xdr:nvSpPr>
        <xdr:cNvPr id="644" name="テキスト ボックス 643"/>
        <xdr:cNvSpPr txBox="1"/>
      </xdr:nvSpPr>
      <xdr:spPr>
        <a:xfrm>
          <a:off x="14325111" y="1696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110046</xdr:rowOff>
    </xdr:from>
    <xdr:to>
      <xdr:col>19</xdr:col>
      <xdr:colOff>644525</xdr:colOff>
      <xdr:row>98</xdr:row>
      <xdr:rowOff>128625</xdr:rowOff>
    </xdr:to>
    <xdr:cxnSp macro="">
      <xdr:nvCxnSpPr>
        <xdr:cNvPr id="645" name="直線コネクタ 644"/>
        <xdr:cNvCxnSpPr/>
      </xdr:nvCxnSpPr>
      <xdr:spPr>
        <a:xfrm>
          <a:off x="12814300" y="16912146"/>
          <a:ext cx="889000" cy="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49078</xdr:rowOff>
    </xdr:from>
    <xdr:to>
      <xdr:col>20</xdr:col>
      <xdr:colOff>9525</xdr:colOff>
      <xdr:row>98</xdr:row>
      <xdr:rowOff>150678</xdr:rowOff>
    </xdr:to>
    <xdr:sp macro="" textlink="">
      <xdr:nvSpPr>
        <xdr:cNvPr id="646" name="フローチャート : 判断 645"/>
        <xdr:cNvSpPr/>
      </xdr:nvSpPr>
      <xdr:spPr>
        <a:xfrm>
          <a:off x="13652500" y="1685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167205</xdr:rowOff>
    </xdr:from>
    <xdr:ext cx="534377" cy="259045"/>
    <xdr:sp macro="" textlink="">
      <xdr:nvSpPr>
        <xdr:cNvPr id="647" name="テキスト ボックス 646"/>
        <xdr:cNvSpPr txBox="1"/>
      </xdr:nvSpPr>
      <xdr:spPr>
        <a:xfrm>
          <a:off x="13436111" y="16626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87,100</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69814</xdr:rowOff>
    </xdr:from>
    <xdr:to>
      <xdr:col>18</xdr:col>
      <xdr:colOff>492125</xdr:colOff>
      <xdr:row>98</xdr:row>
      <xdr:rowOff>171414</xdr:rowOff>
    </xdr:to>
    <xdr:sp macro="" textlink="">
      <xdr:nvSpPr>
        <xdr:cNvPr id="648" name="フローチャート : 判断 647"/>
        <xdr:cNvSpPr/>
      </xdr:nvSpPr>
      <xdr:spPr>
        <a:xfrm>
          <a:off x="12763500" y="1687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162541</xdr:rowOff>
    </xdr:from>
    <xdr:ext cx="534377" cy="259045"/>
    <xdr:sp macro="" textlink="">
      <xdr:nvSpPr>
        <xdr:cNvPr id="649" name="テキスト ボックス 648"/>
        <xdr:cNvSpPr txBox="1"/>
      </xdr:nvSpPr>
      <xdr:spPr>
        <a:xfrm>
          <a:off x="12547111" y="16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81891</xdr:rowOff>
    </xdr:from>
    <xdr:to>
      <xdr:col>23</xdr:col>
      <xdr:colOff>568325</xdr:colOff>
      <xdr:row>99</xdr:row>
      <xdr:rowOff>12041</xdr:rowOff>
    </xdr:to>
    <xdr:sp macro="" textlink="">
      <xdr:nvSpPr>
        <xdr:cNvPr id="655" name="円/楕円 654"/>
        <xdr:cNvSpPr/>
      </xdr:nvSpPr>
      <xdr:spPr>
        <a:xfrm>
          <a:off x="16268700" y="16883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49252</xdr:rowOff>
    </xdr:from>
    <xdr:ext cx="534377" cy="259045"/>
    <xdr:sp macro="" textlink="">
      <xdr:nvSpPr>
        <xdr:cNvPr id="656" name="積立金該当値テキスト"/>
        <xdr:cNvSpPr txBox="1"/>
      </xdr:nvSpPr>
      <xdr:spPr>
        <a:xfrm>
          <a:off x="16370300" y="1685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15,330</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81738</xdr:rowOff>
    </xdr:from>
    <xdr:to>
      <xdr:col>22</xdr:col>
      <xdr:colOff>415925</xdr:colOff>
      <xdr:row>99</xdr:row>
      <xdr:rowOff>11888</xdr:rowOff>
    </xdr:to>
    <xdr:sp macro="" textlink="">
      <xdr:nvSpPr>
        <xdr:cNvPr id="657" name="円/楕円 656"/>
        <xdr:cNvSpPr/>
      </xdr:nvSpPr>
      <xdr:spPr>
        <a:xfrm>
          <a:off x="15430500" y="1688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3015</xdr:rowOff>
    </xdr:from>
    <xdr:ext cx="534377" cy="259045"/>
    <xdr:sp macro="" textlink="">
      <xdr:nvSpPr>
        <xdr:cNvPr id="658" name="テキスト ボックス 657"/>
        <xdr:cNvSpPr txBox="1"/>
      </xdr:nvSpPr>
      <xdr:spPr>
        <a:xfrm>
          <a:off x="15214111" y="1697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15,665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48890</xdr:rowOff>
    </xdr:from>
    <xdr:to>
      <xdr:col>21</xdr:col>
      <xdr:colOff>212725</xdr:colOff>
      <xdr:row>98</xdr:row>
      <xdr:rowOff>150490</xdr:rowOff>
    </xdr:to>
    <xdr:sp macro="" textlink="">
      <xdr:nvSpPr>
        <xdr:cNvPr id="659" name="円/楕円 658"/>
        <xdr:cNvSpPr/>
      </xdr:nvSpPr>
      <xdr:spPr>
        <a:xfrm>
          <a:off x="14541500" y="168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167017</xdr:rowOff>
    </xdr:from>
    <xdr:ext cx="534377" cy="259045"/>
    <xdr:sp macro="" textlink="">
      <xdr:nvSpPr>
        <xdr:cNvPr id="660" name="テキスト ボックス 659"/>
        <xdr:cNvSpPr txBox="1"/>
      </xdr:nvSpPr>
      <xdr:spPr>
        <a:xfrm>
          <a:off x="14325111" y="1662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87,511</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77825</xdr:rowOff>
    </xdr:from>
    <xdr:to>
      <xdr:col>20</xdr:col>
      <xdr:colOff>9525</xdr:colOff>
      <xdr:row>99</xdr:row>
      <xdr:rowOff>7975</xdr:rowOff>
    </xdr:to>
    <xdr:sp macro="" textlink="">
      <xdr:nvSpPr>
        <xdr:cNvPr id="661" name="円/楕円 660"/>
        <xdr:cNvSpPr/>
      </xdr:nvSpPr>
      <xdr:spPr>
        <a:xfrm>
          <a:off x="13652500" y="168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170552</xdr:rowOff>
    </xdr:from>
    <xdr:ext cx="534377" cy="259045"/>
    <xdr:sp macro="" textlink="">
      <xdr:nvSpPr>
        <xdr:cNvPr id="662" name="テキスト ボックス 661"/>
        <xdr:cNvSpPr txBox="1"/>
      </xdr:nvSpPr>
      <xdr:spPr>
        <a:xfrm>
          <a:off x="13436111" y="1697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24,223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59246</xdr:rowOff>
    </xdr:from>
    <xdr:to>
      <xdr:col>18</xdr:col>
      <xdr:colOff>492125</xdr:colOff>
      <xdr:row>98</xdr:row>
      <xdr:rowOff>160846</xdr:rowOff>
    </xdr:to>
    <xdr:sp macro="" textlink="">
      <xdr:nvSpPr>
        <xdr:cNvPr id="663" name="円/楕円 662"/>
        <xdr:cNvSpPr/>
      </xdr:nvSpPr>
      <xdr:spPr>
        <a:xfrm>
          <a:off x="12763500" y="168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5923</xdr:rowOff>
    </xdr:from>
    <xdr:ext cx="534377" cy="259045"/>
    <xdr:sp macro="" textlink="">
      <xdr:nvSpPr>
        <xdr:cNvPr id="664" name="テキスト ボックス 663"/>
        <xdr:cNvSpPr txBox="1"/>
      </xdr:nvSpPr>
      <xdr:spPr>
        <a:xfrm>
          <a:off x="12547111" y="1663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64,861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118303</xdr:rowOff>
    </xdr:from>
    <xdr:to>
      <xdr:col>32</xdr:col>
      <xdr:colOff>187325</xdr:colOff>
      <xdr:row>38</xdr:row>
      <xdr:rowOff>124109</xdr:rowOff>
    </xdr:to>
    <xdr:cxnSp macro="">
      <xdr:nvCxnSpPr>
        <xdr:cNvPr id="691" name="直線コネクタ 690"/>
        <xdr:cNvCxnSpPr/>
      </xdr:nvCxnSpPr>
      <xdr:spPr>
        <a:xfrm flipV="1">
          <a:off x="21323300" y="6633403"/>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7535</xdr:rowOff>
    </xdr:from>
    <xdr:ext cx="469744" cy="259045"/>
    <xdr:sp macro="" textlink="">
      <xdr:nvSpPr>
        <xdr:cNvPr id="692" name="投資及び出資金平均値テキスト"/>
        <xdr:cNvSpPr txBox="1"/>
      </xdr:nvSpPr>
      <xdr:spPr>
        <a:xfrm>
          <a:off x="22212300" y="6351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118623</xdr:rowOff>
    </xdr:from>
    <xdr:to>
      <xdr:col>31</xdr:col>
      <xdr:colOff>34925</xdr:colOff>
      <xdr:row>38</xdr:row>
      <xdr:rowOff>124109</xdr:rowOff>
    </xdr:to>
    <xdr:cxnSp macro="">
      <xdr:nvCxnSpPr>
        <xdr:cNvPr id="694" name="直線コネクタ 693"/>
        <xdr:cNvCxnSpPr/>
      </xdr:nvCxnSpPr>
      <xdr:spPr>
        <a:xfrm>
          <a:off x="20434300" y="6633723"/>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152451</xdr:rowOff>
    </xdr:from>
    <xdr:to>
      <xdr:col>31</xdr:col>
      <xdr:colOff>85725</xdr:colOff>
      <xdr:row>38</xdr:row>
      <xdr:rowOff>82601</xdr:rowOff>
    </xdr:to>
    <xdr:sp macro="" textlink="">
      <xdr:nvSpPr>
        <xdr:cNvPr id="695" name="フローチャート : 判断 694"/>
        <xdr:cNvSpPr/>
      </xdr:nvSpPr>
      <xdr:spPr>
        <a:xfrm>
          <a:off x="21272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99128</xdr:rowOff>
    </xdr:from>
    <xdr:ext cx="469744" cy="259045"/>
    <xdr:sp macro="" textlink="">
      <xdr:nvSpPr>
        <xdr:cNvPr id="696" name="テキスト ボックス 695"/>
        <xdr:cNvSpPr txBox="1"/>
      </xdr:nvSpPr>
      <xdr:spPr>
        <a:xfrm>
          <a:off x="21088427"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44968</xdr:rowOff>
    </xdr:from>
    <xdr:to>
      <xdr:col>29</xdr:col>
      <xdr:colOff>517525</xdr:colOff>
      <xdr:row>38</xdr:row>
      <xdr:rowOff>118623</xdr:rowOff>
    </xdr:to>
    <xdr:cxnSp macro="">
      <xdr:nvCxnSpPr>
        <xdr:cNvPr id="697" name="直線コネクタ 696"/>
        <xdr:cNvCxnSpPr/>
      </xdr:nvCxnSpPr>
      <xdr:spPr>
        <a:xfrm>
          <a:off x="19545300" y="6560068"/>
          <a:ext cx="889000" cy="7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124790</xdr:rowOff>
    </xdr:from>
    <xdr:to>
      <xdr:col>29</xdr:col>
      <xdr:colOff>568325</xdr:colOff>
      <xdr:row>38</xdr:row>
      <xdr:rowOff>54940</xdr:rowOff>
    </xdr:to>
    <xdr:sp macro="" textlink="">
      <xdr:nvSpPr>
        <xdr:cNvPr id="698" name="フローチャート : 判断 697"/>
        <xdr:cNvSpPr/>
      </xdr:nvSpPr>
      <xdr:spPr>
        <a:xfrm>
          <a:off x="20383500" y="64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71467</xdr:rowOff>
    </xdr:from>
    <xdr:ext cx="469744" cy="259045"/>
    <xdr:sp macro="" textlink="">
      <xdr:nvSpPr>
        <xdr:cNvPr id="699" name="テキスト ボックス 698"/>
        <xdr:cNvSpPr txBox="1"/>
      </xdr:nvSpPr>
      <xdr:spPr>
        <a:xfrm>
          <a:off x="20199427" y="624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44968</xdr:rowOff>
    </xdr:from>
    <xdr:to>
      <xdr:col>28</xdr:col>
      <xdr:colOff>314325</xdr:colOff>
      <xdr:row>38</xdr:row>
      <xdr:rowOff>121412</xdr:rowOff>
    </xdr:to>
    <xdr:cxnSp macro="">
      <xdr:nvCxnSpPr>
        <xdr:cNvPr id="700" name="直線コネクタ 699"/>
        <xdr:cNvCxnSpPr/>
      </xdr:nvCxnSpPr>
      <xdr:spPr>
        <a:xfrm flipV="1">
          <a:off x="18656300" y="6560068"/>
          <a:ext cx="889000" cy="7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82362</xdr:rowOff>
    </xdr:from>
    <xdr:to>
      <xdr:col>28</xdr:col>
      <xdr:colOff>365125</xdr:colOff>
      <xdr:row>38</xdr:row>
      <xdr:rowOff>12512</xdr:rowOff>
    </xdr:to>
    <xdr:sp macro="" textlink="">
      <xdr:nvSpPr>
        <xdr:cNvPr id="701" name="フローチャート : 判断 700"/>
        <xdr:cNvSpPr/>
      </xdr:nvSpPr>
      <xdr:spPr>
        <a:xfrm>
          <a:off x="19494500" y="642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29039</xdr:rowOff>
    </xdr:from>
    <xdr:ext cx="469744" cy="259045"/>
    <xdr:sp macro="" textlink="">
      <xdr:nvSpPr>
        <xdr:cNvPr id="702" name="テキスト ボックス 701"/>
        <xdr:cNvSpPr txBox="1"/>
      </xdr:nvSpPr>
      <xdr:spPr>
        <a:xfrm>
          <a:off x="19310427" y="620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77744</xdr:rowOff>
    </xdr:from>
    <xdr:to>
      <xdr:col>27</xdr:col>
      <xdr:colOff>161925</xdr:colOff>
      <xdr:row>38</xdr:row>
      <xdr:rowOff>7894</xdr:rowOff>
    </xdr:to>
    <xdr:sp macro="" textlink="">
      <xdr:nvSpPr>
        <xdr:cNvPr id="703" name="フローチャート : 判断 702"/>
        <xdr:cNvSpPr/>
      </xdr:nvSpPr>
      <xdr:spPr>
        <a:xfrm>
          <a:off x="18605500" y="642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24421</xdr:rowOff>
    </xdr:from>
    <xdr:ext cx="469744" cy="259045"/>
    <xdr:sp macro="" textlink="">
      <xdr:nvSpPr>
        <xdr:cNvPr id="704" name="テキスト ボックス 703"/>
        <xdr:cNvSpPr txBox="1"/>
      </xdr:nvSpPr>
      <xdr:spPr>
        <a:xfrm>
          <a:off x="18421427" y="619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3,994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67503</xdr:rowOff>
    </xdr:from>
    <xdr:to>
      <xdr:col>32</xdr:col>
      <xdr:colOff>238125</xdr:colOff>
      <xdr:row>38</xdr:row>
      <xdr:rowOff>169103</xdr:rowOff>
    </xdr:to>
    <xdr:sp macro="" textlink="">
      <xdr:nvSpPr>
        <xdr:cNvPr id="710" name="円/楕円 709"/>
        <xdr:cNvSpPr/>
      </xdr:nvSpPr>
      <xdr:spPr>
        <a:xfrm>
          <a:off x="22110700" y="65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153880</xdr:rowOff>
    </xdr:from>
    <xdr:ext cx="378565" cy="259045"/>
    <xdr:sp macro="" textlink="">
      <xdr:nvSpPr>
        <xdr:cNvPr id="711" name="投資及び出資金該当値テキスト"/>
        <xdr:cNvSpPr txBox="1"/>
      </xdr:nvSpPr>
      <xdr:spPr>
        <a:xfrm>
          <a:off x="22212300" y="6497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73309</xdr:rowOff>
    </xdr:from>
    <xdr:to>
      <xdr:col>31</xdr:col>
      <xdr:colOff>85725</xdr:colOff>
      <xdr:row>39</xdr:row>
      <xdr:rowOff>3459</xdr:rowOff>
    </xdr:to>
    <xdr:sp macro="" textlink="">
      <xdr:nvSpPr>
        <xdr:cNvPr id="712" name="円/楕円 711"/>
        <xdr:cNvSpPr/>
      </xdr:nvSpPr>
      <xdr:spPr>
        <a:xfrm>
          <a:off x="21272500" y="658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166036</xdr:rowOff>
    </xdr:from>
    <xdr:ext cx="378565" cy="259045"/>
    <xdr:sp macro="" textlink="">
      <xdr:nvSpPr>
        <xdr:cNvPr id="713" name="テキスト ボックス 712"/>
        <xdr:cNvSpPr txBox="1"/>
      </xdr:nvSpPr>
      <xdr:spPr>
        <a:xfrm>
          <a:off x="21134017" y="6681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67823</xdr:rowOff>
    </xdr:from>
    <xdr:to>
      <xdr:col>29</xdr:col>
      <xdr:colOff>568325</xdr:colOff>
      <xdr:row>38</xdr:row>
      <xdr:rowOff>169423</xdr:rowOff>
    </xdr:to>
    <xdr:sp macro="" textlink="">
      <xdr:nvSpPr>
        <xdr:cNvPr id="714" name="円/楕円 713"/>
        <xdr:cNvSpPr/>
      </xdr:nvSpPr>
      <xdr:spPr>
        <a:xfrm>
          <a:off x="20383500" y="658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160550</xdr:rowOff>
    </xdr:from>
    <xdr:ext cx="378565" cy="259045"/>
    <xdr:sp macro="" textlink="">
      <xdr:nvSpPr>
        <xdr:cNvPr id="715" name="テキスト ボックス 714"/>
        <xdr:cNvSpPr txBox="1"/>
      </xdr:nvSpPr>
      <xdr:spPr>
        <a:xfrm>
          <a:off x="20245017" y="6675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165618</xdr:rowOff>
    </xdr:from>
    <xdr:to>
      <xdr:col>28</xdr:col>
      <xdr:colOff>365125</xdr:colOff>
      <xdr:row>38</xdr:row>
      <xdr:rowOff>95768</xdr:rowOff>
    </xdr:to>
    <xdr:sp macro="" textlink="">
      <xdr:nvSpPr>
        <xdr:cNvPr id="716" name="円/楕円 715"/>
        <xdr:cNvSpPr/>
      </xdr:nvSpPr>
      <xdr:spPr>
        <a:xfrm>
          <a:off x="19494500" y="650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86895</xdr:rowOff>
    </xdr:from>
    <xdr:ext cx="469744" cy="259045"/>
    <xdr:sp macro="" textlink="">
      <xdr:nvSpPr>
        <xdr:cNvPr id="717" name="テキスト ボックス 716"/>
        <xdr:cNvSpPr txBox="1"/>
      </xdr:nvSpPr>
      <xdr:spPr>
        <a:xfrm>
          <a:off x="19310427" y="660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2,072</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70612</xdr:rowOff>
    </xdr:from>
    <xdr:to>
      <xdr:col>27</xdr:col>
      <xdr:colOff>161925</xdr:colOff>
      <xdr:row>39</xdr:row>
      <xdr:rowOff>762</xdr:rowOff>
    </xdr:to>
    <xdr:sp macro="" textlink="">
      <xdr:nvSpPr>
        <xdr:cNvPr id="718" name="円/楕円 717"/>
        <xdr:cNvSpPr/>
      </xdr:nvSpPr>
      <xdr:spPr>
        <a:xfrm>
          <a:off x="18605500" y="65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163339</xdr:rowOff>
    </xdr:from>
    <xdr:ext cx="378565" cy="259045"/>
    <xdr:sp macro="" textlink="">
      <xdr:nvSpPr>
        <xdr:cNvPr id="719" name="テキスト ボックス 718"/>
        <xdr:cNvSpPr txBox="1"/>
      </xdr:nvSpPr>
      <xdr:spPr>
        <a:xfrm>
          <a:off x="18467017" y="667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41897</xdr:rowOff>
    </xdr:from>
    <xdr:to>
      <xdr:col>32</xdr:col>
      <xdr:colOff>187325</xdr:colOff>
      <xdr:row>59</xdr:row>
      <xdr:rowOff>41935</xdr:rowOff>
    </xdr:to>
    <xdr:cxnSp macro="">
      <xdr:nvCxnSpPr>
        <xdr:cNvPr id="748" name="直線コネクタ 747"/>
        <xdr:cNvCxnSpPr/>
      </xdr:nvCxnSpPr>
      <xdr:spPr>
        <a:xfrm flipV="1">
          <a:off x="21323300" y="10157447"/>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37249</xdr:rowOff>
    </xdr:from>
    <xdr:to>
      <xdr:col>31</xdr:col>
      <xdr:colOff>34925</xdr:colOff>
      <xdr:row>59</xdr:row>
      <xdr:rowOff>41935</xdr:rowOff>
    </xdr:to>
    <xdr:cxnSp macro="">
      <xdr:nvCxnSpPr>
        <xdr:cNvPr id="751" name="直線コネクタ 750"/>
        <xdr:cNvCxnSpPr/>
      </xdr:nvCxnSpPr>
      <xdr:spPr>
        <a:xfrm>
          <a:off x="20434300" y="10152799"/>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135255</xdr:rowOff>
    </xdr:from>
    <xdr:to>
      <xdr:col>31</xdr:col>
      <xdr:colOff>85725</xdr:colOff>
      <xdr:row>59</xdr:row>
      <xdr:rowOff>65405</xdr:rowOff>
    </xdr:to>
    <xdr:sp macro="" textlink="">
      <xdr:nvSpPr>
        <xdr:cNvPr id="752" name="フローチャート : 判断 751"/>
        <xdr:cNvSpPr/>
      </xdr:nvSpPr>
      <xdr:spPr>
        <a:xfrm>
          <a:off x="21272500" y="1007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81932</xdr:rowOff>
    </xdr:from>
    <xdr:ext cx="469744" cy="259045"/>
    <xdr:sp macro="" textlink="">
      <xdr:nvSpPr>
        <xdr:cNvPr id="753" name="テキスト ボックス 752"/>
        <xdr:cNvSpPr txBox="1"/>
      </xdr:nvSpPr>
      <xdr:spPr>
        <a:xfrm>
          <a:off x="21088427" y="985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29578</xdr:rowOff>
    </xdr:from>
    <xdr:to>
      <xdr:col>29</xdr:col>
      <xdr:colOff>517525</xdr:colOff>
      <xdr:row>59</xdr:row>
      <xdr:rowOff>37249</xdr:rowOff>
    </xdr:to>
    <xdr:cxnSp macro="">
      <xdr:nvCxnSpPr>
        <xdr:cNvPr id="754" name="直線コネクタ 753"/>
        <xdr:cNvCxnSpPr/>
      </xdr:nvCxnSpPr>
      <xdr:spPr>
        <a:xfrm>
          <a:off x="19545300" y="10145128"/>
          <a:ext cx="889000" cy="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126721</xdr:rowOff>
    </xdr:from>
    <xdr:to>
      <xdr:col>29</xdr:col>
      <xdr:colOff>568325</xdr:colOff>
      <xdr:row>59</xdr:row>
      <xdr:rowOff>56871</xdr:rowOff>
    </xdr:to>
    <xdr:sp macro="" textlink="">
      <xdr:nvSpPr>
        <xdr:cNvPr id="755" name="フローチャート : 判断 754"/>
        <xdr:cNvSpPr/>
      </xdr:nvSpPr>
      <xdr:spPr>
        <a:xfrm>
          <a:off x="20383500" y="100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73398</xdr:rowOff>
    </xdr:from>
    <xdr:ext cx="469744" cy="259045"/>
    <xdr:sp macro="" textlink="">
      <xdr:nvSpPr>
        <xdr:cNvPr id="756" name="テキスト ボックス 755"/>
        <xdr:cNvSpPr txBox="1"/>
      </xdr:nvSpPr>
      <xdr:spPr>
        <a:xfrm>
          <a:off x="20199427" y="98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3,022</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154000</xdr:rowOff>
    </xdr:from>
    <xdr:to>
      <xdr:col>28</xdr:col>
      <xdr:colOff>314325</xdr:colOff>
      <xdr:row>59</xdr:row>
      <xdr:rowOff>29578</xdr:rowOff>
    </xdr:to>
    <xdr:cxnSp macro="">
      <xdr:nvCxnSpPr>
        <xdr:cNvPr id="757" name="直線コネクタ 756"/>
        <xdr:cNvCxnSpPr/>
      </xdr:nvCxnSpPr>
      <xdr:spPr>
        <a:xfrm>
          <a:off x="18656300" y="10098100"/>
          <a:ext cx="889000" cy="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123203</xdr:rowOff>
    </xdr:from>
    <xdr:to>
      <xdr:col>28</xdr:col>
      <xdr:colOff>365125</xdr:colOff>
      <xdr:row>59</xdr:row>
      <xdr:rowOff>53353</xdr:rowOff>
    </xdr:to>
    <xdr:sp macro="" textlink="">
      <xdr:nvSpPr>
        <xdr:cNvPr id="758" name="フローチャート : 判断 757"/>
        <xdr:cNvSpPr/>
      </xdr:nvSpPr>
      <xdr:spPr>
        <a:xfrm>
          <a:off x="19494500" y="1006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69880</xdr:rowOff>
    </xdr:from>
    <xdr:ext cx="469744" cy="259045"/>
    <xdr:sp macro="" textlink="">
      <xdr:nvSpPr>
        <xdr:cNvPr id="759" name="テキスト ボックス 758"/>
        <xdr:cNvSpPr txBox="1"/>
      </xdr:nvSpPr>
      <xdr:spPr>
        <a:xfrm>
          <a:off x="19310427" y="984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3,299</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116027</xdr:rowOff>
    </xdr:from>
    <xdr:to>
      <xdr:col>27</xdr:col>
      <xdr:colOff>161925</xdr:colOff>
      <xdr:row>59</xdr:row>
      <xdr:rowOff>46177</xdr:rowOff>
    </xdr:to>
    <xdr:sp macro="" textlink="">
      <xdr:nvSpPr>
        <xdr:cNvPr id="760" name="フローチャート : 判断 759"/>
        <xdr:cNvSpPr/>
      </xdr:nvSpPr>
      <xdr:spPr>
        <a:xfrm>
          <a:off x="18605500" y="100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37304</xdr:rowOff>
    </xdr:from>
    <xdr:ext cx="469744" cy="259045"/>
    <xdr:sp macro="" textlink="">
      <xdr:nvSpPr>
        <xdr:cNvPr id="761" name="テキスト ボックス 760"/>
        <xdr:cNvSpPr txBox="1"/>
      </xdr:nvSpPr>
      <xdr:spPr>
        <a:xfrm>
          <a:off x="18421427" y="1015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162547</xdr:rowOff>
    </xdr:from>
    <xdr:to>
      <xdr:col>32</xdr:col>
      <xdr:colOff>238125</xdr:colOff>
      <xdr:row>59</xdr:row>
      <xdr:rowOff>92697</xdr:rowOff>
    </xdr:to>
    <xdr:sp macro="" textlink="">
      <xdr:nvSpPr>
        <xdr:cNvPr id="767" name="円/楕円 766"/>
        <xdr:cNvSpPr/>
      </xdr:nvSpPr>
      <xdr:spPr>
        <a:xfrm>
          <a:off x="22110700" y="1010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378565" cy="259045"/>
    <xdr:sp macro="" textlink="">
      <xdr:nvSpPr>
        <xdr:cNvPr id="768" name="貸付金該当値テキスト"/>
        <xdr:cNvSpPr txBox="1"/>
      </xdr:nvSpPr>
      <xdr:spPr>
        <a:xfrm>
          <a:off x="22212300" y="10035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162585</xdr:rowOff>
    </xdr:from>
    <xdr:to>
      <xdr:col>31</xdr:col>
      <xdr:colOff>85725</xdr:colOff>
      <xdr:row>59</xdr:row>
      <xdr:rowOff>92735</xdr:rowOff>
    </xdr:to>
    <xdr:sp macro="" textlink="">
      <xdr:nvSpPr>
        <xdr:cNvPr id="769" name="円/楕円 768"/>
        <xdr:cNvSpPr/>
      </xdr:nvSpPr>
      <xdr:spPr>
        <a:xfrm>
          <a:off x="21272500" y="101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83862</xdr:rowOff>
    </xdr:from>
    <xdr:ext cx="378565" cy="259045"/>
    <xdr:sp macro="" textlink="">
      <xdr:nvSpPr>
        <xdr:cNvPr id="770" name="テキスト ボックス 769"/>
        <xdr:cNvSpPr txBox="1"/>
      </xdr:nvSpPr>
      <xdr:spPr>
        <a:xfrm>
          <a:off x="21134017" y="1019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157899</xdr:rowOff>
    </xdr:from>
    <xdr:to>
      <xdr:col>29</xdr:col>
      <xdr:colOff>568325</xdr:colOff>
      <xdr:row>59</xdr:row>
      <xdr:rowOff>88049</xdr:rowOff>
    </xdr:to>
    <xdr:sp macro="" textlink="">
      <xdr:nvSpPr>
        <xdr:cNvPr id="771" name="円/楕円 770"/>
        <xdr:cNvSpPr/>
      </xdr:nvSpPr>
      <xdr:spPr>
        <a:xfrm>
          <a:off x="20383500" y="1010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79176</xdr:rowOff>
    </xdr:from>
    <xdr:ext cx="378565" cy="259045"/>
    <xdr:sp macro="" textlink="">
      <xdr:nvSpPr>
        <xdr:cNvPr id="772" name="テキスト ボックス 771"/>
        <xdr:cNvSpPr txBox="1"/>
      </xdr:nvSpPr>
      <xdr:spPr>
        <a:xfrm>
          <a:off x="20245017" y="10194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150228</xdr:rowOff>
    </xdr:from>
    <xdr:to>
      <xdr:col>28</xdr:col>
      <xdr:colOff>365125</xdr:colOff>
      <xdr:row>59</xdr:row>
      <xdr:rowOff>80378</xdr:rowOff>
    </xdr:to>
    <xdr:sp macro="" textlink="">
      <xdr:nvSpPr>
        <xdr:cNvPr id="773" name="円/楕円 772"/>
        <xdr:cNvSpPr/>
      </xdr:nvSpPr>
      <xdr:spPr>
        <a:xfrm>
          <a:off x="19494500" y="1009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71505</xdr:rowOff>
    </xdr:from>
    <xdr:ext cx="469744" cy="259045"/>
    <xdr:sp macro="" textlink="">
      <xdr:nvSpPr>
        <xdr:cNvPr id="774" name="テキスト ボックス 773"/>
        <xdr:cNvSpPr txBox="1"/>
      </xdr:nvSpPr>
      <xdr:spPr>
        <a:xfrm>
          <a:off x="19310427" y="1018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103200</xdr:rowOff>
    </xdr:from>
    <xdr:to>
      <xdr:col>27</xdr:col>
      <xdr:colOff>161925</xdr:colOff>
      <xdr:row>59</xdr:row>
      <xdr:rowOff>33350</xdr:rowOff>
    </xdr:to>
    <xdr:sp macro="" textlink="">
      <xdr:nvSpPr>
        <xdr:cNvPr id="775" name="円/楕円 774"/>
        <xdr:cNvSpPr/>
      </xdr:nvSpPr>
      <xdr:spPr>
        <a:xfrm>
          <a:off x="18605500" y="100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49877</xdr:rowOff>
    </xdr:from>
    <xdr:ext cx="469744" cy="259045"/>
    <xdr:sp macro="" textlink="">
      <xdr:nvSpPr>
        <xdr:cNvPr id="776" name="テキスト ボックス 775"/>
        <xdr:cNvSpPr txBox="1"/>
      </xdr:nvSpPr>
      <xdr:spPr>
        <a:xfrm>
          <a:off x="18421427" y="98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81826</xdr:rowOff>
    </xdr:from>
    <xdr:to>
      <xdr:col>32</xdr:col>
      <xdr:colOff>187325</xdr:colOff>
      <xdr:row>75</xdr:row>
      <xdr:rowOff>131166</xdr:rowOff>
    </xdr:to>
    <xdr:cxnSp macro="">
      <xdr:nvCxnSpPr>
        <xdr:cNvPr id="806" name="直線コネクタ 805"/>
        <xdr:cNvCxnSpPr/>
      </xdr:nvCxnSpPr>
      <xdr:spPr>
        <a:xfrm flipV="1">
          <a:off x="21323300" y="12940576"/>
          <a:ext cx="838200" cy="4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104627</xdr:rowOff>
    </xdr:from>
    <xdr:ext cx="534377" cy="259045"/>
    <xdr:sp macro="" textlink="">
      <xdr:nvSpPr>
        <xdr:cNvPr id="807" name="繰出金平均値テキスト"/>
        <xdr:cNvSpPr txBox="1"/>
      </xdr:nvSpPr>
      <xdr:spPr>
        <a:xfrm>
          <a:off x="22212300" y="12963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131166</xdr:rowOff>
    </xdr:from>
    <xdr:to>
      <xdr:col>31</xdr:col>
      <xdr:colOff>34925</xdr:colOff>
      <xdr:row>76</xdr:row>
      <xdr:rowOff>23203</xdr:rowOff>
    </xdr:to>
    <xdr:cxnSp macro="">
      <xdr:nvCxnSpPr>
        <xdr:cNvPr id="809" name="直線コネクタ 808"/>
        <xdr:cNvCxnSpPr/>
      </xdr:nvCxnSpPr>
      <xdr:spPr>
        <a:xfrm flipV="1">
          <a:off x="20434300" y="12989916"/>
          <a:ext cx="889000" cy="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162103</xdr:rowOff>
    </xdr:from>
    <xdr:to>
      <xdr:col>31</xdr:col>
      <xdr:colOff>85725</xdr:colOff>
      <xdr:row>76</xdr:row>
      <xdr:rowOff>92253</xdr:rowOff>
    </xdr:to>
    <xdr:sp macro="" textlink="">
      <xdr:nvSpPr>
        <xdr:cNvPr id="810" name="フローチャート : 判断 809"/>
        <xdr:cNvSpPr/>
      </xdr:nvSpPr>
      <xdr:spPr>
        <a:xfrm>
          <a:off x="21272500" y="130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83380</xdr:rowOff>
    </xdr:from>
    <xdr:ext cx="534377" cy="259045"/>
    <xdr:sp macro="" textlink="">
      <xdr:nvSpPr>
        <xdr:cNvPr id="811" name="テキスト ボックス 810"/>
        <xdr:cNvSpPr txBox="1"/>
      </xdr:nvSpPr>
      <xdr:spPr>
        <a:xfrm>
          <a:off x="21056111" y="1311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70,736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23203</xdr:rowOff>
    </xdr:from>
    <xdr:to>
      <xdr:col>29</xdr:col>
      <xdr:colOff>517525</xdr:colOff>
      <xdr:row>76</xdr:row>
      <xdr:rowOff>27521</xdr:rowOff>
    </xdr:to>
    <xdr:cxnSp macro="">
      <xdr:nvCxnSpPr>
        <xdr:cNvPr id="812" name="直線コネクタ 811"/>
        <xdr:cNvCxnSpPr/>
      </xdr:nvCxnSpPr>
      <xdr:spPr>
        <a:xfrm flipV="1">
          <a:off x="19545300" y="13053403"/>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12954</xdr:rowOff>
    </xdr:from>
    <xdr:to>
      <xdr:col>29</xdr:col>
      <xdr:colOff>568325</xdr:colOff>
      <xdr:row>76</xdr:row>
      <xdr:rowOff>114554</xdr:rowOff>
    </xdr:to>
    <xdr:sp macro="" textlink="">
      <xdr:nvSpPr>
        <xdr:cNvPr id="813" name="フローチャート : 判断 812"/>
        <xdr:cNvSpPr/>
      </xdr:nvSpPr>
      <xdr:spPr>
        <a:xfrm>
          <a:off x="20383500" y="1304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105681</xdr:rowOff>
    </xdr:from>
    <xdr:ext cx="534377" cy="259045"/>
    <xdr:sp macro="" textlink="">
      <xdr:nvSpPr>
        <xdr:cNvPr id="814" name="テキスト ボックス 813"/>
        <xdr:cNvSpPr txBox="1"/>
      </xdr:nvSpPr>
      <xdr:spPr>
        <a:xfrm>
          <a:off x="20167111" y="1313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68,980</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148730</xdr:rowOff>
    </xdr:from>
    <xdr:to>
      <xdr:col>28</xdr:col>
      <xdr:colOff>314325</xdr:colOff>
      <xdr:row>76</xdr:row>
      <xdr:rowOff>27521</xdr:rowOff>
    </xdr:to>
    <xdr:cxnSp macro="">
      <xdr:nvCxnSpPr>
        <xdr:cNvPr id="815" name="直線コネクタ 814"/>
        <xdr:cNvCxnSpPr/>
      </xdr:nvCxnSpPr>
      <xdr:spPr>
        <a:xfrm>
          <a:off x="18656300" y="12664580"/>
          <a:ext cx="889000" cy="39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62992</xdr:rowOff>
    </xdr:from>
    <xdr:to>
      <xdr:col>28</xdr:col>
      <xdr:colOff>365125</xdr:colOff>
      <xdr:row>76</xdr:row>
      <xdr:rowOff>164592</xdr:rowOff>
    </xdr:to>
    <xdr:sp macro="" textlink="">
      <xdr:nvSpPr>
        <xdr:cNvPr id="816" name="フローチャート : 判断 815"/>
        <xdr:cNvSpPr/>
      </xdr:nvSpPr>
      <xdr:spPr>
        <a:xfrm>
          <a:off x="19494500" y="130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155719</xdr:rowOff>
    </xdr:from>
    <xdr:ext cx="534377" cy="259045"/>
    <xdr:sp macro="" textlink="">
      <xdr:nvSpPr>
        <xdr:cNvPr id="817" name="テキスト ボックス 816"/>
        <xdr:cNvSpPr txBox="1"/>
      </xdr:nvSpPr>
      <xdr:spPr>
        <a:xfrm>
          <a:off x="19278111" y="1318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65,040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38202</xdr:rowOff>
    </xdr:from>
    <xdr:to>
      <xdr:col>27</xdr:col>
      <xdr:colOff>161925</xdr:colOff>
      <xdr:row>76</xdr:row>
      <xdr:rowOff>139802</xdr:rowOff>
    </xdr:to>
    <xdr:sp macro="" textlink="">
      <xdr:nvSpPr>
        <xdr:cNvPr id="818" name="フローチャート : 判断 817"/>
        <xdr:cNvSpPr/>
      </xdr:nvSpPr>
      <xdr:spPr>
        <a:xfrm>
          <a:off x="18605500" y="1306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130929</xdr:rowOff>
    </xdr:from>
    <xdr:ext cx="534377" cy="259045"/>
    <xdr:sp macro="" textlink="">
      <xdr:nvSpPr>
        <xdr:cNvPr id="819" name="テキスト ボックス 818"/>
        <xdr:cNvSpPr txBox="1"/>
      </xdr:nvSpPr>
      <xdr:spPr>
        <a:xfrm>
          <a:off x="18389111" y="131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66,992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31026</xdr:rowOff>
    </xdr:from>
    <xdr:to>
      <xdr:col>32</xdr:col>
      <xdr:colOff>238125</xdr:colOff>
      <xdr:row>75</xdr:row>
      <xdr:rowOff>132626</xdr:rowOff>
    </xdr:to>
    <xdr:sp macro="" textlink="">
      <xdr:nvSpPr>
        <xdr:cNvPr id="825" name="円/楕円 824"/>
        <xdr:cNvSpPr/>
      </xdr:nvSpPr>
      <xdr:spPr>
        <a:xfrm>
          <a:off x="22110700" y="128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53903</xdr:rowOff>
    </xdr:from>
    <xdr:ext cx="534377" cy="259045"/>
    <xdr:sp macro="" textlink="">
      <xdr:nvSpPr>
        <xdr:cNvPr id="826" name="繰出金該当値テキスト"/>
        <xdr:cNvSpPr txBox="1"/>
      </xdr:nvSpPr>
      <xdr:spPr>
        <a:xfrm>
          <a:off x="22212300" y="1274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81,057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80366</xdr:rowOff>
    </xdr:from>
    <xdr:to>
      <xdr:col>31</xdr:col>
      <xdr:colOff>85725</xdr:colOff>
      <xdr:row>76</xdr:row>
      <xdr:rowOff>10516</xdr:rowOff>
    </xdr:to>
    <xdr:sp macro="" textlink="">
      <xdr:nvSpPr>
        <xdr:cNvPr id="827" name="円/楕円 826"/>
        <xdr:cNvSpPr/>
      </xdr:nvSpPr>
      <xdr:spPr>
        <a:xfrm>
          <a:off x="21272500" y="1293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27043</xdr:rowOff>
    </xdr:from>
    <xdr:ext cx="534377" cy="259045"/>
    <xdr:sp macro="" textlink="">
      <xdr:nvSpPr>
        <xdr:cNvPr id="828" name="テキスト ボックス 827"/>
        <xdr:cNvSpPr txBox="1"/>
      </xdr:nvSpPr>
      <xdr:spPr>
        <a:xfrm>
          <a:off x="21056111" y="1271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77,172</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143853</xdr:rowOff>
    </xdr:from>
    <xdr:to>
      <xdr:col>29</xdr:col>
      <xdr:colOff>568325</xdr:colOff>
      <xdr:row>76</xdr:row>
      <xdr:rowOff>74003</xdr:rowOff>
    </xdr:to>
    <xdr:sp macro="" textlink="">
      <xdr:nvSpPr>
        <xdr:cNvPr id="829" name="円/楕円 828"/>
        <xdr:cNvSpPr/>
      </xdr:nvSpPr>
      <xdr:spPr>
        <a:xfrm>
          <a:off x="20383500" y="1300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90530</xdr:rowOff>
    </xdr:from>
    <xdr:ext cx="534377" cy="259045"/>
    <xdr:sp macro="" textlink="">
      <xdr:nvSpPr>
        <xdr:cNvPr id="830" name="テキスト ボックス 829"/>
        <xdr:cNvSpPr txBox="1"/>
      </xdr:nvSpPr>
      <xdr:spPr>
        <a:xfrm>
          <a:off x="20167111" y="127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72,173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148171</xdr:rowOff>
    </xdr:from>
    <xdr:to>
      <xdr:col>28</xdr:col>
      <xdr:colOff>365125</xdr:colOff>
      <xdr:row>76</xdr:row>
      <xdr:rowOff>78321</xdr:rowOff>
    </xdr:to>
    <xdr:sp macro="" textlink="">
      <xdr:nvSpPr>
        <xdr:cNvPr id="831" name="円/楕円 830"/>
        <xdr:cNvSpPr/>
      </xdr:nvSpPr>
      <xdr:spPr>
        <a:xfrm>
          <a:off x="19494500" y="130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94848</xdr:rowOff>
    </xdr:from>
    <xdr:ext cx="534377" cy="259045"/>
    <xdr:sp macro="" textlink="">
      <xdr:nvSpPr>
        <xdr:cNvPr id="832" name="テキスト ボックス 831"/>
        <xdr:cNvSpPr txBox="1"/>
      </xdr:nvSpPr>
      <xdr:spPr>
        <a:xfrm>
          <a:off x="19278111" y="1278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71,833</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97930</xdr:rowOff>
    </xdr:from>
    <xdr:to>
      <xdr:col>27</xdr:col>
      <xdr:colOff>161925</xdr:colOff>
      <xdr:row>74</xdr:row>
      <xdr:rowOff>28080</xdr:rowOff>
    </xdr:to>
    <xdr:sp macro="" textlink="">
      <xdr:nvSpPr>
        <xdr:cNvPr id="833" name="円/楕円 832"/>
        <xdr:cNvSpPr/>
      </xdr:nvSpPr>
      <xdr:spPr>
        <a:xfrm>
          <a:off x="18605500" y="126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72</xdr:row>
      <xdr:rowOff>44607</xdr:rowOff>
    </xdr:from>
    <xdr:ext cx="599010" cy="259045"/>
    <xdr:sp macro="" textlink="">
      <xdr:nvSpPr>
        <xdr:cNvPr id="834" name="テキスト ボックス 833"/>
        <xdr:cNvSpPr txBox="1"/>
      </xdr:nvSpPr>
      <xdr:spPr>
        <a:xfrm>
          <a:off x="18356794" y="1238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102,789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は、給与改定等に伴い増加しており、類似団体平均を上回っている。物件費は、東日本大震災の影響による住宅除染委託費等の増加により、類似団体平均を上回っている。維持補修費は、降雪量が少なかったため除雪委託費等が減少したが、類似団体平均を上回っている。普通建設事業費は、屋内スポーツ運動場の新規整備の減少、橋梁補修工事等の更新整備が増加しており、類似団体平均を上回っている。その他の性質別経費については、類似団体平均に近い数値である。</a:t>
          </a:r>
        </a:p>
        <a:p>
          <a:r>
            <a:rPr kumimoji="1" lang="ja-JP" altLang="en-US" sz="1300">
              <a:latin typeface="ＭＳ Ｐゴシック"/>
            </a:rPr>
            <a:t>今後とも、経費の抑制を図り、健全な財政運営に努めていく。</a:t>
          </a: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福島県天栄村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5,957
5,909
225.52
6,864,289
6,611,830
179,024
2,766,230
4,160,846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8.9
22.6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134874</xdr:rowOff>
    </xdr:from>
    <xdr:to>
      <xdr:col>6</xdr:col>
      <xdr:colOff>511175</xdr:colOff>
      <xdr:row>32</xdr:row>
      <xdr:rowOff>73025</xdr:rowOff>
    </xdr:to>
    <xdr:cxnSp macro="">
      <xdr:nvCxnSpPr>
        <xdr:cNvPr id="61" name="直線コネクタ 60"/>
        <xdr:cNvCxnSpPr/>
      </xdr:nvCxnSpPr>
      <xdr:spPr>
        <a:xfrm flipV="1">
          <a:off x="3797300" y="5449824"/>
          <a:ext cx="8382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150639</xdr:rowOff>
    </xdr:from>
    <xdr:ext cx="469744" cy="259045"/>
    <xdr:sp macro="" textlink="">
      <xdr:nvSpPr>
        <xdr:cNvPr id="62" name="議会費平均値テキスト"/>
        <xdr:cNvSpPr txBox="1"/>
      </xdr:nvSpPr>
      <xdr:spPr>
        <a:xfrm>
          <a:off x="4686300" y="5808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73025</xdr:rowOff>
    </xdr:from>
    <xdr:to>
      <xdr:col>5</xdr:col>
      <xdr:colOff>358775</xdr:colOff>
      <xdr:row>32</xdr:row>
      <xdr:rowOff>147193</xdr:rowOff>
    </xdr:to>
    <xdr:cxnSp macro="">
      <xdr:nvCxnSpPr>
        <xdr:cNvPr id="64" name="直線コネクタ 63"/>
        <xdr:cNvCxnSpPr/>
      </xdr:nvCxnSpPr>
      <xdr:spPr>
        <a:xfrm flipV="1">
          <a:off x="2908300" y="5559425"/>
          <a:ext cx="889000" cy="7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27940</xdr:rowOff>
    </xdr:from>
    <xdr:to>
      <xdr:col>5</xdr:col>
      <xdr:colOff>409575</xdr:colOff>
      <xdr:row>34</xdr:row>
      <xdr:rowOff>129540</xdr:rowOff>
    </xdr:to>
    <xdr:sp macro="" textlink="">
      <xdr:nvSpPr>
        <xdr:cNvPr id="65" name="フローチャート : 判断 64"/>
        <xdr:cNvSpPr/>
      </xdr:nvSpPr>
      <xdr:spPr>
        <a:xfrm>
          <a:off x="3746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120667</xdr:rowOff>
    </xdr:from>
    <xdr:ext cx="469744" cy="259045"/>
    <xdr:sp macro="" textlink="">
      <xdr:nvSpPr>
        <xdr:cNvPr id="66" name="テキスト ボックス 65"/>
        <xdr:cNvSpPr txBox="1"/>
      </xdr:nvSpPr>
      <xdr:spPr>
        <a:xfrm>
          <a:off x="35624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122047</xdr:rowOff>
    </xdr:from>
    <xdr:to>
      <xdr:col>4</xdr:col>
      <xdr:colOff>155575</xdr:colOff>
      <xdr:row>32</xdr:row>
      <xdr:rowOff>147193</xdr:rowOff>
    </xdr:to>
    <xdr:cxnSp macro="">
      <xdr:nvCxnSpPr>
        <xdr:cNvPr id="67" name="直線コネクタ 66"/>
        <xdr:cNvCxnSpPr/>
      </xdr:nvCxnSpPr>
      <xdr:spPr>
        <a:xfrm>
          <a:off x="2019300" y="5608447"/>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58801</xdr:rowOff>
    </xdr:from>
    <xdr:to>
      <xdr:col>4</xdr:col>
      <xdr:colOff>206375</xdr:colOff>
      <xdr:row>34</xdr:row>
      <xdr:rowOff>160401</xdr:rowOff>
    </xdr:to>
    <xdr:sp macro="" textlink="">
      <xdr:nvSpPr>
        <xdr:cNvPr id="68" name="フローチャート : 判断 67"/>
        <xdr:cNvSpPr/>
      </xdr:nvSpPr>
      <xdr:spPr>
        <a:xfrm>
          <a:off x="2857500" y="588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151528</xdr:rowOff>
    </xdr:from>
    <xdr:ext cx="469744" cy="259045"/>
    <xdr:sp macro="" textlink="">
      <xdr:nvSpPr>
        <xdr:cNvPr id="69" name="テキスト ボックス 68"/>
        <xdr:cNvSpPr txBox="1"/>
      </xdr:nvSpPr>
      <xdr:spPr>
        <a:xfrm>
          <a:off x="2673427" y="59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9,237</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100457</xdr:rowOff>
    </xdr:from>
    <xdr:to>
      <xdr:col>2</xdr:col>
      <xdr:colOff>638175</xdr:colOff>
      <xdr:row>32</xdr:row>
      <xdr:rowOff>122047</xdr:rowOff>
    </xdr:to>
    <xdr:cxnSp macro="">
      <xdr:nvCxnSpPr>
        <xdr:cNvPr id="70" name="直線コネクタ 69"/>
        <xdr:cNvCxnSpPr/>
      </xdr:nvCxnSpPr>
      <xdr:spPr>
        <a:xfrm>
          <a:off x="1130300" y="541540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22479</xdr:rowOff>
    </xdr:from>
    <xdr:to>
      <xdr:col>3</xdr:col>
      <xdr:colOff>3175</xdr:colOff>
      <xdr:row>34</xdr:row>
      <xdr:rowOff>124079</xdr:rowOff>
    </xdr:to>
    <xdr:sp macro="" textlink="">
      <xdr:nvSpPr>
        <xdr:cNvPr id="71" name="フローチャート : 判断 70"/>
        <xdr:cNvSpPr/>
      </xdr:nvSpPr>
      <xdr:spPr>
        <a:xfrm>
          <a:off x="1968500" y="58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115206</xdr:rowOff>
    </xdr:from>
    <xdr:ext cx="469744" cy="259045"/>
    <xdr:sp macro="" textlink="">
      <xdr:nvSpPr>
        <xdr:cNvPr id="72" name="テキスト ボックス 71"/>
        <xdr:cNvSpPr txBox="1"/>
      </xdr:nvSpPr>
      <xdr:spPr>
        <a:xfrm>
          <a:off x="1784427" y="59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9,523</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58166</xdr:rowOff>
    </xdr:from>
    <xdr:to>
      <xdr:col>1</xdr:col>
      <xdr:colOff>485775</xdr:colOff>
      <xdr:row>33</xdr:row>
      <xdr:rowOff>159766</xdr:rowOff>
    </xdr:to>
    <xdr:sp macro="" textlink="">
      <xdr:nvSpPr>
        <xdr:cNvPr id="73" name="フローチャート : 判断 72"/>
        <xdr:cNvSpPr/>
      </xdr:nvSpPr>
      <xdr:spPr>
        <a:xfrm>
          <a:off x="1079500" y="571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150893</xdr:rowOff>
    </xdr:from>
    <xdr:ext cx="534377" cy="259045"/>
    <xdr:sp macro="" textlink="">
      <xdr:nvSpPr>
        <xdr:cNvPr id="74" name="テキスト ボックス 73"/>
        <xdr:cNvSpPr txBox="1"/>
      </xdr:nvSpPr>
      <xdr:spPr>
        <a:xfrm>
          <a:off x="863111" y="58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84074</xdr:rowOff>
    </xdr:from>
    <xdr:to>
      <xdr:col>6</xdr:col>
      <xdr:colOff>561975</xdr:colOff>
      <xdr:row>32</xdr:row>
      <xdr:rowOff>14224</xdr:rowOff>
    </xdr:to>
    <xdr:sp macro="" textlink="">
      <xdr:nvSpPr>
        <xdr:cNvPr id="80" name="円/楕円 79"/>
        <xdr:cNvSpPr/>
      </xdr:nvSpPr>
      <xdr:spPr>
        <a:xfrm>
          <a:off x="4584700" y="53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106951</xdr:rowOff>
    </xdr:from>
    <xdr:ext cx="534377" cy="259045"/>
    <xdr:sp macro="" textlink="">
      <xdr:nvSpPr>
        <xdr:cNvPr id="81" name="議会費該当値テキスト"/>
        <xdr:cNvSpPr txBox="1"/>
      </xdr:nvSpPr>
      <xdr:spPr>
        <a:xfrm>
          <a:off x="4686300" y="52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13,088</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22225</xdr:rowOff>
    </xdr:from>
    <xdr:to>
      <xdr:col>5</xdr:col>
      <xdr:colOff>409575</xdr:colOff>
      <xdr:row>32</xdr:row>
      <xdr:rowOff>123825</xdr:rowOff>
    </xdr:to>
    <xdr:sp macro="" textlink="">
      <xdr:nvSpPr>
        <xdr:cNvPr id="82" name="円/楕円 81"/>
        <xdr:cNvSpPr/>
      </xdr:nvSpPr>
      <xdr:spPr>
        <a:xfrm>
          <a:off x="3746500" y="55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140352</xdr:rowOff>
    </xdr:from>
    <xdr:ext cx="534377" cy="259045"/>
    <xdr:sp macro="" textlink="">
      <xdr:nvSpPr>
        <xdr:cNvPr id="83" name="テキスト ボックス 82"/>
        <xdr:cNvSpPr txBox="1"/>
      </xdr:nvSpPr>
      <xdr:spPr>
        <a:xfrm>
          <a:off x="3530111" y="528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12,225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96393</xdr:rowOff>
    </xdr:from>
    <xdr:to>
      <xdr:col>4</xdr:col>
      <xdr:colOff>206375</xdr:colOff>
      <xdr:row>33</xdr:row>
      <xdr:rowOff>26543</xdr:rowOff>
    </xdr:to>
    <xdr:sp macro="" textlink="">
      <xdr:nvSpPr>
        <xdr:cNvPr id="84" name="円/楕円 83"/>
        <xdr:cNvSpPr/>
      </xdr:nvSpPr>
      <xdr:spPr>
        <a:xfrm>
          <a:off x="2857500" y="55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43070</xdr:rowOff>
    </xdr:from>
    <xdr:ext cx="534377" cy="259045"/>
    <xdr:sp macro="" textlink="">
      <xdr:nvSpPr>
        <xdr:cNvPr id="85" name="テキスト ボックス 84"/>
        <xdr:cNvSpPr txBox="1"/>
      </xdr:nvSpPr>
      <xdr:spPr>
        <a:xfrm>
          <a:off x="2641111" y="535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11,641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71247</xdr:rowOff>
    </xdr:from>
    <xdr:to>
      <xdr:col>3</xdr:col>
      <xdr:colOff>3175</xdr:colOff>
      <xdr:row>33</xdr:row>
      <xdr:rowOff>1397</xdr:rowOff>
    </xdr:to>
    <xdr:sp macro="" textlink="">
      <xdr:nvSpPr>
        <xdr:cNvPr id="86" name="円/楕円 85"/>
        <xdr:cNvSpPr/>
      </xdr:nvSpPr>
      <xdr:spPr>
        <a:xfrm>
          <a:off x="1968500" y="55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17924</xdr:rowOff>
    </xdr:from>
    <xdr:ext cx="534377" cy="259045"/>
    <xdr:sp macro="" textlink="">
      <xdr:nvSpPr>
        <xdr:cNvPr id="87" name="テキスト ボックス 86"/>
        <xdr:cNvSpPr txBox="1"/>
      </xdr:nvSpPr>
      <xdr:spPr>
        <a:xfrm>
          <a:off x="1752111" y="533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11,839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49657</xdr:rowOff>
    </xdr:from>
    <xdr:to>
      <xdr:col>1</xdr:col>
      <xdr:colOff>485775</xdr:colOff>
      <xdr:row>31</xdr:row>
      <xdr:rowOff>151257</xdr:rowOff>
    </xdr:to>
    <xdr:sp macro="" textlink="">
      <xdr:nvSpPr>
        <xdr:cNvPr id="88" name="円/楕円 87"/>
        <xdr:cNvSpPr/>
      </xdr:nvSpPr>
      <xdr:spPr>
        <a:xfrm>
          <a:off x="1079500" y="5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167784</xdr:rowOff>
    </xdr:from>
    <xdr:ext cx="534377" cy="259045"/>
    <xdr:sp macro="" textlink="">
      <xdr:nvSpPr>
        <xdr:cNvPr id="89" name="テキスト ボックス 88"/>
        <xdr:cNvSpPr txBox="1"/>
      </xdr:nvSpPr>
      <xdr:spPr>
        <a:xfrm>
          <a:off x="863111" y="513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51581</xdr:rowOff>
    </xdr:from>
    <xdr:to>
      <xdr:col>6</xdr:col>
      <xdr:colOff>511175</xdr:colOff>
      <xdr:row>58</xdr:row>
      <xdr:rowOff>74321</xdr:rowOff>
    </xdr:to>
    <xdr:cxnSp macro="">
      <xdr:nvCxnSpPr>
        <xdr:cNvPr id="116" name="直線コネクタ 115"/>
        <xdr:cNvCxnSpPr/>
      </xdr:nvCxnSpPr>
      <xdr:spPr>
        <a:xfrm flipV="1">
          <a:off x="3797300" y="9995681"/>
          <a:ext cx="838200" cy="2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8843</xdr:rowOff>
    </xdr:from>
    <xdr:ext cx="599010" cy="259045"/>
    <xdr:sp macro="" textlink="">
      <xdr:nvSpPr>
        <xdr:cNvPr id="117" name="総務費平均値テキスト"/>
        <xdr:cNvSpPr txBox="1"/>
      </xdr:nvSpPr>
      <xdr:spPr>
        <a:xfrm>
          <a:off x="4686300" y="9952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55334</xdr:rowOff>
    </xdr:from>
    <xdr:to>
      <xdr:col>5</xdr:col>
      <xdr:colOff>358775</xdr:colOff>
      <xdr:row>58</xdr:row>
      <xdr:rowOff>74321</xdr:rowOff>
    </xdr:to>
    <xdr:cxnSp macro="">
      <xdr:nvCxnSpPr>
        <xdr:cNvPr id="119" name="直線コネクタ 118"/>
        <xdr:cNvCxnSpPr/>
      </xdr:nvCxnSpPr>
      <xdr:spPr>
        <a:xfrm>
          <a:off x="2908300" y="9999434"/>
          <a:ext cx="889000" cy="1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36243</xdr:rowOff>
    </xdr:from>
    <xdr:to>
      <xdr:col>5</xdr:col>
      <xdr:colOff>409575</xdr:colOff>
      <xdr:row>58</xdr:row>
      <xdr:rowOff>137843</xdr:rowOff>
    </xdr:to>
    <xdr:sp macro="" textlink="">
      <xdr:nvSpPr>
        <xdr:cNvPr id="120" name="フローチャート : 判断 119"/>
        <xdr:cNvSpPr/>
      </xdr:nvSpPr>
      <xdr:spPr>
        <a:xfrm>
          <a:off x="3746500" y="998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128970</xdr:rowOff>
    </xdr:from>
    <xdr:ext cx="599010" cy="259045"/>
    <xdr:sp macro="" textlink="">
      <xdr:nvSpPr>
        <xdr:cNvPr id="121" name="テキスト ボックス 120"/>
        <xdr:cNvSpPr txBox="1"/>
      </xdr:nvSpPr>
      <xdr:spPr>
        <a:xfrm>
          <a:off x="3497794" y="1007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115,174</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55334</xdr:rowOff>
    </xdr:from>
    <xdr:to>
      <xdr:col>4</xdr:col>
      <xdr:colOff>155575</xdr:colOff>
      <xdr:row>58</xdr:row>
      <xdr:rowOff>93472</xdr:rowOff>
    </xdr:to>
    <xdr:cxnSp macro="">
      <xdr:nvCxnSpPr>
        <xdr:cNvPr id="122" name="直線コネクタ 121"/>
        <xdr:cNvCxnSpPr/>
      </xdr:nvCxnSpPr>
      <xdr:spPr>
        <a:xfrm flipV="1">
          <a:off x="2019300" y="9999434"/>
          <a:ext cx="8890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35339</xdr:rowOff>
    </xdr:from>
    <xdr:to>
      <xdr:col>4</xdr:col>
      <xdr:colOff>206375</xdr:colOff>
      <xdr:row>58</xdr:row>
      <xdr:rowOff>136939</xdr:rowOff>
    </xdr:to>
    <xdr:sp macro="" textlink="">
      <xdr:nvSpPr>
        <xdr:cNvPr id="123" name="フローチャート : 判断 122"/>
        <xdr:cNvSpPr/>
      </xdr:nvSpPr>
      <xdr:spPr>
        <a:xfrm>
          <a:off x="2857500" y="99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128066</xdr:rowOff>
    </xdr:from>
    <xdr:ext cx="599010" cy="259045"/>
    <xdr:sp macro="" textlink="">
      <xdr:nvSpPr>
        <xdr:cNvPr id="124" name="テキスト ボックス 123"/>
        <xdr:cNvSpPr txBox="1"/>
      </xdr:nvSpPr>
      <xdr:spPr>
        <a:xfrm>
          <a:off x="2608794" y="10072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117,150</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39060</xdr:rowOff>
    </xdr:from>
    <xdr:to>
      <xdr:col>2</xdr:col>
      <xdr:colOff>638175</xdr:colOff>
      <xdr:row>58</xdr:row>
      <xdr:rowOff>93472</xdr:rowOff>
    </xdr:to>
    <xdr:cxnSp macro="">
      <xdr:nvCxnSpPr>
        <xdr:cNvPr id="125" name="直線コネクタ 124"/>
        <xdr:cNvCxnSpPr/>
      </xdr:nvCxnSpPr>
      <xdr:spPr>
        <a:xfrm>
          <a:off x="1130300" y="9983160"/>
          <a:ext cx="889000" cy="5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16518</xdr:rowOff>
    </xdr:from>
    <xdr:to>
      <xdr:col>3</xdr:col>
      <xdr:colOff>3175</xdr:colOff>
      <xdr:row>58</xdr:row>
      <xdr:rowOff>118118</xdr:rowOff>
    </xdr:to>
    <xdr:sp macro="" textlink="">
      <xdr:nvSpPr>
        <xdr:cNvPr id="126" name="フローチャート : 判断 125"/>
        <xdr:cNvSpPr/>
      </xdr:nvSpPr>
      <xdr:spPr>
        <a:xfrm>
          <a:off x="1968500" y="996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134645</xdr:rowOff>
    </xdr:from>
    <xdr:ext cx="599010" cy="259045"/>
    <xdr:sp macro="" textlink="">
      <xdr:nvSpPr>
        <xdr:cNvPr id="127" name="テキスト ボックス 126"/>
        <xdr:cNvSpPr txBox="1"/>
      </xdr:nvSpPr>
      <xdr:spPr>
        <a:xfrm>
          <a:off x="1719794" y="973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158,316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36012</xdr:rowOff>
    </xdr:from>
    <xdr:to>
      <xdr:col>1</xdr:col>
      <xdr:colOff>485775</xdr:colOff>
      <xdr:row>58</xdr:row>
      <xdr:rowOff>137612</xdr:rowOff>
    </xdr:to>
    <xdr:sp macro="" textlink="">
      <xdr:nvSpPr>
        <xdr:cNvPr id="128" name="フローチャート : 判断 127"/>
        <xdr:cNvSpPr/>
      </xdr:nvSpPr>
      <xdr:spPr>
        <a:xfrm>
          <a:off x="1079500" y="9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128739</xdr:rowOff>
    </xdr:from>
    <xdr:ext cx="599010" cy="259045"/>
    <xdr:sp macro="" textlink="">
      <xdr:nvSpPr>
        <xdr:cNvPr id="129" name="テキスト ボックス 128"/>
        <xdr:cNvSpPr txBox="1"/>
      </xdr:nvSpPr>
      <xdr:spPr>
        <a:xfrm>
          <a:off x="830794" y="1007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115,678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781</xdr:rowOff>
    </xdr:from>
    <xdr:to>
      <xdr:col>6</xdr:col>
      <xdr:colOff>561975</xdr:colOff>
      <xdr:row>58</xdr:row>
      <xdr:rowOff>102381</xdr:rowOff>
    </xdr:to>
    <xdr:sp macro="" textlink="">
      <xdr:nvSpPr>
        <xdr:cNvPr id="135" name="円/楕円 134"/>
        <xdr:cNvSpPr/>
      </xdr:nvSpPr>
      <xdr:spPr>
        <a:xfrm>
          <a:off x="4584700" y="99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131608</xdr:rowOff>
    </xdr:from>
    <xdr:ext cx="599010" cy="259045"/>
    <xdr:sp macro="" textlink="">
      <xdr:nvSpPr>
        <xdr:cNvPr id="136" name="総務費該当値テキスト"/>
        <xdr:cNvSpPr txBox="1"/>
      </xdr:nvSpPr>
      <xdr:spPr>
        <a:xfrm>
          <a:off x="4686300" y="973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192,735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23521</xdr:rowOff>
    </xdr:from>
    <xdr:to>
      <xdr:col>5</xdr:col>
      <xdr:colOff>409575</xdr:colOff>
      <xdr:row>58</xdr:row>
      <xdr:rowOff>125121</xdr:rowOff>
    </xdr:to>
    <xdr:sp macro="" textlink="">
      <xdr:nvSpPr>
        <xdr:cNvPr id="137" name="円/楕円 136"/>
        <xdr:cNvSpPr/>
      </xdr:nvSpPr>
      <xdr:spPr>
        <a:xfrm>
          <a:off x="3746500" y="996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141648</xdr:rowOff>
    </xdr:from>
    <xdr:ext cx="599010" cy="259045"/>
    <xdr:sp macro="" textlink="">
      <xdr:nvSpPr>
        <xdr:cNvPr id="138" name="テキスト ボックス 137"/>
        <xdr:cNvSpPr txBox="1"/>
      </xdr:nvSpPr>
      <xdr:spPr>
        <a:xfrm>
          <a:off x="3497794" y="9742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142,998</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4534</xdr:rowOff>
    </xdr:from>
    <xdr:to>
      <xdr:col>4</xdr:col>
      <xdr:colOff>206375</xdr:colOff>
      <xdr:row>58</xdr:row>
      <xdr:rowOff>106134</xdr:rowOff>
    </xdr:to>
    <xdr:sp macro="" textlink="">
      <xdr:nvSpPr>
        <xdr:cNvPr id="139" name="円/楕円 138"/>
        <xdr:cNvSpPr/>
      </xdr:nvSpPr>
      <xdr:spPr>
        <a:xfrm>
          <a:off x="2857500" y="994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122661</xdr:rowOff>
    </xdr:from>
    <xdr:ext cx="599010" cy="259045"/>
    <xdr:sp macro="" textlink="">
      <xdr:nvSpPr>
        <xdr:cNvPr id="140" name="テキスト ボックス 139"/>
        <xdr:cNvSpPr txBox="1"/>
      </xdr:nvSpPr>
      <xdr:spPr>
        <a:xfrm>
          <a:off x="2608794" y="972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184,528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42672</xdr:rowOff>
    </xdr:from>
    <xdr:to>
      <xdr:col>3</xdr:col>
      <xdr:colOff>3175</xdr:colOff>
      <xdr:row>58</xdr:row>
      <xdr:rowOff>144272</xdr:rowOff>
    </xdr:to>
    <xdr:sp macro="" textlink="">
      <xdr:nvSpPr>
        <xdr:cNvPr id="141" name="円/楕円 140"/>
        <xdr:cNvSpPr/>
      </xdr:nvSpPr>
      <xdr:spPr>
        <a:xfrm>
          <a:off x="1968500" y="99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135399</xdr:rowOff>
    </xdr:from>
    <xdr:ext cx="599010" cy="259045"/>
    <xdr:sp macro="" textlink="">
      <xdr:nvSpPr>
        <xdr:cNvPr id="142" name="テキスト ボックス 141"/>
        <xdr:cNvSpPr txBox="1"/>
      </xdr:nvSpPr>
      <xdr:spPr>
        <a:xfrm>
          <a:off x="1719794" y="1007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101,111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159710</xdr:rowOff>
    </xdr:from>
    <xdr:to>
      <xdr:col>1</xdr:col>
      <xdr:colOff>485775</xdr:colOff>
      <xdr:row>58</xdr:row>
      <xdr:rowOff>89860</xdr:rowOff>
    </xdr:to>
    <xdr:sp macro="" textlink="">
      <xdr:nvSpPr>
        <xdr:cNvPr id="143" name="円/楕円 142"/>
        <xdr:cNvSpPr/>
      </xdr:nvSpPr>
      <xdr:spPr>
        <a:xfrm>
          <a:off x="1079500" y="99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106387</xdr:rowOff>
    </xdr:from>
    <xdr:ext cx="599010" cy="259045"/>
    <xdr:sp macro="" textlink="">
      <xdr:nvSpPr>
        <xdr:cNvPr id="144" name="テキスト ボックス 143"/>
        <xdr:cNvSpPr txBox="1"/>
      </xdr:nvSpPr>
      <xdr:spPr>
        <a:xfrm>
          <a:off x="830794" y="970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220,123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1722</xdr:rowOff>
    </xdr:from>
    <xdr:to>
      <xdr:col>6</xdr:col>
      <xdr:colOff>511175</xdr:colOff>
      <xdr:row>72</xdr:row>
      <xdr:rowOff>80794</xdr:rowOff>
    </xdr:to>
    <xdr:cxnSp macro="">
      <xdr:nvCxnSpPr>
        <xdr:cNvPr id="171" name="直線コネクタ 170"/>
        <xdr:cNvCxnSpPr/>
      </xdr:nvCxnSpPr>
      <xdr:spPr>
        <a:xfrm flipV="1">
          <a:off x="3797300" y="12346122"/>
          <a:ext cx="838200" cy="7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80794</xdr:rowOff>
    </xdr:from>
    <xdr:to>
      <xdr:col>5</xdr:col>
      <xdr:colOff>358775</xdr:colOff>
      <xdr:row>75</xdr:row>
      <xdr:rowOff>141705</xdr:rowOff>
    </xdr:to>
    <xdr:cxnSp macro="">
      <xdr:nvCxnSpPr>
        <xdr:cNvPr id="174" name="直線コネクタ 173"/>
        <xdr:cNvCxnSpPr/>
      </xdr:nvCxnSpPr>
      <xdr:spPr>
        <a:xfrm flipV="1">
          <a:off x="2908300" y="12425194"/>
          <a:ext cx="889000" cy="5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60389</xdr:rowOff>
    </xdr:from>
    <xdr:to>
      <xdr:col>5</xdr:col>
      <xdr:colOff>409575</xdr:colOff>
      <xdr:row>76</xdr:row>
      <xdr:rowOff>161989</xdr:rowOff>
    </xdr:to>
    <xdr:sp macro="" textlink="">
      <xdr:nvSpPr>
        <xdr:cNvPr id="175" name="フローチャート : 判断 174"/>
        <xdr:cNvSpPr/>
      </xdr:nvSpPr>
      <xdr:spPr>
        <a:xfrm>
          <a:off x="3746500" y="1309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153116</xdr:rowOff>
    </xdr:from>
    <xdr:ext cx="599010" cy="259045"/>
    <xdr:sp macro="" textlink="">
      <xdr:nvSpPr>
        <xdr:cNvPr id="176" name="テキスト ボックス 175"/>
        <xdr:cNvSpPr txBox="1"/>
      </xdr:nvSpPr>
      <xdr:spPr>
        <a:xfrm>
          <a:off x="3497794" y="1318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162,472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141705</xdr:rowOff>
    </xdr:from>
    <xdr:to>
      <xdr:col>4</xdr:col>
      <xdr:colOff>155575</xdr:colOff>
      <xdr:row>76</xdr:row>
      <xdr:rowOff>119906</xdr:rowOff>
    </xdr:to>
    <xdr:cxnSp macro="">
      <xdr:nvCxnSpPr>
        <xdr:cNvPr id="177" name="直線コネクタ 176"/>
        <xdr:cNvCxnSpPr/>
      </xdr:nvCxnSpPr>
      <xdr:spPr>
        <a:xfrm flipV="1">
          <a:off x="2019300" y="13000455"/>
          <a:ext cx="889000" cy="14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95557</xdr:rowOff>
    </xdr:from>
    <xdr:to>
      <xdr:col>4</xdr:col>
      <xdr:colOff>206375</xdr:colOff>
      <xdr:row>77</xdr:row>
      <xdr:rowOff>25707</xdr:rowOff>
    </xdr:to>
    <xdr:sp macro="" textlink="">
      <xdr:nvSpPr>
        <xdr:cNvPr id="178" name="フローチャート : 判断 177"/>
        <xdr:cNvSpPr/>
      </xdr:nvSpPr>
      <xdr:spPr>
        <a:xfrm>
          <a:off x="2857500" y="1312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16834</xdr:rowOff>
    </xdr:from>
    <xdr:ext cx="599010" cy="259045"/>
    <xdr:sp macro="" textlink="">
      <xdr:nvSpPr>
        <xdr:cNvPr id="179" name="テキスト ボックス 178"/>
        <xdr:cNvSpPr txBox="1"/>
      </xdr:nvSpPr>
      <xdr:spPr>
        <a:xfrm>
          <a:off x="2608794" y="1321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147,088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86364</xdr:rowOff>
    </xdr:from>
    <xdr:to>
      <xdr:col>2</xdr:col>
      <xdr:colOff>638175</xdr:colOff>
      <xdr:row>76</xdr:row>
      <xdr:rowOff>119906</xdr:rowOff>
    </xdr:to>
    <xdr:cxnSp macro="">
      <xdr:nvCxnSpPr>
        <xdr:cNvPr id="180" name="直線コネクタ 179"/>
        <xdr:cNvCxnSpPr/>
      </xdr:nvCxnSpPr>
      <xdr:spPr>
        <a:xfrm>
          <a:off x="1130300" y="13116564"/>
          <a:ext cx="889000" cy="3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97504</xdr:rowOff>
    </xdr:from>
    <xdr:to>
      <xdr:col>3</xdr:col>
      <xdr:colOff>3175</xdr:colOff>
      <xdr:row>77</xdr:row>
      <xdr:rowOff>27654</xdr:rowOff>
    </xdr:to>
    <xdr:sp macro="" textlink="">
      <xdr:nvSpPr>
        <xdr:cNvPr id="181" name="フローチャート : 判断 180"/>
        <xdr:cNvSpPr/>
      </xdr:nvSpPr>
      <xdr:spPr>
        <a:xfrm>
          <a:off x="1968500" y="1312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18781</xdr:rowOff>
    </xdr:from>
    <xdr:ext cx="599010" cy="259045"/>
    <xdr:sp macro="" textlink="">
      <xdr:nvSpPr>
        <xdr:cNvPr id="182" name="テキスト ボックス 181"/>
        <xdr:cNvSpPr txBox="1"/>
      </xdr:nvSpPr>
      <xdr:spPr>
        <a:xfrm>
          <a:off x="1719794" y="1322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146,236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123327</xdr:rowOff>
    </xdr:from>
    <xdr:to>
      <xdr:col>1</xdr:col>
      <xdr:colOff>485775</xdr:colOff>
      <xdr:row>77</xdr:row>
      <xdr:rowOff>53477</xdr:rowOff>
    </xdr:to>
    <xdr:sp macro="" textlink="">
      <xdr:nvSpPr>
        <xdr:cNvPr id="183" name="フローチャート : 判断 182"/>
        <xdr:cNvSpPr/>
      </xdr:nvSpPr>
      <xdr:spPr>
        <a:xfrm>
          <a:off x="1079500" y="1315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44604</xdr:rowOff>
    </xdr:from>
    <xdr:ext cx="599010" cy="259045"/>
    <xdr:sp macro="" textlink="">
      <xdr:nvSpPr>
        <xdr:cNvPr id="184" name="テキスト ボックス 183"/>
        <xdr:cNvSpPr txBox="1"/>
      </xdr:nvSpPr>
      <xdr:spPr>
        <a:xfrm>
          <a:off x="830794" y="1324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134,940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71</xdr:row>
      <xdr:rowOff>122372</xdr:rowOff>
    </xdr:from>
    <xdr:to>
      <xdr:col>6</xdr:col>
      <xdr:colOff>561975</xdr:colOff>
      <xdr:row>72</xdr:row>
      <xdr:rowOff>52522</xdr:rowOff>
    </xdr:to>
    <xdr:sp macro="" textlink="">
      <xdr:nvSpPr>
        <xdr:cNvPr id="190" name="円/楕円 189"/>
        <xdr:cNvSpPr/>
      </xdr:nvSpPr>
      <xdr:spPr>
        <a:xfrm>
          <a:off x="4584700" y="1229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70</xdr:row>
      <xdr:rowOff>145249</xdr:rowOff>
    </xdr:from>
    <xdr:ext cx="599010" cy="259045"/>
    <xdr:sp macro="" textlink="">
      <xdr:nvSpPr>
        <xdr:cNvPr id="191" name="民生費該当値テキスト"/>
        <xdr:cNvSpPr txBox="1"/>
      </xdr:nvSpPr>
      <xdr:spPr>
        <a:xfrm>
          <a:off x="4686300" y="1214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510,358</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29994</xdr:rowOff>
    </xdr:from>
    <xdr:to>
      <xdr:col>5</xdr:col>
      <xdr:colOff>409575</xdr:colOff>
      <xdr:row>72</xdr:row>
      <xdr:rowOff>131594</xdr:rowOff>
    </xdr:to>
    <xdr:sp macro="" textlink="">
      <xdr:nvSpPr>
        <xdr:cNvPr id="192" name="円/楕円 191"/>
        <xdr:cNvSpPr/>
      </xdr:nvSpPr>
      <xdr:spPr>
        <a:xfrm>
          <a:off x="3746500" y="123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148121</xdr:rowOff>
    </xdr:from>
    <xdr:ext cx="599010" cy="259045"/>
    <xdr:sp macro="" textlink="">
      <xdr:nvSpPr>
        <xdr:cNvPr id="193" name="テキスト ボックス 192"/>
        <xdr:cNvSpPr txBox="1"/>
      </xdr:nvSpPr>
      <xdr:spPr>
        <a:xfrm>
          <a:off x="3497794" y="12149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475,768</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90905</xdr:rowOff>
    </xdr:from>
    <xdr:to>
      <xdr:col>4</xdr:col>
      <xdr:colOff>206375</xdr:colOff>
      <xdr:row>76</xdr:row>
      <xdr:rowOff>21055</xdr:rowOff>
    </xdr:to>
    <xdr:sp macro="" textlink="">
      <xdr:nvSpPr>
        <xdr:cNvPr id="194" name="円/楕円 193"/>
        <xdr:cNvSpPr/>
      </xdr:nvSpPr>
      <xdr:spPr>
        <a:xfrm>
          <a:off x="2857500" y="129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37582</xdr:rowOff>
    </xdr:from>
    <xdr:ext cx="599010" cy="259045"/>
    <xdr:sp macro="" textlink="">
      <xdr:nvSpPr>
        <xdr:cNvPr id="195" name="テキスト ボックス 194"/>
        <xdr:cNvSpPr txBox="1"/>
      </xdr:nvSpPr>
      <xdr:spPr>
        <a:xfrm>
          <a:off x="2608794" y="12724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224,123</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69106</xdr:rowOff>
    </xdr:from>
    <xdr:to>
      <xdr:col>3</xdr:col>
      <xdr:colOff>3175</xdr:colOff>
      <xdr:row>76</xdr:row>
      <xdr:rowOff>170706</xdr:rowOff>
    </xdr:to>
    <xdr:sp macro="" textlink="">
      <xdr:nvSpPr>
        <xdr:cNvPr id="196" name="円/楕円 195"/>
        <xdr:cNvSpPr/>
      </xdr:nvSpPr>
      <xdr:spPr>
        <a:xfrm>
          <a:off x="1968500" y="130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15783</xdr:rowOff>
    </xdr:from>
    <xdr:ext cx="599010" cy="259045"/>
    <xdr:sp macro="" textlink="">
      <xdr:nvSpPr>
        <xdr:cNvPr id="197" name="テキスト ボックス 196"/>
        <xdr:cNvSpPr txBox="1"/>
      </xdr:nvSpPr>
      <xdr:spPr>
        <a:xfrm>
          <a:off x="1719794" y="1287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158,659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35564</xdr:rowOff>
    </xdr:from>
    <xdr:to>
      <xdr:col>1</xdr:col>
      <xdr:colOff>485775</xdr:colOff>
      <xdr:row>76</xdr:row>
      <xdr:rowOff>137164</xdr:rowOff>
    </xdr:to>
    <xdr:sp macro="" textlink="">
      <xdr:nvSpPr>
        <xdr:cNvPr id="198" name="円/楕円 197"/>
        <xdr:cNvSpPr/>
      </xdr:nvSpPr>
      <xdr:spPr>
        <a:xfrm>
          <a:off x="1079500" y="1306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153690</xdr:rowOff>
    </xdr:from>
    <xdr:ext cx="599010" cy="259045"/>
    <xdr:sp macro="" textlink="">
      <xdr:nvSpPr>
        <xdr:cNvPr id="199" name="テキスト ボックス 198"/>
        <xdr:cNvSpPr txBox="1"/>
      </xdr:nvSpPr>
      <xdr:spPr>
        <a:xfrm>
          <a:off x="830794" y="1284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173,332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78392</xdr:rowOff>
    </xdr:from>
    <xdr:to>
      <xdr:col>6</xdr:col>
      <xdr:colOff>511175</xdr:colOff>
      <xdr:row>96</xdr:row>
      <xdr:rowOff>96549</xdr:rowOff>
    </xdr:to>
    <xdr:cxnSp macro="">
      <xdr:nvCxnSpPr>
        <xdr:cNvPr id="230" name="直線コネクタ 229"/>
        <xdr:cNvCxnSpPr/>
      </xdr:nvCxnSpPr>
      <xdr:spPr>
        <a:xfrm>
          <a:off x="3797300" y="16537592"/>
          <a:ext cx="838200" cy="1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127833</xdr:rowOff>
    </xdr:from>
    <xdr:ext cx="534377" cy="259045"/>
    <xdr:sp macro="" textlink="">
      <xdr:nvSpPr>
        <xdr:cNvPr id="231" name="衛生費平均値テキスト"/>
        <xdr:cNvSpPr txBox="1"/>
      </xdr:nvSpPr>
      <xdr:spPr>
        <a:xfrm>
          <a:off x="4686300" y="16244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78392</xdr:rowOff>
    </xdr:from>
    <xdr:to>
      <xdr:col>5</xdr:col>
      <xdr:colOff>358775</xdr:colOff>
      <xdr:row>96</xdr:row>
      <xdr:rowOff>82691</xdr:rowOff>
    </xdr:to>
    <xdr:cxnSp macro="">
      <xdr:nvCxnSpPr>
        <xdr:cNvPr id="233" name="直線コネクタ 232"/>
        <xdr:cNvCxnSpPr/>
      </xdr:nvCxnSpPr>
      <xdr:spPr>
        <a:xfrm flipV="1">
          <a:off x="2908300" y="16537592"/>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109224</xdr:rowOff>
    </xdr:from>
    <xdr:to>
      <xdr:col>5</xdr:col>
      <xdr:colOff>409575</xdr:colOff>
      <xdr:row>96</xdr:row>
      <xdr:rowOff>39374</xdr:rowOff>
    </xdr:to>
    <xdr:sp macro="" textlink="">
      <xdr:nvSpPr>
        <xdr:cNvPr id="234" name="フローチャート : 判断 233"/>
        <xdr:cNvSpPr/>
      </xdr:nvSpPr>
      <xdr:spPr>
        <a:xfrm>
          <a:off x="3746500" y="163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55901</xdr:rowOff>
    </xdr:from>
    <xdr:ext cx="534377" cy="259045"/>
    <xdr:sp macro="" textlink="">
      <xdr:nvSpPr>
        <xdr:cNvPr id="235" name="テキスト ボックス 234"/>
        <xdr:cNvSpPr txBox="1"/>
      </xdr:nvSpPr>
      <xdr:spPr>
        <a:xfrm>
          <a:off x="3530111" y="161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57,383</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77619</xdr:rowOff>
    </xdr:from>
    <xdr:to>
      <xdr:col>4</xdr:col>
      <xdr:colOff>155575</xdr:colOff>
      <xdr:row>96</xdr:row>
      <xdr:rowOff>82691</xdr:rowOff>
    </xdr:to>
    <xdr:cxnSp macro="">
      <xdr:nvCxnSpPr>
        <xdr:cNvPr id="236" name="直線コネクタ 235"/>
        <xdr:cNvCxnSpPr/>
      </xdr:nvCxnSpPr>
      <xdr:spPr>
        <a:xfrm>
          <a:off x="2019300" y="16536819"/>
          <a:ext cx="889000" cy="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106938</xdr:rowOff>
    </xdr:from>
    <xdr:to>
      <xdr:col>4</xdr:col>
      <xdr:colOff>206375</xdr:colOff>
      <xdr:row>96</xdr:row>
      <xdr:rowOff>37088</xdr:rowOff>
    </xdr:to>
    <xdr:sp macro="" textlink="">
      <xdr:nvSpPr>
        <xdr:cNvPr id="237" name="フローチャート : 判断 236"/>
        <xdr:cNvSpPr/>
      </xdr:nvSpPr>
      <xdr:spPr>
        <a:xfrm>
          <a:off x="2857500" y="1639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53615</xdr:rowOff>
    </xdr:from>
    <xdr:ext cx="534377" cy="259045"/>
    <xdr:sp macro="" textlink="">
      <xdr:nvSpPr>
        <xdr:cNvPr id="238" name="テキスト ボックス 237"/>
        <xdr:cNvSpPr txBox="1"/>
      </xdr:nvSpPr>
      <xdr:spPr>
        <a:xfrm>
          <a:off x="2641111" y="1616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57,593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77619</xdr:rowOff>
    </xdr:from>
    <xdr:to>
      <xdr:col>2</xdr:col>
      <xdr:colOff>638175</xdr:colOff>
      <xdr:row>97</xdr:row>
      <xdr:rowOff>34741</xdr:rowOff>
    </xdr:to>
    <xdr:cxnSp macro="">
      <xdr:nvCxnSpPr>
        <xdr:cNvPr id="239" name="直線コネクタ 238"/>
        <xdr:cNvCxnSpPr/>
      </xdr:nvCxnSpPr>
      <xdr:spPr>
        <a:xfrm flipV="1">
          <a:off x="1130300" y="16536819"/>
          <a:ext cx="889000" cy="12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137113</xdr:rowOff>
    </xdr:from>
    <xdr:to>
      <xdr:col>3</xdr:col>
      <xdr:colOff>3175</xdr:colOff>
      <xdr:row>96</xdr:row>
      <xdr:rowOff>67263</xdr:rowOff>
    </xdr:to>
    <xdr:sp macro="" textlink="">
      <xdr:nvSpPr>
        <xdr:cNvPr id="240" name="フローチャート : 判断 239"/>
        <xdr:cNvSpPr/>
      </xdr:nvSpPr>
      <xdr:spPr>
        <a:xfrm>
          <a:off x="1968500" y="164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83790</xdr:rowOff>
    </xdr:from>
    <xdr:ext cx="534377" cy="259045"/>
    <xdr:sp macro="" textlink="">
      <xdr:nvSpPr>
        <xdr:cNvPr id="241" name="テキスト ボックス 240"/>
        <xdr:cNvSpPr txBox="1"/>
      </xdr:nvSpPr>
      <xdr:spPr>
        <a:xfrm>
          <a:off x="1752111" y="1620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54,821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146670</xdr:rowOff>
    </xdr:from>
    <xdr:to>
      <xdr:col>1</xdr:col>
      <xdr:colOff>485775</xdr:colOff>
      <xdr:row>96</xdr:row>
      <xdr:rowOff>76820</xdr:rowOff>
    </xdr:to>
    <xdr:sp macro="" textlink="">
      <xdr:nvSpPr>
        <xdr:cNvPr id="242" name="フローチャート : 判断 241"/>
        <xdr:cNvSpPr/>
      </xdr:nvSpPr>
      <xdr:spPr>
        <a:xfrm>
          <a:off x="1079500" y="1643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93347</xdr:rowOff>
    </xdr:from>
    <xdr:ext cx="534377" cy="259045"/>
    <xdr:sp macro="" textlink="">
      <xdr:nvSpPr>
        <xdr:cNvPr id="243" name="テキスト ボックス 242"/>
        <xdr:cNvSpPr txBox="1"/>
      </xdr:nvSpPr>
      <xdr:spPr>
        <a:xfrm>
          <a:off x="863111" y="1620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45749</xdr:rowOff>
    </xdr:from>
    <xdr:to>
      <xdr:col>6</xdr:col>
      <xdr:colOff>561975</xdr:colOff>
      <xdr:row>96</xdr:row>
      <xdr:rowOff>147349</xdr:rowOff>
    </xdr:to>
    <xdr:sp macro="" textlink="">
      <xdr:nvSpPr>
        <xdr:cNvPr id="249" name="円/楕円 248"/>
        <xdr:cNvSpPr/>
      </xdr:nvSpPr>
      <xdr:spPr>
        <a:xfrm>
          <a:off x="4584700" y="1650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24176</xdr:rowOff>
    </xdr:from>
    <xdr:ext cx="534377" cy="259045"/>
    <xdr:sp macro="" textlink="">
      <xdr:nvSpPr>
        <xdr:cNvPr id="250" name="衛生費該当値テキスト"/>
        <xdr:cNvSpPr txBox="1"/>
      </xdr:nvSpPr>
      <xdr:spPr>
        <a:xfrm>
          <a:off x="4686300" y="1648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47,464</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27592</xdr:rowOff>
    </xdr:from>
    <xdr:to>
      <xdr:col>5</xdr:col>
      <xdr:colOff>409575</xdr:colOff>
      <xdr:row>96</xdr:row>
      <xdr:rowOff>129192</xdr:rowOff>
    </xdr:to>
    <xdr:sp macro="" textlink="">
      <xdr:nvSpPr>
        <xdr:cNvPr id="251" name="円/楕円 250"/>
        <xdr:cNvSpPr/>
      </xdr:nvSpPr>
      <xdr:spPr>
        <a:xfrm>
          <a:off x="3746500" y="1648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120319</xdr:rowOff>
    </xdr:from>
    <xdr:ext cx="534377" cy="259045"/>
    <xdr:sp macro="" textlink="">
      <xdr:nvSpPr>
        <xdr:cNvPr id="252" name="テキスト ボックス 251"/>
        <xdr:cNvSpPr txBox="1"/>
      </xdr:nvSpPr>
      <xdr:spPr>
        <a:xfrm>
          <a:off x="3530111" y="1657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49,132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31891</xdr:rowOff>
    </xdr:from>
    <xdr:to>
      <xdr:col>4</xdr:col>
      <xdr:colOff>206375</xdr:colOff>
      <xdr:row>96</xdr:row>
      <xdr:rowOff>133491</xdr:rowOff>
    </xdr:to>
    <xdr:sp macro="" textlink="">
      <xdr:nvSpPr>
        <xdr:cNvPr id="253" name="円/楕円 252"/>
        <xdr:cNvSpPr/>
      </xdr:nvSpPr>
      <xdr:spPr>
        <a:xfrm>
          <a:off x="2857500" y="1649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124618</xdr:rowOff>
    </xdr:from>
    <xdr:ext cx="534377" cy="259045"/>
    <xdr:sp macro="" textlink="">
      <xdr:nvSpPr>
        <xdr:cNvPr id="254" name="テキスト ボックス 253"/>
        <xdr:cNvSpPr txBox="1"/>
      </xdr:nvSpPr>
      <xdr:spPr>
        <a:xfrm>
          <a:off x="2641111" y="1658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48,737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26819</xdr:rowOff>
    </xdr:from>
    <xdr:to>
      <xdr:col>3</xdr:col>
      <xdr:colOff>3175</xdr:colOff>
      <xdr:row>96</xdr:row>
      <xdr:rowOff>128419</xdr:rowOff>
    </xdr:to>
    <xdr:sp macro="" textlink="">
      <xdr:nvSpPr>
        <xdr:cNvPr id="255" name="円/楕円 254"/>
        <xdr:cNvSpPr/>
      </xdr:nvSpPr>
      <xdr:spPr>
        <a:xfrm>
          <a:off x="1968500" y="1648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119546</xdr:rowOff>
    </xdr:from>
    <xdr:ext cx="534377" cy="259045"/>
    <xdr:sp macro="" textlink="">
      <xdr:nvSpPr>
        <xdr:cNvPr id="256" name="テキスト ボックス 255"/>
        <xdr:cNvSpPr txBox="1"/>
      </xdr:nvSpPr>
      <xdr:spPr>
        <a:xfrm>
          <a:off x="1752111" y="1657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155391</xdr:rowOff>
    </xdr:from>
    <xdr:to>
      <xdr:col>1</xdr:col>
      <xdr:colOff>485775</xdr:colOff>
      <xdr:row>97</xdr:row>
      <xdr:rowOff>85541</xdr:rowOff>
    </xdr:to>
    <xdr:sp macro="" textlink="">
      <xdr:nvSpPr>
        <xdr:cNvPr id="257" name="円/楕円 256"/>
        <xdr:cNvSpPr/>
      </xdr:nvSpPr>
      <xdr:spPr>
        <a:xfrm>
          <a:off x="1079500" y="1661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76668</xdr:rowOff>
    </xdr:from>
    <xdr:ext cx="534377" cy="259045"/>
    <xdr:sp macro="" textlink="">
      <xdr:nvSpPr>
        <xdr:cNvPr id="258" name="テキスト ボックス 257"/>
        <xdr:cNvSpPr txBox="1"/>
      </xdr:nvSpPr>
      <xdr:spPr>
        <a:xfrm>
          <a:off x="863111" y="1670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72994</xdr:rowOff>
    </xdr:from>
    <xdr:to>
      <xdr:col>15</xdr:col>
      <xdr:colOff>180975</xdr:colOff>
      <xdr:row>37</xdr:row>
      <xdr:rowOff>151313</xdr:rowOff>
    </xdr:to>
    <xdr:cxnSp macro="">
      <xdr:nvCxnSpPr>
        <xdr:cNvPr id="285" name="直線コネクタ 284"/>
        <xdr:cNvCxnSpPr/>
      </xdr:nvCxnSpPr>
      <xdr:spPr>
        <a:xfrm>
          <a:off x="9639300" y="6245194"/>
          <a:ext cx="838200" cy="24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9582</xdr:rowOff>
    </xdr:from>
    <xdr:ext cx="469744" cy="259045"/>
    <xdr:sp macro="" textlink="">
      <xdr:nvSpPr>
        <xdr:cNvPr id="286" name="労働費平均値テキスト"/>
        <xdr:cNvSpPr txBox="1"/>
      </xdr:nvSpPr>
      <xdr:spPr>
        <a:xfrm>
          <a:off x="10528300" y="652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51369</xdr:rowOff>
    </xdr:from>
    <xdr:to>
      <xdr:col>14</xdr:col>
      <xdr:colOff>28575</xdr:colOff>
      <xdr:row>36</xdr:row>
      <xdr:rowOff>72994</xdr:rowOff>
    </xdr:to>
    <xdr:cxnSp macro="">
      <xdr:nvCxnSpPr>
        <xdr:cNvPr id="288" name="直線コネクタ 287"/>
        <xdr:cNvCxnSpPr/>
      </xdr:nvCxnSpPr>
      <xdr:spPr>
        <a:xfrm>
          <a:off x="8750300" y="6052119"/>
          <a:ext cx="889000" cy="19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10490</xdr:rowOff>
    </xdr:from>
    <xdr:to>
      <xdr:col>14</xdr:col>
      <xdr:colOff>79375</xdr:colOff>
      <xdr:row>38</xdr:row>
      <xdr:rowOff>112090</xdr:rowOff>
    </xdr:to>
    <xdr:sp macro="" textlink="">
      <xdr:nvSpPr>
        <xdr:cNvPr id="289" name="フローチャート : 判断 288"/>
        <xdr:cNvSpPr/>
      </xdr:nvSpPr>
      <xdr:spPr>
        <a:xfrm>
          <a:off x="9588500" y="652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103217</xdr:rowOff>
    </xdr:from>
    <xdr:ext cx="469744" cy="259045"/>
    <xdr:sp macro="" textlink="">
      <xdr:nvSpPr>
        <xdr:cNvPr id="290" name="テキスト ボックス 289"/>
        <xdr:cNvSpPr txBox="1"/>
      </xdr:nvSpPr>
      <xdr:spPr>
        <a:xfrm>
          <a:off x="9404427" y="661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51369</xdr:rowOff>
    </xdr:from>
    <xdr:to>
      <xdr:col>12</xdr:col>
      <xdr:colOff>511175</xdr:colOff>
      <xdr:row>36</xdr:row>
      <xdr:rowOff>123835</xdr:rowOff>
    </xdr:to>
    <xdr:cxnSp macro="">
      <xdr:nvCxnSpPr>
        <xdr:cNvPr id="291" name="直線コネクタ 290"/>
        <xdr:cNvCxnSpPr/>
      </xdr:nvCxnSpPr>
      <xdr:spPr>
        <a:xfrm flipV="1">
          <a:off x="7861300" y="6052119"/>
          <a:ext cx="889000" cy="2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94249</xdr:rowOff>
    </xdr:from>
    <xdr:to>
      <xdr:col>12</xdr:col>
      <xdr:colOff>561975</xdr:colOff>
      <xdr:row>38</xdr:row>
      <xdr:rowOff>24399</xdr:rowOff>
    </xdr:to>
    <xdr:sp macro="" textlink="">
      <xdr:nvSpPr>
        <xdr:cNvPr id="292" name="フローチャート : 判断 291"/>
        <xdr:cNvSpPr/>
      </xdr:nvSpPr>
      <xdr:spPr>
        <a:xfrm>
          <a:off x="8699500" y="643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15526</xdr:rowOff>
    </xdr:from>
    <xdr:ext cx="469744" cy="259045"/>
    <xdr:sp macro="" textlink="">
      <xdr:nvSpPr>
        <xdr:cNvPr id="293" name="テキスト ボックス 292"/>
        <xdr:cNvSpPr txBox="1"/>
      </xdr:nvSpPr>
      <xdr:spPr>
        <a:xfrm>
          <a:off x="8515427" y="653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3,633</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134900</xdr:rowOff>
    </xdr:from>
    <xdr:to>
      <xdr:col>11</xdr:col>
      <xdr:colOff>307975</xdr:colOff>
      <xdr:row>36</xdr:row>
      <xdr:rowOff>123835</xdr:rowOff>
    </xdr:to>
    <xdr:cxnSp macro="">
      <xdr:nvCxnSpPr>
        <xdr:cNvPr id="294" name="直線コネクタ 293"/>
        <xdr:cNvCxnSpPr/>
      </xdr:nvCxnSpPr>
      <xdr:spPr>
        <a:xfrm>
          <a:off x="6972300" y="5964200"/>
          <a:ext cx="889000" cy="33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89586</xdr:rowOff>
    </xdr:from>
    <xdr:to>
      <xdr:col>11</xdr:col>
      <xdr:colOff>358775</xdr:colOff>
      <xdr:row>38</xdr:row>
      <xdr:rowOff>19735</xdr:rowOff>
    </xdr:to>
    <xdr:sp macro="" textlink="">
      <xdr:nvSpPr>
        <xdr:cNvPr id="295" name="フローチャート : 判断 294"/>
        <xdr:cNvSpPr/>
      </xdr:nvSpPr>
      <xdr:spPr>
        <a:xfrm>
          <a:off x="7810500" y="6433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10863</xdr:rowOff>
    </xdr:from>
    <xdr:ext cx="469744" cy="259045"/>
    <xdr:sp macro="" textlink="">
      <xdr:nvSpPr>
        <xdr:cNvPr id="296" name="テキスト ボックス 295"/>
        <xdr:cNvSpPr txBox="1"/>
      </xdr:nvSpPr>
      <xdr:spPr>
        <a:xfrm>
          <a:off x="7626427" y="65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3,735</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18171</xdr:rowOff>
    </xdr:from>
    <xdr:to>
      <xdr:col>10</xdr:col>
      <xdr:colOff>155575</xdr:colOff>
      <xdr:row>37</xdr:row>
      <xdr:rowOff>119771</xdr:rowOff>
    </xdr:to>
    <xdr:sp macro="" textlink="">
      <xdr:nvSpPr>
        <xdr:cNvPr id="297" name="フローチャート : 判断 296"/>
        <xdr:cNvSpPr/>
      </xdr:nvSpPr>
      <xdr:spPr>
        <a:xfrm>
          <a:off x="6921500" y="636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110898</xdr:rowOff>
    </xdr:from>
    <xdr:ext cx="469744" cy="259045"/>
    <xdr:sp macro="" textlink="">
      <xdr:nvSpPr>
        <xdr:cNvPr id="298" name="テキスト ボックス 297"/>
        <xdr:cNvSpPr txBox="1"/>
      </xdr:nvSpPr>
      <xdr:spPr>
        <a:xfrm>
          <a:off x="6737427" y="6454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100513</xdr:rowOff>
    </xdr:from>
    <xdr:to>
      <xdr:col>15</xdr:col>
      <xdr:colOff>231775</xdr:colOff>
      <xdr:row>38</xdr:row>
      <xdr:rowOff>30663</xdr:rowOff>
    </xdr:to>
    <xdr:sp macro="" textlink="">
      <xdr:nvSpPr>
        <xdr:cNvPr id="304" name="円/楕円 303"/>
        <xdr:cNvSpPr/>
      </xdr:nvSpPr>
      <xdr:spPr>
        <a:xfrm>
          <a:off x="10426700" y="644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123390</xdr:rowOff>
    </xdr:from>
    <xdr:ext cx="469744" cy="259045"/>
    <xdr:sp macro="" textlink="">
      <xdr:nvSpPr>
        <xdr:cNvPr id="305" name="労働費該当値テキスト"/>
        <xdr:cNvSpPr txBox="1"/>
      </xdr:nvSpPr>
      <xdr:spPr>
        <a:xfrm>
          <a:off x="10528300" y="629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3,496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22194</xdr:rowOff>
    </xdr:from>
    <xdr:to>
      <xdr:col>14</xdr:col>
      <xdr:colOff>79375</xdr:colOff>
      <xdr:row>36</xdr:row>
      <xdr:rowOff>123794</xdr:rowOff>
    </xdr:to>
    <xdr:sp macro="" textlink="">
      <xdr:nvSpPr>
        <xdr:cNvPr id="306" name="円/楕円 305"/>
        <xdr:cNvSpPr/>
      </xdr:nvSpPr>
      <xdr:spPr>
        <a:xfrm>
          <a:off x="9588500" y="61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140321</xdr:rowOff>
    </xdr:from>
    <xdr:ext cx="469744" cy="259045"/>
    <xdr:sp macro="" textlink="">
      <xdr:nvSpPr>
        <xdr:cNvPr id="307" name="テキスト ボックス 306"/>
        <xdr:cNvSpPr txBox="1"/>
      </xdr:nvSpPr>
      <xdr:spPr>
        <a:xfrm>
          <a:off x="9404427" y="596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8,959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569</xdr:rowOff>
    </xdr:from>
    <xdr:to>
      <xdr:col>12</xdr:col>
      <xdr:colOff>561975</xdr:colOff>
      <xdr:row>35</xdr:row>
      <xdr:rowOff>102169</xdr:rowOff>
    </xdr:to>
    <xdr:sp macro="" textlink="">
      <xdr:nvSpPr>
        <xdr:cNvPr id="308" name="円/楕円 307"/>
        <xdr:cNvSpPr/>
      </xdr:nvSpPr>
      <xdr:spPr>
        <a:xfrm>
          <a:off x="8699500" y="600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118696</xdr:rowOff>
    </xdr:from>
    <xdr:ext cx="534377" cy="259045"/>
    <xdr:sp macro="" textlink="">
      <xdr:nvSpPr>
        <xdr:cNvPr id="309" name="テキスト ボックス 308"/>
        <xdr:cNvSpPr txBox="1"/>
      </xdr:nvSpPr>
      <xdr:spPr>
        <a:xfrm>
          <a:off x="8483111" y="57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73035</xdr:rowOff>
    </xdr:from>
    <xdr:to>
      <xdr:col>11</xdr:col>
      <xdr:colOff>358775</xdr:colOff>
      <xdr:row>37</xdr:row>
      <xdr:rowOff>3185</xdr:rowOff>
    </xdr:to>
    <xdr:sp macro="" textlink="">
      <xdr:nvSpPr>
        <xdr:cNvPr id="310" name="円/楕円 309"/>
        <xdr:cNvSpPr/>
      </xdr:nvSpPr>
      <xdr:spPr>
        <a:xfrm>
          <a:off x="7810500" y="62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19712</xdr:rowOff>
    </xdr:from>
    <xdr:ext cx="469744" cy="259045"/>
    <xdr:sp macro="" textlink="">
      <xdr:nvSpPr>
        <xdr:cNvPr id="311" name="テキスト ボックス 310"/>
        <xdr:cNvSpPr txBox="1"/>
      </xdr:nvSpPr>
      <xdr:spPr>
        <a:xfrm>
          <a:off x="7626427" y="602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7,847</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84100</xdr:rowOff>
    </xdr:from>
    <xdr:to>
      <xdr:col>10</xdr:col>
      <xdr:colOff>155575</xdr:colOff>
      <xdr:row>35</xdr:row>
      <xdr:rowOff>14250</xdr:rowOff>
    </xdr:to>
    <xdr:sp macro="" textlink="">
      <xdr:nvSpPr>
        <xdr:cNvPr id="312" name="円/楕円 311"/>
        <xdr:cNvSpPr/>
      </xdr:nvSpPr>
      <xdr:spPr>
        <a:xfrm>
          <a:off x="6921500" y="59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30777</xdr:rowOff>
    </xdr:from>
    <xdr:ext cx="534377" cy="259045"/>
    <xdr:sp macro="" textlink="">
      <xdr:nvSpPr>
        <xdr:cNvPr id="313" name="テキスト ボックス 312"/>
        <xdr:cNvSpPr txBox="1"/>
      </xdr:nvSpPr>
      <xdr:spPr>
        <a:xfrm>
          <a:off x="6705111" y="568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15,105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142949</xdr:rowOff>
    </xdr:from>
    <xdr:to>
      <xdr:col>15</xdr:col>
      <xdr:colOff>180975</xdr:colOff>
      <xdr:row>58</xdr:row>
      <xdr:rowOff>163467</xdr:rowOff>
    </xdr:to>
    <xdr:cxnSp macro="">
      <xdr:nvCxnSpPr>
        <xdr:cNvPr id="344" name="直線コネクタ 343"/>
        <xdr:cNvCxnSpPr/>
      </xdr:nvCxnSpPr>
      <xdr:spPr>
        <a:xfrm>
          <a:off x="9639300" y="10087049"/>
          <a:ext cx="838200" cy="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145439</xdr:rowOff>
    </xdr:from>
    <xdr:ext cx="534377" cy="259045"/>
    <xdr:sp macro="" textlink="">
      <xdr:nvSpPr>
        <xdr:cNvPr id="345" name="農林水産業費平均値テキスト"/>
        <xdr:cNvSpPr txBox="1"/>
      </xdr:nvSpPr>
      <xdr:spPr>
        <a:xfrm>
          <a:off x="10528300" y="100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142949</xdr:rowOff>
    </xdr:from>
    <xdr:to>
      <xdr:col>14</xdr:col>
      <xdr:colOff>28575</xdr:colOff>
      <xdr:row>58</xdr:row>
      <xdr:rowOff>145504</xdr:rowOff>
    </xdr:to>
    <xdr:cxnSp macro="">
      <xdr:nvCxnSpPr>
        <xdr:cNvPr id="347" name="直線コネクタ 346"/>
        <xdr:cNvCxnSpPr/>
      </xdr:nvCxnSpPr>
      <xdr:spPr>
        <a:xfrm flipV="1">
          <a:off x="8750300" y="10087049"/>
          <a:ext cx="8890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164529</xdr:rowOff>
    </xdr:from>
    <xdr:to>
      <xdr:col>14</xdr:col>
      <xdr:colOff>79375</xdr:colOff>
      <xdr:row>59</xdr:row>
      <xdr:rowOff>94679</xdr:rowOff>
    </xdr:to>
    <xdr:sp macro="" textlink="">
      <xdr:nvSpPr>
        <xdr:cNvPr id="348" name="フローチャート : 判断 347"/>
        <xdr:cNvSpPr/>
      </xdr:nvSpPr>
      <xdr:spPr>
        <a:xfrm>
          <a:off x="9588500" y="1010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85806</xdr:rowOff>
    </xdr:from>
    <xdr:ext cx="534377" cy="259045"/>
    <xdr:sp macro="" textlink="">
      <xdr:nvSpPr>
        <xdr:cNvPr id="349" name="テキスト ボックス 348"/>
        <xdr:cNvSpPr txBox="1"/>
      </xdr:nvSpPr>
      <xdr:spPr>
        <a:xfrm>
          <a:off x="9372111" y="1020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50,525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145504</xdr:rowOff>
    </xdr:from>
    <xdr:to>
      <xdr:col>12</xdr:col>
      <xdr:colOff>511175</xdr:colOff>
      <xdr:row>59</xdr:row>
      <xdr:rowOff>1630</xdr:rowOff>
    </xdr:to>
    <xdr:cxnSp macro="">
      <xdr:nvCxnSpPr>
        <xdr:cNvPr id="350" name="直線コネクタ 349"/>
        <xdr:cNvCxnSpPr/>
      </xdr:nvCxnSpPr>
      <xdr:spPr>
        <a:xfrm flipV="1">
          <a:off x="7861300" y="10089604"/>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164050</xdr:rowOff>
    </xdr:from>
    <xdr:to>
      <xdr:col>12</xdr:col>
      <xdr:colOff>561975</xdr:colOff>
      <xdr:row>59</xdr:row>
      <xdr:rowOff>94200</xdr:rowOff>
    </xdr:to>
    <xdr:sp macro="" textlink="">
      <xdr:nvSpPr>
        <xdr:cNvPr id="351" name="フローチャート : 判断 350"/>
        <xdr:cNvSpPr/>
      </xdr:nvSpPr>
      <xdr:spPr>
        <a:xfrm>
          <a:off x="8699500" y="101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85327</xdr:rowOff>
    </xdr:from>
    <xdr:ext cx="534377" cy="259045"/>
    <xdr:sp macro="" textlink="">
      <xdr:nvSpPr>
        <xdr:cNvPr id="352" name="テキスト ボックス 351"/>
        <xdr:cNvSpPr txBox="1"/>
      </xdr:nvSpPr>
      <xdr:spPr>
        <a:xfrm>
          <a:off x="8483111" y="1020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50,964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142904</xdr:rowOff>
    </xdr:from>
    <xdr:to>
      <xdr:col>11</xdr:col>
      <xdr:colOff>307975</xdr:colOff>
      <xdr:row>59</xdr:row>
      <xdr:rowOff>1630</xdr:rowOff>
    </xdr:to>
    <xdr:cxnSp macro="">
      <xdr:nvCxnSpPr>
        <xdr:cNvPr id="353" name="直線コネクタ 352"/>
        <xdr:cNvCxnSpPr/>
      </xdr:nvCxnSpPr>
      <xdr:spPr>
        <a:xfrm>
          <a:off x="6972300" y="10087004"/>
          <a:ext cx="8890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167370</xdr:rowOff>
    </xdr:from>
    <xdr:to>
      <xdr:col>11</xdr:col>
      <xdr:colOff>358775</xdr:colOff>
      <xdr:row>59</xdr:row>
      <xdr:rowOff>97520</xdr:rowOff>
    </xdr:to>
    <xdr:sp macro="" textlink="">
      <xdr:nvSpPr>
        <xdr:cNvPr id="354" name="フローチャート : 判断 353"/>
        <xdr:cNvSpPr/>
      </xdr:nvSpPr>
      <xdr:spPr>
        <a:xfrm>
          <a:off x="7810500" y="10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88647</xdr:rowOff>
    </xdr:from>
    <xdr:ext cx="534377" cy="259045"/>
    <xdr:sp macro="" textlink="">
      <xdr:nvSpPr>
        <xdr:cNvPr id="355" name="テキスト ボックス 354"/>
        <xdr:cNvSpPr txBox="1"/>
      </xdr:nvSpPr>
      <xdr:spPr>
        <a:xfrm>
          <a:off x="7594111" y="1020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168918</xdr:rowOff>
    </xdr:from>
    <xdr:to>
      <xdr:col>10</xdr:col>
      <xdr:colOff>155575</xdr:colOff>
      <xdr:row>59</xdr:row>
      <xdr:rowOff>99068</xdr:rowOff>
    </xdr:to>
    <xdr:sp macro="" textlink="">
      <xdr:nvSpPr>
        <xdr:cNvPr id="356" name="フローチャート : 判断 355"/>
        <xdr:cNvSpPr/>
      </xdr:nvSpPr>
      <xdr:spPr>
        <a:xfrm>
          <a:off x="6921500" y="1011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90195</xdr:rowOff>
    </xdr:from>
    <xdr:ext cx="534377" cy="259045"/>
    <xdr:sp macro="" textlink="">
      <xdr:nvSpPr>
        <xdr:cNvPr id="357" name="テキスト ボックス 356"/>
        <xdr:cNvSpPr txBox="1"/>
      </xdr:nvSpPr>
      <xdr:spPr>
        <a:xfrm>
          <a:off x="6705111" y="102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46,493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112667</xdr:rowOff>
    </xdr:from>
    <xdr:to>
      <xdr:col>15</xdr:col>
      <xdr:colOff>231775</xdr:colOff>
      <xdr:row>59</xdr:row>
      <xdr:rowOff>42817</xdr:rowOff>
    </xdr:to>
    <xdr:sp macro="" textlink="">
      <xdr:nvSpPr>
        <xdr:cNvPr id="363" name="円/楕円 362"/>
        <xdr:cNvSpPr/>
      </xdr:nvSpPr>
      <xdr:spPr>
        <a:xfrm>
          <a:off x="10426700" y="100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72044</xdr:rowOff>
    </xdr:from>
    <xdr:ext cx="534377" cy="259045"/>
    <xdr:sp macro="" textlink="">
      <xdr:nvSpPr>
        <xdr:cNvPr id="364" name="農林水産業費該当値テキスト"/>
        <xdr:cNvSpPr txBox="1"/>
      </xdr:nvSpPr>
      <xdr:spPr>
        <a:xfrm>
          <a:off x="10528300" y="98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98,167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92149</xdr:rowOff>
    </xdr:from>
    <xdr:to>
      <xdr:col>14</xdr:col>
      <xdr:colOff>79375</xdr:colOff>
      <xdr:row>59</xdr:row>
      <xdr:rowOff>22299</xdr:rowOff>
    </xdr:to>
    <xdr:sp macro="" textlink="">
      <xdr:nvSpPr>
        <xdr:cNvPr id="365" name="円/楕円 364"/>
        <xdr:cNvSpPr/>
      </xdr:nvSpPr>
      <xdr:spPr>
        <a:xfrm>
          <a:off x="9588500" y="1003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38826</xdr:rowOff>
    </xdr:from>
    <xdr:ext cx="599010" cy="259045"/>
    <xdr:sp macro="" textlink="">
      <xdr:nvSpPr>
        <xdr:cNvPr id="366" name="テキスト ボックス 365"/>
        <xdr:cNvSpPr txBox="1"/>
      </xdr:nvSpPr>
      <xdr:spPr>
        <a:xfrm>
          <a:off x="9339794" y="981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117,016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94704</xdr:rowOff>
    </xdr:from>
    <xdr:to>
      <xdr:col>12</xdr:col>
      <xdr:colOff>561975</xdr:colOff>
      <xdr:row>59</xdr:row>
      <xdr:rowOff>24854</xdr:rowOff>
    </xdr:to>
    <xdr:sp macro="" textlink="">
      <xdr:nvSpPr>
        <xdr:cNvPr id="367" name="円/楕円 366"/>
        <xdr:cNvSpPr/>
      </xdr:nvSpPr>
      <xdr:spPr>
        <a:xfrm>
          <a:off x="8699500" y="100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41381</xdr:rowOff>
    </xdr:from>
    <xdr:ext cx="599010" cy="259045"/>
    <xdr:sp macro="" textlink="">
      <xdr:nvSpPr>
        <xdr:cNvPr id="368" name="テキスト ボックス 367"/>
        <xdr:cNvSpPr txBox="1"/>
      </xdr:nvSpPr>
      <xdr:spPr>
        <a:xfrm>
          <a:off x="8450794" y="981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114,669</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122280</xdr:rowOff>
    </xdr:from>
    <xdr:to>
      <xdr:col>11</xdr:col>
      <xdr:colOff>358775</xdr:colOff>
      <xdr:row>59</xdr:row>
      <xdr:rowOff>52430</xdr:rowOff>
    </xdr:to>
    <xdr:sp macro="" textlink="">
      <xdr:nvSpPr>
        <xdr:cNvPr id="369" name="円/楕円 368"/>
        <xdr:cNvSpPr/>
      </xdr:nvSpPr>
      <xdr:spPr>
        <a:xfrm>
          <a:off x="7810500" y="1006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68957</xdr:rowOff>
    </xdr:from>
    <xdr:ext cx="534377" cy="259045"/>
    <xdr:sp macro="" textlink="">
      <xdr:nvSpPr>
        <xdr:cNvPr id="370" name="テキスト ボックス 369"/>
        <xdr:cNvSpPr txBox="1"/>
      </xdr:nvSpPr>
      <xdr:spPr>
        <a:xfrm>
          <a:off x="7594111" y="98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89,336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92104</xdr:rowOff>
    </xdr:from>
    <xdr:to>
      <xdr:col>10</xdr:col>
      <xdr:colOff>155575</xdr:colOff>
      <xdr:row>59</xdr:row>
      <xdr:rowOff>22254</xdr:rowOff>
    </xdr:to>
    <xdr:sp macro="" textlink="">
      <xdr:nvSpPr>
        <xdr:cNvPr id="371" name="円/楕円 370"/>
        <xdr:cNvSpPr/>
      </xdr:nvSpPr>
      <xdr:spPr>
        <a:xfrm>
          <a:off x="6921500" y="1003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38781</xdr:rowOff>
    </xdr:from>
    <xdr:ext cx="599010" cy="259045"/>
    <xdr:sp macro="" textlink="">
      <xdr:nvSpPr>
        <xdr:cNvPr id="372" name="テキスト ボックス 371"/>
        <xdr:cNvSpPr txBox="1"/>
      </xdr:nvSpPr>
      <xdr:spPr>
        <a:xfrm>
          <a:off x="6672794" y="9811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76104</xdr:rowOff>
    </xdr:from>
    <xdr:to>
      <xdr:col>15</xdr:col>
      <xdr:colOff>180975</xdr:colOff>
      <xdr:row>78</xdr:row>
      <xdr:rowOff>101834</xdr:rowOff>
    </xdr:to>
    <xdr:cxnSp macro="">
      <xdr:nvCxnSpPr>
        <xdr:cNvPr id="399" name="直線コネクタ 398"/>
        <xdr:cNvCxnSpPr/>
      </xdr:nvCxnSpPr>
      <xdr:spPr>
        <a:xfrm>
          <a:off x="9639300" y="13449204"/>
          <a:ext cx="838200" cy="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76104</xdr:rowOff>
    </xdr:from>
    <xdr:to>
      <xdr:col>14</xdr:col>
      <xdr:colOff>28575</xdr:colOff>
      <xdr:row>78</xdr:row>
      <xdr:rowOff>81956</xdr:rowOff>
    </xdr:to>
    <xdr:cxnSp macro="">
      <xdr:nvCxnSpPr>
        <xdr:cNvPr id="402" name="直線コネクタ 401"/>
        <xdr:cNvCxnSpPr/>
      </xdr:nvCxnSpPr>
      <xdr:spPr>
        <a:xfrm flipV="1">
          <a:off x="8750300" y="13449204"/>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95932</xdr:rowOff>
    </xdr:from>
    <xdr:to>
      <xdr:col>14</xdr:col>
      <xdr:colOff>79375</xdr:colOff>
      <xdr:row>78</xdr:row>
      <xdr:rowOff>26082</xdr:rowOff>
    </xdr:to>
    <xdr:sp macro="" textlink="">
      <xdr:nvSpPr>
        <xdr:cNvPr id="403" name="フローチャート : 判断 402"/>
        <xdr:cNvSpPr/>
      </xdr:nvSpPr>
      <xdr:spPr>
        <a:xfrm>
          <a:off x="9588500" y="1329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42609</xdr:rowOff>
    </xdr:from>
    <xdr:ext cx="534377" cy="259045"/>
    <xdr:sp macro="" textlink="">
      <xdr:nvSpPr>
        <xdr:cNvPr id="404" name="テキスト ボックス 403"/>
        <xdr:cNvSpPr txBox="1"/>
      </xdr:nvSpPr>
      <xdr:spPr>
        <a:xfrm>
          <a:off x="9372111" y="1307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17,981</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27805</xdr:rowOff>
    </xdr:from>
    <xdr:to>
      <xdr:col>12</xdr:col>
      <xdr:colOff>511175</xdr:colOff>
      <xdr:row>78</xdr:row>
      <xdr:rowOff>81956</xdr:rowOff>
    </xdr:to>
    <xdr:cxnSp macro="">
      <xdr:nvCxnSpPr>
        <xdr:cNvPr id="405" name="直線コネクタ 404"/>
        <xdr:cNvCxnSpPr/>
      </xdr:nvCxnSpPr>
      <xdr:spPr>
        <a:xfrm>
          <a:off x="7861300" y="13400905"/>
          <a:ext cx="889000" cy="5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95731</xdr:rowOff>
    </xdr:from>
    <xdr:to>
      <xdr:col>12</xdr:col>
      <xdr:colOff>561975</xdr:colOff>
      <xdr:row>78</xdr:row>
      <xdr:rowOff>25881</xdr:rowOff>
    </xdr:to>
    <xdr:sp macro="" textlink="">
      <xdr:nvSpPr>
        <xdr:cNvPr id="406" name="フローチャート : 判断 405"/>
        <xdr:cNvSpPr/>
      </xdr:nvSpPr>
      <xdr:spPr>
        <a:xfrm>
          <a:off x="8699500" y="1329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42408</xdr:rowOff>
    </xdr:from>
    <xdr:ext cx="534377" cy="259045"/>
    <xdr:sp macro="" textlink="">
      <xdr:nvSpPr>
        <xdr:cNvPr id="407" name="テキスト ボックス 406"/>
        <xdr:cNvSpPr txBox="1"/>
      </xdr:nvSpPr>
      <xdr:spPr>
        <a:xfrm>
          <a:off x="8483111" y="1307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18,003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27805</xdr:rowOff>
    </xdr:from>
    <xdr:to>
      <xdr:col>11</xdr:col>
      <xdr:colOff>307975</xdr:colOff>
      <xdr:row>78</xdr:row>
      <xdr:rowOff>104541</xdr:rowOff>
    </xdr:to>
    <xdr:cxnSp macro="">
      <xdr:nvCxnSpPr>
        <xdr:cNvPr id="408" name="直線コネクタ 407"/>
        <xdr:cNvCxnSpPr/>
      </xdr:nvCxnSpPr>
      <xdr:spPr>
        <a:xfrm flipV="1">
          <a:off x="6972300" y="13400905"/>
          <a:ext cx="889000" cy="7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133733</xdr:rowOff>
    </xdr:from>
    <xdr:to>
      <xdr:col>11</xdr:col>
      <xdr:colOff>358775</xdr:colOff>
      <xdr:row>78</xdr:row>
      <xdr:rowOff>63883</xdr:rowOff>
    </xdr:to>
    <xdr:sp macro="" textlink="">
      <xdr:nvSpPr>
        <xdr:cNvPr id="409" name="フローチャート : 判断 408"/>
        <xdr:cNvSpPr/>
      </xdr:nvSpPr>
      <xdr:spPr>
        <a:xfrm>
          <a:off x="7810500" y="133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80410</xdr:rowOff>
    </xdr:from>
    <xdr:ext cx="534377" cy="259045"/>
    <xdr:sp macro="" textlink="">
      <xdr:nvSpPr>
        <xdr:cNvPr id="410" name="テキスト ボックス 409"/>
        <xdr:cNvSpPr txBox="1"/>
      </xdr:nvSpPr>
      <xdr:spPr>
        <a:xfrm>
          <a:off x="7594111" y="131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13,847</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125943</xdr:rowOff>
    </xdr:from>
    <xdr:to>
      <xdr:col>10</xdr:col>
      <xdr:colOff>155575</xdr:colOff>
      <xdr:row>78</xdr:row>
      <xdr:rowOff>56093</xdr:rowOff>
    </xdr:to>
    <xdr:sp macro="" textlink="">
      <xdr:nvSpPr>
        <xdr:cNvPr id="411" name="フローチャート : 判断 410"/>
        <xdr:cNvSpPr/>
      </xdr:nvSpPr>
      <xdr:spPr>
        <a:xfrm>
          <a:off x="6921500" y="13327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72620</xdr:rowOff>
    </xdr:from>
    <xdr:ext cx="534377" cy="259045"/>
    <xdr:sp macro="" textlink="">
      <xdr:nvSpPr>
        <xdr:cNvPr id="412" name="テキスト ボックス 411"/>
        <xdr:cNvSpPr txBox="1"/>
      </xdr:nvSpPr>
      <xdr:spPr>
        <a:xfrm>
          <a:off x="6705111" y="1310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14,699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51034</xdr:rowOff>
    </xdr:from>
    <xdr:to>
      <xdr:col>15</xdr:col>
      <xdr:colOff>231775</xdr:colOff>
      <xdr:row>78</xdr:row>
      <xdr:rowOff>152634</xdr:rowOff>
    </xdr:to>
    <xdr:sp macro="" textlink="">
      <xdr:nvSpPr>
        <xdr:cNvPr id="418" name="円/楕円 417"/>
        <xdr:cNvSpPr/>
      </xdr:nvSpPr>
      <xdr:spPr>
        <a:xfrm>
          <a:off x="10426700" y="1342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137411</xdr:rowOff>
    </xdr:from>
    <xdr:ext cx="469744" cy="259045"/>
    <xdr:sp macro="" textlink="">
      <xdr:nvSpPr>
        <xdr:cNvPr id="419" name="商工費該当値テキスト"/>
        <xdr:cNvSpPr txBox="1"/>
      </xdr:nvSpPr>
      <xdr:spPr>
        <a:xfrm>
          <a:off x="10528300" y="133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25304</xdr:rowOff>
    </xdr:from>
    <xdr:to>
      <xdr:col>14</xdr:col>
      <xdr:colOff>79375</xdr:colOff>
      <xdr:row>78</xdr:row>
      <xdr:rowOff>126904</xdr:rowOff>
    </xdr:to>
    <xdr:sp macro="" textlink="">
      <xdr:nvSpPr>
        <xdr:cNvPr id="420" name="円/楕円 419"/>
        <xdr:cNvSpPr/>
      </xdr:nvSpPr>
      <xdr:spPr>
        <a:xfrm>
          <a:off x="9588500" y="133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118031</xdr:rowOff>
    </xdr:from>
    <xdr:ext cx="469744" cy="259045"/>
    <xdr:sp macro="" textlink="">
      <xdr:nvSpPr>
        <xdr:cNvPr id="421" name="テキスト ボックス 420"/>
        <xdr:cNvSpPr txBox="1"/>
      </xdr:nvSpPr>
      <xdr:spPr>
        <a:xfrm>
          <a:off x="9404427" y="1349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31156</xdr:rowOff>
    </xdr:from>
    <xdr:to>
      <xdr:col>12</xdr:col>
      <xdr:colOff>561975</xdr:colOff>
      <xdr:row>78</xdr:row>
      <xdr:rowOff>132756</xdr:rowOff>
    </xdr:to>
    <xdr:sp macro="" textlink="">
      <xdr:nvSpPr>
        <xdr:cNvPr id="422" name="円/楕円 421"/>
        <xdr:cNvSpPr/>
      </xdr:nvSpPr>
      <xdr:spPr>
        <a:xfrm>
          <a:off x="8699500" y="1340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123883</xdr:rowOff>
    </xdr:from>
    <xdr:ext cx="469744" cy="259045"/>
    <xdr:sp macro="" textlink="">
      <xdr:nvSpPr>
        <xdr:cNvPr id="423" name="テキスト ボックス 422"/>
        <xdr:cNvSpPr txBox="1"/>
      </xdr:nvSpPr>
      <xdr:spPr>
        <a:xfrm>
          <a:off x="8515427" y="134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6,315</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148455</xdr:rowOff>
    </xdr:from>
    <xdr:to>
      <xdr:col>11</xdr:col>
      <xdr:colOff>358775</xdr:colOff>
      <xdr:row>78</xdr:row>
      <xdr:rowOff>78605</xdr:rowOff>
    </xdr:to>
    <xdr:sp macro="" textlink="">
      <xdr:nvSpPr>
        <xdr:cNvPr id="424" name="円/楕円 423"/>
        <xdr:cNvSpPr/>
      </xdr:nvSpPr>
      <xdr:spPr>
        <a:xfrm>
          <a:off x="7810500" y="1335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69732</xdr:rowOff>
    </xdr:from>
    <xdr:ext cx="534377" cy="259045"/>
    <xdr:sp macro="" textlink="">
      <xdr:nvSpPr>
        <xdr:cNvPr id="425" name="テキスト ボックス 424"/>
        <xdr:cNvSpPr txBox="1"/>
      </xdr:nvSpPr>
      <xdr:spPr>
        <a:xfrm>
          <a:off x="7594111" y="1344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12,237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53741</xdr:rowOff>
    </xdr:from>
    <xdr:to>
      <xdr:col>10</xdr:col>
      <xdr:colOff>155575</xdr:colOff>
      <xdr:row>78</xdr:row>
      <xdr:rowOff>155341</xdr:rowOff>
    </xdr:to>
    <xdr:sp macro="" textlink="">
      <xdr:nvSpPr>
        <xdr:cNvPr id="426" name="円/楕円 425"/>
        <xdr:cNvSpPr/>
      </xdr:nvSpPr>
      <xdr:spPr>
        <a:xfrm>
          <a:off x="6921500" y="1342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146468</xdr:rowOff>
    </xdr:from>
    <xdr:ext cx="469744" cy="259045"/>
    <xdr:sp macro="" textlink="">
      <xdr:nvSpPr>
        <xdr:cNvPr id="427" name="テキスト ボックス 426"/>
        <xdr:cNvSpPr txBox="1"/>
      </xdr:nvSpPr>
      <xdr:spPr>
        <a:xfrm>
          <a:off x="6737427" y="13519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108798</xdr:rowOff>
    </xdr:from>
    <xdr:to>
      <xdr:col>15</xdr:col>
      <xdr:colOff>180975</xdr:colOff>
      <xdr:row>98</xdr:row>
      <xdr:rowOff>111015</xdr:rowOff>
    </xdr:to>
    <xdr:cxnSp macro="">
      <xdr:nvCxnSpPr>
        <xdr:cNvPr id="454" name="直線コネクタ 453"/>
        <xdr:cNvCxnSpPr/>
      </xdr:nvCxnSpPr>
      <xdr:spPr>
        <a:xfrm flipV="1">
          <a:off x="9639300" y="16910898"/>
          <a:ext cx="8382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70717</xdr:rowOff>
    </xdr:from>
    <xdr:ext cx="534377" cy="259045"/>
    <xdr:sp macro="" textlink="">
      <xdr:nvSpPr>
        <xdr:cNvPr id="455" name="土木費平均値テキスト"/>
        <xdr:cNvSpPr txBox="1"/>
      </xdr:nvSpPr>
      <xdr:spPr>
        <a:xfrm>
          <a:off x="10528300" y="16701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111015</xdr:rowOff>
    </xdr:from>
    <xdr:to>
      <xdr:col>14</xdr:col>
      <xdr:colOff>28575</xdr:colOff>
      <xdr:row>98</xdr:row>
      <xdr:rowOff>118832</xdr:rowOff>
    </xdr:to>
    <xdr:cxnSp macro="">
      <xdr:nvCxnSpPr>
        <xdr:cNvPr id="457" name="直線コネクタ 456"/>
        <xdr:cNvCxnSpPr/>
      </xdr:nvCxnSpPr>
      <xdr:spPr>
        <a:xfrm flipV="1">
          <a:off x="8750300" y="16913115"/>
          <a:ext cx="889000" cy="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52167</xdr:rowOff>
    </xdr:from>
    <xdr:to>
      <xdr:col>14</xdr:col>
      <xdr:colOff>79375</xdr:colOff>
      <xdr:row>98</xdr:row>
      <xdr:rowOff>153767</xdr:rowOff>
    </xdr:to>
    <xdr:sp macro="" textlink="">
      <xdr:nvSpPr>
        <xdr:cNvPr id="458" name="フローチャート : 判断 457"/>
        <xdr:cNvSpPr/>
      </xdr:nvSpPr>
      <xdr:spPr>
        <a:xfrm>
          <a:off x="9588500" y="168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170294</xdr:rowOff>
    </xdr:from>
    <xdr:ext cx="534377" cy="259045"/>
    <xdr:sp macro="" textlink="">
      <xdr:nvSpPr>
        <xdr:cNvPr id="459" name="テキスト ボックス 458"/>
        <xdr:cNvSpPr txBox="1"/>
      </xdr:nvSpPr>
      <xdr:spPr>
        <a:xfrm>
          <a:off x="9372111" y="166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80,344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118832</xdr:rowOff>
    </xdr:from>
    <xdr:to>
      <xdr:col>12</xdr:col>
      <xdr:colOff>511175</xdr:colOff>
      <xdr:row>98</xdr:row>
      <xdr:rowOff>124851</xdr:rowOff>
    </xdr:to>
    <xdr:cxnSp macro="">
      <xdr:nvCxnSpPr>
        <xdr:cNvPr id="460" name="直線コネクタ 459"/>
        <xdr:cNvCxnSpPr/>
      </xdr:nvCxnSpPr>
      <xdr:spPr>
        <a:xfrm flipV="1">
          <a:off x="7861300" y="16920932"/>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56139</xdr:rowOff>
    </xdr:from>
    <xdr:to>
      <xdr:col>12</xdr:col>
      <xdr:colOff>561975</xdr:colOff>
      <xdr:row>98</xdr:row>
      <xdr:rowOff>157739</xdr:rowOff>
    </xdr:to>
    <xdr:sp macro="" textlink="">
      <xdr:nvSpPr>
        <xdr:cNvPr id="461" name="フローチャート : 判断 460"/>
        <xdr:cNvSpPr/>
      </xdr:nvSpPr>
      <xdr:spPr>
        <a:xfrm>
          <a:off x="8699500" y="168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2816</xdr:rowOff>
    </xdr:from>
    <xdr:ext cx="534377" cy="259045"/>
    <xdr:sp macro="" textlink="">
      <xdr:nvSpPr>
        <xdr:cNvPr id="462" name="テキスト ボックス 461"/>
        <xdr:cNvSpPr txBox="1"/>
      </xdr:nvSpPr>
      <xdr:spPr>
        <a:xfrm>
          <a:off x="8483111" y="166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71,654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118642</xdr:rowOff>
    </xdr:from>
    <xdr:to>
      <xdr:col>11</xdr:col>
      <xdr:colOff>307975</xdr:colOff>
      <xdr:row>98</xdr:row>
      <xdr:rowOff>124851</xdr:rowOff>
    </xdr:to>
    <xdr:cxnSp macro="">
      <xdr:nvCxnSpPr>
        <xdr:cNvPr id="463" name="直線コネクタ 462"/>
        <xdr:cNvCxnSpPr/>
      </xdr:nvCxnSpPr>
      <xdr:spPr>
        <a:xfrm>
          <a:off x="6972300" y="16920742"/>
          <a:ext cx="889000" cy="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50228</xdr:rowOff>
    </xdr:from>
    <xdr:to>
      <xdr:col>11</xdr:col>
      <xdr:colOff>358775</xdr:colOff>
      <xdr:row>98</xdr:row>
      <xdr:rowOff>151828</xdr:rowOff>
    </xdr:to>
    <xdr:sp macro="" textlink="">
      <xdr:nvSpPr>
        <xdr:cNvPr id="464" name="フローチャート : 判断 463"/>
        <xdr:cNvSpPr/>
      </xdr:nvSpPr>
      <xdr:spPr>
        <a:xfrm>
          <a:off x="7810500" y="1685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168355</xdr:rowOff>
    </xdr:from>
    <xdr:ext cx="534377" cy="259045"/>
    <xdr:sp macro="" textlink="">
      <xdr:nvSpPr>
        <xdr:cNvPr id="465" name="テキスト ボックス 464"/>
        <xdr:cNvSpPr txBox="1"/>
      </xdr:nvSpPr>
      <xdr:spPr>
        <a:xfrm>
          <a:off x="7594111" y="1662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84,584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58702</xdr:rowOff>
    </xdr:from>
    <xdr:to>
      <xdr:col>10</xdr:col>
      <xdr:colOff>155575</xdr:colOff>
      <xdr:row>98</xdr:row>
      <xdr:rowOff>160302</xdr:rowOff>
    </xdr:to>
    <xdr:sp macro="" textlink="">
      <xdr:nvSpPr>
        <xdr:cNvPr id="466" name="フローチャート : 判断 465"/>
        <xdr:cNvSpPr/>
      </xdr:nvSpPr>
      <xdr:spPr>
        <a:xfrm>
          <a:off x="6921500" y="1686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5379</xdr:rowOff>
    </xdr:from>
    <xdr:ext cx="534377" cy="259045"/>
    <xdr:sp macro="" textlink="">
      <xdr:nvSpPr>
        <xdr:cNvPr id="467" name="テキスト ボックス 466"/>
        <xdr:cNvSpPr txBox="1"/>
      </xdr:nvSpPr>
      <xdr:spPr>
        <a:xfrm>
          <a:off x="6705111" y="166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66,051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57998</xdr:rowOff>
    </xdr:from>
    <xdr:to>
      <xdr:col>15</xdr:col>
      <xdr:colOff>231775</xdr:colOff>
      <xdr:row>98</xdr:row>
      <xdr:rowOff>159598</xdr:rowOff>
    </xdr:to>
    <xdr:sp macro="" textlink="">
      <xdr:nvSpPr>
        <xdr:cNvPr id="473" name="円/楕円 472"/>
        <xdr:cNvSpPr/>
      </xdr:nvSpPr>
      <xdr:spPr>
        <a:xfrm>
          <a:off x="10426700" y="1686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26267</xdr:rowOff>
    </xdr:from>
    <xdr:ext cx="534377" cy="259045"/>
    <xdr:sp macro="" textlink="">
      <xdr:nvSpPr>
        <xdr:cNvPr id="474" name="土木費該当値テキスト"/>
        <xdr:cNvSpPr txBox="1"/>
      </xdr:nvSpPr>
      <xdr:spPr>
        <a:xfrm>
          <a:off x="10528300" y="1682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67,590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60215</xdr:rowOff>
    </xdr:from>
    <xdr:to>
      <xdr:col>14</xdr:col>
      <xdr:colOff>79375</xdr:colOff>
      <xdr:row>98</xdr:row>
      <xdr:rowOff>161815</xdr:rowOff>
    </xdr:to>
    <xdr:sp macro="" textlink="">
      <xdr:nvSpPr>
        <xdr:cNvPr id="475" name="円/楕円 474"/>
        <xdr:cNvSpPr/>
      </xdr:nvSpPr>
      <xdr:spPr>
        <a:xfrm>
          <a:off x="9588500" y="1686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152942</xdr:rowOff>
    </xdr:from>
    <xdr:ext cx="534377" cy="259045"/>
    <xdr:sp macro="" textlink="">
      <xdr:nvSpPr>
        <xdr:cNvPr id="476" name="テキスト ボックス 475"/>
        <xdr:cNvSpPr txBox="1"/>
      </xdr:nvSpPr>
      <xdr:spPr>
        <a:xfrm>
          <a:off x="9372111" y="1695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62,740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68032</xdr:rowOff>
    </xdr:from>
    <xdr:to>
      <xdr:col>12</xdr:col>
      <xdr:colOff>561975</xdr:colOff>
      <xdr:row>98</xdr:row>
      <xdr:rowOff>169632</xdr:rowOff>
    </xdr:to>
    <xdr:sp macro="" textlink="">
      <xdr:nvSpPr>
        <xdr:cNvPr id="477" name="円/楕円 476"/>
        <xdr:cNvSpPr/>
      </xdr:nvSpPr>
      <xdr:spPr>
        <a:xfrm>
          <a:off x="8699500" y="1687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160759</xdr:rowOff>
    </xdr:from>
    <xdr:ext cx="534377" cy="259045"/>
    <xdr:sp macro="" textlink="">
      <xdr:nvSpPr>
        <xdr:cNvPr id="478" name="テキスト ボックス 477"/>
        <xdr:cNvSpPr txBox="1"/>
      </xdr:nvSpPr>
      <xdr:spPr>
        <a:xfrm>
          <a:off x="8483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45,644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74051</xdr:rowOff>
    </xdr:from>
    <xdr:to>
      <xdr:col>11</xdr:col>
      <xdr:colOff>358775</xdr:colOff>
      <xdr:row>99</xdr:row>
      <xdr:rowOff>4201</xdr:rowOff>
    </xdr:to>
    <xdr:sp macro="" textlink="">
      <xdr:nvSpPr>
        <xdr:cNvPr id="479" name="円/楕円 478"/>
        <xdr:cNvSpPr/>
      </xdr:nvSpPr>
      <xdr:spPr>
        <a:xfrm>
          <a:off x="7810500" y="168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166778</xdr:rowOff>
    </xdr:from>
    <xdr:ext cx="534377" cy="259045"/>
    <xdr:sp macro="" textlink="">
      <xdr:nvSpPr>
        <xdr:cNvPr id="480" name="テキスト ボックス 479"/>
        <xdr:cNvSpPr txBox="1"/>
      </xdr:nvSpPr>
      <xdr:spPr>
        <a:xfrm>
          <a:off x="7594111" y="169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32,476</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67842</xdr:rowOff>
    </xdr:from>
    <xdr:to>
      <xdr:col>10</xdr:col>
      <xdr:colOff>155575</xdr:colOff>
      <xdr:row>98</xdr:row>
      <xdr:rowOff>169442</xdr:rowOff>
    </xdr:to>
    <xdr:sp macro="" textlink="">
      <xdr:nvSpPr>
        <xdr:cNvPr id="481" name="円/楕円 480"/>
        <xdr:cNvSpPr/>
      </xdr:nvSpPr>
      <xdr:spPr>
        <a:xfrm>
          <a:off x="6921500" y="1686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160569</xdr:rowOff>
    </xdr:from>
    <xdr:ext cx="534377" cy="259045"/>
    <xdr:sp macro="" textlink="">
      <xdr:nvSpPr>
        <xdr:cNvPr id="482" name="テキスト ボックス 481"/>
        <xdr:cNvSpPr txBox="1"/>
      </xdr:nvSpPr>
      <xdr:spPr>
        <a:xfrm>
          <a:off x="6705111" y="169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121085</xdr:rowOff>
    </xdr:from>
    <xdr:to>
      <xdr:col>23</xdr:col>
      <xdr:colOff>517525</xdr:colOff>
      <xdr:row>35</xdr:row>
      <xdr:rowOff>145285</xdr:rowOff>
    </xdr:to>
    <xdr:cxnSp macro="">
      <xdr:nvCxnSpPr>
        <xdr:cNvPr id="513" name="直線コネクタ 512"/>
        <xdr:cNvCxnSpPr/>
      </xdr:nvCxnSpPr>
      <xdr:spPr>
        <a:xfrm>
          <a:off x="15481300" y="6121835"/>
          <a:ext cx="838200" cy="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28400</xdr:rowOff>
    </xdr:from>
    <xdr:ext cx="534377" cy="259045"/>
    <xdr:sp macro="" textlink="">
      <xdr:nvSpPr>
        <xdr:cNvPr id="514" name="消防費平均値テキスト"/>
        <xdr:cNvSpPr txBox="1"/>
      </xdr:nvSpPr>
      <xdr:spPr>
        <a:xfrm>
          <a:off x="16370300" y="6200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121085</xdr:rowOff>
    </xdr:from>
    <xdr:to>
      <xdr:col>22</xdr:col>
      <xdr:colOff>365125</xdr:colOff>
      <xdr:row>37</xdr:row>
      <xdr:rowOff>23212</xdr:rowOff>
    </xdr:to>
    <xdr:cxnSp macro="">
      <xdr:nvCxnSpPr>
        <xdr:cNvPr id="516" name="直線コネクタ 515"/>
        <xdr:cNvCxnSpPr/>
      </xdr:nvCxnSpPr>
      <xdr:spPr>
        <a:xfrm flipV="1">
          <a:off x="14592300" y="6121835"/>
          <a:ext cx="889000" cy="24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167489</xdr:rowOff>
    </xdr:from>
    <xdr:to>
      <xdr:col>22</xdr:col>
      <xdr:colOff>415925</xdr:colOff>
      <xdr:row>36</xdr:row>
      <xdr:rowOff>97639</xdr:rowOff>
    </xdr:to>
    <xdr:sp macro="" textlink="">
      <xdr:nvSpPr>
        <xdr:cNvPr id="517" name="フローチャート : 判断 516"/>
        <xdr:cNvSpPr/>
      </xdr:nvSpPr>
      <xdr:spPr>
        <a:xfrm>
          <a:off x="15430500" y="61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88766</xdr:rowOff>
    </xdr:from>
    <xdr:ext cx="534377" cy="259045"/>
    <xdr:sp macro="" textlink="">
      <xdr:nvSpPr>
        <xdr:cNvPr id="518" name="テキスト ボックス 517"/>
        <xdr:cNvSpPr txBox="1"/>
      </xdr:nvSpPr>
      <xdr:spPr>
        <a:xfrm>
          <a:off x="15214111" y="62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23212</xdr:rowOff>
    </xdr:from>
    <xdr:to>
      <xdr:col>21</xdr:col>
      <xdr:colOff>161925</xdr:colOff>
      <xdr:row>37</xdr:row>
      <xdr:rowOff>27049</xdr:rowOff>
    </xdr:to>
    <xdr:cxnSp macro="">
      <xdr:nvCxnSpPr>
        <xdr:cNvPr id="519" name="直線コネクタ 518"/>
        <xdr:cNvCxnSpPr/>
      </xdr:nvCxnSpPr>
      <xdr:spPr>
        <a:xfrm flipV="1">
          <a:off x="13703300" y="6366862"/>
          <a:ext cx="889000" cy="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60341</xdr:rowOff>
    </xdr:from>
    <xdr:to>
      <xdr:col>21</xdr:col>
      <xdr:colOff>212725</xdr:colOff>
      <xdr:row>36</xdr:row>
      <xdr:rowOff>161941</xdr:rowOff>
    </xdr:to>
    <xdr:sp macro="" textlink="">
      <xdr:nvSpPr>
        <xdr:cNvPr id="520" name="フローチャート : 判断 519"/>
        <xdr:cNvSpPr/>
      </xdr:nvSpPr>
      <xdr:spPr>
        <a:xfrm>
          <a:off x="14541500" y="623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7018</xdr:rowOff>
    </xdr:from>
    <xdr:ext cx="534377" cy="259045"/>
    <xdr:sp macro="" textlink="">
      <xdr:nvSpPr>
        <xdr:cNvPr id="521" name="テキスト ボックス 520"/>
        <xdr:cNvSpPr txBox="1"/>
      </xdr:nvSpPr>
      <xdr:spPr>
        <a:xfrm>
          <a:off x="14325111" y="600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30,749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110831</xdr:rowOff>
    </xdr:from>
    <xdr:to>
      <xdr:col>19</xdr:col>
      <xdr:colOff>644525</xdr:colOff>
      <xdr:row>37</xdr:row>
      <xdr:rowOff>27049</xdr:rowOff>
    </xdr:to>
    <xdr:cxnSp macro="">
      <xdr:nvCxnSpPr>
        <xdr:cNvPr id="522" name="直線コネクタ 521"/>
        <xdr:cNvCxnSpPr/>
      </xdr:nvCxnSpPr>
      <xdr:spPr>
        <a:xfrm>
          <a:off x="12814300" y="6283031"/>
          <a:ext cx="889000" cy="8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74433</xdr:rowOff>
    </xdr:from>
    <xdr:to>
      <xdr:col>20</xdr:col>
      <xdr:colOff>9525</xdr:colOff>
      <xdr:row>37</xdr:row>
      <xdr:rowOff>4583</xdr:rowOff>
    </xdr:to>
    <xdr:sp macro="" textlink="">
      <xdr:nvSpPr>
        <xdr:cNvPr id="523" name="フローチャート : 判断 522"/>
        <xdr:cNvSpPr/>
      </xdr:nvSpPr>
      <xdr:spPr>
        <a:xfrm>
          <a:off x="13652500" y="6246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21110</xdr:rowOff>
    </xdr:from>
    <xdr:ext cx="534377" cy="259045"/>
    <xdr:sp macro="" textlink="">
      <xdr:nvSpPr>
        <xdr:cNvPr id="524" name="テキスト ボックス 523"/>
        <xdr:cNvSpPr txBox="1"/>
      </xdr:nvSpPr>
      <xdr:spPr>
        <a:xfrm>
          <a:off x="13436111" y="60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105996</xdr:rowOff>
    </xdr:from>
    <xdr:to>
      <xdr:col>18</xdr:col>
      <xdr:colOff>492125</xdr:colOff>
      <xdr:row>37</xdr:row>
      <xdr:rowOff>36146</xdr:rowOff>
    </xdr:to>
    <xdr:sp macro="" textlink="">
      <xdr:nvSpPr>
        <xdr:cNvPr id="525" name="フローチャート : 判断 524"/>
        <xdr:cNvSpPr/>
      </xdr:nvSpPr>
      <xdr:spPr>
        <a:xfrm>
          <a:off x="12763500" y="627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27273</xdr:rowOff>
    </xdr:from>
    <xdr:ext cx="534377" cy="259045"/>
    <xdr:sp macro="" textlink="">
      <xdr:nvSpPr>
        <xdr:cNvPr id="526" name="テキスト ボックス 525"/>
        <xdr:cNvSpPr txBox="1"/>
      </xdr:nvSpPr>
      <xdr:spPr>
        <a:xfrm>
          <a:off x="12547111" y="637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94485</xdr:rowOff>
    </xdr:from>
    <xdr:to>
      <xdr:col>23</xdr:col>
      <xdr:colOff>568325</xdr:colOff>
      <xdr:row>36</xdr:row>
      <xdr:rowOff>24635</xdr:rowOff>
    </xdr:to>
    <xdr:sp macro="" textlink="">
      <xdr:nvSpPr>
        <xdr:cNvPr id="532" name="円/楕円 531"/>
        <xdr:cNvSpPr/>
      </xdr:nvSpPr>
      <xdr:spPr>
        <a:xfrm>
          <a:off x="16268700" y="609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117362</xdr:rowOff>
    </xdr:from>
    <xdr:ext cx="534377" cy="259045"/>
    <xdr:sp macro="" textlink="">
      <xdr:nvSpPr>
        <xdr:cNvPr id="533" name="消防費該当値テキスト"/>
        <xdr:cNvSpPr txBox="1"/>
      </xdr:nvSpPr>
      <xdr:spPr>
        <a:xfrm>
          <a:off x="16370300" y="594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39,158</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70285</xdr:rowOff>
    </xdr:from>
    <xdr:to>
      <xdr:col>22</xdr:col>
      <xdr:colOff>415925</xdr:colOff>
      <xdr:row>36</xdr:row>
      <xdr:rowOff>435</xdr:rowOff>
    </xdr:to>
    <xdr:sp macro="" textlink="">
      <xdr:nvSpPr>
        <xdr:cNvPr id="534" name="円/楕円 533"/>
        <xdr:cNvSpPr/>
      </xdr:nvSpPr>
      <xdr:spPr>
        <a:xfrm>
          <a:off x="15430500" y="60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16962</xdr:rowOff>
    </xdr:from>
    <xdr:ext cx="534377" cy="259045"/>
    <xdr:sp macro="" textlink="">
      <xdr:nvSpPr>
        <xdr:cNvPr id="535" name="テキスト ボックス 534"/>
        <xdr:cNvSpPr txBox="1"/>
      </xdr:nvSpPr>
      <xdr:spPr>
        <a:xfrm>
          <a:off x="15214111" y="584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40,640</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143862</xdr:rowOff>
    </xdr:from>
    <xdr:to>
      <xdr:col>21</xdr:col>
      <xdr:colOff>212725</xdr:colOff>
      <xdr:row>37</xdr:row>
      <xdr:rowOff>74012</xdr:rowOff>
    </xdr:to>
    <xdr:sp macro="" textlink="">
      <xdr:nvSpPr>
        <xdr:cNvPr id="536" name="円/楕円 535"/>
        <xdr:cNvSpPr/>
      </xdr:nvSpPr>
      <xdr:spPr>
        <a:xfrm>
          <a:off x="14541500" y="631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65139</xdr:rowOff>
    </xdr:from>
    <xdr:ext cx="534377" cy="259045"/>
    <xdr:sp macro="" textlink="">
      <xdr:nvSpPr>
        <xdr:cNvPr id="537" name="テキスト ボックス 536"/>
        <xdr:cNvSpPr txBox="1"/>
      </xdr:nvSpPr>
      <xdr:spPr>
        <a:xfrm>
          <a:off x="14325111" y="640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25,634</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147699</xdr:rowOff>
    </xdr:from>
    <xdr:to>
      <xdr:col>20</xdr:col>
      <xdr:colOff>9525</xdr:colOff>
      <xdr:row>37</xdr:row>
      <xdr:rowOff>77849</xdr:rowOff>
    </xdr:to>
    <xdr:sp macro="" textlink="">
      <xdr:nvSpPr>
        <xdr:cNvPr id="538" name="円/楕円 537"/>
        <xdr:cNvSpPr/>
      </xdr:nvSpPr>
      <xdr:spPr>
        <a:xfrm>
          <a:off x="13652500" y="631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68976</xdr:rowOff>
    </xdr:from>
    <xdr:ext cx="534377" cy="259045"/>
    <xdr:sp macro="" textlink="">
      <xdr:nvSpPr>
        <xdr:cNvPr id="539" name="テキスト ボックス 538"/>
        <xdr:cNvSpPr txBox="1"/>
      </xdr:nvSpPr>
      <xdr:spPr>
        <a:xfrm>
          <a:off x="13436111" y="64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25,399</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60031</xdr:rowOff>
    </xdr:from>
    <xdr:to>
      <xdr:col>18</xdr:col>
      <xdr:colOff>492125</xdr:colOff>
      <xdr:row>36</xdr:row>
      <xdr:rowOff>161631</xdr:rowOff>
    </xdr:to>
    <xdr:sp macro="" textlink="">
      <xdr:nvSpPr>
        <xdr:cNvPr id="540" name="円/楕円 539"/>
        <xdr:cNvSpPr/>
      </xdr:nvSpPr>
      <xdr:spPr>
        <a:xfrm>
          <a:off x="12763500" y="62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6708</xdr:rowOff>
    </xdr:from>
    <xdr:ext cx="534377" cy="259045"/>
    <xdr:sp macro="" textlink="">
      <xdr:nvSpPr>
        <xdr:cNvPr id="541" name="テキスト ボックス 540"/>
        <xdr:cNvSpPr txBox="1"/>
      </xdr:nvSpPr>
      <xdr:spPr>
        <a:xfrm>
          <a:off x="12547111" y="60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168340</xdr:rowOff>
    </xdr:from>
    <xdr:to>
      <xdr:col>23</xdr:col>
      <xdr:colOff>517525</xdr:colOff>
      <xdr:row>57</xdr:row>
      <xdr:rowOff>10809</xdr:rowOff>
    </xdr:to>
    <xdr:cxnSp macro="">
      <xdr:nvCxnSpPr>
        <xdr:cNvPr id="572" name="直線コネクタ 571"/>
        <xdr:cNvCxnSpPr/>
      </xdr:nvCxnSpPr>
      <xdr:spPr>
        <a:xfrm>
          <a:off x="15481300" y="9426640"/>
          <a:ext cx="838200" cy="35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108518</xdr:rowOff>
    </xdr:from>
    <xdr:ext cx="534377" cy="259045"/>
    <xdr:sp macro="" textlink="">
      <xdr:nvSpPr>
        <xdr:cNvPr id="573" name="教育費平均値テキスト"/>
        <xdr:cNvSpPr txBox="1"/>
      </xdr:nvSpPr>
      <xdr:spPr>
        <a:xfrm>
          <a:off x="16370300" y="953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168340</xdr:rowOff>
    </xdr:from>
    <xdr:to>
      <xdr:col>22</xdr:col>
      <xdr:colOff>365125</xdr:colOff>
      <xdr:row>57</xdr:row>
      <xdr:rowOff>31735</xdr:rowOff>
    </xdr:to>
    <xdr:cxnSp macro="">
      <xdr:nvCxnSpPr>
        <xdr:cNvPr id="575" name="直線コネクタ 574"/>
        <xdr:cNvCxnSpPr/>
      </xdr:nvCxnSpPr>
      <xdr:spPr>
        <a:xfrm flipV="1">
          <a:off x="14592300" y="9426640"/>
          <a:ext cx="889000" cy="37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47334</xdr:rowOff>
    </xdr:from>
    <xdr:to>
      <xdr:col>22</xdr:col>
      <xdr:colOff>415925</xdr:colOff>
      <xdr:row>56</xdr:row>
      <xdr:rowOff>148934</xdr:rowOff>
    </xdr:to>
    <xdr:sp macro="" textlink="">
      <xdr:nvSpPr>
        <xdr:cNvPr id="576" name="フローチャート : 判断 575"/>
        <xdr:cNvSpPr/>
      </xdr:nvSpPr>
      <xdr:spPr>
        <a:xfrm>
          <a:off x="15430500" y="964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140061</xdr:rowOff>
    </xdr:from>
    <xdr:ext cx="534377" cy="259045"/>
    <xdr:sp macro="" textlink="">
      <xdr:nvSpPr>
        <xdr:cNvPr id="577" name="テキスト ボックス 576"/>
        <xdr:cNvSpPr txBox="1"/>
      </xdr:nvSpPr>
      <xdr:spPr>
        <a:xfrm>
          <a:off x="15214111" y="974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78,864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104973</xdr:rowOff>
    </xdr:from>
    <xdr:to>
      <xdr:col>21</xdr:col>
      <xdr:colOff>161925</xdr:colOff>
      <xdr:row>57</xdr:row>
      <xdr:rowOff>31735</xdr:rowOff>
    </xdr:to>
    <xdr:cxnSp macro="">
      <xdr:nvCxnSpPr>
        <xdr:cNvPr id="578" name="直線コネクタ 577"/>
        <xdr:cNvCxnSpPr/>
      </xdr:nvCxnSpPr>
      <xdr:spPr>
        <a:xfrm>
          <a:off x="13703300" y="9706173"/>
          <a:ext cx="889000" cy="9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59816</xdr:rowOff>
    </xdr:from>
    <xdr:to>
      <xdr:col>21</xdr:col>
      <xdr:colOff>212725</xdr:colOff>
      <xdr:row>56</xdr:row>
      <xdr:rowOff>161416</xdr:rowOff>
    </xdr:to>
    <xdr:sp macro="" textlink="">
      <xdr:nvSpPr>
        <xdr:cNvPr id="579" name="フローチャート : 判断 578"/>
        <xdr:cNvSpPr/>
      </xdr:nvSpPr>
      <xdr:spPr>
        <a:xfrm>
          <a:off x="14541500" y="96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6493</xdr:rowOff>
    </xdr:from>
    <xdr:ext cx="534377" cy="259045"/>
    <xdr:sp macro="" textlink="">
      <xdr:nvSpPr>
        <xdr:cNvPr id="580" name="テキスト ボックス 579"/>
        <xdr:cNvSpPr txBox="1"/>
      </xdr:nvSpPr>
      <xdr:spPr>
        <a:xfrm>
          <a:off x="14325111" y="943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76,953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85162</xdr:rowOff>
    </xdr:from>
    <xdr:to>
      <xdr:col>19</xdr:col>
      <xdr:colOff>644525</xdr:colOff>
      <xdr:row>56</xdr:row>
      <xdr:rowOff>104973</xdr:rowOff>
    </xdr:to>
    <xdr:cxnSp macro="">
      <xdr:nvCxnSpPr>
        <xdr:cNvPr id="581" name="直線コネクタ 580"/>
        <xdr:cNvCxnSpPr/>
      </xdr:nvCxnSpPr>
      <xdr:spPr>
        <a:xfrm>
          <a:off x="12814300" y="9686362"/>
          <a:ext cx="889000" cy="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83420</xdr:rowOff>
    </xdr:from>
    <xdr:to>
      <xdr:col>20</xdr:col>
      <xdr:colOff>9525</xdr:colOff>
      <xdr:row>57</xdr:row>
      <xdr:rowOff>13570</xdr:rowOff>
    </xdr:to>
    <xdr:sp macro="" textlink="">
      <xdr:nvSpPr>
        <xdr:cNvPr id="582" name="フローチャート : 判断 581"/>
        <xdr:cNvSpPr/>
      </xdr:nvSpPr>
      <xdr:spPr>
        <a:xfrm>
          <a:off x="13652500" y="968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4697</xdr:rowOff>
    </xdr:from>
    <xdr:ext cx="534377" cy="259045"/>
    <xdr:sp macro="" textlink="">
      <xdr:nvSpPr>
        <xdr:cNvPr id="583" name="テキスト ボックス 582"/>
        <xdr:cNvSpPr txBox="1"/>
      </xdr:nvSpPr>
      <xdr:spPr>
        <a:xfrm>
          <a:off x="13436111" y="977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73,339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100716</xdr:rowOff>
    </xdr:from>
    <xdr:to>
      <xdr:col>18</xdr:col>
      <xdr:colOff>492125</xdr:colOff>
      <xdr:row>57</xdr:row>
      <xdr:rowOff>30866</xdr:rowOff>
    </xdr:to>
    <xdr:sp macro="" textlink="">
      <xdr:nvSpPr>
        <xdr:cNvPr id="584" name="フローチャート : 判断 583"/>
        <xdr:cNvSpPr/>
      </xdr:nvSpPr>
      <xdr:spPr>
        <a:xfrm>
          <a:off x="12763500" y="970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21993</xdr:rowOff>
    </xdr:from>
    <xdr:ext cx="534377" cy="259045"/>
    <xdr:sp macro="" textlink="">
      <xdr:nvSpPr>
        <xdr:cNvPr id="585" name="テキスト ボックス 584"/>
        <xdr:cNvSpPr txBox="1"/>
      </xdr:nvSpPr>
      <xdr:spPr>
        <a:xfrm>
          <a:off x="12547111" y="979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131459</xdr:rowOff>
    </xdr:from>
    <xdr:to>
      <xdr:col>23</xdr:col>
      <xdr:colOff>568325</xdr:colOff>
      <xdr:row>57</xdr:row>
      <xdr:rowOff>61609</xdr:rowOff>
    </xdr:to>
    <xdr:sp macro="" textlink="">
      <xdr:nvSpPr>
        <xdr:cNvPr id="591" name="円/楕円 590"/>
        <xdr:cNvSpPr/>
      </xdr:nvSpPr>
      <xdr:spPr>
        <a:xfrm>
          <a:off x="16268700" y="973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109886</xdr:rowOff>
    </xdr:from>
    <xdr:ext cx="534377" cy="259045"/>
    <xdr:sp macro="" textlink="">
      <xdr:nvSpPr>
        <xdr:cNvPr id="592" name="教育費該当値テキスト"/>
        <xdr:cNvSpPr txBox="1"/>
      </xdr:nvSpPr>
      <xdr:spPr>
        <a:xfrm>
          <a:off x="16370300" y="971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65,984</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117540</xdr:rowOff>
    </xdr:from>
    <xdr:to>
      <xdr:col>22</xdr:col>
      <xdr:colOff>415925</xdr:colOff>
      <xdr:row>55</xdr:row>
      <xdr:rowOff>47690</xdr:rowOff>
    </xdr:to>
    <xdr:sp macro="" textlink="">
      <xdr:nvSpPr>
        <xdr:cNvPr id="593" name="円/楕円 592"/>
        <xdr:cNvSpPr/>
      </xdr:nvSpPr>
      <xdr:spPr>
        <a:xfrm>
          <a:off x="15430500" y="937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53</xdr:row>
      <xdr:rowOff>64217</xdr:rowOff>
    </xdr:from>
    <xdr:ext cx="599010" cy="259045"/>
    <xdr:sp macro="" textlink="">
      <xdr:nvSpPr>
        <xdr:cNvPr id="594" name="テキスト ボックス 593"/>
        <xdr:cNvSpPr txBox="1"/>
      </xdr:nvSpPr>
      <xdr:spPr>
        <a:xfrm>
          <a:off x="15181794" y="915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120,615</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152385</xdr:rowOff>
    </xdr:from>
    <xdr:to>
      <xdr:col>21</xdr:col>
      <xdr:colOff>212725</xdr:colOff>
      <xdr:row>57</xdr:row>
      <xdr:rowOff>82535</xdr:rowOff>
    </xdr:to>
    <xdr:sp macro="" textlink="">
      <xdr:nvSpPr>
        <xdr:cNvPr id="595" name="円/楕円 594"/>
        <xdr:cNvSpPr/>
      </xdr:nvSpPr>
      <xdr:spPr>
        <a:xfrm>
          <a:off x="14541500" y="975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73662</xdr:rowOff>
    </xdr:from>
    <xdr:ext cx="534377" cy="259045"/>
    <xdr:sp macro="" textlink="">
      <xdr:nvSpPr>
        <xdr:cNvPr id="596" name="テキスト ボックス 595"/>
        <xdr:cNvSpPr txBox="1"/>
      </xdr:nvSpPr>
      <xdr:spPr>
        <a:xfrm>
          <a:off x="14325111" y="98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62,780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54173</xdr:rowOff>
    </xdr:from>
    <xdr:to>
      <xdr:col>20</xdr:col>
      <xdr:colOff>9525</xdr:colOff>
      <xdr:row>56</xdr:row>
      <xdr:rowOff>155773</xdr:rowOff>
    </xdr:to>
    <xdr:sp macro="" textlink="">
      <xdr:nvSpPr>
        <xdr:cNvPr id="597" name="円/楕円 596"/>
        <xdr:cNvSpPr/>
      </xdr:nvSpPr>
      <xdr:spPr>
        <a:xfrm>
          <a:off x="13652500" y="965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850</xdr:rowOff>
    </xdr:from>
    <xdr:ext cx="534377" cy="259045"/>
    <xdr:sp macro="" textlink="">
      <xdr:nvSpPr>
        <xdr:cNvPr id="598" name="テキスト ボックス 597"/>
        <xdr:cNvSpPr txBox="1"/>
      </xdr:nvSpPr>
      <xdr:spPr>
        <a:xfrm>
          <a:off x="13436111" y="943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77,817</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34362</xdr:rowOff>
    </xdr:from>
    <xdr:to>
      <xdr:col>18</xdr:col>
      <xdr:colOff>492125</xdr:colOff>
      <xdr:row>56</xdr:row>
      <xdr:rowOff>135962</xdr:rowOff>
    </xdr:to>
    <xdr:sp macro="" textlink="">
      <xdr:nvSpPr>
        <xdr:cNvPr id="599" name="円/楕円 598"/>
        <xdr:cNvSpPr/>
      </xdr:nvSpPr>
      <xdr:spPr>
        <a:xfrm>
          <a:off x="12763500" y="96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152489</xdr:rowOff>
    </xdr:from>
    <xdr:ext cx="534377" cy="259045"/>
    <xdr:sp macro="" textlink="">
      <xdr:nvSpPr>
        <xdr:cNvPr id="600" name="テキスト ボックス 599"/>
        <xdr:cNvSpPr txBox="1"/>
      </xdr:nvSpPr>
      <xdr:spPr>
        <a:xfrm>
          <a:off x="12547111" y="941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80,850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49420</xdr:rowOff>
    </xdr:from>
    <xdr:to>
      <xdr:col>23</xdr:col>
      <xdr:colOff>517525</xdr:colOff>
      <xdr:row>78</xdr:row>
      <xdr:rowOff>20114</xdr:rowOff>
    </xdr:to>
    <xdr:cxnSp macro="">
      <xdr:nvCxnSpPr>
        <xdr:cNvPr id="625" name="直線コネクタ 624"/>
        <xdr:cNvCxnSpPr/>
      </xdr:nvCxnSpPr>
      <xdr:spPr>
        <a:xfrm>
          <a:off x="15481300" y="13251070"/>
          <a:ext cx="838200" cy="14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132294</xdr:rowOff>
    </xdr:from>
    <xdr:ext cx="469744" cy="259045"/>
    <xdr:sp macro="" textlink="">
      <xdr:nvSpPr>
        <xdr:cNvPr id="626" name="災害復旧費平均値テキスト"/>
        <xdr:cNvSpPr txBox="1"/>
      </xdr:nvSpPr>
      <xdr:spPr>
        <a:xfrm>
          <a:off x="16370300" y="13162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154713</xdr:rowOff>
    </xdr:from>
    <xdr:to>
      <xdr:col>22</xdr:col>
      <xdr:colOff>365125</xdr:colOff>
      <xdr:row>77</xdr:row>
      <xdr:rowOff>49420</xdr:rowOff>
    </xdr:to>
    <xdr:cxnSp macro="">
      <xdr:nvCxnSpPr>
        <xdr:cNvPr id="628" name="直線コネクタ 627"/>
        <xdr:cNvCxnSpPr/>
      </xdr:nvCxnSpPr>
      <xdr:spPr>
        <a:xfrm>
          <a:off x="14592300" y="12842013"/>
          <a:ext cx="889000" cy="40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112503</xdr:rowOff>
    </xdr:from>
    <xdr:to>
      <xdr:col>22</xdr:col>
      <xdr:colOff>415925</xdr:colOff>
      <xdr:row>78</xdr:row>
      <xdr:rowOff>42653</xdr:rowOff>
    </xdr:to>
    <xdr:sp macro="" textlink="">
      <xdr:nvSpPr>
        <xdr:cNvPr id="629" name="フローチャート : 判断 628"/>
        <xdr:cNvSpPr/>
      </xdr:nvSpPr>
      <xdr:spPr>
        <a:xfrm>
          <a:off x="15430500" y="133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33780</xdr:rowOff>
    </xdr:from>
    <xdr:ext cx="469744" cy="259045"/>
    <xdr:sp macro="" textlink="">
      <xdr:nvSpPr>
        <xdr:cNvPr id="630" name="テキスト ボックス 629"/>
        <xdr:cNvSpPr txBox="1"/>
      </xdr:nvSpPr>
      <xdr:spPr>
        <a:xfrm>
          <a:off x="15246427" y="134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153547</xdr:rowOff>
    </xdr:from>
    <xdr:to>
      <xdr:col>21</xdr:col>
      <xdr:colOff>161925</xdr:colOff>
      <xdr:row>74</xdr:row>
      <xdr:rowOff>154713</xdr:rowOff>
    </xdr:to>
    <xdr:cxnSp macro="">
      <xdr:nvCxnSpPr>
        <xdr:cNvPr id="631" name="直線コネクタ 630"/>
        <xdr:cNvCxnSpPr/>
      </xdr:nvCxnSpPr>
      <xdr:spPr>
        <a:xfrm>
          <a:off x="13703300" y="12840847"/>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94752</xdr:rowOff>
    </xdr:from>
    <xdr:to>
      <xdr:col>21</xdr:col>
      <xdr:colOff>212725</xdr:colOff>
      <xdr:row>78</xdr:row>
      <xdr:rowOff>24902</xdr:rowOff>
    </xdr:to>
    <xdr:sp macro="" textlink="">
      <xdr:nvSpPr>
        <xdr:cNvPr id="632" name="フローチャート : 判断 631"/>
        <xdr:cNvSpPr/>
      </xdr:nvSpPr>
      <xdr:spPr>
        <a:xfrm>
          <a:off x="14541500" y="1329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16029</xdr:rowOff>
    </xdr:from>
    <xdr:ext cx="469744" cy="259045"/>
    <xdr:sp macro="" textlink="">
      <xdr:nvSpPr>
        <xdr:cNvPr id="633" name="テキスト ボックス 632"/>
        <xdr:cNvSpPr txBox="1"/>
      </xdr:nvSpPr>
      <xdr:spPr>
        <a:xfrm>
          <a:off x="14357427" y="1338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8,976</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89299</xdr:rowOff>
    </xdr:from>
    <xdr:to>
      <xdr:col>19</xdr:col>
      <xdr:colOff>644525</xdr:colOff>
      <xdr:row>74</xdr:row>
      <xdr:rowOff>153547</xdr:rowOff>
    </xdr:to>
    <xdr:cxnSp macro="">
      <xdr:nvCxnSpPr>
        <xdr:cNvPr id="634" name="直線コネクタ 633"/>
        <xdr:cNvCxnSpPr/>
      </xdr:nvCxnSpPr>
      <xdr:spPr>
        <a:xfrm>
          <a:off x="12814300" y="12776599"/>
          <a:ext cx="889000" cy="6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30424</xdr:rowOff>
    </xdr:from>
    <xdr:to>
      <xdr:col>20</xdr:col>
      <xdr:colOff>9525</xdr:colOff>
      <xdr:row>77</xdr:row>
      <xdr:rowOff>132024</xdr:rowOff>
    </xdr:to>
    <xdr:sp macro="" textlink="">
      <xdr:nvSpPr>
        <xdr:cNvPr id="635" name="フローチャート : 判断 634"/>
        <xdr:cNvSpPr/>
      </xdr:nvSpPr>
      <xdr:spPr>
        <a:xfrm>
          <a:off x="13652500" y="1323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123151</xdr:rowOff>
    </xdr:from>
    <xdr:ext cx="534377" cy="259045"/>
    <xdr:sp macro="" textlink="">
      <xdr:nvSpPr>
        <xdr:cNvPr id="636" name="テキスト ボックス 635"/>
        <xdr:cNvSpPr txBox="1"/>
      </xdr:nvSpPr>
      <xdr:spPr>
        <a:xfrm>
          <a:off x="13436111" y="1332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57200</xdr:rowOff>
    </xdr:from>
    <xdr:to>
      <xdr:col>18</xdr:col>
      <xdr:colOff>492125</xdr:colOff>
      <xdr:row>77</xdr:row>
      <xdr:rowOff>158800</xdr:rowOff>
    </xdr:to>
    <xdr:sp macro="" textlink="">
      <xdr:nvSpPr>
        <xdr:cNvPr id="637" name="フローチャート : 判断 636"/>
        <xdr:cNvSpPr/>
      </xdr:nvSpPr>
      <xdr:spPr>
        <a:xfrm>
          <a:off x="12763500" y="132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149927</xdr:rowOff>
    </xdr:from>
    <xdr:ext cx="534377" cy="259045"/>
    <xdr:sp macro="" textlink="">
      <xdr:nvSpPr>
        <xdr:cNvPr id="638" name="テキスト ボックス 637"/>
        <xdr:cNvSpPr txBox="1"/>
      </xdr:nvSpPr>
      <xdr:spPr>
        <a:xfrm>
          <a:off x="12547111" y="1335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140764</xdr:rowOff>
    </xdr:from>
    <xdr:to>
      <xdr:col>23</xdr:col>
      <xdr:colOff>568325</xdr:colOff>
      <xdr:row>78</xdr:row>
      <xdr:rowOff>70914</xdr:rowOff>
    </xdr:to>
    <xdr:sp macro="" textlink="">
      <xdr:nvSpPr>
        <xdr:cNvPr id="644" name="円/楕円 643"/>
        <xdr:cNvSpPr/>
      </xdr:nvSpPr>
      <xdr:spPr>
        <a:xfrm>
          <a:off x="16268700" y="1334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87844</xdr:rowOff>
    </xdr:from>
    <xdr:ext cx="378565" cy="259045"/>
    <xdr:sp macro="" textlink="">
      <xdr:nvSpPr>
        <xdr:cNvPr id="645" name="災害復旧費該当値テキスト"/>
        <xdr:cNvSpPr txBox="1"/>
      </xdr:nvSpPr>
      <xdr:spPr>
        <a:xfrm>
          <a:off x="16370300" y="13289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925</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170070</xdr:rowOff>
    </xdr:from>
    <xdr:to>
      <xdr:col>22</xdr:col>
      <xdr:colOff>415925</xdr:colOff>
      <xdr:row>77</xdr:row>
      <xdr:rowOff>100220</xdr:rowOff>
    </xdr:to>
    <xdr:sp macro="" textlink="">
      <xdr:nvSpPr>
        <xdr:cNvPr id="646" name="円/楕円 645"/>
        <xdr:cNvSpPr/>
      </xdr:nvSpPr>
      <xdr:spPr>
        <a:xfrm>
          <a:off x="15430500" y="1320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116747</xdr:rowOff>
    </xdr:from>
    <xdr:ext cx="534377" cy="259045"/>
    <xdr:sp macro="" textlink="">
      <xdr:nvSpPr>
        <xdr:cNvPr id="647" name="テキスト ボックス 646"/>
        <xdr:cNvSpPr txBox="1"/>
      </xdr:nvSpPr>
      <xdr:spPr>
        <a:xfrm>
          <a:off x="15214111" y="1297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103913</xdr:rowOff>
    </xdr:from>
    <xdr:to>
      <xdr:col>21</xdr:col>
      <xdr:colOff>212725</xdr:colOff>
      <xdr:row>75</xdr:row>
      <xdr:rowOff>34063</xdr:rowOff>
    </xdr:to>
    <xdr:sp macro="" textlink="">
      <xdr:nvSpPr>
        <xdr:cNvPr id="648" name="円/楕円 647"/>
        <xdr:cNvSpPr/>
      </xdr:nvSpPr>
      <xdr:spPr>
        <a:xfrm>
          <a:off x="14541500" y="1279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50590</xdr:rowOff>
    </xdr:from>
    <xdr:ext cx="534377" cy="259045"/>
    <xdr:sp macro="" textlink="">
      <xdr:nvSpPr>
        <xdr:cNvPr id="649" name="テキスト ボックス 648"/>
        <xdr:cNvSpPr txBox="1"/>
      </xdr:nvSpPr>
      <xdr:spPr>
        <a:xfrm>
          <a:off x="14325111" y="1256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97,373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102747</xdr:rowOff>
    </xdr:from>
    <xdr:to>
      <xdr:col>20</xdr:col>
      <xdr:colOff>9525</xdr:colOff>
      <xdr:row>75</xdr:row>
      <xdr:rowOff>32897</xdr:rowOff>
    </xdr:to>
    <xdr:sp macro="" textlink="">
      <xdr:nvSpPr>
        <xdr:cNvPr id="650" name="円/楕円 649"/>
        <xdr:cNvSpPr/>
      </xdr:nvSpPr>
      <xdr:spPr>
        <a:xfrm>
          <a:off x="13652500" y="1279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49424</xdr:rowOff>
    </xdr:from>
    <xdr:ext cx="534377" cy="259045"/>
    <xdr:sp macro="" textlink="">
      <xdr:nvSpPr>
        <xdr:cNvPr id="651" name="テキスト ボックス 650"/>
        <xdr:cNvSpPr txBox="1"/>
      </xdr:nvSpPr>
      <xdr:spPr>
        <a:xfrm>
          <a:off x="13436111" y="1256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97,577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38499</xdr:rowOff>
    </xdr:from>
    <xdr:to>
      <xdr:col>18</xdr:col>
      <xdr:colOff>492125</xdr:colOff>
      <xdr:row>74</xdr:row>
      <xdr:rowOff>140099</xdr:rowOff>
    </xdr:to>
    <xdr:sp macro="" textlink="">
      <xdr:nvSpPr>
        <xdr:cNvPr id="652" name="円/楕円 651"/>
        <xdr:cNvSpPr/>
      </xdr:nvSpPr>
      <xdr:spPr>
        <a:xfrm>
          <a:off x="12763500" y="1272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156626</xdr:rowOff>
    </xdr:from>
    <xdr:ext cx="599010" cy="259045"/>
    <xdr:sp macro="" textlink="">
      <xdr:nvSpPr>
        <xdr:cNvPr id="653" name="テキスト ボックス 652"/>
        <xdr:cNvSpPr txBox="1"/>
      </xdr:nvSpPr>
      <xdr:spPr>
        <a:xfrm>
          <a:off x="12514794" y="1250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108,819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157874</xdr:rowOff>
    </xdr:from>
    <xdr:to>
      <xdr:col>23</xdr:col>
      <xdr:colOff>517525</xdr:colOff>
      <xdr:row>95</xdr:row>
      <xdr:rowOff>170058</xdr:rowOff>
    </xdr:to>
    <xdr:cxnSp macro="">
      <xdr:nvCxnSpPr>
        <xdr:cNvPr id="678" name="直線コネクタ 677"/>
        <xdr:cNvCxnSpPr/>
      </xdr:nvCxnSpPr>
      <xdr:spPr>
        <a:xfrm flipV="1">
          <a:off x="15481300" y="16445624"/>
          <a:ext cx="8382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170058</xdr:rowOff>
    </xdr:from>
    <xdr:to>
      <xdr:col>22</xdr:col>
      <xdr:colOff>365125</xdr:colOff>
      <xdr:row>96</xdr:row>
      <xdr:rowOff>20462</xdr:rowOff>
    </xdr:to>
    <xdr:cxnSp macro="">
      <xdr:nvCxnSpPr>
        <xdr:cNvPr id="681" name="直線コネクタ 680"/>
        <xdr:cNvCxnSpPr/>
      </xdr:nvCxnSpPr>
      <xdr:spPr>
        <a:xfrm flipV="1">
          <a:off x="14592300" y="16457808"/>
          <a:ext cx="889000" cy="2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75985</xdr:rowOff>
    </xdr:from>
    <xdr:to>
      <xdr:col>22</xdr:col>
      <xdr:colOff>415925</xdr:colOff>
      <xdr:row>96</xdr:row>
      <xdr:rowOff>6135</xdr:rowOff>
    </xdr:to>
    <xdr:sp macro="" textlink="">
      <xdr:nvSpPr>
        <xdr:cNvPr id="682" name="フローチャート : 判断 681"/>
        <xdr:cNvSpPr/>
      </xdr:nvSpPr>
      <xdr:spPr>
        <a:xfrm>
          <a:off x="15430500" y="1636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22662</xdr:rowOff>
    </xdr:from>
    <xdr:ext cx="534377" cy="259045"/>
    <xdr:sp macro="" textlink="">
      <xdr:nvSpPr>
        <xdr:cNvPr id="683" name="テキスト ボックス 682"/>
        <xdr:cNvSpPr txBox="1"/>
      </xdr:nvSpPr>
      <xdr:spPr>
        <a:xfrm>
          <a:off x="15214111" y="161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72,260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13404</xdr:rowOff>
    </xdr:from>
    <xdr:to>
      <xdr:col>21</xdr:col>
      <xdr:colOff>161925</xdr:colOff>
      <xdr:row>96</xdr:row>
      <xdr:rowOff>20462</xdr:rowOff>
    </xdr:to>
    <xdr:cxnSp macro="">
      <xdr:nvCxnSpPr>
        <xdr:cNvPr id="684" name="直線コネクタ 683"/>
        <xdr:cNvCxnSpPr/>
      </xdr:nvCxnSpPr>
      <xdr:spPr>
        <a:xfrm>
          <a:off x="13703300" y="16472604"/>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65120</xdr:rowOff>
    </xdr:from>
    <xdr:to>
      <xdr:col>21</xdr:col>
      <xdr:colOff>212725</xdr:colOff>
      <xdr:row>95</xdr:row>
      <xdr:rowOff>166720</xdr:rowOff>
    </xdr:to>
    <xdr:sp macro="" textlink="">
      <xdr:nvSpPr>
        <xdr:cNvPr id="685" name="フローチャート : 判断 684"/>
        <xdr:cNvSpPr/>
      </xdr:nvSpPr>
      <xdr:spPr>
        <a:xfrm>
          <a:off x="14541500" y="163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11797</xdr:rowOff>
    </xdr:from>
    <xdr:ext cx="534377" cy="259045"/>
    <xdr:sp macro="" textlink="">
      <xdr:nvSpPr>
        <xdr:cNvPr id="686" name="テキスト ボックス 685"/>
        <xdr:cNvSpPr txBox="1"/>
      </xdr:nvSpPr>
      <xdr:spPr>
        <a:xfrm>
          <a:off x="14325111" y="161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74,161</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169247</xdr:rowOff>
    </xdr:from>
    <xdr:to>
      <xdr:col>19</xdr:col>
      <xdr:colOff>644525</xdr:colOff>
      <xdr:row>96</xdr:row>
      <xdr:rowOff>13404</xdr:rowOff>
    </xdr:to>
    <xdr:cxnSp macro="">
      <xdr:nvCxnSpPr>
        <xdr:cNvPr id="687" name="直線コネクタ 686"/>
        <xdr:cNvCxnSpPr/>
      </xdr:nvCxnSpPr>
      <xdr:spPr>
        <a:xfrm>
          <a:off x="12814300" y="16456997"/>
          <a:ext cx="889000" cy="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49820</xdr:rowOff>
    </xdr:from>
    <xdr:to>
      <xdr:col>20</xdr:col>
      <xdr:colOff>9525</xdr:colOff>
      <xdr:row>95</xdr:row>
      <xdr:rowOff>151420</xdr:rowOff>
    </xdr:to>
    <xdr:sp macro="" textlink="">
      <xdr:nvSpPr>
        <xdr:cNvPr id="688" name="フローチャート : 判断 687"/>
        <xdr:cNvSpPr/>
      </xdr:nvSpPr>
      <xdr:spPr>
        <a:xfrm>
          <a:off x="13652500" y="163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167947</xdr:rowOff>
    </xdr:from>
    <xdr:ext cx="534377" cy="259045"/>
    <xdr:sp macro="" textlink="">
      <xdr:nvSpPr>
        <xdr:cNvPr id="689" name="テキスト ボックス 688"/>
        <xdr:cNvSpPr txBox="1"/>
      </xdr:nvSpPr>
      <xdr:spPr>
        <a:xfrm>
          <a:off x="13436111" y="1611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76,838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60189</xdr:rowOff>
    </xdr:from>
    <xdr:to>
      <xdr:col>18</xdr:col>
      <xdr:colOff>492125</xdr:colOff>
      <xdr:row>95</xdr:row>
      <xdr:rowOff>161789</xdr:rowOff>
    </xdr:to>
    <xdr:sp macro="" textlink="">
      <xdr:nvSpPr>
        <xdr:cNvPr id="690" name="フローチャート : 判断 689"/>
        <xdr:cNvSpPr/>
      </xdr:nvSpPr>
      <xdr:spPr>
        <a:xfrm>
          <a:off x="12763500" y="1634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6866</xdr:rowOff>
    </xdr:from>
    <xdr:ext cx="534377" cy="259045"/>
    <xdr:sp macro="" textlink="">
      <xdr:nvSpPr>
        <xdr:cNvPr id="691" name="テキスト ボックス 690"/>
        <xdr:cNvSpPr txBox="1"/>
      </xdr:nvSpPr>
      <xdr:spPr>
        <a:xfrm>
          <a:off x="12547111" y="161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107074</xdr:rowOff>
    </xdr:from>
    <xdr:to>
      <xdr:col>23</xdr:col>
      <xdr:colOff>568325</xdr:colOff>
      <xdr:row>96</xdr:row>
      <xdr:rowOff>37224</xdr:rowOff>
    </xdr:to>
    <xdr:sp macro="" textlink="">
      <xdr:nvSpPr>
        <xdr:cNvPr id="697" name="円/楕円 696"/>
        <xdr:cNvSpPr/>
      </xdr:nvSpPr>
      <xdr:spPr>
        <a:xfrm>
          <a:off x="16268700" y="163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85501</xdr:rowOff>
    </xdr:from>
    <xdr:ext cx="534377" cy="259045"/>
    <xdr:sp macro="" textlink="">
      <xdr:nvSpPr>
        <xdr:cNvPr id="698" name="公債費該当値テキスト"/>
        <xdr:cNvSpPr txBox="1"/>
      </xdr:nvSpPr>
      <xdr:spPr>
        <a:xfrm>
          <a:off x="16370300" y="1637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66,820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119258</xdr:rowOff>
    </xdr:from>
    <xdr:to>
      <xdr:col>22</xdr:col>
      <xdr:colOff>415925</xdr:colOff>
      <xdr:row>96</xdr:row>
      <xdr:rowOff>49408</xdr:rowOff>
    </xdr:to>
    <xdr:sp macro="" textlink="">
      <xdr:nvSpPr>
        <xdr:cNvPr id="699" name="円/楕円 698"/>
        <xdr:cNvSpPr/>
      </xdr:nvSpPr>
      <xdr:spPr>
        <a:xfrm>
          <a:off x="15430500" y="1640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40535</xdr:rowOff>
    </xdr:from>
    <xdr:ext cx="534377" cy="259045"/>
    <xdr:sp macro="" textlink="">
      <xdr:nvSpPr>
        <xdr:cNvPr id="700" name="テキスト ボックス 699"/>
        <xdr:cNvSpPr txBox="1"/>
      </xdr:nvSpPr>
      <xdr:spPr>
        <a:xfrm>
          <a:off x="15214111" y="1649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64,688</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141112</xdr:rowOff>
    </xdr:from>
    <xdr:to>
      <xdr:col>21</xdr:col>
      <xdr:colOff>212725</xdr:colOff>
      <xdr:row>96</xdr:row>
      <xdr:rowOff>71262</xdr:rowOff>
    </xdr:to>
    <xdr:sp macro="" textlink="">
      <xdr:nvSpPr>
        <xdr:cNvPr id="701" name="円/楕円 700"/>
        <xdr:cNvSpPr/>
      </xdr:nvSpPr>
      <xdr:spPr>
        <a:xfrm>
          <a:off x="14541500" y="1642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62389</xdr:rowOff>
    </xdr:from>
    <xdr:ext cx="534377" cy="259045"/>
    <xdr:sp macro="" textlink="">
      <xdr:nvSpPr>
        <xdr:cNvPr id="702" name="テキスト ボックス 701"/>
        <xdr:cNvSpPr txBox="1"/>
      </xdr:nvSpPr>
      <xdr:spPr>
        <a:xfrm>
          <a:off x="14325111" y="1652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60,864</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134054</xdr:rowOff>
    </xdr:from>
    <xdr:to>
      <xdr:col>20</xdr:col>
      <xdr:colOff>9525</xdr:colOff>
      <xdr:row>96</xdr:row>
      <xdr:rowOff>64204</xdr:rowOff>
    </xdr:to>
    <xdr:sp macro="" textlink="">
      <xdr:nvSpPr>
        <xdr:cNvPr id="703" name="円/楕円 702"/>
        <xdr:cNvSpPr/>
      </xdr:nvSpPr>
      <xdr:spPr>
        <a:xfrm>
          <a:off x="13652500" y="1642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55331</xdr:rowOff>
    </xdr:from>
    <xdr:ext cx="534377" cy="259045"/>
    <xdr:sp macro="" textlink="">
      <xdr:nvSpPr>
        <xdr:cNvPr id="704" name="テキスト ボックス 703"/>
        <xdr:cNvSpPr txBox="1"/>
      </xdr:nvSpPr>
      <xdr:spPr>
        <a:xfrm>
          <a:off x="13436111" y="1651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62,099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118447</xdr:rowOff>
    </xdr:from>
    <xdr:to>
      <xdr:col>18</xdr:col>
      <xdr:colOff>492125</xdr:colOff>
      <xdr:row>96</xdr:row>
      <xdr:rowOff>48597</xdr:rowOff>
    </xdr:to>
    <xdr:sp macro="" textlink="">
      <xdr:nvSpPr>
        <xdr:cNvPr id="705" name="円/楕円 704"/>
        <xdr:cNvSpPr/>
      </xdr:nvSpPr>
      <xdr:spPr>
        <a:xfrm>
          <a:off x="12763500" y="1640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39724</xdr:rowOff>
    </xdr:from>
    <xdr:ext cx="534377" cy="259045"/>
    <xdr:sp macro="" textlink="">
      <xdr:nvSpPr>
        <xdr:cNvPr id="706" name="テキスト ボックス 705"/>
        <xdr:cNvSpPr txBox="1"/>
      </xdr:nvSpPr>
      <xdr:spPr>
        <a:xfrm>
          <a:off x="12547111" y="164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64,830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16332</xdr:rowOff>
    </xdr:from>
    <xdr:to>
      <xdr:col>31</xdr:col>
      <xdr:colOff>34925</xdr:colOff>
      <xdr:row>39</xdr:row>
      <xdr:rowOff>44450</xdr:rowOff>
    </xdr:to>
    <xdr:cxnSp macro="">
      <xdr:nvCxnSpPr>
        <xdr:cNvPr id="738" name="直線コネクタ 737"/>
        <xdr:cNvCxnSpPr/>
      </xdr:nvCxnSpPr>
      <xdr:spPr>
        <a:xfrm>
          <a:off x="20434300" y="6702882"/>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151688</xdr:rowOff>
    </xdr:from>
    <xdr:to>
      <xdr:col>31</xdr:col>
      <xdr:colOff>85725</xdr:colOff>
      <xdr:row>39</xdr:row>
      <xdr:rowOff>81838</xdr:rowOff>
    </xdr:to>
    <xdr:sp macro="" textlink="">
      <xdr:nvSpPr>
        <xdr:cNvPr id="739" name="フローチャート : 判断 738"/>
        <xdr:cNvSpPr/>
      </xdr:nvSpPr>
      <xdr:spPr>
        <a:xfrm>
          <a:off x="21272500" y="6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98366</xdr:rowOff>
    </xdr:from>
    <xdr:ext cx="378565" cy="259045"/>
    <xdr:sp macro="" textlink="">
      <xdr:nvSpPr>
        <xdr:cNvPr id="740" name="テキスト ボックス 739"/>
        <xdr:cNvSpPr txBox="1"/>
      </xdr:nvSpPr>
      <xdr:spPr>
        <a:xfrm>
          <a:off x="21134017" y="6442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16332</xdr:rowOff>
    </xdr:from>
    <xdr:to>
      <xdr:col>29</xdr:col>
      <xdr:colOff>517525</xdr:colOff>
      <xdr:row>39</xdr:row>
      <xdr:rowOff>44450</xdr:rowOff>
    </xdr:to>
    <xdr:cxnSp macro="">
      <xdr:nvCxnSpPr>
        <xdr:cNvPr id="741" name="直線コネクタ 740"/>
        <xdr:cNvCxnSpPr/>
      </xdr:nvCxnSpPr>
      <xdr:spPr>
        <a:xfrm flipV="1">
          <a:off x="19545300" y="6702882"/>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155613</xdr:rowOff>
    </xdr:from>
    <xdr:to>
      <xdr:col>29</xdr:col>
      <xdr:colOff>568325</xdr:colOff>
      <xdr:row>39</xdr:row>
      <xdr:rowOff>85763</xdr:rowOff>
    </xdr:to>
    <xdr:sp macro="" textlink="">
      <xdr:nvSpPr>
        <xdr:cNvPr id="742" name="フローチャート : 判断 741"/>
        <xdr:cNvSpPr/>
      </xdr:nvSpPr>
      <xdr:spPr>
        <a:xfrm>
          <a:off x="20383500" y="66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76890</xdr:rowOff>
    </xdr:from>
    <xdr:ext cx="378565" cy="259045"/>
    <xdr:sp macro="" textlink="">
      <xdr:nvSpPr>
        <xdr:cNvPr id="743" name="テキスト ボックス 742"/>
        <xdr:cNvSpPr txBox="1"/>
      </xdr:nvSpPr>
      <xdr:spPr>
        <a:xfrm>
          <a:off x="20245017" y="6763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152756</xdr:rowOff>
    </xdr:from>
    <xdr:to>
      <xdr:col>28</xdr:col>
      <xdr:colOff>365125</xdr:colOff>
      <xdr:row>39</xdr:row>
      <xdr:rowOff>82906</xdr:rowOff>
    </xdr:to>
    <xdr:sp macro="" textlink="">
      <xdr:nvSpPr>
        <xdr:cNvPr id="745" name="フローチャート : 判断 744"/>
        <xdr:cNvSpPr/>
      </xdr:nvSpPr>
      <xdr:spPr>
        <a:xfrm>
          <a:off x="19494500" y="66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99433</xdr:rowOff>
    </xdr:from>
    <xdr:ext cx="378565" cy="259045"/>
    <xdr:sp macro="" textlink="">
      <xdr:nvSpPr>
        <xdr:cNvPr id="746" name="テキスト ボックス 745"/>
        <xdr:cNvSpPr txBox="1"/>
      </xdr:nvSpPr>
      <xdr:spPr>
        <a:xfrm>
          <a:off x="19356017" y="644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146088</xdr:rowOff>
    </xdr:from>
    <xdr:to>
      <xdr:col>27</xdr:col>
      <xdr:colOff>161925</xdr:colOff>
      <xdr:row>39</xdr:row>
      <xdr:rowOff>76238</xdr:rowOff>
    </xdr:to>
    <xdr:sp macro="" textlink="">
      <xdr:nvSpPr>
        <xdr:cNvPr id="747" name="フローチャート : 判断 746"/>
        <xdr:cNvSpPr/>
      </xdr:nvSpPr>
      <xdr:spPr>
        <a:xfrm>
          <a:off x="18605500" y="66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92765</xdr:rowOff>
    </xdr:from>
    <xdr:ext cx="378565" cy="259045"/>
    <xdr:sp macro="" textlink="">
      <xdr:nvSpPr>
        <xdr:cNvPr id="748" name="テキスト ボックス 747"/>
        <xdr:cNvSpPr txBox="1"/>
      </xdr:nvSpPr>
      <xdr:spPr>
        <a:xfrm>
          <a:off x="18467017" y="6436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136982</xdr:rowOff>
    </xdr:from>
    <xdr:to>
      <xdr:col>29</xdr:col>
      <xdr:colOff>568325</xdr:colOff>
      <xdr:row>39</xdr:row>
      <xdr:rowOff>67132</xdr:rowOff>
    </xdr:to>
    <xdr:sp macro="" textlink="">
      <xdr:nvSpPr>
        <xdr:cNvPr id="758" name="円/楕円 757"/>
        <xdr:cNvSpPr/>
      </xdr:nvSpPr>
      <xdr:spPr>
        <a:xfrm>
          <a:off x="20383500" y="665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83659</xdr:rowOff>
    </xdr:from>
    <xdr:ext cx="378565" cy="259045"/>
    <xdr:sp macro="" textlink="">
      <xdr:nvSpPr>
        <xdr:cNvPr id="759" name="テキスト ボックス 758"/>
        <xdr:cNvSpPr txBox="1"/>
      </xdr:nvSpPr>
      <xdr:spPr>
        <a:xfrm>
          <a:off x="20245017" y="642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議会費は、議員共済組合負担金が増加したことに伴い、昨年度より増加しており、類似団体平均を上回っている。総務費は、防災関連の施設整備等により増加しており、類似団体平均を上回っている。民生費は、東日本大震災の影響による住宅除染委託費、除染土壌等仮置場設置工事等に伴い増加しており、類似団体平均を上回っている。農林水産業費は、東日本大震災の影響によるため池の放射性物質等測定委託料等が減少しているものの、類似団体平均を上回っている。その他の目的別経費については、類似団体平均に近い数値である。</a:t>
          </a:r>
          <a:endParaRPr kumimoji="1" lang="en-US" altLang="ja-JP" sz="1300">
            <a:latin typeface="ＭＳ Ｐゴシック"/>
          </a:endParaRPr>
        </a:p>
        <a:p>
          <a:r>
            <a:rPr kumimoji="1" lang="ja-JP" altLang="en-US" sz="1300">
              <a:latin typeface="ＭＳ Ｐゴシック"/>
            </a:rPr>
            <a:t>今後とも、経費の抑制を図り、健全な財政運営に努めていく。</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財政調整基金については、平成２７年度においては、積立額より取崩額が増加したことにより基金残高が減少した。</a:t>
          </a:r>
        </a:p>
        <a:p>
          <a:r>
            <a:rPr kumimoji="1" lang="ja-JP" altLang="en-US" sz="1200">
              <a:latin typeface="ＭＳ ゴシック" pitchFamily="49" charset="-128"/>
              <a:ea typeface="ＭＳ ゴシック" pitchFamily="49" charset="-128"/>
            </a:rPr>
            <a:t>実質収支額は、平成２７年度については平成２６年度より</a:t>
          </a:r>
          <a:r>
            <a:rPr kumimoji="1" lang="en-US" altLang="ja-JP" sz="1200">
              <a:latin typeface="ＭＳ ゴシック" pitchFamily="49" charset="-128"/>
              <a:ea typeface="ＭＳ ゴシック" pitchFamily="49" charset="-128"/>
            </a:rPr>
            <a:t>1.87</a:t>
          </a:r>
          <a:r>
            <a:rPr kumimoji="1" lang="ja-JP" altLang="en-US" sz="1200">
              <a:latin typeface="ＭＳ ゴシック" pitchFamily="49" charset="-128"/>
              <a:ea typeface="ＭＳ ゴシック" pitchFamily="49" charset="-128"/>
            </a:rPr>
            <a:t>ポイント増加し</a:t>
          </a:r>
          <a:r>
            <a:rPr kumimoji="1" lang="en-US" altLang="ja-JP" sz="1200">
              <a:latin typeface="ＭＳ ゴシック" pitchFamily="49" charset="-128"/>
              <a:ea typeface="ＭＳ ゴシック" pitchFamily="49" charset="-128"/>
            </a:rPr>
            <a:t>6.47</a:t>
          </a:r>
          <a:r>
            <a:rPr kumimoji="1" lang="ja-JP" altLang="en-US" sz="1200">
              <a:latin typeface="ＭＳ ゴシック" pitchFamily="49" charset="-128"/>
              <a:ea typeface="ＭＳ ゴシック" pitchFamily="49" charset="-128"/>
            </a:rPr>
            <a:t>％となっているが、若干の変動はあるものの概ね</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前後で推移している。</a:t>
          </a:r>
        </a:p>
        <a:p>
          <a:r>
            <a:rPr kumimoji="1" lang="ja-JP" altLang="en-US" sz="1200">
              <a:latin typeface="ＭＳ ゴシック" pitchFamily="49" charset="-128"/>
              <a:ea typeface="ＭＳ ゴシック" pitchFamily="49" charset="-128"/>
            </a:rPr>
            <a:t>平成２３年度において、財政調整基金残高の減少及び実質単年度収支の赤字となっているのは、東日本大震災による災害復旧で大規模な投資的事業を行い、一般財源不足分を財政調整基金の取り崩しで対応したことが要因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福島県天栄村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各会計において、平成２３年度以降赤字となっているものはない。</a:t>
          </a:r>
        </a:p>
        <a:p>
          <a:r>
            <a:rPr kumimoji="1" lang="ja-JP" altLang="en-US" sz="1400">
              <a:latin typeface="ＭＳ ゴシック" pitchFamily="49" charset="-128"/>
              <a:ea typeface="ＭＳ ゴシック" pitchFamily="49" charset="-128"/>
            </a:rPr>
            <a:t>工業用地取得造成事業特別会計においては、未売却資産に係る販売収入見込額も含まれており、販売状況により今後変動する可能性がある。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6864289</v>
      </c>
      <c r="BO4" s="409"/>
      <c r="BP4" s="409"/>
      <c r="BQ4" s="409"/>
      <c r="BR4" s="409"/>
      <c r="BS4" s="409"/>
      <c r="BT4" s="409"/>
      <c r="BU4" s="410"/>
      <c r="BV4" s="408">
        <v>7108200</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6.5</v>
      </c>
      <c r="CU4" s="586"/>
      <c r="CV4" s="586"/>
      <c r="CW4" s="586"/>
      <c r="CX4" s="586"/>
      <c r="CY4" s="586"/>
      <c r="CZ4" s="586"/>
      <c r="DA4" s="587"/>
      <c r="DB4" s="585">
        <v>4.5999999999999996</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6611830</v>
      </c>
      <c r="BO5" s="414"/>
      <c r="BP5" s="414"/>
      <c r="BQ5" s="414"/>
      <c r="BR5" s="414"/>
      <c r="BS5" s="414"/>
      <c r="BT5" s="414"/>
      <c r="BU5" s="415"/>
      <c r="BV5" s="413">
        <v>6838483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81.8</v>
      </c>
      <c r="CU5" s="384"/>
      <c r="CV5" s="384"/>
      <c r="CW5" s="384"/>
      <c r="CX5" s="384"/>
      <c r="CY5" s="384"/>
      <c r="CZ5" s="384"/>
      <c r="DA5" s="385"/>
      <c r="DB5" s="383">
        <v>83.8</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252459</v>
      </c>
      <c r="BO6" s="414"/>
      <c r="BP6" s="414"/>
      <c r="BQ6" s="414"/>
      <c r="BR6" s="414"/>
      <c r="BS6" s="414"/>
      <c r="BT6" s="414"/>
      <c r="BU6" s="415"/>
      <c r="BV6" s="413">
        <v>269717</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86.4</v>
      </c>
      <c r="CU6" s="560"/>
      <c r="CV6" s="560"/>
      <c r="CW6" s="560"/>
      <c r="CX6" s="560"/>
      <c r="CY6" s="560"/>
      <c r="CZ6" s="560"/>
      <c r="DA6" s="561"/>
      <c r="DB6" s="559">
        <v>88.8</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73435</v>
      </c>
      <c r="BO7" s="414"/>
      <c r="BP7" s="414"/>
      <c r="BQ7" s="414"/>
      <c r="BR7" s="414"/>
      <c r="BS7" s="414"/>
      <c r="BT7" s="414"/>
      <c r="BU7" s="415"/>
      <c r="BV7" s="413">
        <v>147396</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2766230</v>
      </c>
      <c r="CU7" s="414"/>
      <c r="CV7" s="414"/>
      <c r="CW7" s="414"/>
      <c r="CX7" s="414"/>
      <c r="CY7" s="414"/>
      <c r="CZ7" s="414"/>
      <c r="DA7" s="415"/>
      <c r="DB7" s="413">
        <v>2657195</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179024</v>
      </c>
      <c r="BO8" s="414"/>
      <c r="BP8" s="414"/>
      <c r="BQ8" s="414"/>
      <c r="BR8" s="414"/>
      <c r="BS8" s="414"/>
      <c r="BT8" s="414"/>
      <c r="BU8" s="415"/>
      <c r="BV8" s="413">
        <v>122321</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v>
      </c>
      <c r="CU8" s="523"/>
      <c r="CV8" s="523"/>
      <c r="CW8" s="523"/>
      <c r="CX8" s="523"/>
      <c r="CY8" s="523"/>
      <c r="CZ8" s="523"/>
      <c r="DA8" s="524"/>
      <c r="DB8" s="522">
        <v>0.28999999999999998</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5611</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56703</v>
      </c>
      <c r="BO9" s="414"/>
      <c r="BP9" s="414"/>
      <c r="BQ9" s="414"/>
      <c r="BR9" s="414"/>
      <c r="BS9" s="414"/>
      <c r="BT9" s="414"/>
      <c r="BU9" s="415"/>
      <c r="BV9" s="413">
        <v>-45293</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12</v>
      </c>
      <c r="CU9" s="384"/>
      <c r="CV9" s="384"/>
      <c r="CW9" s="384"/>
      <c r="CX9" s="384"/>
      <c r="CY9" s="384"/>
      <c r="CZ9" s="384"/>
      <c r="DA9" s="385"/>
      <c r="DB9" s="383">
        <v>12.1</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6291</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62441</v>
      </c>
      <c r="BO10" s="414"/>
      <c r="BP10" s="414"/>
      <c r="BQ10" s="414"/>
      <c r="BR10" s="414"/>
      <c r="BS10" s="414"/>
      <c r="BT10" s="414"/>
      <c r="BU10" s="415"/>
      <c r="BV10" s="413">
        <v>85380</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106</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5957</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116000</v>
      </c>
      <c r="BO12" s="414"/>
      <c r="BP12" s="414"/>
      <c r="BQ12" s="414"/>
      <c r="BR12" s="414"/>
      <c r="BS12" s="414"/>
      <c r="BT12" s="414"/>
      <c r="BU12" s="415"/>
      <c r="BV12" s="413">
        <v>61000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5909</v>
      </c>
      <c r="S13" s="515"/>
      <c r="T13" s="515"/>
      <c r="U13" s="515"/>
      <c r="V13" s="516"/>
      <c r="W13" s="502" t="s">
        <v>120</v>
      </c>
      <c r="X13" s="426"/>
      <c r="Y13" s="426"/>
      <c r="Z13" s="426"/>
      <c r="AA13" s="426"/>
      <c r="AB13" s="427"/>
      <c r="AC13" s="389">
        <v>468</v>
      </c>
      <c r="AD13" s="390"/>
      <c r="AE13" s="390"/>
      <c r="AF13" s="390"/>
      <c r="AG13" s="391"/>
      <c r="AH13" s="389">
        <v>439</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3144</v>
      </c>
      <c r="BO13" s="414"/>
      <c r="BP13" s="414"/>
      <c r="BQ13" s="414"/>
      <c r="BR13" s="414"/>
      <c r="BS13" s="414"/>
      <c r="BT13" s="414"/>
      <c r="BU13" s="415"/>
      <c r="BV13" s="413">
        <v>-20913</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8.9</v>
      </c>
      <c r="CU13" s="384"/>
      <c r="CV13" s="384"/>
      <c r="CW13" s="384"/>
      <c r="CX13" s="384"/>
      <c r="CY13" s="384"/>
      <c r="CZ13" s="384"/>
      <c r="DA13" s="385"/>
      <c r="DB13" s="383">
        <v>9.6999999999999993</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6065</v>
      </c>
      <c r="S14" s="515"/>
      <c r="T14" s="515"/>
      <c r="U14" s="515"/>
      <c r="V14" s="516"/>
      <c r="W14" s="517"/>
      <c r="X14" s="429"/>
      <c r="Y14" s="429"/>
      <c r="Z14" s="429"/>
      <c r="AA14" s="429"/>
      <c r="AB14" s="430"/>
      <c r="AC14" s="507">
        <v>15.7</v>
      </c>
      <c r="AD14" s="508"/>
      <c r="AE14" s="508"/>
      <c r="AF14" s="508"/>
      <c r="AG14" s="509"/>
      <c r="AH14" s="507">
        <v>13.6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22.6</v>
      </c>
      <c r="CU14" s="486"/>
      <c r="CV14" s="486"/>
      <c r="CW14" s="486"/>
      <c r="CX14" s="486"/>
      <c r="CY14" s="486"/>
      <c r="CZ14" s="486"/>
      <c r="DA14" s="487"/>
      <c r="DB14" s="518">
        <v>30.3</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6013</v>
      </c>
      <c r="S15" s="515"/>
      <c r="T15" s="515"/>
      <c r="U15" s="515"/>
      <c r="V15" s="516"/>
      <c r="W15" s="502" t="s">
        <v>127</v>
      </c>
      <c r="X15" s="426"/>
      <c r="Y15" s="426"/>
      <c r="Z15" s="426"/>
      <c r="AA15" s="426"/>
      <c r="AB15" s="427"/>
      <c r="AC15" s="389">
        <v>1063</v>
      </c>
      <c r="AD15" s="390"/>
      <c r="AE15" s="390"/>
      <c r="AF15" s="390"/>
      <c r="AG15" s="391"/>
      <c r="AH15" s="389">
        <v>1254</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720897</v>
      </c>
      <c r="BO15" s="409"/>
      <c r="BP15" s="409"/>
      <c r="BQ15" s="409"/>
      <c r="BR15" s="409"/>
      <c r="BS15" s="409"/>
      <c r="BT15" s="409"/>
      <c r="BU15" s="410"/>
      <c r="BV15" s="408">
        <v>688009</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35.6</v>
      </c>
      <c r="AD16" s="508"/>
      <c r="AE16" s="508"/>
      <c r="AF16" s="508"/>
      <c r="AG16" s="509"/>
      <c r="AH16" s="507">
        <v>39</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2428099</v>
      </c>
      <c r="BO16" s="414"/>
      <c r="BP16" s="414"/>
      <c r="BQ16" s="414"/>
      <c r="BR16" s="414"/>
      <c r="BS16" s="414"/>
      <c r="BT16" s="414"/>
      <c r="BU16" s="415"/>
      <c r="BV16" s="413">
        <v>2320313</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1455</v>
      </c>
      <c r="AD17" s="390"/>
      <c r="AE17" s="390"/>
      <c r="AF17" s="390"/>
      <c r="AG17" s="391"/>
      <c r="AH17" s="389">
        <v>1494</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902359</v>
      </c>
      <c r="BO17" s="414"/>
      <c r="BP17" s="414"/>
      <c r="BQ17" s="414"/>
      <c r="BR17" s="414"/>
      <c r="BS17" s="414"/>
      <c r="BT17" s="414"/>
      <c r="BU17" s="415"/>
      <c r="BV17" s="413">
        <v>871863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225.52</v>
      </c>
      <c r="M18" s="478"/>
      <c r="N18" s="478"/>
      <c r="O18" s="478"/>
      <c r="P18" s="478"/>
      <c r="Q18" s="478"/>
      <c r="R18" s="479"/>
      <c r="S18" s="479"/>
      <c r="T18" s="479"/>
      <c r="U18" s="479"/>
      <c r="V18" s="480"/>
      <c r="W18" s="494"/>
      <c r="X18" s="495"/>
      <c r="Y18" s="495"/>
      <c r="Z18" s="495"/>
      <c r="AA18" s="495"/>
      <c r="AB18" s="503"/>
      <c r="AC18" s="377">
        <v>48.7</v>
      </c>
      <c r="AD18" s="378"/>
      <c r="AE18" s="378"/>
      <c r="AF18" s="378"/>
      <c r="AG18" s="481"/>
      <c r="AH18" s="377">
        <v>46.4</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2312295</v>
      </c>
      <c r="BO18" s="414"/>
      <c r="BP18" s="414"/>
      <c r="BQ18" s="414"/>
      <c r="BR18" s="414"/>
      <c r="BS18" s="414"/>
      <c r="BT18" s="414"/>
      <c r="BU18" s="415"/>
      <c r="BV18" s="413">
        <v>2272113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25</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3329352</v>
      </c>
      <c r="BO19" s="414"/>
      <c r="BP19" s="414"/>
      <c r="BQ19" s="414"/>
      <c r="BR19" s="414"/>
      <c r="BS19" s="414"/>
      <c r="BT19" s="414"/>
      <c r="BU19" s="415"/>
      <c r="BV19" s="413">
        <v>3236849</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1638</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4160846</v>
      </c>
      <c r="BO23" s="414"/>
      <c r="BP23" s="414"/>
      <c r="BQ23" s="414"/>
      <c r="BR23" s="414"/>
      <c r="BS23" s="414"/>
      <c r="BT23" s="414"/>
      <c r="BU23" s="415"/>
      <c r="BV23" s="413">
        <v>4038732</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6545</v>
      </c>
      <c r="R24" s="390"/>
      <c r="S24" s="390"/>
      <c r="T24" s="390"/>
      <c r="U24" s="390"/>
      <c r="V24" s="391"/>
      <c r="W24" s="455"/>
      <c r="X24" s="446"/>
      <c r="Y24" s="447"/>
      <c r="Z24" s="386" t="s">
        <v>151</v>
      </c>
      <c r="AA24" s="387"/>
      <c r="AB24" s="387"/>
      <c r="AC24" s="387"/>
      <c r="AD24" s="387"/>
      <c r="AE24" s="387"/>
      <c r="AF24" s="387"/>
      <c r="AG24" s="388"/>
      <c r="AH24" s="389">
        <v>72</v>
      </c>
      <c r="AI24" s="390"/>
      <c r="AJ24" s="390"/>
      <c r="AK24" s="390"/>
      <c r="AL24" s="391"/>
      <c r="AM24" s="389">
        <v>219024</v>
      </c>
      <c r="AN24" s="390"/>
      <c r="AO24" s="390"/>
      <c r="AP24" s="390"/>
      <c r="AQ24" s="390"/>
      <c r="AR24" s="391"/>
      <c r="AS24" s="389">
        <v>3042</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4081644</v>
      </c>
      <c r="BO24" s="414"/>
      <c r="BP24" s="414"/>
      <c r="BQ24" s="414"/>
      <c r="BR24" s="414"/>
      <c r="BS24" s="414"/>
      <c r="BT24" s="414"/>
      <c r="BU24" s="415"/>
      <c r="BV24" s="413">
        <v>3940654</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5236</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189148</v>
      </c>
      <c r="BO25" s="409"/>
      <c r="BP25" s="409"/>
      <c r="BQ25" s="409"/>
      <c r="BR25" s="409"/>
      <c r="BS25" s="409"/>
      <c r="BT25" s="409"/>
      <c r="BU25" s="410"/>
      <c r="BV25" s="408">
        <v>204611</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4848</v>
      </c>
      <c r="R26" s="390"/>
      <c r="S26" s="390"/>
      <c r="T26" s="390"/>
      <c r="U26" s="390"/>
      <c r="V26" s="391"/>
      <c r="W26" s="455"/>
      <c r="X26" s="446"/>
      <c r="Y26" s="447"/>
      <c r="Z26" s="386" t="s">
        <v>157</v>
      </c>
      <c r="AA26" s="468"/>
      <c r="AB26" s="468"/>
      <c r="AC26" s="468"/>
      <c r="AD26" s="468"/>
      <c r="AE26" s="468"/>
      <c r="AF26" s="468"/>
      <c r="AG26" s="469"/>
      <c r="AH26" s="389">
        <v>6</v>
      </c>
      <c r="AI26" s="390"/>
      <c r="AJ26" s="390"/>
      <c r="AK26" s="390"/>
      <c r="AL26" s="391"/>
      <c r="AM26" s="389">
        <v>17886</v>
      </c>
      <c r="AN26" s="390"/>
      <c r="AO26" s="390"/>
      <c r="AP26" s="390"/>
      <c r="AQ26" s="390"/>
      <c r="AR26" s="391"/>
      <c r="AS26" s="389">
        <v>2981</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2900</v>
      </c>
      <c r="R27" s="390"/>
      <c r="S27" s="390"/>
      <c r="T27" s="390"/>
      <c r="U27" s="390"/>
      <c r="V27" s="391"/>
      <c r="W27" s="455"/>
      <c r="X27" s="446"/>
      <c r="Y27" s="447"/>
      <c r="Z27" s="386" t="s">
        <v>160</v>
      </c>
      <c r="AA27" s="387"/>
      <c r="AB27" s="387"/>
      <c r="AC27" s="387"/>
      <c r="AD27" s="387"/>
      <c r="AE27" s="387"/>
      <c r="AF27" s="387"/>
      <c r="AG27" s="388"/>
      <c r="AH27" s="389">
        <v>7</v>
      </c>
      <c r="AI27" s="390"/>
      <c r="AJ27" s="390"/>
      <c r="AK27" s="390"/>
      <c r="AL27" s="391"/>
      <c r="AM27" s="389">
        <v>22682</v>
      </c>
      <c r="AN27" s="390"/>
      <c r="AO27" s="390"/>
      <c r="AP27" s="390"/>
      <c r="AQ27" s="390"/>
      <c r="AR27" s="391"/>
      <c r="AS27" s="389">
        <v>3240</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143422</v>
      </c>
      <c r="BO27" s="417"/>
      <c r="BP27" s="417"/>
      <c r="BQ27" s="417"/>
      <c r="BR27" s="417"/>
      <c r="BS27" s="417"/>
      <c r="BT27" s="417"/>
      <c r="BU27" s="418"/>
      <c r="BV27" s="416">
        <v>143422</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2450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1141380</v>
      </c>
      <c r="BO28" s="409"/>
      <c r="BP28" s="409"/>
      <c r="BQ28" s="409"/>
      <c r="BR28" s="409"/>
      <c r="BS28" s="409"/>
      <c r="BT28" s="409"/>
      <c r="BU28" s="410"/>
      <c r="BV28" s="408">
        <v>1194939</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8</v>
      </c>
      <c r="M29" s="390"/>
      <c r="N29" s="390"/>
      <c r="O29" s="390"/>
      <c r="P29" s="391"/>
      <c r="Q29" s="389">
        <v>2350</v>
      </c>
      <c r="R29" s="390"/>
      <c r="S29" s="390"/>
      <c r="T29" s="390"/>
      <c r="U29" s="390"/>
      <c r="V29" s="391"/>
      <c r="W29" s="456"/>
      <c r="X29" s="457"/>
      <c r="Y29" s="458"/>
      <c r="Z29" s="386" t="s">
        <v>167</v>
      </c>
      <c r="AA29" s="387"/>
      <c r="AB29" s="387"/>
      <c r="AC29" s="387"/>
      <c r="AD29" s="387"/>
      <c r="AE29" s="387"/>
      <c r="AF29" s="387"/>
      <c r="AG29" s="388"/>
      <c r="AH29" s="389">
        <v>79</v>
      </c>
      <c r="AI29" s="390"/>
      <c r="AJ29" s="390"/>
      <c r="AK29" s="390"/>
      <c r="AL29" s="391"/>
      <c r="AM29" s="389">
        <v>241706</v>
      </c>
      <c r="AN29" s="390"/>
      <c r="AO29" s="390"/>
      <c r="AP29" s="390"/>
      <c r="AQ29" s="390"/>
      <c r="AR29" s="391"/>
      <c r="AS29" s="389">
        <v>3060</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40975</v>
      </c>
      <c r="BO29" s="414"/>
      <c r="BP29" s="414"/>
      <c r="BQ29" s="414"/>
      <c r="BR29" s="414"/>
      <c r="BS29" s="414"/>
      <c r="BT29" s="414"/>
      <c r="BU29" s="415"/>
      <c r="BV29" s="413">
        <v>40961</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103.1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255268</v>
      </c>
      <c r="BO30" s="417"/>
      <c r="BP30" s="417"/>
      <c r="BQ30" s="417"/>
      <c r="BR30" s="417"/>
      <c r="BS30" s="417"/>
      <c r="BT30" s="417"/>
      <c r="BU30" s="418"/>
      <c r="BV30" s="416">
        <v>319311</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国民健康保険特別会計（事業勘定）</v>
      </c>
      <c r="X34" s="372"/>
      <c r="Y34" s="372"/>
      <c r="Z34" s="372"/>
      <c r="AA34" s="372"/>
      <c r="AB34" s="372"/>
      <c r="AC34" s="372"/>
      <c r="AD34" s="372"/>
      <c r="AE34" s="372"/>
      <c r="AF34" s="372"/>
      <c r="AG34" s="372"/>
      <c r="AH34" s="372"/>
      <c r="AI34" s="372"/>
      <c r="AJ34" s="372"/>
      <c r="AK34" s="372"/>
      <c r="AL34" s="165"/>
      <c r="AM34" s="373">
        <f>IF(AO34="","",MAX(C34:D43,U34:V43)+1)</f>
        <v>6</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7</v>
      </c>
      <c r="BF34" s="373"/>
      <c r="BG34" s="372" t="str">
        <f>IF('各会計、関係団体の財政状況及び健全化判断比率'!B33="","",'各会計、関係団体の財政状況及び健全化判断比率'!B33)</f>
        <v>大山地区排水処理施設事業特別会計</v>
      </c>
      <c r="BH34" s="372"/>
      <c r="BI34" s="372"/>
      <c r="BJ34" s="372"/>
      <c r="BK34" s="372"/>
      <c r="BL34" s="372"/>
      <c r="BM34" s="372"/>
      <c r="BN34" s="372"/>
      <c r="BO34" s="372"/>
      <c r="BP34" s="372"/>
      <c r="BQ34" s="372"/>
      <c r="BR34" s="372"/>
      <c r="BS34" s="372"/>
      <c r="BT34" s="372"/>
      <c r="BU34" s="372"/>
      <c r="BV34" s="165"/>
      <c r="BW34" s="373">
        <f>IF(BY34="","",MAX(C34:D43,U34:V43,AM34:AN43,BE34:BF43)+1)</f>
        <v>14</v>
      </c>
      <c r="BX34" s="373"/>
      <c r="BY34" s="372" t="str">
        <f>IF('各会計、関係団体の財政状況及び健全化判断比率'!B68="","",'各会計、関係団体の財政状況及び健全化判断比率'!B68)</f>
        <v>公立岩瀬病院企業団</v>
      </c>
      <c r="BZ34" s="372"/>
      <c r="CA34" s="372"/>
      <c r="CB34" s="372"/>
      <c r="CC34" s="372"/>
      <c r="CD34" s="372"/>
      <c r="CE34" s="372"/>
      <c r="CF34" s="372"/>
      <c r="CG34" s="372"/>
      <c r="CH34" s="372"/>
      <c r="CI34" s="372"/>
      <c r="CJ34" s="372"/>
      <c r="CK34" s="372"/>
      <c r="CL34" s="372"/>
      <c r="CM34" s="372"/>
      <c r="CN34" s="165"/>
      <c r="CO34" s="373">
        <f>IF(CQ34="","",MAX(C34:D43,U34:V43,AM34:AN43,BE34:BF43,BW34:BX43)+1)</f>
        <v>24</v>
      </c>
      <c r="CP34" s="373"/>
      <c r="CQ34" s="372" t="str">
        <f>IF('各会計、関係団体の財政状況及び健全化判断比率'!BS7="","",'各会計、関係団体の財政状況及び健全化判断比率'!BS7)</f>
        <v>（一財）天栄村振興公社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国民健康保険特別会計（直診勘定）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8</v>
      </c>
      <c r="BF35" s="373"/>
      <c r="BG35" s="372" t="str">
        <f>IF('各会計、関係団体の財政状況及び健全化判断比率'!B34="","",'各会計、関係団体の財政状況及び健全化判断比率'!B34)</f>
        <v>農業集落排水事業特別会計</v>
      </c>
      <c r="BH35" s="372"/>
      <c r="BI35" s="372"/>
      <c r="BJ35" s="372"/>
      <c r="BK35" s="372"/>
      <c r="BL35" s="372"/>
      <c r="BM35" s="372"/>
      <c r="BN35" s="372"/>
      <c r="BO35" s="372"/>
      <c r="BP35" s="372"/>
      <c r="BQ35" s="372"/>
      <c r="BR35" s="372"/>
      <c r="BS35" s="372"/>
      <c r="BT35" s="372"/>
      <c r="BU35" s="372"/>
      <c r="BV35" s="165"/>
      <c r="BW35" s="373">
        <f t="shared" ref="BW35:BW43" si="2">IF(BY35="","",BW34+1)</f>
        <v>15</v>
      </c>
      <c r="BX35" s="373"/>
      <c r="BY35" s="372" t="str">
        <f>IF('各会計、関係団体の財政状況及び健全化判断比率'!B69="","",'各会計、関係団体の財政状況及び健全化判断比率'!B69)</f>
        <v>須賀川地方広域消防組合　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4</v>
      </c>
      <c r="V36" s="373"/>
      <c r="W36" s="372" t="str">
        <f>IF('各会計、関係団体の財政状況及び健全化判断比率'!B30="","",'各会計、関係団体の財政状況及び健全化判断比率'!B30)</f>
        <v>介護保険特別会計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9</v>
      </c>
      <c r="BF36" s="373"/>
      <c r="BG36" s="372" t="str">
        <f>IF('各会計、関係団体の財政状況及び健全化判断比率'!B35="","",'各会計、関係団体の財政状況及び健全化判断比率'!B35)</f>
        <v>二岐専用水道特別会計</v>
      </c>
      <c r="BH36" s="372"/>
      <c r="BI36" s="372"/>
      <c r="BJ36" s="372"/>
      <c r="BK36" s="372"/>
      <c r="BL36" s="372"/>
      <c r="BM36" s="372"/>
      <c r="BN36" s="372"/>
      <c r="BO36" s="372"/>
      <c r="BP36" s="372"/>
      <c r="BQ36" s="372"/>
      <c r="BR36" s="372"/>
      <c r="BS36" s="372"/>
      <c r="BT36" s="372"/>
      <c r="BU36" s="372"/>
      <c r="BV36" s="165"/>
      <c r="BW36" s="373">
        <f t="shared" si="2"/>
        <v>16</v>
      </c>
      <c r="BX36" s="373"/>
      <c r="BY36" s="372" t="str">
        <f>IF('各会計、関係団体の財政状況及び健全化判断比率'!B70="","",'各会計、関係団体の財政状況及び健全化判断比率'!B70)</f>
        <v>須賀川地方保健環境組合　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5</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10</v>
      </c>
      <c r="BF37" s="373"/>
      <c r="BG37" s="372" t="str">
        <f>IF('各会計、関係団体の財政状況及び健全化判断比率'!B36="","",'各会計、関係団体の財政状況及び健全化判断比率'!B36)</f>
        <v>簡易水道事業特別会計</v>
      </c>
      <c r="BH37" s="372"/>
      <c r="BI37" s="372"/>
      <c r="BJ37" s="372"/>
      <c r="BK37" s="372"/>
      <c r="BL37" s="372"/>
      <c r="BM37" s="372"/>
      <c r="BN37" s="372"/>
      <c r="BO37" s="372"/>
      <c r="BP37" s="372"/>
      <c r="BQ37" s="372"/>
      <c r="BR37" s="372"/>
      <c r="BS37" s="372"/>
      <c r="BT37" s="372"/>
      <c r="BU37" s="372"/>
      <c r="BV37" s="165"/>
      <c r="BW37" s="373">
        <f t="shared" si="2"/>
        <v>17</v>
      </c>
      <c r="BX37" s="373"/>
      <c r="BY37" s="372" t="str">
        <f>IF('各会計、関係団体の財政状況及び健全化判断比率'!B71="","",'各会計、関係団体の財政状況及び健全化判断比率'!B71)</f>
        <v>福島県後期高齢者医療広域連合　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f t="shared" si="1"/>
        <v>11</v>
      </c>
      <c r="BF38" s="373"/>
      <c r="BG38" s="372" t="str">
        <f>IF('各会計、関係団体の財政状況及び健全化判断比率'!B37="","",'各会計、関係団体の財政状況及び健全化判断比率'!B37)</f>
        <v>簡易排水処理施設特別会計</v>
      </c>
      <c r="BH38" s="372"/>
      <c r="BI38" s="372"/>
      <c r="BJ38" s="372"/>
      <c r="BK38" s="372"/>
      <c r="BL38" s="372"/>
      <c r="BM38" s="372"/>
      <c r="BN38" s="372"/>
      <c r="BO38" s="372"/>
      <c r="BP38" s="372"/>
      <c r="BQ38" s="372"/>
      <c r="BR38" s="372"/>
      <c r="BS38" s="372"/>
      <c r="BT38" s="372"/>
      <c r="BU38" s="372"/>
      <c r="BV38" s="165"/>
      <c r="BW38" s="373">
        <f t="shared" si="2"/>
        <v>18</v>
      </c>
      <c r="BX38" s="373"/>
      <c r="BY38" s="372" t="str">
        <f>IF('各会計、関係団体の財政状況及び健全化判断比率'!B72="","",'各会計、関係団体の財政状況及び健全化判断比率'!B72)</f>
        <v>福島県後期高齢者医療広域連合　後期高齢者医療特別会計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f t="shared" si="1"/>
        <v>12</v>
      </c>
      <c r="BF39" s="373"/>
      <c r="BG39" s="372" t="str">
        <f>IF('各会計、関係団体の財政状況及び健全化判断比率'!B38="","",'各会計、関係団体の財政状況及び健全化判断比率'!B38)</f>
        <v>風力発電事業特別会計</v>
      </c>
      <c r="BH39" s="372"/>
      <c r="BI39" s="372"/>
      <c r="BJ39" s="372"/>
      <c r="BK39" s="372"/>
      <c r="BL39" s="372"/>
      <c r="BM39" s="372"/>
      <c r="BN39" s="372"/>
      <c r="BO39" s="372"/>
      <c r="BP39" s="372"/>
      <c r="BQ39" s="372"/>
      <c r="BR39" s="372"/>
      <c r="BS39" s="372"/>
      <c r="BT39" s="372"/>
      <c r="BU39" s="372"/>
      <c r="BV39" s="165"/>
      <c r="BW39" s="373">
        <f t="shared" si="2"/>
        <v>19</v>
      </c>
      <c r="BX39" s="373"/>
      <c r="BY39" s="372" t="str">
        <f>IF('各会計、関係団体の財政状況及び健全化判断比率'!B73="","",'各会計、関係団体の財政状況及び健全化判断比率'!B73)</f>
        <v>福島県市町村総合事務組合　一般会計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f t="shared" si="1"/>
        <v>13</v>
      </c>
      <c r="BF40" s="373"/>
      <c r="BG40" s="372" t="str">
        <f>IF('各会計、関係団体の財政状況及び健全化判断比率'!B39="","",'各会計、関係団体の財政状況及び健全化判断比率'!B39)</f>
        <v>工業用地取得造成事業特別会計</v>
      </c>
      <c r="BH40" s="372"/>
      <c r="BI40" s="372"/>
      <c r="BJ40" s="372"/>
      <c r="BK40" s="372"/>
      <c r="BL40" s="372"/>
      <c r="BM40" s="372"/>
      <c r="BN40" s="372"/>
      <c r="BO40" s="372"/>
      <c r="BP40" s="372"/>
      <c r="BQ40" s="372"/>
      <c r="BR40" s="372"/>
      <c r="BS40" s="372"/>
      <c r="BT40" s="372"/>
      <c r="BU40" s="372"/>
      <c r="BV40" s="165"/>
      <c r="BW40" s="373">
        <f t="shared" si="2"/>
        <v>20</v>
      </c>
      <c r="BX40" s="373"/>
      <c r="BY40" s="372" t="str">
        <f>IF('各会計、関係団体の財政状況及び健全化判断比率'!B74="","",'各会計、関係団体の財政状況及び健全化判断比率'!B74)</f>
        <v>福島県市町村総合事務組合　消防補償等特別会計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21</v>
      </c>
      <c r="BX41" s="373"/>
      <c r="BY41" s="372" t="str">
        <f>IF('各会計、関係団体の財政状況及び健全化判断比率'!B75="","",'各会計、関係団体の財政状況及び健全化判断比率'!B75)</f>
        <v>福島県市町村総合事務組合　消防賞じゅつ金特別会計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22</v>
      </c>
      <c r="BX42" s="373"/>
      <c r="BY42" s="372" t="str">
        <f>IF('各会計、関係団体の財政状況及び健全化判断比率'!B76="","",'各会計、関係団体の財政状況及び健全化判断比率'!B76)</f>
        <v>福島県市町村総合事務組合　非常勤職員公務災害補償特別会計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23</v>
      </c>
      <c r="BX43" s="373"/>
      <c r="BY43" s="372" t="str">
        <f>IF('各会計、関係団体の財政状況及び健全化判断比率'!B77="","",'各会計、関係団体の財政状況及び健全化判断比率'!B77)</f>
        <v>福島県市町村総合事務組合　自治会館管理特別会計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15">
      <c r="A34" s="22"/>
      <c r="B34" s="31"/>
      <c r="C34" s="1181" t="s">
        <v>539</v>
      </c>
      <c r="D34" s="1181"/>
      <c r="E34" s="1182"/>
      <c r="F34" s="32">
        <v>8.6999999999999993</v>
      </c>
      <c r="G34" s="33">
        <v>10.43</v>
      </c>
      <c r="H34" s="33">
        <v>16.440000000000001</v>
      </c>
      <c r="I34" s="33">
        <v>16.850000000000001</v>
      </c>
      <c r="J34" s="34">
        <v>8.93</v>
      </c>
      <c r="K34" s="22"/>
      <c r="L34" s="22"/>
      <c r="M34" s="22"/>
      <c r="N34" s="22"/>
      <c r="O34" s="22"/>
      <c r="P34" s="22"/>
    </row>
    <row r="35" spans="1:16" ht="39" customHeight="1" x14ac:dyDescent="0.15">
      <c r="A35" s="22"/>
      <c r="B35" s="35"/>
      <c r="C35" s="1175" t="s">
        <v>540</v>
      </c>
      <c r="D35" s="1176"/>
      <c r="E35" s="1177"/>
      <c r="F35" s="36">
        <v>5.92</v>
      </c>
      <c r="G35" s="37">
        <v>11.61</v>
      </c>
      <c r="H35" s="37">
        <v>6.19</v>
      </c>
      <c r="I35" s="37">
        <v>4.5999999999999996</v>
      </c>
      <c r="J35" s="38">
        <v>6.47</v>
      </c>
      <c r="K35" s="22"/>
      <c r="L35" s="22"/>
      <c r="M35" s="22"/>
      <c r="N35" s="22"/>
      <c r="O35" s="22"/>
      <c r="P35" s="22"/>
    </row>
    <row r="36" spans="1:16" ht="39" customHeight="1" x14ac:dyDescent="0.15">
      <c r="A36" s="22"/>
      <c r="B36" s="35"/>
      <c r="C36" s="1175" t="s">
        <v>541</v>
      </c>
      <c r="D36" s="1176"/>
      <c r="E36" s="1177"/>
      <c r="F36" s="36">
        <v>8.31</v>
      </c>
      <c r="G36" s="37">
        <v>9.4600000000000009</v>
      </c>
      <c r="H36" s="37">
        <v>8.81</v>
      </c>
      <c r="I36" s="37">
        <v>7.89</v>
      </c>
      <c r="J36" s="38">
        <v>5.84</v>
      </c>
      <c r="K36" s="22"/>
      <c r="L36" s="22"/>
      <c r="M36" s="22"/>
      <c r="N36" s="22"/>
      <c r="O36" s="22"/>
      <c r="P36" s="22"/>
    </row>
    <row r="37" spans="1:16" ht="39" customHeight="1" x14ac:dyDescent="0.15">
      <c r="A37" s="22"/>
      <c r="B37" s="35"/>
      <c r="C37" s="1175" t="s">
        <v>542</v>
      </c>
      <c r="D37" s="1176"/>
      <c r="E37" s="1177"/>
      <c r="F37" s="36">
        <v>3.18</v>
      </c>
      <c r="G37" s="37">
        <v>4.09</v>
      </c>
      <c r="H37" s="37">
        <v>3.3</v>
      </c>
      <c r="I37" s="37">
        <v>2.73</v>
      </c>
      <c r="J37" s="38">
        <v>3.8</v>
      </c>
      <c r="K37" s="22"/>
      <c r="L37" s="22"/>
      <c r="M37" s="22"/>
      <c r="N37" s="22"/>
      <c r="O37" s="22"/>
      <c r="P37" s="22"/>
    </row>
    <row r="38" spans="1:16" ht="39" customHeight="1" x14ac:dyDescent="0.15">
      <c r="A38" s="22"/>
      <c r="B38" s="35"/>
      <c r="C38" s="1175" t="s">
        <v>543</v>
      </c>
      <c r="D38" s="1176"/>
      <c r="E38" s="1177"/>
      <c r="F38" s="36">
        <v>0.38</v>
      </c>
      <c r="G38" s="37">
        <v>0.6</v>
      </c>
      <c r="H38" s="37">
        <v>0.59</v>
      </c>
      <c r="I38" s="37">
        <v>0.89</v>
      </c>
      <c r="J38" s="38">
        <v>0.71</v>
      </c>
      <c r="K38" s="22"/>
      <c r="L38" s="22"/>
      <c r="M38" s="22"/>
      <c r="N38" s="22"/>
      <c r="O38" s="22"/>
      <c r="P38" s="22"/>
    </row>
    <row r="39" spans="1:16" ht="39" customHeight="1" x14ac:dyDescent="0.15">
      <c r="A39" s="22"/>
      <c r="B39" s="35"/>
      <c r="C39" s="1175" t="s">
        <v>544</v>
      </c>
      <c r="D39" s="1176"/>
      <c r="E39" s="1177"/>
      <c r="F39" s="36">
        <v>0.7</v>
      </c>
      <c r="G39" s="37">
        <v>0.45</v>
      </c>
      <c r="H39" s="37">
        <v>0.91</v>
      </c>
      <c r="I39" s="37">
        <v>0.83</v>
      </c>
      <c r="J39" s="38">
        <v>0.24</v>
      </c>
      <c r="K39" s="22"/>
      <c r="L39" s="22"/>
      <c r="M39" s="22"/>
      <c r="N39" s="22"/>
      <c r="O39" s="22"/>
      <c r="P39" s="22"/>
    </row>
    <row r="40" spans="1:16" ht="39" customHeight="1" x14ac:dyDescent="0.15">
      <c r="A40" s="22"/>
      <c r="B40" s="35"/>
      <c r="C40" s="1175" t="s">
        <v>545</v>
      </c>
      <c r="D40" s="1176"/>
      <c r="E40" s="1177"/>
      <c r="F40" s="36">
        <v>0.11</v>
      </c>
      <c r="G40" s="37">
        <v>7.0000000000000007E-2</v>
      </c>
      <c r="H40" s="37">
        <v>0.1</v>
      </c>
      <c r="I40" s="37">
        <v>0.21</v>
      </c>
      <c r="J40" s="38">
        <v>0.23</v>
      </c>
      <c r="K40" s="22"/>
      <c r="L40" s="22"/>
      <c r="M40" s="22"/>
      <c r="N40" s="22"/>
      <c r="O40" s="22"/>
      <c r="P40" s="22"/>
    </row>
    <row r="41" spans="1:16" ht="39" customHeight="1" x14ac:dyDescent="0.15">
      <c r="A41" s="22"/>
      <c r="B41" s="35"/>
      <c r="C41" s="1175" t="s">
        <v>546</v>
      </c>
      <c r="D41" s="1176"/>
      <c r="E41" s="1177"/>
      <c r="F41" s="36">
        <v>7.0000000000000007E-2</v>
      </c>
      <c r="G41" s="37">
        <v>4.37</v>
      </c>
      <c r="H41" s="37">
        <v>0.09</v>
      </c>
      <c r="I41" s="37">
        <v>0.22</v>
      </c>
      <c r="J41" s="38">
        <v>0.2</v>
      </c>
      <c r="K41" s="22"/>
      <c r="L41" s="22"/>
      <c r="M41" s="22"/>
      <c r="N41" s="22"/>
      <c r="O41" s="22"/>
      <c r="P41" s="22"/>
    </row>
    <row r="42" spans="1:16" ht="39" customHeight="1" x14ac:dyDescent="0.15">
      <c r="A42" s="22"/>
      <c r="B42" s="39"/>
      <c r="C42" s="1175" t="s">
        <v>547</v>
      </c>
      <c r="D42" s="1176"/>
      <c r="E42" s="1177"/>
      <c r="F42" s="36" t="s">
        <v>492</v>
      </c>
      <c r="G42" s="37" t="s">
        <v>492</v>
      </c>
      <c r="H42" s="37" t="s">
        <v>492</v>
      </c>
      <c r="I42" s="37" t="s">
        <v>492</v>
      </c>
      <c r="J42" s="38" t="s">
        <v>492</v>
      </c>
      <c r="K42" s="22"/>
      <c r="L42" s="22"/>
      <c r="M42" s="22"/>
      <c r="N42" s="22"/>
      <c r="O42" s="22"/>
      <c r="P42" s="22"/>
    </row>
    <row r="43" spans="1:16" ht="39" customHeight="1" thickBot="1" x14ac:dyDescent="0.2">
      <c r="A43" s="22"/>
      <c r="B43" s="40"/>
      <c r="C43" s="1178" t="s">
        <v>548</v>
      </c>
      <c r="D43" s="1179"/>
      <c r="E43" s="1180"/>
      <c r="F43" s="41">
        <v>0.43</v>
      </c>
      <c r="G43" s="42">
        <v>0.31</v>
      </c>
      <c r="H43" s="42">
        <v>0.24</v>
      </c>
      <c r="I43" s="42">
        <v>0.25</v>
      </c>
      <c r="J43" s="43">
        <v>0.28999999999999998</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407</v>
      </c>
      <c r="L45" s="60">
        <v>387</v>
      </c>
      <c r="M45" s="60">
        <v>376</v>
      </c>
      <c r="N45" s="60">
        <v>392</v>
      </c>
      <c r="O45" s="61">
        <v>398</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492</v>
      </c>
      <c r="L46" s="64" t="s">
        <v>492</v>
      </c>
      <c r="M46" s="64" t="s">
        <v>492</v>
      </c>
      <c r="N46" s="64" t="s">
        <v>492</v>
      </c>
      <c r="O46" s="65" t="s">
        <v>492</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492</v>
      </c>
      <c r="L47" s="64" t="s">
        <v>492</v>
      </c>
      <c r="M47" s="64" t="s">
        <v>492</v>
      </c>
      <c r="N47" s="64" t="s">
        <v>492</v>
      </c>
      <c r="O47" s="65" t="s">
        <v>492</v>
      </c>
      <c r="P47" s="48"/>
      <c r="Q47" s="48"/>
      <c r="R47" s="48"/>
      <c r="S47" s="48"/>
      <c r="T47" s="48"/>
      <c r="U47" s="48"/>
    </row>
    <row r="48" spans="1:21" ht="30.75" customHeight="1" x14ac:dyDescent="0.15">
      <c r="A48" s="48"/>
      <c r="B48" s="1193"/>
      <c r="C48" s="1194"/>
      <c r="D48" s="62"/>
      <c r="E48" s="1185" t="s">
        <v>14</v>
      </c>
      <c r="F48" s="1185"/>
      <c r="G48" s="1185"/>
      <c r="H48" s="1185"/>
      <c r="I48" s="1185"/>
      <c r="J48" s="1186"/>
      <c r="K48" s="63">
        <v>148</v>
      </c>
      <c r="L48" s="64">
        <v>179</v>
      </c>
      <c r="M48" s="64">
        <v>171</v>
      </c>
      <c r="N48" s="64">
        <v>154</v>
      </c>
      <c r="O48" s="65">
        <v>143</v>
      </c>
      <c r="P48" s="48"/>
      <c r="Q48" s="48"/>
      <c r="R48" s="48"/>
      <c r="S48" s="48"/>
      <c r="T48" s="48"/>
      <c r="U48" s="48"/>
    </row>
    <row r="49" spans="1:21" ht="30.75" customHeight="1" x14ac:dyDescent="0.15">
      <c r="A49" s="48"/>
      <c r="B49" s="1193"/>
      <c r="C49" s="1194"/>
      <c r="D49" s="62"/>
      <c r="E49" s="1185" t="s">
        <v>15</v>
      </c>
      <c r="F49" s="1185"/>
      <c r="G49" s="1185"/>
      <c r="H49" s="1185"/>
      <c r="I49" s="1185"/>
      <c r="J49" s="1186"/>
      <c r="K49" s="63">
        <v>8</v>
      </c>
      <c r="L49" s="64">
        <v>6</v>
      </c>
      <c r="M49" s="64">
        <v>2</v>
      </c>
      <c r="N49" s="64">
        <v>2</v>
      </c>
      <c r="O49" s="65">
        <v>3</v>
      </c>
      <c r="P49" s="48"/>
      <c r="Q49" s="48"/>
      <c r="R49" s="48"/>
      <c r="S49" s="48"/>
      <c r="T49" s="48"/>
      <c r="U49" s="48"/>
    </row>
    <row r="50" spans="1:21" ht="30.75" customHeight="1" x14ac:dyDescent="0.15">
      <c r="A50" s="48"/>
      <c r="B50" s="1193"/>
      <c r="C50" s="1194"/>
      <c r="D50" s="62"/>
      <c r="E50" s="1185" t="s">
        <v>16</v>
      </c>
      <c r="F50" s="1185"/>
      <c r="G50" s="1185"/>
      <c r="H50" s="1185"/>
      <c r="I50" s="1185"/>
      <c r="J50" s="1186"/>
      <c r="K50" s="63">
        <v>54</v>
      </c>
      <c r="L50" s="64">
        <v>52</v>
      </c>
      <c r="M50" s="64">
        <v>51</v>
      </c>
      <c r="N50" s="64">
        <v>49</v>
      </c>
      <c r="O50" s="65">
        <v>44</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492</v>
      </c>
      <c r="L51" s="64" t="s">
        <v>492</v>
      </c>
      <c r="M51" s="64" t="s">
        <v>492</v>
      </c>
      <c r="N51" s="64" t="s">
        <v>492</v>
      </c>
      <c r="O51" s="65">
        <v>0</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403</v>
      </c>
      <c r="L52" s="64">
        <v>383</v>
      </c>
      <c r="M52" s="64">
        <v>381</v>
      </c>
      <c r="N52" s="64">
        <v>389</v>
      </c>
      <c r="O52" s="65">
        <v>390</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214</v>
      </c>
      <c r="L53" s="69">
        <v>241</v>
      </c>
      <c r="M53" s="69">
        <v>219</v>
      </c>
      <c r="N53" s="69">
        <v>208</v>
      </c>
      <c r="O53" s="70">
        <v>198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532</v>
      </c>
      <c r="J40" s="79" t="s">
        <v>533</v>
      </c>
      <c r="K40" s="79" t="s">
        <v>534</v>
      </c>
      <c r="L40" s="79" t="s">
        <v>535</v>
      </c>
      <c r="M40" s="80" t="s">
        <v>536</v>
      </c>
    </row>
    <row r="41" spans="2:13" ht="27.75" customHeight="1" x14ac:dyDescent="0.15">
      <c r="B41" s="1211" t="s">
        <v>23</v>
      </c>
      <c r="C41" s="1212"/>
      <c r="D41" s="81"/>
      <c r="E41" s="1213" t="s">
        <v>24</v>
      </c>
      <c r="F41" s="1213"/>
      <c r="G41" s="1213"/>
      <c r="H41" s="1214"/>
      <c r="I41" s="82">
        <v>3909</v>
      </c>
      <c r="J41" s="83">
        <v>3932</v>
      </c>
      <c r="K41" s="83">
        <v>3989</v>
      </c>
      <c r="L41" s="83">
        <v>4001</v>
      </c>
      <c r="M41" s="84">
        <v>4126</v>
      </c>
    </row>
    <row r="42" spans="2:13" ht="27.75" customHeight="1" x14ac:dyDescent="0.15">
      <c r="B42" s="1201"/>
      <c r="C42" s="1202"/>
      <c r="D42" s="85"/>
      <c r="E42" s="1205" t="s">
        <v>25</v>
      </c>
      <c r="F42" s="1205"/>
      <c r="G42" s="1205"/>
      <c r="H42" s="1206"/>
      <c r="I42" s="86">
        <v>308</v>
      </c>
      <c r="J42" s="87">
        <v>265</v>
      </c>
      <c r="K42" s="87">
        <v>223</v>
      </c>
      <c r="L42" s="87">
        <v>181</v>
      </c>
      <c r="M42" s="88">
        <v>143</v>
      </c>
    </row>
    <row r="43" spans="2:13" ht="27.75" customHeight="1" x14ac:dyDescent="0.15">
      <c r="B43" s="1201"/>
      <c r="C43" s="1202"/>
      <c r="D43" s="85"/>
      <c r="E43" s="1205" t="s">
        <v>26</v>
      </c>
      <c r="F43" s="1205"/>
      <c r="G43" s="1205"/>
      <c r="H43" s="1206"/>
      <c r="I43" s="86">
        <v>1904</v>
      </c>
      <c r="J43" s="87">
        <v>1883</v>
      </c>
      <c r="K43" s="87">
        <v>1525</v>
      </c>
      <c r="L43" s="87">
        <v>1520</v>
      </c>
      <c r="M43" s="88">
        <v>1338</v>
      </c>
    </row>
    <row r="44" spans="2:13" ht="27.75" customHeight="1" x14ac:dyDescent="0.15">
      <c r="B44" s="1201"/>
      <c r="C44" s="1202"/>
      <c r="D44" s="85"/>
      <c r="E44" s="1205" t="s">
        <v>27</v>
      </c>
      <c r="F44" s="1205"/>
      <c r="G44" s="1205"/>
      <c r="H44" s="1206"/>
      <c r="I44" s="86">
        <v>49</v>
      </c>
      <c r="J44" s="87">
        <v>45</v>
      </c>
      <c r="K44" s="87">
        <v>43</v>
      </c>
      <c r="L44" s="87">
        <v>41</v>
      </c>
      <c r="M44" s="88">
        <v>44</v>
      </c>
    </row>
    <row r="45" spans="2:13" ht="27.75" customHeight="1" x14ac:dyDescent="0.15">
      <c r="B45" s="1201"/>
      <c r="C45" s="1202"/>
      <c r="D45" s="85"/>
      <c r="E45" s="1205" t="s">
        <v>28</v>
      </c>
      <c r="F45" s="1205"/>
      <c r="G45" s="1205"/>
      <c r="H45" s="1206"/>
      <c r="I45" s="86">
        <v>680</v>
      </c>
      <c r="J45" s="87">
        <v>689</v>
      </c>
      <c r="K45" s="87">
        <v>694</v>
      </c>
      <c r="L45" s="87">
        <v>623</v>
      </c>
      <c r="M45" s="88">
        <v>568</v>
      </c>
    </row>
    <row r="46" spans="2:13" ht="27.75" customHeight="1" x14ac:dyDescent="0.15">
      <c r="B46" s="1201"/>
      <c r="C46" s="1202"/>
      <c r="D46" s="85"/>
      <c r="E46" s="1205" t="s">
        <v>29</v>
      </c>
      <c r="F46" s="1205"/>
      <c r="G46" s="1205"/>
      <c r="H46" s="1206"/>
      <c r="I46" s="86" t="s">
        <v>492</v>
      </c>
      <c r="J46" s="87" t="s">
        <v>492</v>
      </c>
      <c r="K46" s="87" t="s">
        <v>492</v>
      </c>
      <c r="L46" s="87" t="s">
        <v>492</v>
      </c>
      <c r="M46" s="88" t="s">
        <v>492</v>
      </c>
    </row>
    <row r="47" spans="2:13" ht="27.75" customHeight="1" x14ac:dyDescent="0.15">
      <c r="B47" s="1201"/>
      <c r="C47" s="1202"/>
      <c r="D47" s="85"/>
      <c r="E47" s="1205" t="s">
        <v>30</v>
      </c>
      <c r="F47" s="1205"/>
      <c r="G47" s="1205"/>
      <c r="H47" s="1206"/>
      <c r="I47" s="86" t="s">
        <v>492</v>
      </c>
      <c r="J47" s="87" t="s">
        <v>492</v>
      </c>
      <c r="K47" s="87" t="s">
        <v>492</v>
      </c>
      <c r="L47" s="87" t="s">
        <v>492</v>
      </c>
      <c r="M47" s="88" t="s">
        <v>492</v>
      </c>
    </row>
    <row r="48" spans="2:13" ht="27.75" customHeight="1" x14ac:dyDescent="0.15">
      <c r="B48" s="1203"/>
      <c r="C48" s="1204"/>
      <c r="D48" s="85"/>
      <c r="E48" s="1205" t="s">
        <v>31</v>
      </c>
      <c r="F48" s="1205"/>
      <c r="G48" s="1205"/>
      <c r="H48" s="1206"/>
      <c r="I48" s="86" t="s">
        <v>492</v>
      </c>
      <c r="J48" s="87" t="s">
        <v>492</v>
      </c>
      <c r="K48" s="87" t="s">
        <v>492</v>
      </c>
      <c r="L48" s="87" t="s">
        <v>492</v>
      </c>
      <c r="M48" s="88" t="s">
        <v>492</v>
      </c>
    </row>
    <row r="49" spans="2:13" ht="27.75" customHeight="1" x14ac:dyDescent="0.15">
      <c r="B49" s="1199" t="s">
        <v>32</v>
      </c>
      <c r="C49" s="1200"/>
      <c r="D49" s="89"/>
      <c r="E49" s="1205" t="s">
        <v>33</v>
      </c>
      <c r="F49" s="1205"/>
      <c r="G49" s="1205"/>
      <c r="H49" s="1206"/>
      <c r="I49" s="86">
        <v>1512</v>
      </c>
      <c r="J49" s="87">
        <v>1529</v>
      </c>
      <c r="K49" s="87">
        <v>2090</v>
      </c>
      <c r="L49" s="87">
        <v>1866</v>
      </c>
      <c r="M49" s="88">
        <v>1808</v>
      </c>
    </row>
    <row r="50" spans="2:13" ht="27.75" customHeight="1" x14ac:dyDescent="0.15">
      <c r="B50" s="1201"/>
      <c r="C50" s="1202"/>
      <c r="D50" s="85"/>
      <c r="E50" s="1205" t="s">
        <v>34</v>
      </c>
      <c r="F50" s="1205"/>
      <c r="G50" s="1205"/>
      <c r="H50" s="1206"/>
      <c r="I50" s="86" t="s">
        <v>492</v>
      </c>
      <c r="J50" s="87" t="s">
        <v>492</v>
      </c>
      <c r="K50" s="87" t="s">
        <v>492</v>
      </c>
      <c r="L50" s="87" t="s">
        <v>492</v>
      </c>
      <c r="M50" s="88">
        <v>35</v>
      </c>
    </row>
    <row r="51" spans="2:13" ht="27.75" customHeight="1" x14ac:dyDescent="0.15">
      <c r="B51" s="1203"/>
      <c r="C51" s="1204"/>
      <c r="D51" s="85"/>
      <c r="E51" s="1205" t="s">
        <v>35</v>
      </c>
      <c r="F51" s="1205"/>
      <c r="G51" s="1205"/>
      <c r="H51" s="1206"/>
      <c r="I51" s="86">
        <v>3794</v>
      </c>
      <c r="J51" s="87">
        <v>3890</v>
      </c>
      <c r="K51" s="87">
        <v>3832</v>
      </c>
      <c r="L51" s="87">
        <v>3812</v>
      </c>
      <c r="M51" s="88">
        <v>3837</v>
      </c>
    </row>
    <row r="52" spans="2:13" ht="27.75" customHeight="1" thickBot="1" x14ac:dyDescent="0.2">
      <c r="B52" s="1207" t="s">
        <v>36</v>
      </c>
      <c r="C52" s="1208"/>
      <c r="D52" s="90"/>
      <c r="E52" s="1209" t="s">
        <v>37</v>
      </c>
      <c r="F52" s="1209"/>
      <c r="G52" s="1209"/>
      <c r="H52" s="1210"/>
      <c r="I52" s="91">
        <v>1543</v>
      </c>
      <c r="J52" s="92">
        <v>1396</v>
      </c>
      <c r="K52" s="92">
        <v>552</v>
      </c>
      <c r="L52" s="92">
        <v>688</v>
      </c>
      <c r="M52" s="93">
        <v>539</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7"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70" sqref="G70"/>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565</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566</v>
      </c>
    </row>
    <row r="50" spans="1:17" x14ac:dyDescent="0.15">
      <c r="B50" s="248"/>
      <c r="C50" s="244"/>
      <c r="D50" s="244"/>
      <c r="E50" s="244"/>
      <c r="F50" s="244"/>
      <c r="G50" s="1238"/>
      <c r="H50" s="1239"/>
      <c r="I50" s="1239"/>
      <c r="J50" s="1240"/>
      <c r="K50" s="354" t="s">
        <v>532</v>
      </c>
      <c r="L50" s="354" t="s">
        <v>533</v>
      </c>
      <c r="M50" s="354" t="s">
        <v>534</v>
      </c>
      <c r="N50" s="354" t="s">
        <v>535</v>
      </c>
      <c r="O50" s="354" t="s">
        <v>536</v>
      </c>
    </row>
    <row r="51" spans="1:17" x14ac:dyDescent="0.15">
      <c r="B51" s="248"/>
      <c r="C51" s="244"/>
      <c r="D51" s="244"/>
      <c r="E51" s="244"/>
      <c r="F51" s="244"/>
      <c r="G51" s="1241" t="s">
        <v>567</v>
      </c>
      <c r="H51" s="1242"/>
      <c r="I51" s="1247" t="s">
        <v>568</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569</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570</v>
      </c>
      <c r="H55" s="1222"/>
      <c r="I55" s="1227" t="s">
        <v>568</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569</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571</v>
      </c>
      <c r="C63" s="244"/>
      <c r="D63" s="244"/>
      <c r="E63" s="244"/>
      <c r="F63" s="244"/>
      <c r="G63" s="244"/>
      <c r="H63" s="244"/>
      <c r="I63" s="244"/>
      <c r="J63" s="244"/>
      <c r="K63" s="244"/>
      <c r="L63" s="244"/>
      <c r="M63" s="244"/>
      <c r="N63" s="244"/>
      <c r="O63" s="244"/>
    </row>
    <row r="64" spans="1:17" x14ac:dyDescent="0.15">
      <c r="B64" s="248"/>
      <c r="C64" s="244"/>
      <c r="D64" s="244"/>
      <c r="E64" s="244"/>
      <c r="F64" s="244"/>
      <c r="G64" s="351" t="s">
        <v>565</v>
      </c>
      <c r="I64" s="352"/>
      <c r="J64" s="352"/>
      <c r="K64" s="352"/>
      <c r="L64" s="244"/>
      <c r="M64" s="244"/>
      <c r="N64" s="244"/>
      <c r="O64" s="244"/>
    </row>
    <row r="65" spans="2:30" x14ac:dyDescent="0.15">
      <c r="B65" s="248"/>
      <c r="C65" s="244"/>
      <c r="D65" s="244"/>
      <c r="E65" s="244"/>
      <c r="F65" s="244"/>
      <c r="G65" s="1229" t="s">
        <v>572</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573</v>
      </c>
      <c r="I71" s="368"/>
      <c r="J71" s="364"/>
      <c r="K71" s="364"/>
      <c r="L71" s="365"/>
      <c r="M71" s="364"/>
      <c r="N71" s="365"/>
      <c r="O71" s="366"/>
    </row>
    <row r="72" spans="2:30" x14ac:dyDescent="0.15">
      <c r="B72" s="248"/>
      <c r="C72" s="244"/>
      <c r="D72" s="244"/>
      <c r="E72" s="244"/>
      <c r="F72" s="244"/>
      <c r="G72" s="1238"/>
      <c r="H72" s="1239"/>
      <c r="I72" s="1239"/>
      <c r="J72" s="1240"/>
      <c r="K72" s="354" t="s">
        <v>532</v>
      </c>
      <c r="L72" s="354" t="s">
        <v>533</v>
      </c>
      <c r="M72" s="354" t="s">
        <v>534</v>
      </c>
      <c r="N72" s="354" t="s">
        <v>535</v>
      </c>
      <c r="O72" s="354" t="s">
        <v>536</v>
      </c>
    </row>
    <row r="73" spans="2:30" x14ac:dyDescent="0.15">
      <c r="B73" s="248"/>
      <c r="C73" s="244"/>
      <c r="D73" s="244"/>
      <c r="E73" s="244"/>
      <c r="F73" s="244"/>
      <c r="G73" s="1241" t="s">
        <v>567</v>
      </c>
      <c r="H73" s="1242"/>
      <c r="I73" s="1247" t="s">
        <v>568</v>
      </c>
      <c r="J73" s="1247"/>
      <c r="K73" s="1228">
        <v>66.599999999999994</v>
      </c>
      <c r="L73" s="1228">
        <v>60.2</v>
      </c>
      <c r="M73" s="1215">
        <v>23.7</v>
      </c>
      <c r="N73" s="1215">
        <v>30.3</v>
      </c>
      <c r="O73" s="1215">
        <v>22.6</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574</v>
      </c>
      <c r="J75" s="1227"/>
      <c r="K75" s="1219">
        <v>9.8000000000000007</v>
      </c>
      <c r="L75" s="1219">
        <v>9.8000000000000007</v>
      </c>
      <c r="M75" s="1219">
        <v>9.6</v>
      </c>
      <c r="N75" s="1219">
        <v>9.6999999999999993</v>
      </c>
      <c r="O75" s="1219">
        <v>8.9</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570</v>
      </c>
      <c r="H77" s="1222"/>
      <c r="I77" s="1227" t="s">
        <v>568</v>
      </c>
      <c r="J77" s="1227"/>
      <c r="K77" s="1228">
        <v>27.1</v>
      </c>
      <c r="L77" s="1228">
        <v>18.7</v>
      </c>
      <c r="M77" s="1215">
        <v>12.9</v>
      </c>
      <c r="N77" s="1215">
        <v>22.6</v>
      </c>
      <c r="O77" s="1215">
        <v>0.8</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574</v>
      </c>
      <c r="J79" s="1217"/>
      <c r="K79" s="1218">
        <v>11.9</v>
      </c>
      <c r="L79" s="1218">
        <v>10.7</v>
      </c>
      <c r="M79" s="1218">
        <v>10</v>
      </c>
      <c r="N79" s="1218">
        <v>9.5</v>
      </c>
      <c r="O79" s="1218">
        <v>8.1</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G70" sqref="G70"/>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531</v>
      </c>
      <c r="G2" s="111"/>
      <c r="H2" s="112"/>
    </row>
    <row r="3" spans="1:8" x14ac:dyDescent="0.15">
      <c r="A3" s="108" t="s">
        <v>524</v>
      </c>
      <c r="B3" s="113"/>
      <c r="C3" s="114"/>
      <c r="D3" s="115">
        <v>156540</v>
      </c>
      <c r="E3" s="116"/>
      <c r="F3" s="117">
        <v>96333</v>
      </c>
      <c r="G3" s="118"/>
      <c r="H3" s="119"/>
    </row>
    <row r="4" spans="1:8" x14ac:dyDescent="0.15">
      <c r="A4" s="120"/>
      <c r="B4" s="121"/>
      <c r="C4" s="122"/>
      <c r="D4" s="123">
        <v>75239</v>
      </c>
      <c r="E4" s="124"/>
      <c r="F4" s="125">
        <v>57060</v>
      </c>
      <c r="G4" s="126"/>
      <c r="H4" s="127"/>
    </row>
    <row r="5" spans="1:8" x14ac:dyDescent="0.15">
      <c r="A5" s="108" t="s">
        <v>526</v>
      </c>
      <c r="B5" s="113"/>
      <c r="C5" s="114"/>
      <c r="D5" s="115">
        <v>81608</v>
      </c>
      <c r="E5" s="116"/>
      <c r="F5" s="117">
        <v>117673</v>
      </c>
      <c r="G5" s="118"/>
      <c r="H5" s="119"/>
    </row>
    <row r="6" spans="1:8" x14ac:dyDescent="0.15">
      <c r="A6" s="120"/>
      <c r="B6" s="121"/>
      <c r="C6" s="122"/>
      <c r="D6" s="123">
        <v>68566</v>
      </c>
      <c r="E6" s="124"/>
      <c r="F6" s="125">
        <v>62359</v>
      </c>
      <c r="G6" s="126"/>
      <c r="H6" s="127"/>
    </row>
    <row r="7" spans="1:8" x14ac:dyDescent="0.15">
      <c r="A7" s="108" t="s">
        <v>527</v>
      </c>
      <c r="B7" s="113"/>
      <c r="C7" s="114"/>
      <c r="D7" s="115">
        <v>141986</v>
      </c>
      <c r="E7" s="116"/>
      <c r="F7" s="117">
        <v>118223</v>
      </c>
      <c r="G7" s="118"/>
      <c r="H7" s="119"/>
    </row>
    <row r="8" spans="1:8" x14ac:dyDescent="0.15">
      <c r="A8" s="120"/>
      <c r="B8" s="121"/>
      <c r="C8" s="122"/>
      <c r="D8" s="123">
        <v>58534</v>
      </c>
      <c r="E8" s="124"/>
      <c r="F8" s="125">
        <v>57106</v>
      </c>
      <c r="G8" s="126"/>
      <c r="H8" s="127"/>
    </row>
    <row r="9" spans="1:8" x14ac:dyDescent="0.15">
      <c r="A9" s="108" t="s">
        <v>528</v>
      </c>
      <c r="B9" s="113"/>
      <c r="C9" s="114"/>
      <c r="D9" s="115">
        <v>331458</v>
      </c>
      <c r="E9" s="116"/>
      <c r="F9" s="117">
        <v>128485</v>
      </c>
      <c r="G9" s="118"/>
      <c r="H9" s="119"/>
    </row>
    <row r="10" spans="1:8" x14ac:dyDescent="0.15">
      <c r="A10" s="120"/>
      <c r="B10" s="121"/>
      <c r="C10" s="122"/>
      <c r="D10" s="123">
        <v>96238</v>
      </c>
      <c r="E10" s="124"/>
      <c r="F10" s="125">
        <v>62765</v>
      </c>
      <c r="G10" s="126"/>
      <c r="H10" s="127"/>
    </row>
    <row r="11" spans="1:8" x14ac:dyDescent="0.15">
      <c r="A11" s="108" t="s">
        <v>529</v>
      </c>
      <c r="B11" s="113"/>
      <c r="C11" s="114"/>
      <c r="D11" s="115">
        <v>221338</v>
      </c>
      <c r="E11" s="116"/>
      <c r="F11" s="117">
        <v>128611</v>
      </c>
      <c r="G11" s="118"/>
      <c r="H11" s="119"/>
    </row>
    <row r="12" spans="1:8" x14ac:dyDescent="0.15">
      <c r="A12" s="120"/>
      <c r="B12" s="121"/>
      <c r="C12" s="128"/>
      <c r="D12" s="123">
        <v>133605</v>
      </c>
      <c r="E12" s="124"/>
      <c r="F12" s="125">
        <v>61552</v>
      </c>
      <c r="G12" s="126"/>
      <c r="H12" s="127"/>
    </row>
    <row r="13" spans="1:8" x14ac:dyDescent="0.15">
      <c r="A13" s="108"/>
      <c r="B13" s="113"/>
      <c r="C13" s="129"/>
      <c r="D13" s="130">
        <v>186586</v>
      </c>
      <c r="E13" s="131"/>
      <c r="F13" s="132">
        <v>117865</v>
      </c>
      <c r="G13" s="133"/>
      <c r="H13" s="119"/>
    </row>
    <row r="14" spans="1:8" x14ac:dyDescent="0.15">
      <c r="A14" s="120"/>
      <c r="B14" s="121"/>
      <c r="C14" s="122"/>
      <c r="D14" s="123">
        <v>86436</v>
      </c>
      <c r="E14" s="124"/>
      <c r="F14" s="125">
        <v>60168</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5.93</v>
      </c>
      <c r="C19" s="134">
        <f>ROUND(VALUE(SUBSTITUTE(実質収支比率等に係る経年分析!G$48,"▲","-")),2)</f>
        <v>11.62</v>
      </c>
      <c r="D19" s="134">
        <f>ROUND(VALUE(SUBSTITUTE(実質収支比率等に係る経年分析!H$48,"▲","-")),2)</f>
        <v>6.2</v>
      </c>
      <c r="E19" s="134">
        <f>ROUND(VALUE(SUBSTITUTE(実質収支比率等に係る経年分析!I$48,"▲","-")),2)</f>
        <v>4.5999999999999996</v>
      </c>
      <c r="F19" s="134">
        <f>ROUND(VALUE(SUBSTITUTE(実質収支比率等に係る経年分析!J$48,"▲","-")),2)</f>
        <v>6.47</v>
      </c>
    </row>
    <row r="20" spans="1:11" x14ac:dyDescent="0.15">
      <c r="A20" s="134" t="s">
        <v>42</v>
      </c>
      <c r="B20" s="134">
        <f>ROUND(VALUE(SUBSTITUTE(実質収支比率等に係る経年分析!F$47,"▲","-")),2)</f>
        <v>21.07</v>
      </c>
      <c r="C20" s="134">
        <f>ROUND(VALUE(SUBSTITUTE(実質収支比率等に係る経年分析!G$47,"▲","-")),2)</f>
        <v>23.85</v>
      </c>
      <c r="D20" s="134">
        <f>ROUND(VALUE(SUBSTITUTE(実質収支比率等に係る経年分析!H$47,"▲","-")),2)</f>
        <v>43.25</v>
      </c>
      <c r="E20" s="134">
        <f>ROUND(VALUE(SUBSTITUTE(実質収支比率等に係る経年分析!I$47,"▲","-")),2)</f>
        <v>44.96</v>
      </c>
      <c r="F20" s="134">
        <f>ROUND(VALUE(SUBSTITUTE(実質収支比率等に係る経年分析!J$47,"▲","-")),2)</f>
        <v>41.26</v>
      </c>
    </row>
    <row r="21" spans="1:11" x14ac:dyDescent="0.15">
      <c r="A21" s="134" t="s">
        <v>43</v>
      </c>
      <c r="B21" s="134">
        <f>IF(ISNUMBER(VALUE(SUBSTITUTE(実質収支比率等に係る経年分析!F$49,"▲","-"))),ROUND(VALUE(SUBSTITUTE(実質収支比率等に係る経年分析!F$49,"▲","-")),2),NA())</f>
        <v>-5.65</v>
      </c>
      <c r="C21" s="134">
        <f>IF(ISNUMBER(VALUE(SUBSTITUTE(実質収支比率等に係る経年分析!G$49,"▲","-"))),ROUND(VALUE(SUBSTITUTE(実質収支比率等に係る経年分析!G$49,"▲","-")),2),NA())</f>
        <v>8.26</v>
      </c>
      <c r="D21" s="134">
        <f>IF(ISNUMBER(VALUE(SUBSTITUTE(実質収支比率等に係る経年分析!H$49,"▲","-"))),ROUND(VALUE(SUBSTITUTE(実質収支比率等に係る経年分析!H$49,"▲","-")),2),NA())</f>
        <v>14.09</v>
      </c>
      <c r="E21" s="134">
        <f>IF(ISNUMBER(VALUE(SUBSTITUTE(実質収支比率等に係る経年分析!I$49,"▲","-"))),ROUND(VALUE(SUBSTITUTE(実質収支比率等に係る経年分析!I$49,"▲","-")),2),NA())</f>
        <v>-0.79</v>
      </c>
      <c r="F21" s="134">
        <f>IF(ISNUMBER(VALUE(SUBSTITUTE(実質収支比率等に係る経年分析!J$49,"▲","-"))),ROUND(VALUE(SUBSTITUTE(実質収支比率等に係る経年分析!J$49,"▲","-")),2),NA())</f>
        <v>0.11</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0.43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0.31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0.24</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0.25</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0.28999999999999998</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7.0000000000000007E-2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4.37</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0.09</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0.2</v>
      </c>
    </row>
    <row r="30" spans="1:11" x14ac:dyDescent="0.15">
      <c r="A30" s="135" t="str">
        <f>IF(連結実質赤字比率に係る赤字・黒字の構成分析!C$40="",NA(),連結実質赤字比率に係る赤字・黒字の構成分析!C$40)</f>
        <v>簡易水道事業特別会計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0.11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7.0000000000000007E-2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0.1</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0.21</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0.23</v>
      </c>
    </row>
    <row r="31" spans="1:11" x14ac:dyDescent="0.15">
      <c r="A31" s="135" t="str">
        <f>IF(連結実質赤字比率に係る赤字・黒字の構成分析!C$39="",NA(),連結実質赤字比率に係る赤字・黒字の構成分析!C$39)</f>
        <v>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0.45</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0.91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0.83</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0.24</v>
      </c>
    </row>
    <row r="32" spans="1:11" x14ac:dyDescent="0.15">
      <c r="A32" s="135" t="str">
        <f>IF(連結実質赤字比率に係る赤字・黒字の構成分析!C$38="",NA(),連結実質赤字比率に係る赤字・黒字の構成分析!C$38)</f>
        <v>風力発電事業特別会計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0.59</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0.89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0.71</v>
      </c>
    </row>
    <row r="33" spans="1:16" x14ac:dyDescent="0.15">
      <c r="A33" s="135" t="str">
        <f>IF(連結実質赤字比率に係る赤字・黒字の構成分析!C$37="",NA(),連結実質赤字比率に係る赤字・黒字の構成分析!C$37)</f>
        <v>国民健康保険特別会計（事業勘定）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3.18</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4.09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3.3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2.73</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3.8</v>
      </c>
    </row>
    <row r="34" spans="1:16" x14ac:dyDescent="0.15">
      <c r="A34" s="135" t="str">
        <f>IF(連結実質赤字比率に係る赤字・黒字の構成分析!C$36="",NA(),連結実質赤字比率に係る赤字・黒字の構成分析!C$36)</f>
        <v>水道事業会計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8.31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9.4600000000000009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8.81</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7.89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5.84</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5.92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11.61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6.19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4.5999999999999996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6.47</v>
      </c>
    </row>
    <row r="36" spans="1:16" x14ac:dyDescent="0.15">
      <c r="A36" s="135" t="str">
        <f>IF(連結実質赤字比率に係る赤字・黒字の構成分析!C$34="",NA(),連結実質赤字比率に係る赤字・黒字の構成分析!C$34)</f>
        <v>工業用地取得造成事業特別会計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8.6999999999999993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10.43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16.440000000000001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16.850000000000001</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8.93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403</v>
      </c>
      <c r="E42" s="136"/>
      <c r="F42" s="136"/>
      <c r="G42" s="136">
        <f>'実質公債費比率（分子）の構造'!L$52</f>
        <v>383</v>
      </c>
      <c r="H42" s="136"/>
      <c r="I42" s="136"/>
      <c r="J42" s="136">
        <f>'実質公債費比率（分子）の構造'!M$52</f>
        <v>381</v>
      </c>
      <c r="K42" s="136"/>
      <c r="L42" s="136"/>
      <c r="M42" s="136">
        <f>'実質公債費比率（分子）の構造'!N$52</f>
        <v>389</v>
      </c>
      <c r="N42" s="136"/>
      <c r="O42" s="136"/>
      <c r="P42" s="136">
        <f>'実質公債費比率（分子）の構造'!O$52</f>
        <v>390</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f>'実質公債費比率（分子）の構造'!O$51</f>
        <v>0</v>
      </c>
      <c r="O43" s="136"/>
      <c r="P43" s="136"/>
    </row>
    <row r="44" spans="1:16" x14ac:dyDescent="0.15">
      <c r="A44" s="136" t="s">
        <v>52</v>
      </c>
      <c r="B44" s="136">
        <f>'実質公債費比率（分子）の構造'!K$50</f>
        <v>54</v>
      </c>
      <c r="C44" s="136"/>
      <c r="D44" s="136"/>
      <c r="E44" s="136">
        <f>'実質公債費比率（分子）の構造'!L$50</f>
        <v>52</v>
      </c>
      <c r="F44" s="136"/>
      <c r="G44" s="136"/>
      <c r="H44" s="136">
        <f>'実質公債費比率（分子）の構造'!M$50</f>
        <v>51</v>
      </c>
      <c r="I44" s="136"/>
      <c r="J44" s="136"/>
      <c r="K44" s="136">
        <f>'実質公債費比率（分子）の構造'!N$50</f>
        <v>49</v>
      </c>
      <c r="L44" s="136"/>
      <c r="M44" s="136"/>
      <c r="N44" s="136">
        <f>'実質公債費比率（分子）の構造'!O$50</f>
        <v>44</v>
      </c>
      <c r="O44" s="136"/>
      <c r="P44" s="136"/>
    </row>
    <row r="45" spans="1:16" x14ac:dyDescent="0.15">
      <c r="A45" s="136" t="s">
        <v>53</v>
      </c>
      <c r="B45" s="136">
        <f>'実質公債費比率（分子）の構造'!K$49</f>
        <v>8</v>
      </c>
      <c r="C45" s="136"/>
      <c r="D45" s="136"/>
      <c r="E45" s="136">
        <f>'実質公債費比率（分子）の構造'!L$49</f>
        <v>6</v>
      </c>
      <c r="F45" s="136"/>
      <c r="G45" s="136"/>
      <c r="H45" s="136">
        <f>'実質公債費比率（分子）の構造'!M$49</f>
        <v>2</v>
      </c>
      <c r="I45" s="136"/>
      <c r="J45" s="136"/>
      <c r="K45" s="136">
        <f>'実質公債費比率（分子）の構造'!N$49</f>
        <v>2</v>
      </c>
      <c r="L45" s="136"/>
      <c r="M45" s="136"/>
      <c r="N45" s="136">
        <f>'実質公債費比率（分子）の構造'!O$49</f>
        <v>3</v>
      </c>
      <c r="O45" s="136"/>
      <c r="P45" s="136"/>
    </row>
    <row r="46" spans="1:16" x14ac:dyDescent="0.15">
      <c r="A46" s="136" t="s">
        <v>54</v>
      </c>
      <c r="B46" s="136">
        <f>'実質公債費比率（分子）の構造'!K$48</f>
        <v>148</v>
      </c>
      <c r="C46" s="136"/>
      <c r="D46" s="136"/>
      <c r="E46" s="136">
        <f>'実質公債費比率（分子）の構造'!L$48</f>
        <v>179</v>
      </c>
      <c r="F46" s="136"/>
      <c r="G46" s="136"/>
      <c r="H46" s="136">
        <f>'実質公債費比率（分子）の構造'!M$48</f>
        <v>171</v>
      </c>
      <c r="I46" s="136"/>
      <c r="J46" s="136"/>
      <c r="K46" s="136">
        <f>'実質公債費比率（分子）の構造'!N$48</f>
        <v>154</v>
      </c>
      <c r="L46" s="136"/>
      <c r="M46" s="136"/>
      <c r="N46" s="136">
        <f>'実質公債費比率（分子）の構造'!O$48</f>
        <v>143</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407</v>
      </c>
      <c r="C49" s="136"/>
      <c r="D49" s="136"/>
      <c r="E49" s="136">
        <f>'実質公債費比率（分子）の構造'!L$45</f>
        <v>387</v>
      </c>
      <c r="F49" s="136"/>
      <c r="G49" s="136"/>
      <c r="H49" s="136">
        <f>'実質公債費比率（分子）の構造'!M$45</f>
        <v>376</v>
      </c>
      <c r="I49" s="136"/>
      <c r="J49" s="136"/>
      <c r="K49" s="136">
        <f>'実質公債費比率（分子）の構造'!N$45</f>
        <v>392</v>
      </c>
      <c r="L49" s="136"/>
      <c r="M49" s="136"/>
      <c r="N49" s="136">
        <f>'実質公債費比率（分子）の構造'!O$45</f>
        <v>398</v>
      </c>
      <c r="O49" s="136"/>
      <c r="P49" s="136"/>
    </row>
    <row r="50" spans="1:16" x14ac:dyDescent="0.15">
      <c r="A50" s="136" t="s">
        <v>58</v>
      </c>
      <c r="B50" s="136" t="e">
        <f>NA()</f>
        <v>#N/A</v>
      </c>
      <c r="C50" s="136">
        <f>IF(ISNUMBER('実質公債費比率（分子）の構造'!K$53),'実質公債費比率（分子）の構造'!K$53,NA())</f>
        <v>214</v>
      </c>
      <c r="D50" s="136" t="e">
        <f>NA()</f>
        <v>#N/A</v>
      </c>
      <c r="E50" s="136" t="e">
        <f>NA()</f>
        <v>#N/A</v>
      </c>
      <c r="F50" s="136">
        <f>IF(ISNUMBER('実質公債費比率（分子）の構造'!L$53),'実質公債費比率（分子）の構造'!L$53,NA())</f>
        <v>241</v>
      </c>
      <c r="G50" s="136" t="e">
        <f>NA()</f>
        <v>#N/A</v>
      </c>
      <c r="H50" s="136" t="e">
        <f>NA()</f>
        <v>#N/A</v>
      </c>
      <c r="I50" s="136">
        <f>IF(ISNUMBER('実質公債費比率（分子）の構造'!M$53),'実質公債費比率（分子）の構造'!M$53,NA())</f>
        <v>219</v>
      </c>
      <c r="J50" s="136" t="e">
        <f>NA()</f>
        <v>#N/A</v>
      </c>
      <c r="K50" s="136" t="e">
        <f>NA()</f>
        <v>#N/A</v>
      </c>
      <c r="L50" s="136">
        <f>IF(ISNUMBER('実質公債費比率（分子）の構造'!N$53),'実質公債費比率（分子）の構造'!N$53,NA())</f>
        <v>208</v>
      </c>
      <c r="M50" s="136" t="e">
        <f>NA()</f>
        <v>#N/A</v>
      </c>
      <c r="N50" s="136" t="e">
        <f>NA()</f>
        <v>#N/A</v>
      </c>
      <c r="O50" s="136">
        <f>IF(ISNUMBER('実質公債費比率（分子）の構造'!O$53),'実質公債費比率（分子）の構造'!O$53,NA())</f>
        <v>198</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3794</v>
      </c>
      <c r="E56" s="135"/>
      <c r="F56" s="135"/>
      <c r="G56" s="135">
        <f>'将来負担比率（分子）の構造'!J$51</f>
        <v>3890</v>
      </c>
      <c r="H56" s="135"/>
      <c r="I56" s="135"/>
      <c r="J56" s="135">
        <f>'将来負担比率（分子）の構造'!K$51</f>
        <v>3832</v>
      </c>
      <c r="K56" s="135"/>
      <c r="L56" s="135"/>
      <c r="M56" s="135">
        <f>'将来負担比率（分子）の構造'!L$51</f>
        <v>3812</v>
      </c>
      <c r="N56" s="135"/>
      <c r="O56" s="135"/>
      <c r="P56" s="135">
        <f>'将来負担比率（分子）の構造'!M$51</f>
        <v>3837</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f>'将来負担比率（分子）の構造'!M$50</f>
        <v>35</v>
      </c>
    </row>
    <row r="58" spans="1:16" x14ac:dyDescent="0.15">
      <c r="A58" s="135" t="s">
        <v>33</v>
      </c>
      <c r="B58" s="135"/>
      <c r="C58" s="135"/>
      <c r="D58" s="135">
        <f>'将来負担比率（分子）の構造'!I$49</f>
        <v>1512</v>
      </c>
      <c r="E58" s="135"/>
      <c r="F58" s="135"/>
      <c r="G58" s="135">
        <f>'将来負担比率（分子）の構造'!J$49</f>
        <v>1529</v>
      </c>
      <c r="H58" s="135"/>
      <c r="I58" s="135"/>
      <c r="J58" s="135">
        <f>'将来負担比率（分子）の構造'!K$49</f>
        <v>2090</v>
      </c>
      <c r="K58" s="135"/>
      <c r="L58" s="135"/>
      <c r="M58" s="135">
        <f>'将来負担比率（分子）の構造'!L$49</f>
        <v>1866</v>
      </c>
      <c r="N58" s="135"/>
      <c r="O58" s="135"/>
      <c r="P58" s="135">
        <f>'将来負担比率（分子）の構造'!M$49</f>
        <v>1808</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680</v>
      </c>
      <c r="C62" s="135"/>
      <c r="D62" s="135"/>
      <c r="E62" s="135">
        <f>'将来負担比率（分子）の構造'!J$45</f>
        <v>689</v>
      </c>
      <c r="F62" s="135"/>
      <c r="G62" s="135"/>
      <c r="H62" s="135">
        <f>'将来負担比率（分子）の構造'!K$45</f>
        <v>694</v>
      </c>
      <c r="I62" s="135"/>
      <c r="J62" s="135"/>
      <c r="K62" s="135">
        <f>'将来負担比率（分子）の構造'!L$45</f>
        <v>623</v>
      </c>
      <c r="L62" s="135"/>
      <c r="M62" s="135"/>
      <c r="N62" s="135">
        <f>'将来負担比率（分子）の構造'!M$45</f>
        <v>568</v>
      </c>
      <c r="O62" s="135"/>
      <c r="P62" s="135"/>
    </row>
    <row r="63" spans="1:16" x14ac:dyDescent="0.15">
      <c r="A63" s="135" t="s">
        <v>27</v>
      </c>
      <c r="B63" s="135">
        <f>'将来負担比率（分子）の構造'!I$44</f>
        <v>49</v>
      </c>
      <c r="C63" s="135"/>
      <c r="D63" s="135"/>
      <c r="E63" s="135">
        <f>'将来負担比率（分子）の構造'!J$44</f>
        <v>45</v>
      </c>
      <c r="F63" s="135"/>
      <c r="G63" s="135"/>
      <c r="H63" s="135">
        <f>'将来負担比率（分子）の構造'!K$44</f>
        <v>43</v>
      </c>
      <c r="I63" s="135"/>
      <c r="J63" s="135"/>
      <c r="K63" s="135">
        <f>'将来負担比率（分子）の構造'!L$44</f>
        <v>41</v>
      </c>
      <c r="L63" s="135"/>
      <c r="M63" s="135"/>
      <c r="N63" s="135">
        <f>'将来負担比率（分子）の構造'!M$44</f>
        <v>44</v>
      </c>
      <c r="O63" s="135"/>
      <c r="P63" s="135"/>
    </row>
    <row r="64" spans="1:16" x14ac:dyDescent="0.15">
      <c r="A64" s="135" t="s">
        <v>26</v>
      </c>
      <c r="B64" s="135">
        <f>'将来負担比率（分子）の構造'!I$43</f>
        <v>1904</v>
      </c>
      <c r="C64" s="135"/>
      <c r="D64" s="135"/>
      <c r="E64" s="135">
        <f>'将来負担比率（分子）の構造'!J$43</f>
        <v>1883</v>
      </c>
      <c r="F64" s="135"/>
      <c r="G64" s="135"/>
      <c r="H64" s="135">
        <f>'将来負担比率（分子）の構造'!K$43</f>
        <v>1525</v>
      </c>
      <c r="I64" s="135"/>
      <c r="J64" s="135"/>
      <c r="K64" s="135">
        <f>'将来負担比率（分子）の構造'!L$43</f>
        <v>1520</v>
      </c>
      <c r="L64" s="135"/>
      <c r="M64" s="135"/>
      <c r="N64" s="135">
        <f>'将来負担比率（分子）の構造'!M$43</f>
        <v>1338</v>
      </c>
      <c r="O64" s="135"/>
      <c r="P64" s="135"/>
    </row>
    <row r="65" spans="1:16" x14ac:dyDescent="0.15">
      <c r="A65" s="135" t="s">
        <v>25</v>
      </c>
      <c r="B65" s="135">
        <f>'将来負担比率（分子）の構造'!I$42</f>
        <v>308</v>
      </c>
      <c r="C65" s="135"/>
      <c r="D65" s="135"/>
      <c r="E65" s="135">
        <f>'将来負担比率（分子）の構造'!J$42</f>
        <v>265</v>
      </c>
      <c r="F65" s="135"/>
      <c r="G65" s="135"/>
      <c r="H65" s="135">
        <f>'将来負担比率（分子）の構造'!K$42</f>
        <v>223</v>
      </c>
      <c r="I65" s="135"/>
      <c r="J65" s="135"/>
      <c r="K65" s="135">
        <f>'将来負担比率（分子）の構造'!L$42</f>
        <v>181</v>
      </c>
      <c r="L65" s="135"/>
      <c r="M65" s="135"/>
      <c r="N65" s="135">
        <f>'将来負担比率（分子）の構造'!M$42</f>
        <v>143</v>
      </c>
      <c r="O65" s="135"/>
      <c r="P65" s="135"/>
    </row>
    <row r="66" spans="1:16" x14ac:dyDescent="0.15">
      <c r="A66" s="135" t="s">
        <v>24</v>
      </c>
      <c r="B66" s="135">
        <f>'将来負担比率（分子）の構造'!I$41</f>
        <v>3909</v>
      </c>
      <c r="C66" s="135"/>
      <c r="D66" s="135"/>
      <c r="E66" s="135">
        <f>'将来負担比率（分子）の構造'!J$41</f>
        <v>3932</v>
      </c>
      <c r="F66" s="135"/>
      <c r="G66" s="135"/>
      <c r="H66" s="135">
        <f>'将来負担比率（分子）の構造'!K$41</f>
        <v>3989</v>
      </c>
      <c r="I66" s="135"/>
      <c r="J66" s="135"/>
      <c r="K66" s="135">
        <f>'将来負担比率（分子）の構造'!L$41</f>
        <v>4001</v>
      </c>
      <c r="L66" s="135"/>
      <c r="M66" s="135"/>
      <c r="N66" s="135">
        <f>'将来負担比率（分子）の構造'!M$41</f>
        <v>4126</v>
      </c>
      <c r="O66" s="135"/>
      <c r="P66" s="135"/>
    </row>
    <row r="67" spans="1:16" x14ac:dyDescent="0.15">
      <c r="A67" s="135" t="s">
        <v>62</v>
      </c>
      <c r="B67" s="135" t="e">
        <f>NA()</f>
        <v>#N/A</v>
      </c>
      <c r="C67" s="135">
        <f>IF(ISNUMBER('将来負担比率（分子）の構造'!I$52), IF('将来負担比率（分子）の構造'!I$52 &lt; 0, 0, '将来負担比率（分子）の構造'!I$52), NA())</f>
        <v>1543</v>
      </c>
      <c r="D67" s="135" t="e">
        <f>NA()</f>
        <v>#N/A</v>
      </c>
      <c r="E67" s="135" t="e">
        <f>NA()</f>
        <v>#N/A</v>
      </c>
      <c r="F67" s="135">
        <f>IF(ISNUMBER('将来負担比率（分子）の構造'!J$52), IF('将来負担比率（分子）の構造'!J$52 &lt; 0, 0, '将来負担比率（分子）の構造'!J$52), NA())</f>
        <v>1396</v>
      </c>
      <c r="G67" s="135" t="e">
        <f>NA()</f>
        <v>#N/A</v>
      </c>
      <c r="H67" s="135" t="e">
        <f>NA()</f>
        <v>#N/A</v>
      </c>
      <c r="I67" s="135">
        <f>IF(ISNUMBER('将来負担比率（分子）の構造'!K$52), IF('将来負担比率（分子）の構造'!K$52 &lt; 0, 0, '将来負担比率（分子）の構造'!K$52), NA())</f>
        <v>552</v>
      </c>
      <c r="J67" s="135" t="e">
        <f>NA()</f>
        <v>#N/A</v>
      </c>
      <c r="K67" s="135" t="e">
        <f>NA()</f>
        <v>#N/A</v>
      </c>
      <c r="L67" s="135">
        <f>IF(ISNUMBER('将来負担比率（分子）の構造'!L$52), IF('将来負担比率（分子）の構造'!L$52 &lt; 0, 0, '将来負担比率（分子）の構造'!L$52), NA())</f>
        <v>688</v>
      </c>
      <c r="M67" s="135" t="e">
        <f>NA()</f>
        <v>#N/A</v>
      </c>
      <c r="N67" s="135" t="e">
        <f>NA()</f>
        <v>#N/A</v>
      </c>
      <c r="O67" s="135">
        <f>IF(ISNUMBER('将来負担比率（分子）の構造'!M$52), IF('将来負担比率（分子）の構造'!M$52 &lt; 0, 0, '将来負担比率（分子）の構造'!M$52), NA())</f>
        <v>539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704009</v>
      </c>
      <c r="S5" s="669"/>
      <c r="T5" s="669"/>
      <c r="U5" s="669"/>
      <c r="V5" s="669"/>
      <c r="W5" s="669"/>
      <c r="X5" s="669"/>
      <c r="Y5" s="716"/>
      <c r="Z5" s="729">
        <v>10.3</v>
      </c>
      <c r="AA5" s="729"/>
      <c r="AB5" s="729"/>
      <c r="AC5" s="729"/>
      <c r="AD5" s="730">
        <v>704009</v>
      </c>
      <c r="AE5" s="730"/>
      <c r="AF5" s="730"/>
      <c r="AG5" s="730"/>
      <c r="AH5" s="730"/>
      <c r="AI5" s="730"/>
      <c r="AJ5" s="730"/>
      <c r="AK5" s="730"/>
      <c r="AL5" s="717">
        <v>26.3</v>
      </c>
      <c r="AM5" s="686"/>
      <c r="AN5" s="686"/>
      <c r="AO5" s="718"/>
      <c r="AP5" s="705" t="s">
        <v>206</v>
      </c>
      <c r="AQ5" s="706"/>
      <c r="AR5" s="706"/>
      <c r="AS5" s="706"/>
      <c r="AT5" s="706"/>
      <c r="AU5" s="706"/>
      <c r="AV5" s="706"/>
      <c r="AW5" s="706"/>
      <c r="AX5" s="706"/>
      <c r="AY5" s="706"/>
      <c r="AZ5" s="706"/>
      <c r="BA5" s="706"/>
      <c r="BB5" s="706"/>
      <c r="BC5" s="706"/>
      <c r="BD5" s="706"/>
      <c r="BE5" s="706"/>
      <c r="BF5" s="707"/>
      <c r="BG5" s="618">
        <v>697419</v>
      </c>
      <c r="BH5" s="619"/>
      <c r="BI5" s="619"/>
      <c r="BJ5" s="619"/>
      <c r="BK5" s="619"/>
      <c r="BL5" s="619"/>
      <c r="BM5" s="619"/>
      <c r="BN5" s="620"/>
      <c r="BO5" s="671">
        <v>99.1</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84255</v>
      </c>
      <c r="S6" s="619"/>
      <c r="T6" s="619"/>
      <c r="U6" s="619"/>
      <c r="V6" s="619"/>
      <c r="W6" s="619"/>
      <c r="X6" s="619"/>
      <c r="Y6" s="620"/>
      <c r="Z6" s="671">
        <v>1.2</v>
      </c>
      <c r="AA6" s="671"/>
      <c r="AB6" s="671"/>
      <c r="AC6" s="671"/>
      <c r="AD6" s="672">
        <v>84255</v>
      </c>
      <c r="AE6" s="672"/>
      <c r="AF6" s="672"/>
      <c r="AG6" s="672"/>
      <c r="AH6" s="672"/>
      <c r="AI6" s="672"/>
      <c r="AJ6" s="672"/>
      <c r="AK6" s="672"/>
      <c r="AL6" s="641">
        <v>3.1</v>
      </c>
      <c r="AM6" s="673"/>
      <c r="AN6" s="673"/>
      <c r="AO6" s="674"/>
      <c r="AP6" s="615" t="s">
        <v>212</v>
      </c>
      <c r="AQ6" s="616"/>
      <c r="AR6" s="616"/>
      <c r="AS6" s="616"/>
      <c r="AT6" s="616"/>
      <c r="AU6" s="616"/>
      <c r="AV6" s="616"/>
      <c r="AW6" s="616"/>
      <c r="AX6" s="616"/>
      <c r="AY6" s="616"/>
      <c r="AZ6" s="616"/>
      <c r="BA6" s="616"/>
      <c r="BB6" s="616"/>
      <c r="BC6" s="616"/>
      <c r="BD6" s="616"/>
      <c r="BE6" s="616"/>
      <c r="BF6" s="617"/>
      <c r="BG6" s="618">
        <v>697419</v>
      </c>
      <c r="BH6" s="619"/>
      <c r="BI6" s="619"/>
      <c r="BJ6" s="619"/>
      <c r="BK6" s="619"/>
      <c r="BL6" s="619"/>
      <c r="BM6" s="619"/>
      <c r="BN6" s="620"/>
      <c r="BO6" s="671">
        <v>99.1</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77968</v>
      </c>
      <c r="CS6" s="619"/>
      <c r="CT6" s="619"/>
      <c r="CU6" s="619"/>
      <c r="CV6" s="619"/>
      <c r="CW6" s="619"/>
      <c r="CX6" s="619"/>
      <c r="CY6" s="620"/>
      <c r="CZ6" s="671">
        <v>1.2</v>
      </c>
      <c r="DA6" s="671"/>
      <c r="DB6" s="671"/>
      <c r="DC6" s="671"/>
      <c r="DD6" s="624" t="s">
        <v>207</v>
      </c>
      <c r="DE6" s="619"/>
      <c r="DF6" s="619"/>
      <c r="DG6" s="619"/>
      <c r="DH6" s="619"/>
      <c r="DI6" s="619"/>
      <c r="DJ6" s="619"/>
      <c r="DK6" s="619"/>
      <c r="DL6" s="619"/>
      <c r="DM6" s="619"/>
      <c r="DN6" s="619"/>
      <c r="DO6" s="619"/>
      <c r="DP6" s="620"/>
      <c r="DQ6" s="624">
        <v>77968</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771</v>
      </c>
      <c r="S7" s="619"/>
      <c r="T7" s="619"/>
      <c r="U7" s="619"/>
      <c r="V7" s="619"/>
      <c r="W7" s="619"/>
      <c r="X7" s="619"/>
      <c r="Y7" s="620"/>
      <c r="Z7" s="671">
        <v>0</v>
      </c>
      <c r="AA7" s="671"/>
      <c r="AB7" s="671"/>
      <c r="AC7" s="671"/>
      <c r="AD7" s="672">
        <v>771</v>
      </c>
      <c r="AE7" s="672"/>
      <c r="AF7" s="672"/>
      <c r="AG7" s="672"/>
      <c r="AH7" s="672"/>
      <c r="AI7" s="672"/>
      <c r="AJ7" s="672"/>
      <c r="AK7" s="672"/>
      <c r="AL7" s="641">
        <v>0</v>
      </c>
      <c r="AM7" s="673"/>
      <c r="AN7" s="673"/>
      <c r="AO7" s="674"/>
      <c r="AP7" s="615" t="s">
        <v>215</v>
      </c>
      <c r="AQ7" s="616"/>
      <c r="AR7" s="616"/>
      <c r="AS7" s="616"/>
      <c r="AT7" s="616"/>
      <c r="AU7" s="616"/>
      <c r="AV7" s="616"/>
      <c r="AW7" s="616"/>
      <c r="AX7" s="616"/>
      <c r="AY7" s="616"/>
      <c r="AZ7" s="616"/>
      <c r="BA7" s="616"/>
      <c r="BB7" s="616"/>
      <c r="BC7" s="616"/>
      <c r="BD7" s="616"/>
      <c r="BE7" s="616"/>
      <c r="BF7" s="617"/>
      <c r="BG7" s="618">
        <v>225117</v>
      </c>
      <c r="BH7" s="619"/>
      <c r="BI7" s="619"/>
      <c r="BJ7" s="619"/>
      <c r="BK7" s="619"/>
      <c r="BL7" s="619"/>
      <c r="BM7" s="619"/>
      <c r="BN7" s="620"/>
      <c r="BO7" s="671">
        <v>32</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1148122</v>
      </c>
      <c r="CS7" s="619"/>
      <c r="CT7" s="619"/>
      <c r="CU7" s="619"/>
      <c r="CV7" s="619"/>
      <c r="CW7" s="619"/>
      <c r="CX7" s="619"/>
      <c r="CY7" s="620"/>
      <c r="CZ7" s="671">
        <v>17.399999999999999</v>
      </c>
      <c r="DA7" s="671"/>
      <c r="DB7" s="671"/>
      <c r="DC7" s="671"/>
      <c r="DD7" s="624">
        <v>394775</v>
      </c>
      <c r="DE7" s="619"/>
      <c r="DF7" s="619"/>
      <c r="DG7" s="619"/>
      <c r="DH7" s="619"/>
      <c r="DI7" s="619"/>
      <c r="DJ7" s="619"/>
      <c r="DK7" s="619"/>
      <c r="DL7" s="619"/>
      <c r="DM7" s="619"/>
      <c r="DN7" s="619"/>
      <c r="DO7" s="619"/>
      <c r="DP7" s="620"/>
      <c r="DQ7" s="624">
        <v>690047</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1937</v>
      </c>
      <c r="S8" s="619"/>
      <c r="T8" s="619"/>
      <c r="U8" s="619"/>
      <c r="V8" s="619"/>
      <c r="W8" s="619"/>
      <c r="X8" s="619"/>
      <c r="Y8" s="620"/>
      <c r="Z8" s="671">
        <v>0</v>
      </c>
      <c r="AA8" s="671"/>
      <c r="AB8" s="671"/>
      <c r="AC8" s="671"/>
      <c r="AD8" s="672">
        <v>1937</v>
      </c>
      <c r="AE8" s="672"/>
      <c r="AF8" s="672"/>
      <c r="AG8" s="672"/>
      <c r="AH8" s="672"/>
      <c r="AI8" s="672"/>
      <c r="AJ8" s="672"/>
      <c r="AK8" s="672"/>
      <c r="AL8" s="641">
        <v>0.1</v>
      </c>
      <c r="AM8" s="673"/>
      <c r="AN8" s="673"/>
      <c r="AO8" s="674"/>
      <c r="AP8" s="615" t="s">
        <v>218</v>
      </c>
      <c r="AQ8" s="616"/>
      <c r="AR8" s="616"/>
      <c r="AS8" s="616"/>
      <c r="AT8" s="616"/>
      <c r="AU8" s="616"/>
      <c r="AV8" s="616"/>
      <c r="AW8" s="616"/>
      <c r="AX8" s="616"/>
      <c r="AY8" s="616"/>
      <c r="AZ8" s="616"/>
      <c r="BA8" s="616"/>
      <c r="BB8" s="616"/>
      <c r="BC8" s="616"/>
      <c r="BD8" s="616"/>
      <c r="BE8" s="616"/>
      <c r="BF8" s="617"/>
      <c r="BG8" s="618">
        <v>11967</v>
      </c>
      <c r="BH8" s="619"/>
      <c r="BI8" s="619"/>
      <c r="BJ8" s="619"/>
      <c r="BK8" s="619"/>
      <c r="BL8" s="619"/>
      <c r="BM8" s="619"/>
      <c r="BN8" s="620"/>
      <c r="BO8" s="671">
        <v>1.7</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3040204</v>
      </c>
      <c r="CS8" s="619"/>
      <c r="CT8" s="619"/>
      <c r="CU8" s="619"/>
      <c r="CV8" s="619"/>
      <c r="CW8" s="619"/>
      <c r="CX8" s="619"/>
      <c r="CY8" s="620"/>
      <c r="CZ8" s="671">
        <v>46</v>
      </c>
      <c r="DA8" s="671"/>
      <c r="DB8" s="671"/>
      <c r="DC8" s="671"/>
      <c r="DD8" s="624">
        <v>406370</v>
      </c>
      <c r="DE8" s="619"/>
      <c r="DF8" s="619"/>
      <c r="DG8" s="619"/>
      <c r="DH8" s="619"/>
      <c r="DI8" s="619"/>
      <c r="DJ8" s="619"/>
      <c r="DK8" s="619"/>
      <c r="DL8" s="619"/>
      <c r="DM8" s="619"/>
      <c r="DN8" s="619"/>
      <c r="DO8" s="619"/>
      <c r="DP8" s="620"/>
      <c r="DQ8" s="624">
        <v>460143</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1577</v>
      </c>
      <c r="S9" s="619"/>
      <c r="T9" s="619"/>
      <c r="U9" s="619"/>
      <c r="V9" s="619"/>
      <c r="W9" s="619"/>
      <c r="X9" s="619"/>
      <c r="Y9" s="620"/>
      <c r="Z9" s="671">
        <v>0</v>
      </c>
      <c r="AA9" s="671"/>
      <c r="AB9" s="671"/>
      <c r="AC9" s="671"/>
      <c r="AD9" s="672">
        <v>1577</v>
      </c>
      <c r="AE9" s="672"/>
      <c r="AF9" s="672"/>
      <c r="AG9" s="672"/>
      <c r="AH9" s="672"/>
      <c r="AI9" s="672"/>
      <c r="AJ9" s="672"/>
      <c r="AK9" s="672"/>
      <c r="AL9" s="641">
        <v>0.1</v>
      </c>
      <c r="AM9" s="673"/>
      <c r="AN9" s="673"/>
      <c r="AO9" s="674"/>
      <c r="AP9" s="615" t="s">
        <v>221</v>
      </c>
      <c r="AQ9" s="616"/>
      <c r="AR9" s="616"/>
      <c r="AS9" s="616"/>
      <c r="AT9" s="616"/>
      <c r="AU9" s="616"/>
      <c r="AV9" s="616"/>
      <c r="AW9" s="616"/>
      <c r="AX9" s="616"/>
      <c r="AY9" s="616"/>
      <c r="AZ9" s="616"/>
      <c r="BA9" s="616"/>
      <c r="BB9" s="616"/>
      <c r="BC9" s="616"/>
      <c r="BD9" s="616"/>
      <c r="BE9" s="616"/>
      <c r="BF9" s="617"/>
      <c r="BG9" s="618">
        <v>175667</v>
      </c>
      <c r="BH9" s="619"/>
      <c r="BI9" s="619"/>
      <c r="BJ9" s="619"/>
      <c r="BK9" s="619"/>
      <c r="BL9" s="619"/>
      <c r="BM9" s="619"/>
      <c r="BN9" s="620"/>
      <c r="BO9" s="671">
        <v>25</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282742</v>
      </c>
      <c r="CS9" s="619"/>
      <c r="CT9" s="619"/>
      <c r="CU9" s="619"/>
      <c r="CV9" s="619"/>
      <c r="CW9" s="619"/>
      <c r="CX9" s="619"/>
      <c r="CY9" s="620"/>
      <c r="CZ9" s="671">
        <v>4.3</v>
      </c>
      <c r="DA9" s="671"/>
      <c r="DB9" s="671"/>
      <c r="DC9" s="671"/>
      <c r="DD9" s="624">
        <v>1352</v>
      </c>
      <c r="DE9" s="619"/>
      <c r="DF9" s="619"/>
      <c r="DG9" s="619"/>
      <c r="DH9" s="619"/>
      <c r="DI9" s="619"/>
      <c r="DJ9" s="619"/>
      <c r="DK9" s="619"/>
      <c r="DL9" s="619"/>
      <c r="DM9" s="619"/>
      <c r="DN9" s="619"/>
      <c r="DO9" s="619"/>
      <c r="DP9" s="620"/>
      <c r="DQ9" s="624">
        <v>226010</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107594</v>
      </c>
      <c r="S10" s="619"/>
      <c r="T10" s="619"/>
      <c r="U10" s="619"/>
      <c r="V10" s="619"/>
      <c r="W10" s="619"/>
      <c r="X10" s="619"/>
      <c r="Y10" s="620"/>
      <c r="Z10" s="671">
        <v>1.6</v>
      </c>
      <c r="AA10" s="671"/>
      <c r="AB10" s="671"/>
      <c r="AC10" s="671"/>
      <c r="AD10" s="672">
        <v>107594</v>
      </c>
      <c r="AE10" s="672"/>
      <c r="AF10" s="672"/>
      <c r="AG10" s="672"/>
      <c r="AH10" s="672"/>
      <c r="AI10" s="672"/>
      <c r="AJ10" s="672"/>
      <c r="AK10" s="672"/>
      <c r="AL10" s="641">
        <v>4</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16101</v>
      </c>
      <c r="BH10" s="619"/>
      <c r="BI10" s="619"/>
      <c r="BJ10" s="619"/>
      <c r="BK10" s="619"/>
      <c r="BL10" s="619"/>
      <c r="BM10" s="619"/>
      <c r="BN10" s="620"/>
      <c r="BO10" s="671">
        <v>2.2999999999999998</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20827</v>
      </c>
      <c r="CS10" s="619"/>
      <c r="CT10" s="619"/>
      <c r="CU10" s="619"/>
      <c r="CV10" s="619"/>
      <c r="CW10" s="619"/>
      <c r="CX10" s="619"/>
      <c r="CY10" s="620"/>
      <c r="CZ10" s="671">
        <v>0.3</v>
      </c>
      <c r="DA10" s="671"/>
      <c r="DB10" s="671"/>
      <c r="DC10" s="671"/>
      <c r="DD10" s="624" t="s">
        <v>108</v>
      </c>
      <c r="DE10" s="619"/>
      <c r="DF10" s="619"/>
      <c r="DG10" s="619"/>
      <c r="DH10" s="619"/>
      <c r="DI10" s="619"/>
      <c r="DJ10" s="619"/>
      <c r="DK10" s="619"/>
      <c r="DL10" s="619"/>
      <c r="DM10" s="619"/>
      <c r="DN10" s="619"/>
      <c r="DO10" s="619"/>
      <c r="DP10" s="620"/>
      <c r="DQ10" s="624">
        <v>10</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v>12016</v>
      </c>
      <c r="S11" s="619"/>
      <c r="T11" s="619"/>
      <c r="U11" s="619"/>
      <c r="V11" s="619"/>
      <c r="W11" s="619"/>
      <c r="X11" s="619"/>
      <c r="Y11" s="620"/>
      <c r="Z11" s="671">
        <v>0.2</v>
      </c>
      <c r="AA11" s="671"/>
      <c r="AB11" s="671"/>
      <c r="AC11" s="671"/>
      <c r="AD11" s="672">
        <v>12016</v>
      </c>
      <c r="AE11" s="672"/>
      <c r="AF11" s="672"/>
      <c r="AG11" s="672"/>
      <c r="AH11" s="672"/>
      <c r="AI11" s="672"/>
      <c r="AJ11" s="672"/>
      <c r="AK11" s="672"/>
      <c r="AL11" s="641">
        <v>0.4</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21382</v>
      </c>
      <c r="BH11" s="619"/>
      <c r="BI11" s="619"/>
      <c r="BJ11" s="619"/>
      <c r="BK11" s="619"/>
      <c r="BL11" s="619"/>
      <c r="BM11" s="619"/>
      <c r="BN11" s="620"/>
      <c r="BO11" s="671">
        <v>3</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584779</v>
      </c>
      <c r="CS11" s="619"/>
      <c r="CT11" s="619"/>
      <c r="CU11" s="619"/>
      <c r="CV11" s="619"/>
      <c r="CW11" s="619"/>
      <c r="CX11" s="619"/>
      <c r="CY11" s="620"/>
      <c r="CZ11" s="671">
        <v>8.8000000000000007</v>
      </c>
      <c r="DA11" s="671"/>
      <c r="DB11" s="671"/>
      <c r="DC11" s="671"/>
      <c r="DD11" s="624">
        <v>91841</v>
      </c>
      <c r="DE11" s="619"/>
      <c r="DF11" s="619"/>
      <c r="DG11" s="619"/>
      <c r="DH11" s="619"/>
      <c r="DI11" s="619"/>
      <c r="DJ11" s="619"/>
      <c r="DK11" s="619"/>
      <c r="DL11" s="619"/>
      <c r="DM11" s="619"/>
      <c r="DN11" s="619"/>
      <c r="DO11" s="619"/>
      <c r="DP11" s="620"/>
      <c r="DQ11" s="624">
        <v>391161</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420440</v>
      </c>
      <c r="BH12" s="619"/>
      <c r="BI12" s="619"/>
      <c r="BJ12" s="619"/>
      <c r="BK12" s="619"/>
      <c r="BL12" s="619"/>
      <c r="BM12" s="619"/>
      <c r="BN12" s="620"/>
      <c r="BO12" s="671">
        <v>59.7</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24670</v>
      </c>
      <c r="CS12" s="619"/>
      <c r="CT12" s="619"/>
      <c r="CU12" s="619"/>
      <c r="CV12" s="619"/>
      <c r="CW12" s="619"/>
      <c r="CX12" s="619"/>
      <c r="CY12" s="620"/>
      <c r="CZ12" s="671">
        <v>0.4</v>
      </c>
      <c r="DA12" s="671"/>
      <c r="DB12" s="671"/>
      <c r="DC12" s="671"/>
      <c r="DD12" s="624">
        <v>1447</v>
      </c>
      <c r="DE12" s="619"/>
      <c r="DF12" s="619"/>
      <c r="DG12" s="619"/>
      <c r="DH12" s="619"/>
      <c r="DI12" s="619"/>
      <c r="DJ12" s="619"/>
      <c r="DK12" s="619"/>
      <c r="DL12" s="619"/>
      <c r="DM12" s="619"/>
      <c r="DN12" s="619"/>
      <c r="DO12" s="619"/>
      <c r="DP12" s="620"/>
      <c r="DQ12" s="624">
        <v>23170</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15364</v>
      </c>
      <c r="S13" s="619"/>
      <c r="T13" s="619"/>
      <c r="U13" s="619"/>
      <c r="V13" s="619"/>
      <c r="W13" s="619"/>
      <c r="X13" s="619"/>
      <c r="Y13" s="620"/>
      <c r="Z13" s="671">
        <v>0.2</v>
      </c>
      <c r="AA13" s="671"/>
      <c r="AB13" s="671"/>
      <c r="AC13" s="671"/>
      <c r="AD13" s="672">
        <v>15364</v>
      </c>
      <c r="AE13" s="672"/>
      <c r="AF13" s="672"/>
      <c r="AG13" s="672"/>
      <c r="AH13" s="672"/>
      <c r="AI13" s="672"/>
      <c r="AJ13" s="672"/>
      <c r="AK13" s="672"/>
      <c r="AL13" s="641">
        <v>0.6</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405842</v>
      </c>
      <c r="BH13" s="619"/>
      <c r="BI13" s="619"/>
      <c r="BJ13" s="619"/>
      <c r="BK13" s="619"/>
      <c r="BL13" s="619"/>
      <c r="BM13" s="619"/>
      <c r="BN13" s="620"/>
      <c r="BO13" s="671">
        <v>57.6</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402631</v>
      </c>
      <c r="CS13" s="619"/>
      <c r="CT13" s="619"/>
      <c r="CU13" s="619"/>
      <c r="CV13" s="619"/>
      <c r="CW13" s="619"/>
      <c r="CX13" s="619"/>
      <c r="CY13" s="620"/>
      <c r="CZ13" s="671">
        <v>6.1</v>
      </c>
      <c r="DA13" s="671"/>
      <c r="DB13" s="671"/>
      <c r="DC13" s="671"/>
      <c r="DD13" s="624">
        <v>329761</v>
      </c>
      <c r="DE13" s="619"/>
      <c r="DF13" s="619"/>
      <c r="DG13" s="619"/>
      <c r="DH13" s="619"/>
      <c r="DI13" s="619"/>
      <c r="DJ13" s="619"/>
      <c r="DK13" s="619"/>
      <c r="DL13" s="619"/>
      <c r="DM13" s="619"/>
      <c r="DN13" s="619"/>
      <c r="DO13" s="619"/>
      <c r="DP13" s="620"/>
      <c r="DQ13" s="624">
        <v>249605</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15370</v>
      </c>
      <c r="BH14" s="619"/>
      <c r="BI14" s="619"/>
      <c r="BJ14" s="619"/>
      <c r="BK14" s="619"/>
      <c r="BL14" s="619"/>
      <c r="BM14" s="619"/>
      <c r="BN14" s="620"/>
      <c r="BO14" s="671">
        <v>2.2000000000000002</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233263</v>
      </c>
      <c r="CS14" s="619"/>
      <c r="CT14" s="619"/>
      <c r="CU14" s="619"/>
      <c r="CV14" s="619"/>
      <c r="CW14" s="619"/>
      <c r="CX14" s="619"/>
      <c r="CY14" s="620"/>
      <c r="CZ14" s="671">
        <v>3.5</v>
      </c>
      <c r="DA14" s="671"/>
      <c r="DB14" s="671"/>
      <c r="DC14" s="671"/>
      <c r="DD14" s="624">
        <v>70063</v>
      </c>
      <c r="DE14" s="619"/>
      <c r="DF14" s="619"/>
      <c r="DG14" s="619"/>
      <c r="DH14" s="619"/>
      <c r="DI14" s="619"/>
      <c r="DJ14" s="619"/>
      <c r="DK14" s="619"/>
      <c r="DL14" s="619"/>
      <c r="DM14" s="619"/>
      <c r="DN14" s="619"/>
      <c r="DO14" s="619"/>
      <c r="DP14" s="620"/>
      <c r="DQ14" s="624">
        <v>185357</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1932</v>
      </c>
      <c r="S15" s="619"/>
      <c r="T15" s="619"/>
      <c r="U15" s="619"/>
      <c r="V15" s="619"/>
      <c r="W15" s="619"/>
      <c r="X15" s="619"/>
      <c r="Y15" s="620"/>
      <c r="Z15" s="671">
        <v>0</v>
      </c>
      <c r="AA15" s="671"/>
      <c r="AB15" s="671"/>
      <c r="AC15" s="671"/>
      <c r="AD15" s="672">
        <v>1932</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36492</v>
      </c>
      <c r="BH15" s="619"/>
      <c r="BI15" s="619"/>
      <c r="BJ15" s="619"/>
      <c r="BK15" s="619"/>
      <c r="BL15" s="619"/>
      <c r="BM15" s="619"/>
      <c r="BN15" s="620"/>
      <c r="BO15" s="671">
        <v>5.2</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393064</v>
      </c>
      <c r="CS15" s="619"/>
      <c r="CT15" s="619"/>
      <c r="CU15" s="619"/>
      <c r="CV15" s="619"/>
      <c r="CW15" s="619"/>
      <c r="CX15" s="619"/>
      <c r="CY15" s="620"/>
      <c r="CZ15" s="671">
        <v>5.9</v>
      </c>
      <c r="DA15" s="671"/>
      <c r="DB15" s="671"/>
      <c r="DC15" s="671"/>
      <c r="DD15" s="624">
        <v>22901</v>
      </c>
      <c r="DE15" s="619"/>
      <c r="DF15" s="619"/>
      <c r="DG15" s="619"/>
      <c r="DH15" s="619"/>
      <c r="DI15" s="619"/>
      <c r="DJ15" s="619"/>
      <c r="DK15" s="619"/>
      <c r="DL15" s="619"/>
      <c r="DM15" s="619"/>
      <c r="DN15" s="619"/>
      <c r="DO15" s="619"/>
      <c r="DP15" s="620"/>
      <c r="DQ15" s="624">
        <v>373443</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1864555</v>
      </c>
      <c r="S16" s="619"/>
      <c r="T16" s="619"/>
      <c r="U16" s="619"/>
      <c r="V16" s="619"/>
      <c r="W16" s="619"/>
      <c r="X16" s="619"/>
      <c r="Y16" s="620"/>
      <c r="Z16" s="671">
        <v>27.2</v>
      </c>
      <c r="AA16" s="671"/>
      <c r="AB16" s="671"/>
      <c r="AC16" s="671"/>
      <c r="AD16" s="672">
        <v>1712237</v>
      </c>
      <c r="AE16" s="672"/>
      <c r="AF16" s="672"/>
      <c r="AG16" s="672"/>
      <c r="AH16" s="672"/>
      <c r="AI16" s="672"/>
      <c r="AJ16" s="672"/>
      <c r="AK16" s="672"/>
      <c r="AL16" s="641">
        <v>64</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5511</v>
      </c>
      <c r="CS16" s="619"/>
      <c r="CT16" s="619"/>
      <c r="CU16" s="619"/>
      <c r="CV16" s="619"/>
      <c r="CW16" s="619"/>
      <c r="CX16" s="619"/>
      <c r="CY16" s="620"/>
      <c r="CZ16" s="671">
        <v>0.1</v>
      </c>
      <c r="DA16" s="671"/>
      <c r="DB16" s="671"/>
      <c r="DC16" s="671"/>
      <c r="DD16" s="624" t="s">
        <v>108</v>
      </c>
      <c r="DE16" s="619"/>
      <c r="DF16" s="619"/>
      <c r="DG16" s="619"/>
      <c r="DH16" s="619"/>
      <c r="DI16" s="619"/>
      <c r="DJ16" s="619"/>
      <c r="DK16" s="619"/>
      <c r="DL16" s="619"/>
      <c r="DM16" s="619"/>
      <c r="DN16" s="619"/>
      <c r="DO16" s="619"/>
      <c r="DP16" s="620"/>
      <c r="DQ16" s="624">
        <v>1930</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1712237</v>
      </c>
      <c r="S17" s="619"/>
      <c r="T17" s="619"/>
      <c r="U17" s="619"/>
      <c r="V17" s="619"/>
      <c r="W17" s="619"/>
      <c r="X17" s="619"/>
      <c r="Y17" s="620"/>
      <c r="Z17" s="671">
        <v>24.9</v>
      </c>
      <c r="AA17" s="671"/>
      <c r="AB17" s="671"/>
      <c r="AC17" s="671"/>
      <c r="AD17" s="672">
        <v>1712237</v>
      </c>
      <c r="AE17" s="672"/>
      <c r="AF17" s="672"/>
      <c r="AG17" s="672"/>
      <c r="AH17" s="672"/>
      <c r="AI17" s="672"/>
      <c r="AJ17" s="672"/>
      <c r="AK17" s="672"/>
      <c r="AL17" s="641">
        <v>64</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398049</v>
      </c>
      <c r="CS17" s="619"/>
      <c r="CT17" s="619"/>
      <c r="CU17" s="619"/>
      <c r="CV17" s="619"/>
      <c r="CW17" s="619"/>
      <c r="CX17" s="619"/>
      <c r="CY17" s="620"/>
      <c r="CZ17" s="671">
        <v>6</v>
      </c>
      <c r="DA17" s="671"/>
      <c r="DB17" s="671"/>
      <c r="DC17" s="671"/>
      <c r="DD17" s="624" t="s">
        <v>108</v>
      </c>
      <c r="DE17" s="619"/>
      <c r="DF17" s="619"/>
      <c r="DG17" s="619"/>
      <c r="DH17" s="619"/>
      <c r="DI17" s="619"/>
      <c r="DJ17" s="619"/>
      <c r="DK17" s="619"/>
      <c r="DL17" s="619"/>
      <c r="DM17" s="619"/>
      <c r="DN17" s="619"/>
      <c r="DO17" s="619"/>
      <c r="DP17" s="620"/>
      <c r="DQ17" s="624">
        <v>398049</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138385</v>
      </c>
      <c r="S18" s="619"/>
      <c r="T18" s="619"/>
      <c r="U18" s="619"/>
      <c r="V18" s="619"/>
      <c r="W18" s="619"/>
      <c r="X18" s="619"/>
      <c r="Y18" s="620"/>
      <c r="Z18" s="671">
        <v>2</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13933</v>
      </c>
      <c r="S19" s="619"/>
      <c r="T19" s="619"/>
      <c r="U19" s="619"/>
      <c r="V19" s="619"/>
      <c r="W19" s="619"/>
      <c r="X19" s="619"/>
      <c r="Y19" s="620"/>
      <c r="Z19" s="671">
        <v>0.2</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v>6590</v>
      </c>
      <c r="BH19" s="619"/>
      <c r="BI19" s="619"/>
      <c r="BJ19" s="619"/>
      <c r="BK19" s="619"/>
      <c r="BL19" s="619"/>
      <c r="BM19" s="619"/>
      <c r="BN19" s="620"/>
      <c r="BO19" s="671">
        <v>0.9</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2794010</v>
      </c>
      <c r="S20" s="619"/>
      <c r="T20" s="619"/>
      <c r="U20" s="619"/>
      <c r="V20" s="619"/>
      <c r="W20" s="619"/>
      <c r="X20" s="619"/>
      <c r="Y20" s="620"/>
      <c r="Z20" s="671">
        <v>40.700000000000003</v>
      </c>
      <c r="AA20" s="671"/>
      <c r="AB20" s="671"/>
      <c r="AC20" s="671"/>
      <c r="AD20" s="672">
        <v>2641692</v>
      </c>
      <c r="AE20" s="672"/>
      <c r="AF20" s="672"/>
      <c r="AG20" s="672"/>
      <c r="AH20" s="672"/>
      <c r="AI20" s="672"/>
      <c r="AJ20" s="672"/>
      <c r="AK20" s="672"/>
      <c r="AL20" s="641">
        <v>98.7</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v>6590</v>
      </c>
      <c r="BH20" s="619"/>
      <c r="BI20" s="619"/>
      <c r="BJ20" s="619"/>
      <c r="BK20" s="619"/>
      <c r="BL20" s="619"/>
      <c r="BM20" s="619"/>
      <c r="BN20" s="620"/>
      <c r="BO20" s="671">
        <v>0.9</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6611830</v>
      </c>
      <c r="CS20" s="619"/>
      <c r="CT20" s="619"/>
      <c r="CU20" s="619"/>
      <c r="CV20" s="619"/>
      <c r="CW20" s="619"/>
      <c r="CX20" s="619"/>
      <c r="CY20" s="620"/>
      <c r="CZ20" s="671">
        <v>100</v>
      </c>
      <c r="DA20" s="671"/>
      <c r="DB20" s="671"/>
      <c r="DC20" s="671"/>
      <c r="DD20" s="624">
        <v>1318510</v>
      </c>
      <c r="DE20" s="619"/>
      <c r="DF20" s="619"/>
      <c r="DG20" s="619"/>
      <c r="DH20" s="619"/>
      <c r="DI20" s="619"/>
      <c r="DJ20" s="619"/>
      <c r="DK20" s="619"/>
      <c r="DL20" s="619"/>
      <c r="DM20" s="619"/>
      <c r="DN20" s="619"/>
      <c r="DO20" s="619"/>
      <c r="DP20" s="620"/>
      <c r="DQ20" s="624">
        <v>3076893</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1068</v>
      </c>
      <c r="S21" s="619"/>
      <c r="T21" s="619"/>
      <c r="U21" s="619"/>
      <c r="V21" s="619"/>
      <c r="W21" s="619"/>
      <c r="X21" s="619"/>
      <c r="Y21" s="620"/>
      <c r="Z21" s="671">
        <v>0</v>
      </c>
      <c r="AA21" s="671"/>
      <c r="AB21" s="671"/>
      <c r="AC21" s="671"/>
      <c r="AD21" s="672">
        <v>1068</v>
      </c>
      <c r="AE21" s="672"/>
      <c r="AF21" s="672"/>
      <c r="AG21" s="672"/>
      <c r="AH21" s="672"/>
      <c r="AI21" s="672"/>
      <c r="AJ21" s="672"/>
      <c r="AK21" s="672"/>
      <c r="AL21" s="641">
        <v>0</v>
      </c>
      <c r="AM21" s="673"/>
      <c r="AN21" s="673"/>
      <c r="AO21" s="674"/>
      <c r="AP21" s="712" t="s">
        <v>257</v>
      </c>
      <c r="AQ21" s="719"/>
      <c r="AR21" s="719"/>
      <c r="AS21" s="719"/>
      <c r="AT21" s="719"/>
      <c r="AU21" s="719"/>
      <c r="AV21" s="719"/>
      <c r="AW21" s="719"/>
      <c r="AX21" s="719"/>
      <c r="AY21" s="719"/>
      <c r="AZ21" s="719"/>
      <c r="BA21" s="719"/>
      <c r="BB21" s="719"/>
      <c r="BC21" s="719"/>
      <c r="BD21" s="719"/>
      <c r="BE21" s="719"/>
      <c r="BF21" s="714"/>
      <c r="BG21" s="618">
        <v>6590</v>
      </c>
      <c r="BH21" s="619"/>
      <c r="BI21" s="619"/>
      <c r="BJ21" s="619"/>
      <c r="BK21" s="619"/>
      <c r="BL21" s="619"/>
      <c r="BM21" s="619"/>
      <c r="BN21" s="620"/>
      <c r="BO21" s="671">
        <v>0.9</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14649</v>
      </c>
      <c r="S22" s="619"/>
      <c r="T22" s="619"/>
      <c r="U22" s="619"/>
      <c r="V22" s="619"/>
      <c r="W22" s="619"/>
      <c r="X22" s="619"/>
      <c r="Y22" s="620"/>
      <c r="Z22" s="671">
        <v>0.2</v>
      </c>
      <c r="AA22" s="671"/>
      <c r="AB22" s="671"/>
      <c r="AC22" s="671"/>
      <c r="AD22" s="672">
        <v>6731</v>
      </c>
      <c r="AE22" s="672"/>
      <c r="AF22" s="672"/>
      <c r="AG22" s="672"/>
      <c r="AH22" s="672"/>
      <c r="AI22" s="672"/>
      <c r="AJ22" s="672"/>
      <c r="AK22" s="672"/>
      <c r="AL22" s="641">
        <v>0.3</v>
      </c>
      <c r="AM22" s="673"/>
      <c r="AN22" s="673"/>
      <c r="AO22" s="674"/>
      <c r="AP22" s="712" t="s">
        <v>259</v>
      </c>
      <c r="AQ22" s="719"/>
      <c r="AR22" s="719"/>
      <c r="AS22" s="719"/>
      <c r="AT22" s="719"/>
      <c r="AU22" s="719"/>
      <c r="AV22" s="719"/>
      <c r="AW22" s="719"/>
      <c r="AX22" s="719"/>
      <c r="AY22" s="719"/>
      <c r="AZ22" s="719"/>
      <c r="BA22" s="719"/>
      <c r="BB22" s="719"/>
      <c r="BC22" s="719"/>
      <c r="BD22" s="719"/>
      <c r="BE22" s="719"/>
      <c r="BF22" s="714"/>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23264</v>
      </c>
      <c r="S23" s="619"/>
      <c r="T23" s="619"/>
      <c r="U23" s="619"/>
      <c r="V23" s="619"/>
      <c r="W23" s="619"/>
      <c r="X23" s="619"/>
      <c r="Y23" s="620"/>
      <c r="Z23" s="671">
        <v>0.3</v>
      </c>
      <c r="AA23" s="671"/>
      <c r="AB23" s="671"/>
      <c r="AC23" s="671"/>
      <c r="AD23" s="672">
        <v>10150</v>
      </c>
      <c r="AE23" s="672"/>
      <c r="AF23" s="672"/>
      <c r="AG23" s="672"/>
      <c r="AH23" s="672"/>
      <c r="AI23" s="672"/>
      <c r="AJ23" s="672"/>
      <c r="AK23" s="672"/>
      <c r="AL23" s="641">
        <v>0.4</v>
      </c>
      <c r="AM23" s="673"/>
      <c r="AN23" s="673"/>
      <c r="AO23" s="674"/>
      <c r="AP23" s="712" t="s">
        <v>262</v>
      </c>
      <c r="AQ23" s="719"/>
      <c r="AR23" s="719"/>
      <c r="AS23" s="719"/>
      <c r="AT23" s="719"/>
      <c r="AU23" s="719"/>
      <c r="AV23" s="719"/>
      <c r="AW23" s="719"/>
      <c r="AX23" s="719"/>
      <c r="AY23" s="719"/>
      <c r="AZ23" s="719"/>
      <c r="BA23" s="719"/>
      <c r="BB23" s="719"/>
      <c r="BC23" s="719"/>
      <c r="BD23" s="719"/>
      <c r="BE23" s="719"/>
      <c r="BF23" s="714"/>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3724</v>
      </c>
      <c r="S24" s="619"/>
      <c r="T24" s="619"/>
      <c r="U24" s="619"/>
      <c r="V24" s="619"/>
      <c r="W24" s="619"/>
      <c r="X24" s="619"/>
      <c r="Y24" s="620"/>
      <c r="Z24" s="671">
        <v>0.1</v>
      </c>
      <c r="AA24" s="671"/>
      <c r="AB24" s="671"/>
      <c r="AC24" s="671"/>
      <c r="AD24" s="672">
        <v>124</v>
      </c>
      <c r="AE24" s="672"/>
      <c r="AF24" s="672"/>
      <c r="AG24" s="672"/>
      <c r="AH24" s="672"/>
      <c r="AI24" s="672"/>
      <c r="AJ24" s="672"/>
      <c r="AK24" s="672"/>
      <c r="AL24" s="641">
        <v>0</v>
      </c>
      <c r="AM24" s="673"/>
      <c r="AN24" s="673"/>
      <c r="AO24" s="674"/>
      <c r="AP24" s="712" t="s">
        <v>269</v>
      </c>
      <c r="AQ24" s="719"/>
      <c r="AR24" s="719"/>
      <c r="AS24" s="719"/>
      <c r="AT24" s="719"/>
      <c r="AU24" s="719"/>
      <c r="AV24" s="719"/>
      <c r="AW24" s="719"/>
      <c r="AX24" s="719"/>
      <c r="AY24" s="719"/>
      <c r="AZ24" s="719"/>
      <c r="BA24" s="719"/>
      <c r="BB24" s="719"/>
      <c r="BC24" s="719"/>
      <c r="BD24" s="719"/>
      <c r="BE24" s="719"/>
      <c r="BF24" s="714"/>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1358566</v>
      </c>
      <c r="CS24" s="669"/>
      <c r="CT24" s="669"/>
      <c r="CU24" s="669"/>
      <c r="CV24" s="669"/>
      <c r="CW24" s="669"/>
      <c r="CX24" s="669"/>
      <c r="CY24" s="716"/>
      <c r="CZ24" s="720">
        <v>20.5</v>
      </c>
      <c r="DA24" s="721"/>
      <c r="DB24" s="721"/>
      <c r="DC24" s="722"/>
      <c r="DD24" s="715">
        <v>1174904</v>
      </c>
      <c r="DE24" s="669"/>
      <c r="DF24" s="669"/>
      <c r="DG24" s="669"/>
      <c r="DH24" s="669"/>
      <c r="DI24" s="669"/>
      <c r="DJ24" s="669"/>
      <c r="DK24" s="716"/>
      <c r="DL24" s="715">
        <v>1148587</v>
      </c>
      <c r="DM24" s="669"/>
      <c r="DN24" s="669"/>
      <c r="DO24" s="669"/>
      <c r="DP24" s="669"/>
      <c r="DQ24" s="669"/>
      <c r="DR24" s="669"/>
      <c r="DS24" s="669"/>
      <c r="DT24" s="669"/>
      <c r="DU24" s="669"/>
      <c r="DV24" s="716"/>
      <c r="DW24" s="717">
        <v>40.6</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321750</v>
      </c>
      <c r="S25" s="619"/>
      <c r="T25" s="619"/>
      <c r="U25" s="619"/>
      <c r="V25" s="619"/>
      <c r="W25" s="619"/>
      <c r="X25" s="619"/>
      <c r="Y25" s="620"/>
      <c r="Z25" s="671">
        <v>4.7</v>
      </c>
      <c r="AA25" s="671"/>
      <c r="AB25" s="671"/>
      <c r="AC25" s="671"/>
      <c r="AD25" s="672" t="s">
        <v>108</v>
      </c>
      <c r="AE25" s="672"/>
      <c r="AF25" s="672"/>
      <c r="AG25" s="672"/>
      <c r="AH25" s="672"/>
      <c r="AI25" s="672"/>
      <c r="AJ25" s="672"/>
      <c r="AK25" s="672"/>
      <c r="AL25" s="641" t="s">
        <v>108</v>
      </c>
      <c r="AM25" s="673"/>
      <c r="AN25" s="673"/>
      <c r="AO25" s="674"/>
      <c r="AP25" s="712" t="s">
        <v>272</v>
      </c>
      <c r="AQ25" s="719"/>
      <c r="AR25" s="719"/>
      <c r="AS25" s="719"/>
      <c r="AT25" s="719"/>
      <c r="AU25" s="719"/>
      <c r="AV25" s="719"/>
      <c r="AW25" s="719"/>
      <c r="AX25" s="719"/>
      <c r="AY25" s="719"/>
      <c r="AZ25" s="719"/>
      <c r="BA25" s="719"/>
      <c r="BB25" s="719"/>
      <c r="BC25" s="719"/>
      <c r="BD25" s="719"/>
      <c r="BE25" s="719"/>
      <c r="BF25" s="714"/>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729583</v>
      </c>
      <c r="CS25" s="637"/>
      <c r="CT25" s="637"/>
      <c r="CU25" s="637"/>
      <c r="CV25" s="637"/>
      <c r="CW25" s="637"/>
      <c r="CX25" s="637"/>
      <c r="CY25" s="638"/>
      <c r="CZ25" s="621">
        <v>11</v>
      </c>
      <c r="DA25" s="639"/>
      <c r="DB25" s="639"/>
      <c r="DC25" s="640"/>
      <c r="DD25" s="624">
        <v>715235</v>
      </c>
      <c r="DE25" s="637"/>
      <c r="DF25" s="637"/>
      <c r="DG25" s="637"/>
      <c r="DH25" s="637"/>
      <c r="DI25" s="637"/>
      <c r="DJ25" s="637"/>
      <c r="DK25" s="638"/>
      <c r="DL25" s="624">
        <v>707755</v>
      </c>
      <c r="DM25" s="637"/>
      <c r="DN25" s="637"/>
      <c r="DO25" s="637"/>
      <c r="DP25" s="637"/>
      <c r="DQ25" s="637"/>
      <c r="DR25" s="637"/>
      <c r="DS25" s="637"/>
      <c r="DT25" s="637"/>
      <c r="DU25" s="637"/>
      <c r="DV25" s="638"/>
      <c r="DW25" s="641">
        <v>25</v>
      </c>
      <c r="DX25" s="642"/>
      <c r="DY25" s="642"/>
      <c r="DZ25" s="642"/>
      <c r="EA25" s="642"/>
      <c r="EB25" s="642"/>
      <c r="EC25" s="643"/>
    </row>
    <row r="26" spans="2:133" ht="11.25" customHeight="1" x14ac:dyDescent="0.15">
      <c r="B26" s="709" t="s">
        <v>274</v>
      </c>
      <c r="C26" s="710"/>
      <c r="D26" s="710"/>
      <c r="E26" s="710"/>
      <c r="F26" s="710"/>
      <c r="G26" s="710"/>
      <c r="H26" s="710"/>
      <c r="I26" s="710"/>
      <c r="J26" s="710"/>
      <c r="K26" s="710"/>
      <c r="L26" s="710"/>
      <c r="M26" s="710"/>
      <c r="N26" s="710"/>
      <c r="O26" s="710"/>
      <c r="P26" s="710"/>
      <c r="Q26" s="711"/>
      <c r="R26" s="618">
        <v>9854</v>
      </c>
      <c r="S26" s="619"/>
      <c r="T26" s="619"/>
      <c r="U26" s="619"/>
      <c r="V26" s="619"/>
      <c r="W26" s="619"/>
      <c r="X26" s="619"/>
      <c r="Y26" s="620"/>
      <c r="Z26" s="671">
        <v>0.1</v>
      </c>
      <c r="AA26" s="671"/>
      <c r="AB26" s="671"/>
      <c r="AC26" s="671"/>
      <c r="AD26" s="672">
        <v>9854</v>
      </c>
      <c r="AE26" s="672"/>
      <c r="AF26" s="672"/>
      <c r="AG26" s="672"/>
      <c r="AH26" s="672"/>
      <c r="AI26" s="672"/>
      <c r="AJ26" s="672"/>
      <c r="AK26" s="672"/>
      <c r="AL26" s="641">
        <v>0.4</v>
      </c>
      <c r="AM26" s="673"/>
      <c r="AN26" s="673"/>
      <c r="AO26" s="674"/>
      <c r="AP26" s="712" t="s">
        <v>275</v>
      </c>
      <c r="AQ26" s="713"/>
      <c r="AR26" s="713"/>
      <c r="AS26" s="713"/>
      <c r="AT26" s="713"/>
      <c r="AU26" s="713"/>
      <c r="AV26" s="713"/>
      <c r="AW26" s="713"/>
      <c r="AX26" s="713"/>
      <c r="AY26" s="713"/>
      <c r="AZ26" s="713"/>
      <c r="BA26" s="713"/>
      <c r="BB26" s="713"/>
      <c r="BC26" s="713"/>
      <c r="BD26" s="713"/>
      <c r="BE26" s="713"/>
      <c r="BF26" s="714"/>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426015</v>
      </c>
      <c r="CS26" s="619"/>
      <c r="CT26" s="619"/>
      <c r="CU26" s="619"/>
      <c r="CV26" s="619"/>
      <c r="CW26" s="619"/>
      <c r="CX26" s="619"/>
      <c r="CY26" s="620"/>
      <c r="CZ26" s="621">
        <v>6.4</v>
      </c>
      <c r="DA26" s="639"/>
      <c r="DB26" s="639"/>
      <c r="DC26" s="640"/>
      <c r="DD26" s="624">
        <v>417251</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2651939</v>
      </c>
      <c r="S27" s="619"/>
      <c r="T27" s="619"/>
      <c r="U27" s="619"/>
      <c r="V27" s="619"/>
      <c r="W27" s="619"/>
      <c r="X27" s="619"/>
      <c r="Y27" s="620"/>
      <c r="Z27" s="671">
        <v>38.6</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704009</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230934</v>
      </c>
      <c r="CS27" s="637"/>
      <c r="CT27" s="637"/>
      <c r="CU27" s="637"/>
      <c r="CV27" s="637"/>
      <c r="CW27" s="637"/>
      <c r="CX27" s="637"/>
      <c r="CY27" s="638"/>
      <c r="CZ27" s="621">
        <v>3.5</v>
      </c>
      <c r="DA27" s="639"/>
      <c r="DB27" s="639"/>
      <c r="DC27" s="640"/>
      <c r="DD27" s="624">
        <v>61620</v>
      </c>
      <c r="DE27" s="637"/>
      <c r="DF27" s="637"/>
      <c r="DG27" s="637"/>
      <c r="DH27" s="637"/>
      <c r="DI27" s="637"/>
      <c r="DJ27" s="637"/>
      <c r="DK27" s="638"/>
      <c r="DL27" s="624">
        <v>61620</v>
      </c>
      <c r="DM27" s="637"/>
      <c r="DN27" s="637"/>
      <c r="DO27" s="637"/>
      <c r="DP27" s="637"/>
      <c r="DQ27" s="637"/>
      <c r="DR27" s="637"/>
      <c r="DS27" s="637"/>
      <c r="DT27" s="637"/>
      <c r="DU27" s="637"/>
      <c r="DV27" s="638"/>
      <c r="DW27" s="641">
        <v>2.2000000000000002</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14596</v>
      </c>
      <c r="S28" s="619"/>
      <c r="T28" s="619"/>
      <c r="U28" s="619"/>
      <c r="V28" s="619"/>
      <c r="W28" s="619"/>
      <c r="X28" s="619"/>
      <c r="Y28" s="620"/>
      <c r="Z28" s="671">
        <v>0.2</v>
      </c>
      <c r="AA28" s="671"/>
      <c r="AB28" s="671"/>
      <c r="AC28" s="671"/>
      <c r="AD28" s="672">
        <v>780</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398049</v>
      </c>
      <c r="CS28" s="619"/>
      <c r="CT28" s="619"/>
      <c r="CU28" s="619"/>
      <c r="CV28" s="619"/>
      <c r="CW28" s="619"/>
      <c r="CX28" s="619"/>
      <c r="CY28" s="620"/>
      <c r="CZ28" s="621">
        <v>6</v>
      </c>
      <c r="DA28" s="639"/>
      <c r="DB28" s="639"/>
      <c r="DC28" s="640"/>
      <c r="DD28" s="624">
        <v>398049</v>
      </c>
      <c r="DE28" s="619"/>
      <c r="DF28" s="619"/>
      <c r="DG28" s="619"/>
      <c r="DH28" s="619"/>
      <c r="DI28" s="619"/>
      <c r="DJ28" s="619"/>
      <c r="DK28" s="620"/>
      <c r="DL28" s="624">
        <v>379212</v>
      </c>
      <c r="DM28" s="619"/>
      <c r="DN28" s="619"/>
      <c r="DO28" s="619"/>
      <c r="DP28" s="619"/>
      <c r="DQ28" s="619"/>
      <c r="DR28" s="619"/>
      <c r="DS28" s="619"/>
      <c r="DT28" s="619"/>
      <c r="DU28" s="619"/>
      <c r="DV28" s="620"/>
      <c r="DW28" s="641">
        <v>13.4</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27727</v>
      </c>
      <c r="S29" s="619"/>
      <c r="T29" s="619"/>
      <c r="U29" s="619"/>
      <c r="V29" s="619"/>
      <c r="W29" s="619"/>
      <c r="X29" s="619"/>
      <c r="Y29" s="620"/>
      <c r="Z29" s="671">
        <v>0.4</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397673</v>
      </c>
      <c r="CS29" s="637"/>
      <c r="CT29" s="637"/>
      <c r="CU29" s="637"/>
      <c r="CV29" s="637"/>
      <c r="CW29" s="637"/>
      <c r="CX29" s="637"/>
      <c r="CY29" s="638"/>
      <c r="CZ29" s="621">
        <v>6</v>
      </c>
      <c r="DA29" s="639"/>
      <c r="DB29" s="639"/>
      <c r="DC29" s="640"/>
      <c r="DD29" s="624">
        <v>397673</v>
      </c>
      <c r="DE29" s="637"/>
      <c r="DF29" s="637"/>
      <c r="DG29" s="637"/>
      <c r="DH29" s="637"/>
      <c r="DI29" s="637"/>
      <c r="DJ29" s="637"/>
      <c r="DK29" s="638"/>
      <c r="DL29" s="624">
        <v>378836</v>
      </c>
      <c r="DM29" s="637"/>
      <c r="DN29" s="637"/>
      <c r="DO29" s="637"/>
      <c r="DP29" s="637"/>
      <c r="DQ29" s="637"/>
      <c r="DR29" s="637"/>
      <c r="DS29" s="637"/>
      <c r="DT29" s="637"/>
      <c r="DU29" s="637"/>
      <c r="DV29" s="638"/>
      <c r="DW29" s="641">
        <v>13.4</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227080</v>
      </c>
      <c r="S30" s="619"/>
      <c r="T30" s="619"/>
      <c r="U30" s="619"/>
      <c r="V30" s="619"/>
      <c r="W30" s="619"/>
      <c r="X30" s="619"/>
      <c r="Y30" s="620"/>
      <c r="Z30" s="671">
        <v>3.3</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98.6</v>
      </c>
      <c r="BH30" s="685"/>
      <c r="BI30" s="685"/>
      <c r="BJ30" s="685"/>
      <c r="BK30" s="685"/>
      <c r="BL30" s="685"/>
      <c r="BM30" s="686">
        <v>85.6</v>
      </c>
      <c r="BN30" s="685"/>
      <c r="BO30" s="685"/>
      <c r="BP30" s="685"/>
      <c r="BQ30" s="687"/>
      <c r="BR30" s="684">
        <v>98.2</v>
      </c>
      <c r="BS30" s="685"/>
      <c r="BT30" s="685"/>
      <c r="BU30" s="685"/>
      <c r="BV30" s="685"/>
      <c r="BW30" s="685"/>
      <c r="BX30" s="686">
        <v>85.4</v>
      </c>
      <c r="BY30" s="685"/>
      <c r="BZ30" s="685"/>
      <c r="CA30" s="685"/>
      <c r="CB30" s="687"/>
      <c r="CD30" s="690"/>
      <c r="CE30" s="691"/>
      <c r="CF30" s="655" t="s">
        <v>290</v>
      </c>
      <c r="CG30" s="652"/>
      <c r="CH30" s="652"/>
      <c r="CI30" s="652"/>
      <c r="CJ30" s="652"/>
      <c r="CK30" s="652"/>
      <c r="CL30" s="652"/>
      <c r="CM30" s="652"/>
      <c r="CN30" s="652"/>
      <c r="CO30" s="652"/>
      <c r="CP30" s="652"/>
      <c r="CQ30" s="653"/>
      <c r="CR30" s="618">
        <v>353120</v>
      </c>
      <c r="CS30" s="619"/>
      <c r="CT30" s="619"/>
      <c r="CU30" s="619"/>
      <c r="CV30" s="619"/>
      <c r="CW30" s="619"/>
      <c r="CX30" s="619"/>
      <c r="CY30" s="620"/>
      <c r="CZ30" s="621">
        <v>5.3</v>
      </c>
      <c r="DA30" s="639"/>
      <c r="DB30" s="639"/>
      <c r="DC30" s="640"/>
      <c r="DD30" s="624">
        <v>353120</v>
      </c>
      <c r="DE30" s="619"/>
      <c r="DF30" s="619"/>
      <c r="DG30" s="619"/>
      <c r="DH30" s="619"/>
      <c r="DI30" s="619"/>
      <c r="DJ30" s="619"/>
      <c r="DK30" s="620"/>
      <c r="DL30" s="624">
        <v>335218</v>
      </c>
      <c r="DM30" s="619"/>
      <c r="DN30" s="619"/>
      <c r="DO30" s="619"/>
      <c r="DP30" s="619"/>
      <c r="DQ30" s="619"/>
      <c r="DR30" s="619"/>
      <c r="DS30" s="619"/>
      <c r="DT30" s="619"/>
      <c r="DU30" s="619"/>
      <c r="DV30" s="620"/>
      <c r="DW30" s="641">
        <v>11.9</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269717</v>
      </c>
      <c r="S31" s="619"/>
      <c r="T31" s="619"/>
      <c r="U31" s="619"/>
      <c r="V31" s="619"/>
      <c r="W31" s="619"/>
      <c r="X31" s="619"/>
      <c r="Y31" s="620"/>
      <c r="Z31" s="671">
        <v>3.9</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97.8</v>
      </c>
      <c r="BH31" s="637"/>
      <c r="BI31" s="637"/>
      <c r="BJ31" s="637"/>
      <c r="BK31" s="637"/>
      <c r="BL31" s="637"/>
      <c r="BM31" s="673">
        <v>95</v>
      </c>
      <c r="BN31" s="683"/>
      <c r="BO31" s="683"/>
      <c r="BP31" s="683"/>
      <c r="BQ31" s="647"/>
      <c r="BR31" s="682">
        <v>96.2</v>
      </c>
      <c r="BS31" s="637"/>
      <c r="BT31" s="637"/>
      <c r="BU31" s="637"/>
      <c r="BV31" s="637"/>
      <c r="BW31" s="637"/>
      <c r="BX31" s="673">
        <v>95.6</v>
      </c>
      <c r="BY31" s="683"/>
      <c r="BZ31" s="683"/>
      <c r="CA31" s="683"/>
      <c r="CB31" s="647"/>
      <c r="CD31" s="690"/>
      <c r="CE31" s="691"/>
      <c r="CF31" s="655" t="s">
        <v>294</v>
      </c>
      <c r="CG31" s="652"/>
      <c r="CH31" s="652"/>
      <c r="CI31" s="652"/>
      <c r="CJ31" s="652"/>
      <c r="CK31" s="652"/>
      <c r="CL31" s="652"/>
      <c r="CM31" s="652"/>
      <c r="CN31" s="652"/>
      <c r="CO31" s="652"/>
      <c r="CP31" s="652"/>
      <c r="CQ31" s="653"/>
      <c r="CR31" s="618">
        <v>44553</v>
      </c>
      <c r="CS31" s="637"/>
      <c r="CT31" s="637"/>
      <c r="CU31" s="637"/>
      <c r="CV31" s="637"/>
      <c r="CW31" s="637"/>
      <c r="CX31" s="637"/>
      <c r="CY31" s="638"/>
      <c r="CZ31" s="621">
        <v>0.7</v>
      </c>
      <c r="DA31" s="639"/>
      <c r="DB31" s="639"/>
      <c r="DC31" s="640"/>
      <c r="DD31" s="624">
        <v>44553</v>
      </c>
      <c r="DE31" s="637"/>
      <c r="DF31" s="637"/>
      <c r="DG31" s="637"/>
      <c r="DH31" s="637"/>
      <c r="DI31" s="637"/>
      <c r="DJ31" s="637"/>
      <c r="DK31" s="638"/>
      <c r="DL31" s="624">
        <v>43618</v>
      </c>
      <c r="DM31" s="637"/>
      <c r="DN31" s="637"/>
      <c r="DO31" s="637"/>
      <c r="DP31" s="637"/>
      <c r="DQ31" s="637"/>
      <c r="DR31" s="637"/>
      <c r="DS31" s="637"/>
      <c r="DT31" s="637"/>
      <c r="DU31" s="637"/>
      <c r="DV31" s="638"/>
      <c r="DW31" s="641">
        <v>1.5</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29677</v>
      </c>
      <c r="S32" s="619"/>
      <c r="T32" s="619"/>
      <c r="U32" s="619"/>
      <c r="V32" s="619"/>
      <c r="W32" s="619"/>
      <c r="X32" s="619"/>
      <c r="Y32" s="620"/>
      <c r="Z32" s="671">
        <v>0.4</v>
      </c>
      <c r="AA32" s="671"/>
      <c r="AB32" s="671"/>
      <c r="AC32" s="671"/>
      <c r="AD32" s="672">
        <v>5850</v>
      </c>
      <c r="AE32" s="672"/>
      <c r="AF32" s="672"/>
      <c r="AG32" s="672"/>
      <c r="AH32" s="672"/>
      <c r="AI32" s="672"/>
      <c r="AJ32" s="672"/>
      <c r="AK32" s="672"/>
      <c r="AL32" s="641">
        <v>0.2</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98.9</v>
      </c>
      <c r="BH32" s="603"/>
      <c r="BI32" s="603"/>
      <c r="BJ32" s="603"/>
      <c r="BK32" s="603"/>
      <c r="BL32" s="603"/>
      <c r="BM32" s="666">
        <v>79.599999999999994</v>
      </c>
      <c r="BN32" s="603"/>
      <c r="BO32" s="603"/>
      <c r="BP32" s="603"/>
      <c r="BQ32" s="660"/>
      <c r="BR32" s="681">
        <v>99.1</v>
      </c>
      <c r="BS32" s="603"/>
      <c r="BT32" s="603"/>
      <c r="BU32" s="603"/>
      <c r="BV32" s="603"/>
      <c r="BW32" s="603"/>
      <c r="BX32" s="666">
        <v>79.5</v>
      </c>
      <c r="BY32" s="603"/>
      <c r="BZ32" s="603"/>
      <c r="CA32" s="603"/>
      <c r="CB32" s="660"/>
      <c r="CD32" s="692"/>
      <c r="CE32" s="693"/>
      <c r="CF32" s="655" t="s">
        <v>297</v>
      </c>
      <c r="CG32" s="652"/>
      <c r="CH32" s="652"/>
      <c r="CI32" s="652"/>
      <c r="CJ32" s="652"/>
      <c r="CK32" s="652"/>
      <c r="CL32" s="652"/>
      <c r="CM32" s="652"/>
      <c r="CN32" s="652"/>
      <c r="CO32" s="652"/>
      <c r="CP32" s="652"/>
      <c r="CQ32" s="653"/>
      <c r="CR32" s="618">
        <v>376</v>
      </c>
      <c r="CS32" s="619"/>
      <c r="CT32" s="619"/>
      <c r="CU32" s="619"/>
      <c r="CV32" s="619"/>
      <c r="CW32" s="619"/>
      <c r="CX32" s="619"/>
      <c r="CY32" s="620"/>
      <c r="CZ32" s="621">
        <v>0</v>
      </c>
      <c r="DA32" s="639"/>
      <c r="DB32" s="639"/>
      <c r="DC32" s="640"/>
      <c r="DD32" s="624">
        <v>376</v>
      </c>
      <c r="DE32" s="619"/>
      <c r="DF32" s="619"/>
      <c r="DG32" s="619"/>
      <c r="DH32" s="619"/>
      <c r="DI32" s="619"/>
      <c r="DJ32" s="619"/>
      <c r="DK32" s="620"/>
      <c r="DL32" s="624">
        <v>376</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475234</v>
      </c>
      <c r="S33" s="619"/>
      <c r="T33" s="619"/>
      <c r="U33" s="619"/>
      <c r="V33" s="619"/>
      <c r="W33" s="619"/>
      <c r="X33" s="619"/>
      <c r="Y33" s="620"/>
      <c r="Z33" s="671">
        <v>6.9</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3929243</v>
      </c>
      <c r="CS33" s="637"/>
      <c r="CT33" s="637"/>
      <c r="CU33" s="637"/>
      <c r="CV33" s="637"/>
      <c r="CW33" s="637"/>
      <c r="CX33" s="637"/>
      <c r="CY33" s="638"/>
      <c r="CZ33" s="621">
        <v>59.4</v>
      </c>
      <c r="DA33" s="639"/>
      <c r="DB33" s="639"/>
      <c r="DC33" s="640"/>
      <c r="DD33" s="624">
        <v>1552843</v>
      </c>
      <c r="DE33" s="637"/>
      <c r="DF33" s="637"/>
      <c r="DG33" s="637"/>
      <c r="DH33" s="637"/>
      <c r="DI33" s="637"/>
      <c r="DJ33" s="637"/>
      <c r="DK33" s="638"/>
      <c r="DL33" s="624">
        <v>1163708</v>
      </c>
      <c r="DM33" s="637"/>
      <c r="DN33" s="637"/>
      <c r="DO33" s="637"/>
      <c r="DP33" s="637"/>
      <c r="DQ33" s="637"/>
      <c r="DR33" s="637"/>
      <c r="DS33" s="637"/>
      <c r="DT33" s="637"/>
      <c r="DU33" s="637"/>
      <c r="DV33" s="638"/>
      <c r="DW33" s="641">
        <v>41.2</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2737602</v>
      </c>
      <c r="CS34" s="619"/>
      <c r="CT34" s="619"/>
      <c r="CU34" s="619"/>
      <c r="CV34" s="619"/>
      <c r="CW34" s="619"/>
      <c r="CX34" s="619"/>
      <c r="CY34" s="620"/>
      <c r="CZ34" s="621">
        <v>41.4</v>
      </c>
      <c r="DA34" s="639"/>
      <c r="DB34" s="639"/>
      <c r="DC34" s="640"/>
      <c r="DD34" s="624">
        <v>612955</v>
      </c>
      <c r="DE34" s="619"/>
      <c r="DF34" s="619"/>
      <c r="DG34" s="619"/>
      <c r="DH34" s="619"/>
      <c r="DI34" s="619"/>
      <c r="DJ34" s="619"/>
      <c r="DK34" s="620"/>
      <c r="DL34" s="624">
        <v>432263</v>
      </c>
      <c r="DM34" s="619"/>
      <c r="DN34" s="619"/>
      <c r="DO34" s="619"/>
      <c r="DP34" s="619"/>
      <c r="DQ34" s="619"/>
      <c r="DR34" s="619"/>
      <c r="DS34" s="619"/>
      <c r="DT34" s="619"/>
      <c r="DU34" s="619"/>
      <c r="DV34" s="620"/>
      <c r="DW34" s="641">
        <v>15.3</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151634</v>
      </c>
      <c r="S35" s="619"/>
      <c r="T35" s="619"/>
      <c r="U35" s="619"/>
      <c r="V35" s="619"/>
      <c r="W35" s="619"/>
      <c r="X35" s="619"/>
      <c r="Y35" s="620"/>
      <c r="Z35" s="671">
        <v>2.2000000000000002</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525290</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105289</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80077</v>
      </c>
      <c r="CS35" s="637"/>
      <c r="CT35" s="637"/>
      <c r="CU35" s="637"/>
      <c r="CV35" s="637"/>
      <c r="CW35" s="637"/>
      <c r="CX35" s="637"/>
      <c r="CY35" s="638"/>
      <c r="CZ35" s="621">
        <v>1.2</v>
      </c>
      <c r="DA35" s="639"/>
      <c r="DB35" s="639"/>
      <c r="DC35" s="640"/>
      <c r="DD35" s="624">
        <v>71361</v>
      </c>
      <c r="DE35" s="637"/>
      <c r="DF35" s="637"/>
      <c r="DG35" s="637"/>
      <c r="DH35" s="637"/>
      <c r="DI35" s="637"/>
      <c r="DJ35" s="637"/>
      <c r="DK35" s="638"/>
      <c r="DL35" s="624">
        <v>71361</v>
      </c>
      <c r="DM35" s="637"/>
      <c r="DN35" s="637"/>
      <c r="DO35" s="637"/>
      <c r="DP35" s="637"/>
      <c r="DQ35" s="637"/>
      <c r="DR35" s="637"/>
      <c r="DS35" s="637"/>
      <c r="DT35" s="637"/>
      <c r="DU35" s="637"/>
      <c r="DV35" s="638"/>
      <c r="DW35" s="641">
        <v>2.5</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6864289</v>
      </c>
      <c r="S36" s="659"/>
      <c r="T36" s="659"/>
      <c r="U36" s="659"/>
      <c r="V36" s="659"/>
      <c r="W36" s="659"/>
      <c r="X36" s="659"/>
      <c r="Y36" s="662"/>
      <c r="Z36" s="663">
        <v>100</v>
      </c>
      <c r="AA36" s="663"/>
      <c r="AB36" s="663"/>
      <c r="AC36" s="663"/>
      <c r="AD36" s="664">
        <v>2676249</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144246</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92048</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533404</v>
      </c>
      <c r="CS36" s="619"/>
      <c r="CT36" s="619"/>
      <c r="CU36" s="619"/>
      <c r="CV36" s="619"/>
      <c r="CW36" s="619"/>
      <c r="CX36" s="619"/>
      <c r="CY36" s="620"/>
      <c r="CZ36" s="621">
        <v>8.1</v>
      </c>
      <c r="DA36" s="639"/>
      <c r="DB36" s="639"/>
      <c r="DC36" s="640"/>
      <c r="DD36" s="624">
        <v>403373</v>
      </c>
      <c r="DE36" s="619"/>
      <c r="DF36" s="619"/>
      <c r="DG36" s="619"/>
      <c r="DH36" s="619"/>
      <c r="DI36" s="619"/>
      <c r="DJ36" s="619"/>
      <c r="DK36" s="620"/>
      <c r="DL36" s="624">
        <v>267966</v>
      </c>
      <c r="DM36" s="619"/>
      <c r="DN36" s="619"/>
      <c r="DO36" s="619"/>
      <c r="DP36" s="619"/>
      <c r="DQ36" s="619"/>
      <c r="DR36" s="619"/>
      <c r="DS36" s="619"/>
      <c r="DT36" s="619"/>
      <c r="DU36" s="619"/>
      <c r="DV36" s="620"/>
      <c r="DW36" s="641">
        <v>9.5</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50529</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834</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166709</v>
      </c>
      <c r="CS37" s="637"/>
      <c r="CT37" s="637"/>
      <c r="CU37" s="637"/>
      <c r="CV37" s="637"/>
      <c r="CW37" s="637"/>
      <c r="CX37" s="637"/>
      <c r="CY37" s="638"/>
      <c r="CZ37" s="621">
        <v>2.5</v>
      </c>
      <c r="DA37" s="639"/>
      <c r="DB37" s="639"/>
      <c r="DC37" s="640"/>
      <c r="DD37" s="624">
        <v>166709</v>
      </c>
      <c r="DE37" s="637"/>
      <c r="DF37" s="637"/>
      <c r="DG37" s="637"/>
      <c r="DH37" s="637"/>
      <c r="DI37" s="637"/>
      <c r="DJ37" s="637"/>
      <c r="DK37" s="638"/>
      <c r="DL37" s="624">
        <v>161993</v>
      </c>
      <c r="DM37" s="637"/>
      <c r="DN37" s="637"/>
      <c r="DO37" s="637"/>
      <c r="DP37" s="637"/>
      <c r="DQ37" s="637"/>
      <c r="DR37" s="637"/>
      <c r="DS37" s="637"/>
      <c r="DT37" s="637"/>
      <c r="DU37" s="637"/>
      <c r="DV37" s="638"/>
      <c r="DW37" s="641">
        <v>5.7</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v>35054</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1544</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482855</v>
      </c>
      <c r="CS38" s="619"/>
      <c r="CT38" s="619"/>
      <c r="CU38" s="619"/>
      <c r="CV38" s="619"/>
      <c r="CW38" s="619"/>
      <c r="CX38" s="619"/>
      <c r="CY38" s="620"/>
      <c r="CZ38" s="621">
        <v>7.3</v>
      </c>
      <c r="DA38" s="639"/>
      <c r="DB38" s="639"/>
      <c r="DC38" s="640"/>
      <c r="DD38" s="624">
        <v>398227</v>
      </c>
      <c r="DE38" s="619"/>
      <c r="DF38" s="619"/>
      <c r="DG38" s="619"/>
      <c r="DH38" s="619"/>
      <c r="DI38" s="619"/>
      <c r="DJ38" s="619"/>
      <c r="DK38" s="620"/>
      <c r="DL38" s="624">
        <v>392118</v>
      </c>
      <c r="DM38" s="619"/>
      <c r="DN38" s="619"/>
      <c r="DO38" s="619"/>
      <c r="DP38" s="619"/>
      <c r="DQ38" s="619"/>
      <c r="DR38" s="619"/>
      <c r="DS38" s="619"/>
      <c r="DT38" s="619"/>
      <c r="DU38" s="619"/>
      <c r="DV38" s="620"/>
      <c r="DW38" s="641">
        <v>13.9</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v>7381</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95</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91319</v>
      </c>
      <c r="CS39" s="637"/>
      <c r="CT39" s="637"/>
      <c r="CU39" s="637"/>
      <c r="CV39" s="637"/>
      <c r="CW39" s="637"/>
      <c r="CX39" s="637"/>
      <c r="CY39" s="638"/>
      <c r="CZ39" s="621">
        <v>1.4</v>
      </c>
      <c r="DA39" s="639"/>
      <c r="DB39" s="639"/>
      <c r="DC39" s="640"/>
      <c r="DD39" s="624">
        <v>64141</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73432</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135</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3986</v>
      </c>
      <c r="CS40" s="619"/>
      <c r="CT40" s="619"/>
      <c r="CU40" s="619"/>
      <c r="CV40" s="619"/>
      <c r="CW40" s="619"/>
      <c r="CX40" s="619"/>
      <c r="CY40" s="620"/>
      <c r="CZ40" s="621">
        <v>0.1</v>
      </c>
      <c r="DA40" s="639"/>
      <c r="DB40" s="639"/>
      <c r="DC40" s="640"/>
      <c r="DD40" s="624">
        <v>2786</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214648</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317</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1324021</v>
      </c>
      <c r="CS42" s="619"/>
      <c r="CT42" s="619"/>
      <c r="CU42" s="619"/>
      <c r="CV42" s="619"/>
      <c r="CW42" s="619"/>
      <c r="CX42" s="619"/>
      <c r="CY42" s="620"/>
      <c r="CZ42" s="621">
        <v>20</v>
      </c>
      <c r="DA42" s="622"/>
      <c r="DB42" s="622"/>
      <c r="DC42" s="623"/>
      <c r="DD42" s="624">
        <v>349146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26244</v>
      </c>
      <c r="CS43" s="637"/>
      <c r="CT43" s="637"/>
      <c r="CU43" s="637"/>
      <c r="CV43" s="637"/>
      <c r="CW43" s="637"/>
      <c r="CX43" s="637"/>
      <c r="CY43" s="638"/>
      <c r="CZ43" s="621">
        <v>0.4</v>
      </c>
      <c r="DA43" s="639"/>
      <c r="DB43" s="639"/>
      <c r="DC43" s="640"/>
      <c r="DD43" s="624">
        <v>26244</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1318510</v>
      </c>
      <c r="CS44" s="619"/>
      <c r="CT44" s="619"/>
      <c r="CU44" s="619"/>
      <c r="CV44" s="619"/>
      <c r="CW44" s="619"/>
      <c r="CX44" s="619"/>
      <c r="CY44" s="620"/>
      <c r="CZ44" s="621">
        <v>19.899999999999999</v>
      </c>
      <c r="DA44" s="622"/>
      <c r="DB44" s="622"/>
      <c r="DC44" s="623"/>
      <c r="DD44" s="624">
        <v>347216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519027</v>
      </c>
      <c r="CS45" s="637"/>
      <c r="CT45" s="637"/>
      <c r="CU45" s="637"/>
      <c r="CV45" s="637"/>
      <c r="CW45" s="637"/>
      <c r="CX45" s="637"/>
      <c r="CY45" s="638"/>
      <c r="CZ45" s="621">
        <v>7.8</v>
      </c>
      <c r="DA45" s="639"/>
      <c r="DB45" s="639"/>
      <c r="DC45" s="640"/>
      <c r="DD45" s="624">
        <v>35835</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795883</v>
      </c>
      <c r="CS46" s="619"/>
      <c r="CT46" s="619"/>
      <c r="CU46" s="619"/>
      <c r="CV46" s="619"/>
      <c r="CW46" s="619"/>
      <c r="CX46" s="619"/>
      <c r="CY46" s="620"/>
      <c r="CZ46" s="621">
        <v>12</v>
      </c>
      <c r="DA46" s="622"/>
      <c r="DB46" s="622"/>
      <c r="DC46" s="623"/>
      <c r="DD46" s="624">
        <v>309581</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v>5511</v>
      </c>
      <c r="CS47" s="637"/>
      <c r="CT47" s="637"/>
      <c r="CU47" s="637"/>
      <c r="CV47" s="637"/>
      <c r="CW47" s="637"/>
      <c r="CX47" s="637"/>
      <c r="CY47" s="638"/>
      <c r="CZ47" s="621">
        <v>0.1</v>
      </c>
      <c r="DA47" s="639"/>
      <c r="DB47" s="639"/>
      <c r="DC47" s="640"/>
      <c r="DD47" s="624">
        <v>1930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118</v>
      </c>
      <c r="CS48" s="619"/>
      <c r="CT48" s="619"/>
      <c r="CU48" s="619"/>
      <c r="CV48" s="619"/>
      <c r="CW48" s="619"/>
      <c r="CX48" s="619"/>
      <c r="CY48" s="620"/>
      <c r="CZ48" s="621" t="s">
        <v>118</v>
      </c>
      <c r="DA48" s="622"/>
      <c r="DB48" s="622"/>
      <c r="DC48" s="623"/>
      <c r="DD48" s="624" t="s">
        <v>118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6611830</v>
      </c>
      <c r="CS49" s="603"/>
      <c r="CT49" s="603"/>
      <c r="CU49" s="603"/>
      <c r="CV49" s="603"/>
      <c r="CW49" s="603"/>
      <c r="CX49" s="603"/>
      <c r="CY49" s="604"/>
      <c r="CZ49" s="605">
        <v>100</v>
      </c>
      <c r="DA49" s="606"/>
      <c r="DB49" s="606"/>
      <c r="DC49" s="607"/>
      <c r="DD49" s="608">
        <v>3076893</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340</v>
      </c>
      <c r="DK2" s="1137"/>
      <c r="DL2" s="1137"/>
      <c r="DM2" s="1137"/>
      <c r="DN2" s="1137"/>
      <c r="DO2" s="1138"/>
      <c r="DP2" s="200"/>
      <c r="DQ2" s="1136" t="s">
        <v>341</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342</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344</v>
      </c>
      <c r="B5" s="1022"/>
      <c r="C5" s="1022"/>
      <c r="D5" s="1022"/>
      <c r="E5" s="1022"/>
      <c r="F5" s="1022"/>
      <c r="G5" s="1022"/>
      <c r="H5" s="1022"/>
      <c r="I5" s="1022"/>
      <c r="J5" s="1022"/>
      <c r="K5" s="1022"/>
      <c r="L5" s="1022"/>
      <c r="M5" s="1022"/>
      <c r="N5" s="1022"/>
      <c r="O5" s="1022"/>
      <c r="P5" s="1023"/>
      <c r="Q5" s="1027" t="s">
        <v>345</v>
      </c>
      <c r="R5" s="1028"/>
      <c r="S5" s="1028"/>
      <c r="T5" s="1028"/>
      <c r="U5" s="1029"/>
      <c r="V5" s="1027" t="s">
        <v>346</v>
      </c>
      <c r="W5" s="1028"/>
      <c r="X5" s="1028"/>
      <c r="Y5" s="1028"/>
      <c r="Z5" s="1029"/>
      <c r="AA5" s="1027" t="s">
        <v>347</v>
      </c>
      <c r="AB5" s="1028"/>
      <c r="AC5" s="1028"/>
      <c r="AD5" s="1028"/>
      <c r="AE5" s="1028"/>
      <c r="AF5" s="1139" t="s">
        <v>348</v>
      </c>
      <c r="AG5" s="1028"/>
      <c r="AH5" s="1028"/>
      <c r="AI5" s="1028"/>
      <c r="AJ5" s="1043"/>
      <c r="AK5" s="1028" t="s">
        <v>349</v>
      </c>
      <c r="AL5" s="1028"/>
      <c r="AM5" s="1028"/>
      <c r="AN5" s="1028"/>
      <c r="AO5" s="1029"/>
      <c r="AP5" s="1027" t="s">
        <v>350</v>
      </c>
      <c r="AQ5" s="1028"/>
      <c r="AR5" s="1028"/>
      <c r="AS5" s="1028"/>
      <c r="AT5" s="1029"/>
      <c r="AU5" s="1027" t="s">
        <v>351</v>
      </c>
      <c r="AV5" s="1028"/>
      <c r="AW5" s="1028"/>
      <c r="AX5" s="1028"/>
      <c r="AY5" s="1043"/>
      <c r="AZ5" s="207"/>
      <c r="BA5" s="207"/>
      <c r="BB5" s="207"/>
      <c r="BC5" s="207"/>
      <c r="BD5" s="207"/>
      <c r="BE5" s="208"/>
      <c r="BF5" s="208"/>
      <c r="BG5" s="208"/>
      <c r="BH5" s="208"/>
      <c r="BI5" s="208"/>
      <c r="BJ5" s="208"/>
      <c r="BK5" s="208"/>
      <c r="BL5" s="208"/>
      <c r="BM5" s="208"/>
      <c r="BN5" s="208"/>
      <c r="BO5" s="208"/>
      <c r="BP5" s="208"/>
      <c r="BQ5" s="1021" t="s">
        <v>352</v>
      </c>
      <c r="BR5" s="1022"/>
      <c r="BS5" s="1022"/>
      <c r="BT5" s="1022"/>
      <c r="BU5" s="1022"/>
      <c r="BV5" s="1022"/>
      <c r="BW5" s="1022"/>
      <c r="BX5" s="1022"/>
      <c r="BY5" s="1022"/>
      <c r="BZ5" s="1022"/>
      <c r="CA5" s="1022"/>
      <c r="CB5" s="1022"/>
      <c r="CC5" s="1022"/>
      <c r="CD5" s="1022"/>
      <c r="CE5" s="1022"/>
      <c r="CF5" s="1022"/>
      <c r="CG5" s="1023"/>
      <c r="CH5" s="1027" t="s">
        <v>353</v>
      </c>
      <c r="CI5" s="1028"/>
      <c r="CJ5" s="1028"/>
      <c r="CK5" s="1028"/>
      <c r="CL5" s="1029"/>
      <c r="CM5" s="1027" t="s">
        <v>354</v>
      </c>
      <c r="CN5" s="1028"/>
      <c r="CO5" s="1028"/>
      <c r="CP5" s="1028"/>
      <c r="CQ5" s="1029"/>
      <c r="CR5" s="1027" t="s">
        <v>355</v>
      </c>
      <c r="CS5" s="1028"/>
      <c r="CT5" s="1028"/>
      <c r="CU5" s="1028"/>
      <c r="CV5" s="1029"/>
      <c r="CW5" s="1027" t="s">
        <v>356</v>
      </c>
      <c r="CX5" s="1028"/>
      <c r="CY5" s="1028"/>
      <c r="CZ5" s="1028"/>
      <c r="DA5" s="1029"/>
      <c r="DB5" s="1027" t="s">
        <v>357</v>
      </c>
      <c r="DC5" s="1028"/>
      <c r="DD5" s="1028"/>
      <c r="DE5" s="1028"/>
      <c r="DF5" s="1029"/>
      <c r="DG5" s="1124" t="s">
        <v>358</v>
      </c>
      <c r="DH5" s="1125"/>
      <c r="DI5" s="1125"/>
      <c r="DJ5" s="1125"/>
      <c r="DK5" s="1126"/>
      <c r="DL5" s="1124" t="s">
        <v>359</v>
      </c>
      <c r="DM5" s="1125"/>
      <c r="DN5" s="1125"/>
      <c r="DO5" s="1125"/>
      <c r="DP5" s="1126"/>
      <c r="DQ5" s="1027" t="s">
        <v>360</v>
      </c>
      <c r="DR5" s="1028"/>
      <c r="DS5" s="1028"/>
      <c r="DT5" s="1028"/>
      <c r="DU5" s="1029"/>
      <c r="DV5" s="1027" t="s">
        <v>351</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361</v>
      </c>
      <c r="C7" s="1077"/>
      <c r="D7" s="1077"/>
      <c r="E7" s="1077"/>
      <c r="F7" s="1077"/>
      <c r="G7" s="1077"/>
      <c r="H7" s="1077"/>
      <c r="I7" s="1077"/>
      <c r="J7" s="1077"/>
      <c r="K7" s="1077"/>
      <c r="L7" s="1077"/>
      <c r="M7" s="1077"/>
      <c r="N7" s="1077"/>
      <c r="O7" s="1077"/>
      <c r="P7" s="1078"/>
      <c r="Q7" s="1130">
        <v>6864</v>
      </c>
      <c r="R7" s="1131"/>
      <c r="S7" s="1131"/>
      <c r="T7" s="1131"/>
      <c r="U7" s="1131"/>
      <c r="V7" s="1131">
        <v>6612</v>
      </c>
      <c r="W7" s="1131"/>
      <c r="X7" s="1131"/>
      <c r="Y7" s="1131"/>
      <c r="Z7" s="1131"/>
      <c r="AA7" s="1131">
        <v>252</v>
      </c>
      <c r="AB7" s="1131"/>
      <c r="AC7" s="1131"/>
      <c r="AD7" s="1131"/>
      <c r="AE7" s="1132"/>
      <c r="AF7" s="1133">
        <v>179</v>
      </c>
      <c r="AG7" s="1134"/>
      <c r="AH7" s="1134"/>
      <c r="AI7" s="1134"/>
      <c r="AJ7" s="1135"/>
      <c r="AK7" s="1117">
        <v>226</v>
      </c>
      <c r="AL7" s="1118"/>
      <c r="AM7" s="1118"/>
      <c r="AN7" s="1118"/>
      <c r="AO7" s="1118"/>
      <c r="AP7" s="1118">
        <v>4126</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t="s">
        <v>561</v>
      </c>
      <c r="BT7" s="1122"/>
      <c r="BU7" s="1122"/>
      <c r="BV7" s="1122"/>
      <c r="BW7" s="1122"/>
      <c r="BX7" s="1122"/>
      <c r="BY7" s="1122"/>
      <c r="BZ7" s="1122"/>
      <c r="CA7" s="1122"/>
      <c r="CB7" s="1122"/>
      <c r="CC7" s="1122"/>
      <c r="CD7" s="1122"/>
      <c r="CE7" s="1122"/>
      <c r="CF7" s="1122"/>
      <c r="CG7" s="1123"/>
      <c r="CH7" s="1114">
        <v>-5</v>
      </c>
      <c r="CI7" s="1115"/>
      <c r="CJ7" s="1115"/>
      <c r="CK7" s="1115"/>
      <c r="CL7" s="1116"/>
      <c r="CM7" s="1114">
        <v>129</v>
      </c>
      <c r="CN7" s="1115"/>
      <c r="CO7" s="1115"/>
      <c r="CP7" s="1115"/>
      <c r="CQ7" s="1116"/>
      <c r="CR7" s="1114">
        <v>100</v>
      </c>
      <c r="CS7" s="1115"/>
      <c r="CT7" s="1115"/>
      <c r="CU7" s="1115"/>
      <c r="CV7" s="1116"/>
      <c r="CW7" s="1114" t="s">
        <v>549</v>
      </c>
      <c r="CX7" s="1115"/>
      <c r="CY7" s="1115"/>
      <c r="CZ7" s="1115"/>
      <c r="DA7" s="1116"/>
      <c r="DB7" s="1114" t="s">
        <v>549</v>
      </c>
      <c r="DC7" s="1115"/>
      <c r="DD7" s="1115"/>
      <c r="DE7" s="1115"/>
      <c r="DF7" s="1116"/>
      <c r="DG7" s="1114" t="s">
        <v>549</v>
      </c>
      <c r="DH7" s="1115"/>
      <c r="DI7" s="1115"/>
      <c r="DJ7" s="1115"/>
      <c r="DK7" s="1116"/>
      <c r="DL7" s="1114" t="s">
        <v>549</v>
      </c>
      <c r="DM7" s="1115"/>
      <c r="DN7" s="1115"/>
      <c r="DO7" s="1115"/>
      <c r="DP7" s="1116"/>
      <c r="DQ7" s="1114" t="s">
        <v>549</v>
      </c>
      <c r="DR7" s="1115"/>
      <c r="DS7" s="1115"/>
      <c r="DT7" s="1115"/>
      <c r="DU7" s="1116"/>
      <c r="DV7" s="1141" t="s">
        <v>562</v>
      </c>
      <c r="DW7" s="1142"/>
      <c r="DX7" s="1142"/>
      <c r="DY7" s="1142"/>
      <c r="DZ7" s="1143"/>
      <c r="EA7" s="205"/>
    </row>
    <row r="8" spans="1:131" s="206" customFormat="1" ht="26.25" customHeight="1" x14ac:dyDescent="0.15">
      <c r="A8" s="212">
        <v>2</v>
      </c>
      <c r="B8" s="1057"/>
      <c r="C8" s="1058"/>
      <c r="D8" s="1058"/>
      <c r="E8" s="1058"/>
      <c r="F8" s="1058"/>
      <c r="G8" s="1058"/>
      <c r="H8" s="1058"/>
      <c r="I8" s="1058"/>
      <c r="J8" s="1058"/>
      <c r="K8" s="1058"/>
      <c r="L8" s="1058"/>
      <c r="M8" s="1058"/>
      <c r="N8" s="1058"/>
      <c r="O8" s="1058"/>
      <c r="P8" s="1059"/>
      <c r="Q8" s="1069"/>
      <c r="R8" s="1070"/>
      <c r="S8" s="1070"/>
      <c r="T8" s="1070"/>
      <c r="U8" s="1070"/>
      <c r="V8" s="1070"/>
      <c r="W8" s="1070"/>
      <c r="X8" s="1070"/>
      <c r="Y8" s="1070"/>
      <c r="Z8" s="1070"/>
      <c r="AA8" s="1070"/>
      <c r="AB8" s="1070"/>
      <c r="AC8" s="1070"/>
      <c r="AD8" s="1070"/>
      <c r="AE8" s="1071"/>
      <c r="AF8" s="1063"/>
      <c r="AG8" s="1064"/>
      <c r="AH8" s="1064"/>
      <c r="AI8" s="1064"/>
      <c r="AJ8" s="1065"/>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57"/>
      <c r="C9" s="1058"/>
      <c r="D9" s="1058"/>
      <c r="E9" s="1058"/>
      <c r="F9" s="1058"/>
      <c r="G9" s="1058"/>
      <c r="H9" s="1058"/>
      <c r="I9" s="1058"/>
      <c r="J9" s="1058"/>
      <c r="K9" s="1058"/>
      <c r="L9" s="1058"/>
      <c r="M9" s="1058"/>
      <c r="N9" s="1058"/>
      <c r="O9" s="1058"/>
      <c r="P9" s="1059"/>
      <c r="Q9" s="1069"/>
      <c r="R9" s="1070"/>
      <c r="S9" s="1070"/>
      <c r="T9" s="1070"/>
      <c r="U9" s="1070"/>
      <c r="V9" s="1070"/>
      <c r="W9" s="1070"/>
      <c r="X9" s="1070"/>
      <c r="Y9" s="1070"/>
      <c r="Z9" s="1070"/>
      <c r="AA9" s="1070"/>
      <c r="AB9" s="1070"/>
      <c r="AC9" s="1070"/>
      <c r="AD9" s="1070"/>
      <c r="AE9" s="1071"/>
      <c r="AF9" s="1063"/>
      <c r="AG9" s="1064"/>
      <c r="AH9" s="1064"/>
      <c r="AI9" s="1064"/>
      <c r="AJ9" s="1065"/>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57"/>
      <c r="C10" s="1058"/>
      <c r="D10" s="1058"/>
      <c r="E10" s="1058"/>
      <c r="F10" s="1058"/>
      <c r="G10" s="1058"/>
      <c r="H10" s="1058"/>
      <c r="I10" s="1058"/>
      <c r="J10" s="1058"/>
      <c r="K10" s="1058"/>
      <c r="L10" s="1058"/>
      <c r="M10" s="1058"/>
      <c r="N10" s="1058"/>
      <c r="O10" s="1058"/>
      <c r="P10" s="1059"/>
      <c r="Q10" s="1069"/>
      <c r="R10" s="1070"/>
      <c r="S10" s="1070"/>
      <c r="T10" s="1070"/>
      <c r="U10" s="1070"/>
      <c r="V10" s="1070"/>
      <c r="W10" s="1070"/>
      <c r="X10" s="1070"/>
      <c r="Y10" s="1070"/>
      <c r="Z10" s="1070"/>
      <c r="AA10" s="1070"/>
      <c r="AB10" s="1070"/>
      <c r="AC10" s="1070"/>
      <c r="AD10" s="1070"/>
      <c r="AE10" s="1071"/>
      <c r="AF10" s="1063"/>
      <c r="AG10" s="1064"/>
      <c r="AH10" s="1064"/>
      <c r="AI10" s="1064"/>
      <c r="AJ10" s="1065"/>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57"/>
      <c r="C11" s="1058"/>
      <c r="D11" s="1058"/>
      <c r="E11" s="1058"/>
      <c r="F11" s="1058"/>
      <c r="G11" s="1058"/>
      <c r="H11" s="1058"/>
      <c r="I11" s="1058"/>
      <c r="J11" s="1058"/>
      <c r="K11" s="1058"/>
      <c r="L11" s="1058"/>
      <c r="M11" s="1058"/>
      <c r="N11" s="1058"/>
      <c r="O11" s="1058"/>
      <c r="P11" s="1059"/>
      <c r="Q11" s="1069"/>
      <c r="R11" s="1070"/>
      <c r="S11" s="1070"/>
      <c r="T11" s="1070"/>
      <c r="U11" s="1070"/>
      <c r="V11" s="1070"/>
      <c r="W11" s="1070"/>
      <c r="X11" s="1070"/>
      <c r="Y11" s="1070"/>
      <c r="Z11" s="1070"/>
      <c r="AA11" s="1070"/>
      <c r="AB11" s="1070"/>
      <c r="AC11" s="1070"/>
      <c r="AD11" s="1070"/>
      <c r="AE11" s="1071"/>
      <c r="AF11" s="1063"/>
      <c r="AG11" s="1064"/>
      <c r="AH11" s="1064"/>
      <c r="AI11" s="1064"/>
      <c r="AJ11" s="1065"/>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57"/>
      <c r="C12" s="1058"/>
      <c r="D12" s="1058"/>
      <c r="E12" s="1058"/>
      <c r="F12" s="1058"/>
      <c r="G12" s="1058"/>
      <c r="H12" s="1058"/>
      <c r="I12" s="1058"/>
      <c r="J12" s="1058"/>
      <c r="K12" s="1058"/>
      <c r="L12" s="1058"/>
      <c r="M12" s="1058"/>
      <c r="N12" s="1058"/>
      <c r="O12" s="1058"/>
      <c r="P12" s="1059"/>
      <c r="Q12" s="1069"/>
      <c r="R12" s="1070"/>
      <c r="S12" s="1070"/>
      <c r="T12" s="1070"/>
      <c r="U12" s="1070"/>
      <c r="V12" s="1070"/>
      <c r="W12" s="1070"/>
      <c r="X12" s="1070"/>
      <c r="Y12" s="1070"/>
      <c r="Z12" s="1070"/>
      <c r="AA12" s="1070"/>
      <c r="AB12" s="1070"/>
      <c r="AC12" s="1070"/>
      <c r="AD12" s="1070"/>
      <c r="AE12" s="1071"/>
      <c r="AF12" s="1063"/>
      <c r="AG12" s="1064"/>
      <c r="AH12" s="1064"/>
      <c r="AI12" s="1064"/>
      <c r="AJ12" s="1065"/>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57"/>
      <c r="C13" s="1058"/>
      <c r="D13" s="1058"/>
      <c r="E13" s="1058"/>
      <c r="F13" s="1058"/>
      <c r="G13" s="1058"/>
      <c r="H13" s="1058"/>
      <c r="I13" s="1058"/>
      <c r="J13" s="1058"/>
      <c r="K13" s="1058"/>
      <c r="L13" s="1058"/>
      <c r="M13" s="1058"/>
      <c r="N13" s="1058"/>
      <c r="O13" s="1058"/>
      <c r="P13" s="1059"/>
      <c r="Q13" s="1069"/>
      <c r="R13" s="1070"/>
      <c r="S13" s="1070"/>
      <c r="T13" s="1070"/>
      <c r="U13" s="1070"/>
      <c r="V13" s="1070"/>
      <c r="W13" s="1070"/>
      <c r="X13" s="1070"/>
      <c r="Y13" s="1070"/>
      <c r="Z13" s="1070"/>
      <c r="AA13" s="1070"/>
      <c r="AB13" s="1070"/>
      <c r="AC13" s="1070"/>
      <c r="AD13" s="1070"/>
      <c r="AE13" s="1071"/>
      <c r="AF13" s="1063"/>
      <c r="AG13" s="1064"/>
      <c r="AH13" s="1064"/>
      <c r="AI13" s="1064"/>
      <c r="AJ13" s="1065"/>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57"/>
      <c r="C14" s="1058"/>
      <c r="D14" s="1058"/>
      <c r="E14" s="1058"/>
      <c r="F14" s="1058"/>
      <c r="G14" s="1058"/>
      <c r="H14" s="1058"/>
      <c r="I14" s="1058"/>
      <c r="J14" s="1058"/>
      <c r="K14" s="1058"/>
      <c r="L14" s="1058"/>
      <c r="M14" s="1058"/>
      <c r="N14" s="1058"/>
      <c r="O14" s="1058"/>
      <c r="P14" s="1059"/>
      <c r="Q14" s="1069"/>
      <c r="R14" s="1070"/>
      <c r="S14" s="1070"/>
      <c r="T14" s="1070"/>
      <c r="U14" s="1070"/>
      <c r="V14" s="1070"/>
      <c r="W14" s="1070"/>
      <c r="X14" s="1070"/>
      <c r="Y14" s="1070"/>
      <c r="Z14" s="1070"/>
      <c r="AA14" s="1070"/>
      <c r="AB14" s="1070"/>
      <c r="AC14" s="1070"/>
      <c r="AD14" s="1070"/>
      <c r="AE14" s="1071"/>
      <c r="AF14" s="1063"/>
      <c r="AG14" s="1064"/>
      <c r="AH14" s="1064"/>
      <c r="AI14" s="1064"/>
      <c r="AJ14" s="1065"/>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57"/>
      <c r="C15" s="1058"/>
      <c r="D15" s="1058"/>
      <c r="E15" s="1058"/>
      <c r="F15" s="1058"/>
      <c r="G15" s="1058"/>
      <c r="H15" s="1058"/>
      <c r="I15" s="1058"/>
      <c r="J15" s="1058"/>
      <c r="K15" s="1058"/>
      <c r="L15" s="1058"/>
      <c r="M15" s="1058"/>
      <c r="N15" s="1058"/>
      <c r="O15" s="1058"/>
      <c r="P15" s="1059"/>
      <c r="Q15" s="1069"/>
      <c r="R15" s="1070"/>
      <c r="S15" s="1070"/>
      <c r="T15" s="1070"/>
      <c r="U15" s="1070"/>
      <c r="V15" s="1070"/>
      <c r="W15" s="1070"/>
      <c r="X15" s="1070"/>
      <c r="Y15" s="1070"/>
      <c r="Z15" s="1070"/>
      <c r="AA15" s="1070"/>
      <c r="AB15" s="1070"/>
      <c r="AC15" s="1070"/>
      <c r="AD15" s="1070"/>
      <c r="AE15" s="1071"/>
      <c r="AF15" s="1063"/>
      <c r="AG15" s="1064"/>
      <c r="AH15" s="1064"/>
      <c r="AI15" s="1064"/>
      <c r="AJ15" s="1065"/>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57"/>
      <c r="C16" s="1058"/>
      <c r="D16" s="1058"/>
      <c r="E16" s="1058"/>
      <c r="F16" s="1058"/>
      <c r="G16" s="1058"/>
      <c r="H16" s="1058"/>
      <c r="I16" s="1058"/>
      <c r="J16" s="1058"/>
      <c r="K16" s="1058"/>
      <c r="L16" s="1058"/>
      <c r="M16" s="1058"/>
      <c r="N16" s="1058"/>
      <c r="O16" s="1058"/>
      <c r="P16" s="1059"/>
      <c r="Q16" s="1069"/>
      <c r="R16" s="1070"/>
      <c r="S16" s="1070"/>
      <c r="T16" s="1070"/>
      <c r="U16" s="1070"/>
      <c r="V16" s="1070"/>
      <c r="W16" s="1070"/>
      <c r="X16" s="1070"/>
      <c r="Y16" s="1070"/>
      <c r="Z16" s="1070"/>
      <c r="AA16" s="1070"/>
      <c r="AB16" s="1070"/>
      <c r="AC16" s="1070"/>
      <c r="AD16" s="1070"/>
      <c r="AE16" s="1071"/>
      <c r="AF16" s="1063"/>
      <c r="AG16" s="1064"/>
      <c r="AH16" s="1064"/>
      <c r="AI16" s="1064"/>
      <c r="AJ16" s="1065"/>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57"/>
      <c r="C17" s="1058"/>
      <c r="D17" s="1058"/>
      <c r="E17" s="1058"/>
      <c r="F17" s="1058"/>
      <c r="G17" s="1058"/>
      <c r="H17" s="1058"/>
      <c r="I17" s="1058"/>
      <c r="J17" s="1058"/>
      <c r="K17" s="1058"/>
      <c r="L17" s="1058"/>
      <c r="M17" s="1058"/>
      <c r="N17" s="1058"/>
      <c r="O17" s="1058"/>
      <c r="P17" s="1059"/>
      <c r="Q17" s="1069"/>
      <c r="R17" s="1070"/>
      <c r="S17" s="1070"/>
      <c r="T17" s="1070"/>
      <c r="U17" s="1070"/>
      <c r="V17" s="1070"/>
      <c r="W17" s="1070"/>
      <c r="X17" s="1070"/>
      <c r="Y17" s="1070"/>
      <c r="Z17" s="1070"/>
      <c r="AA17" s="1070"/>
      <c r="AB17" s="1070"/>
      <c r="AC17" s="1070"/>
      <c r="AD17" s="1070"/>
      <c r="AE17" s="1071"/>
      <c r="AF17" s="1063"/>
      <c r="AG17" s="1064"/>
      <c r="AH17" s="1064"/>
      <c r="AI17" s="1064"/>
      <c r="AJ17" s="1065"/>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57"/>
      <c r="C18" s="1058"/>
      <c r="D18" s="1058"/>
      <c r="E18" s="1058"/>
      <c r="F18" s="1058"/>
      <c r="G18" s="1058"/>
      <c r="H18" s="1058"/>
      <c r="I18" s="1058"/>
      <c r="J18" s="1058"/>
      <c r="K18" s="1058"/>
      <c r="L18" s="1058"/>
      <c r="M18" s="1058"/>
      <c r="N18" s="1058"/>
      <c r="O18" s="1058"/>
      <c r="P18" s="1059"/>
      <c r="Q18" s="1069"/>
      <c r="R18" s="1070"/>
      <c r="S18" s="1070"/>
      <c r="T18" s="1070"/>
      <c r="U18" s="1070"/>
      <c r="V18" s="1070"/>
      <c r="W18" s="1070"/>
      <c r="X18" s="1070"/>
      <c r="Y18" s="1070"/>
      <c r="Z18" s="1070"/>
      <c r="AA18" s="1070"/>
      <c r="AB18" s="1070"/>
      <c r="AC18" s="1070"/>
      <c r="AD18" s="1070"/>
      <c r="AE18" s="1071"/>
      <c r="AF18" s="1063"/>
      <c r="AG18" s="1064"/>
      <c r="AH18" s="1064"/>
      <c r="AI18" s="1064"/>
      <c r="AJ18" s="1065"/>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57"/>
      <c r="C19" s="1058"/>
      <c r="D19" s="1058"/>
      <c r="E19" s="1058"/>
      <c r="F19" s="1058"/>
      <c r="G19" s="1058"/>
      <c r="H19" s="1058"/>
      <c r="I19" s="1058"/>
      <c r="J19" s="1058"/>
      <c r="K19" s="1058"/>
      <c r="L19" s="1058"/>
      <c r="M19" s="1058"/>
      <c r="N19" s="1058"/>
      <c r="O19" s="1058"/>
      <c r="P19" s="1059"/>
      <c r="Q19" s="1069"/>
      <c r="R19" s="1070"/>
      <c r="S19" s="1070"/>
      <c r="T19" s="1070"/>
      <c r="U19" s="1070"/>
      <c r="V19" s="1070"/>
      <c r="W19" s="1070"/>
      <c r="X19" s="1070"/>
      <c r="Y19" s="1070"/>
      <c r="Z19" s="1070"/>
      <c r="AA19" s="1070"/>
      <c r="AB19" s="1070"/>
      <c r="AC19" s="1070"/>
      <c r="AD19" s="1070"/>
      <c r="AE19" s="1071"/>
      <c r="AF19" s="1063"/>
      <c r="AG19" s="1064"/>
      <c r="AH19" s="1064"/>
      <c r="AI19" s="1064"/>
      <c r="AJ19" s="1065"/>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57"/>
      <c r="C20" s="1058"/>
      <c r="D20" s="1058"/>
      <c r="E20" s="1058"/>
      <c r="F20" s="1058"/>
      <c r="G20" s="1058"/>
      <c r="H20" s="1058"/>
      <c r="I20" s="1058"/>
      <c r="J20" s="1058"/>
      <c r="K20" s="1058"/>
      <c r="L20" s="1058"/>
      <c r="M20" s="1058"/>
      <c r="N20" s="1058"/>
      <c r="O20" s="1058"/>
      <c r="P20" s="1059"/>
      <c r="Q20" s="1069"/>
      <c r="R20" s="1070"/>
      <c r="S20" s="1070"/>
      <c r="T20" s="1070"/>
      <c r="U20" s="1070"/>
      <c r="V20" s="1070"/>
      <c r="W20" s="1070"/>
      <c r="X20" s="1070"/>
      <c r="Y20" s="1070"/>
      <c r="Z20" s="1070"/>
      <c r="AA20" s="1070"/>
      <c r="AB20" s="1070"/>
      <c r="AC20" s="1070"/>
      <c r="AD20" s="1070"/>
      <c r="AE20" s="1071"/>
      <c r="AF20" s="1063"/>
      <c r="AG20" s="1064"/>
      <c r="AH20" s="1064"/>
      <c r="AI20" s="1064"/>
      <c r="AJ20" s="1065"/>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57"/>
      <c r="C21" s="1058"/>
      <c r="D21" s="1058"/>
      <c r="E21" s="1058"/>
      <c r="F21" s="1058"/>
      <c r="G21" s="1058"/>
      <c r="H21" s="1058"/>
      <c r="I21" s="1058"/>
      <c r="J21" s="1058"/>
      <c r="K21" s="1058"/>
      <c r="L21" s="1058"/>
      <c r="M21" s="1058"/>
      <c r="N21" s="1058"/>
      <c r="O21" s="1058"/>
      <c r="P21" s="1059"/>
      <c r="Q21" s="1069"/>
      <c r="R21" s="1070"/>
      <c r="S21" s="1070"/>
      <c r="T21" s="1070"/>
      <c r="U21" s="1070"/>
      <c r="V21" s="1070"/>
      <c r="W21" s="1070"/>
      <c r="X21" s="1070"/>
      <c r="Y21" s="1070"/>
      <c r="Z21" s="1070"/>
      <c r="AA21" s="1070"/>
      <c r="AB21" s="1070"/>
      <c r="AC21" s="1070"/>
      <c r="AD21" s="1070"/>
      <c r="AE21" s="1071"/>
      <c r="AF21" s="1063"/>
      <c r="AG21" s="1064"/>
      <c r="AH21" s="1064"/>
      <c r="AI21" s="1064"/>
      <c r="AJ21" s="1065"/>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57"/>
      <c r="C22" s="1058"/>
      <c r="D22" s="1058"/>
      <c r="E22" s="1058"/>
      <c r="F22" s="1058"/>
      <c r="G22" s="1058"/>
      <c r="H22" s="1058"/>
      <c r="I22" s="1058"/>
      <c r="J22" s="1058"/>
      <c r="K22" s="1058"/>
      <c r="L22" s="1058"/>
      <c r="M22" s="1058"/>
      <c r="N22" s="1058"/>
      <c r="O22" s="1058"/>
      <c r="P22" s="1059"/>
      <c r="Q22" s="1107"/>
      <c r="R22" s="1108"/>
      <c r="S22" s="1108"/>
      <c r="T22" s="1108"/>
      <c r="U22" s="1108"/>
      <c r="V22" s="1108"/>
      <c r="W22" s="1108"/>
      <c r="X22" s="1108"/>
      <c r="Y22" s="1108"/>
      <c r="Z22" s="1108"/>
      <c r="AA22" s="1108"/>
      <c r="AB22" s="1108"/>
      <c r="AC22" s="1108"/>
      <c r="AD22" s="1108"/>
      <c r="AE22" s="1109"/>
      <c r="AF22" s="1063"/>
      <c r="AG22" s="1064"/>
      <c r="AH22" s="1064"/>
      <c r="AI22" s="1064"/>
      <c r="AJ22" s="1065"/>
      <c r="AK22" s="1103"/>
      <c r="AL22" s="1104"/>
      <c r="AM22" s="1104"/>
      <c r="AN22" s="1104"/>
      <c r="AO22" s="1104"/>
      <c r="AP22" s="1104"/>
      <c r="AQ22" s="1104"/>
      <c r="AR22" s="1104"/>
      <c r="AS22" s="1104"/>
      <c r="AT22" s="1104"/>
      <c r="AU22" s="1105"/>
      <c r="AV22" s="1105"/>
      <c r="AW22" s="1105"/>
      <c r="AX22" s="1105"/>
      <c r="AY22" s="1106"/>
      <c r="AZ22" s="1055" t="s">
        <v>362</v>
      </c>
      <c r="BA22" s="1055"/>
      <c r="BB22" s="1055"/>
      <c r="BC22" s="1055"/>
      <c r="BD22" s="1056"/>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4">
        <v>6864</v>
      </c>
      <c r="R23" s="1095"/>
      <c r="S23" s="1095"/>
      <c r="T23" s="1095"/>
      <c r="U23" s="1095"/>
      <c r="V23" s="1095">
        <v>6612</v>
      </c>
      <c r="W23" s="1095"/>
      <c r="X23" s="1095"/>
      <c r="Y23" s="1095"/>
      <c r="Z23" s="1095"/>
      <c r="AA23" s="1095">
        <v>252</v>
      </c>
      <c r="AB23" s="1095"/>
      <c r="AC23" s="1095"/>
      <c r="AD23" s="1095"/>
      <c r="AE23" s="1096"/>
      <c r="AF23" s="1097">
        <v>179</v>
      </c>
      <c r="AG23" s="1095"/>
      <c r="AH23" s="1095"/>
      <c r="AI23" s="1095"/>
      <c r="AJ23" s="1098"/>
      <c r="AK23" s="1099"/>
      <c r="AL23" s="1100"/>
      <c r="AM23" s="1100"/>
      <c r="AN23" s="1100"/>
      <c r="AO23" s="1100"/>
      <c r="AP23" s="1095">
        <v>4126</v>
      </c>
      <c r="AQ23" s="1095"/>
      <c r="AR23" s="1095"/>
      <c r="AS23" s="1095"/>
      <c r="AT23" s="1095"/>
      <c r="AU23" s="1101"/>
      <c r="AV23" s="1101"/>
      <c r="AW23" s="1101"/>
      <c r="AX23" s="1101"/>
      <c r="AY23" s="1102"/>
      <c r="AZ23" s="1091" t="s">
        <v>365</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366</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367</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344</v>
      </c>
      <c r="B26" s="1022"/>
      <c r="C26" s="1022"/>
      <c r="D26" s="1022"/>
      <c r="E26" s="1022"/>
      <c r="F26" s="1022"/>
      <c r="G26" s="1022"/>
      <c r="H26" s="1022"/>
      <c r="I26" s="1022"/>
      <c r="J26" s="1022"/>
      <c r="K26" s="1022"/>
      <c r="L26" s="1022"/>
      <c r="M26" s="1022"/>
      <c r="N26" s="1022"/>
      <c r="O26" s="1022"/>
      <c r="P26" s="1023"/>
      <c r="Q26" s="1027" t="s">
        <v>368</v>
      </c>
      <c r="R26" s="1028"/>
      <c r="S26" s="1028"/>
      <c r="T26" s="1028"/>
      <c r="U26" s="1029"/>
      <c r="V26" s="1027" t="s">
        <v>369</v>
      </c>
      <c r="W26" s="1028"/>
      <c r="X26" s="1028"/>
      <c r="Y26" s="1028"/>
      <c r="Z26" s="1029"/>
      <c r="AA26" s="1027" t="s">
        <v>370</v>
      </c>
      <c r="AB26" s="1028"/>
      <c r="AC26" s="1028"/>
      <c r="AD26" s="1028"/>
      <c r="AE26" s="1028"/>
      <c r="AF26" s="1085" t="s">
        <v>371</v>
      </c>
      <c r="AG26" s="1034"/>
      <c r="AH26" s="1034"/>
      <c r="AI26" s="1034"/>
      <c r="AJ26" s="1086"/>
      <c r="AK26" s="1028" t="s">
        <v>372</v>
      </c>
      <c r="AL26" s="1028"/>
      <c r="AM26" s="1028"/>
      <c r="AN26" s="1028"/>
      <c r="AO26" s="1029"/>
      <c r="AP26" s="1027" t="s">
        <v>373</v>
      </c>
      <c r="AQ26" s="1028"/>
      <c r="AR26" s="1028"/>
      <c r="AS26" s="1028"/>
      <c r="AT26" s="1029"/>
      <c r="AU26" s="1027" t="s">
        <v>374</v>
      </c>
      <c r="AV26" s="1028"/>
      <c r="AW26" s="1028"/>
      <c r="AX26" s="1028"/>
      <c r="AY26" s="1029"/>
      <c r="AZ26" s="1027" t="s">
        <v>375</v>
      </c>
      <c r="BA26" s="1028"/>
      <c r="BB26" s="1028"/>
      <c r="BC26" s="1028"/>
      <c r="BD26" s="1029"/>
      <c r="BE26" s="1027" t="s">
        <v>351</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376</v>
      </c>
      <c r="C28" s="1077"/>
      <c r="D28" s="1077"/>
      <c r="E28" s="1077"/>
      <c r="F28" s="1077"/>
      <c r="G28" s="1077"/>
      <c r="H28" s="1077"/>
      <c r="I28" s="1077"/>
      <c r="J28" s="1077"/>
      <c r="K28" s="1077"/>
      <c r="L28" s="1077"/>
      <c r="M28" s="1077"/>
      <c r="N28" s="1077"/>
      <c r="O28" s="1077"/>
      <c r="P28" s="1078"/>
      <c r="Q28" s="1079">
        <v>940</v>
      </c>
      <c r="R28" s="1080"/>
      <c r="S28" s="1080"/>
      <c r="T28" s="1080"/>
      <c r="U28" s="1080"/>
      <c r="V28" s="1080">
        <v>834</v>
      </c>
      <c r="W28" s="1080"/>
      <c r="X28" s="1080"/>
      <c r="Y28" s="1080"/>
      <c r="Z28" s="1080"/>
      <c r="AA28" s="1080">
        <v>105</v>
      </c>
      <c r="AB28" s="1080"/>
      <c r="AC28" s="1080"/>
      <c r="AD28" s="1080"/>
      <c r="AE28" s="1081"/>
      <c r="AF28" s="1082">
        <v>105</v>
      </c>
      <c r="AG28" s="1080"/>
      <c r="AH28" s="1080"/>
      <c r="AI28" s="1080"/>
      <c r="AJ28" s="1083"/>
      <c r="AK28" s="1084">
        <v>119</v>
      </c>
      <c r="AL28" s="1072"/>
      <c r="AM28" s="1072"/>
      <c r="AN28" s="1072"/>
      <c r="AO28" s="1072"/>
      <c r="AP28" s="1072" t="s">
        <v>549</v>
      </c>
      <c r="AQ28" s="1072"/>
      <c r="AR28" s="1072"/>
      <c r="AS28" s="1072"/>
      <c r="AT28" s="1072"/>
      <c r="AU28" s="1072" t="s">
        <v>549</v>
      </c>
      <c r="AV28" s="1072"/>
      <c r="AW28" s="1072"/>
      <c r="AX28" s="1072"/>
      <c r="AY28" s="1072"/>
      <c r="AZ28" s="1073" t="s">
        <v>549</v>
      </c>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57" t="s">
        <v>377</v>
      </c>
      <c r="C29" s="1058"/>
      <c r="D29" s="1058"/>
      <c r="E29" s="1058"/>
      <c r="F29" s="1058"/>
      <c r="G29" s="1058"/>
      <c r="H29" s="1058"/>
      <c r="I29" s="1058"/>
      <c r="J29" s="1058"/>
      <c r="K29" s="1058"/>
      <c r="L29" s="1058"/>
      <c r="M29" s="1058"/>
      <c r="N29" s="1058"/>
      <c r="O29" s="1058"/>
      <c r="P29" s="1059"/>
      <c r="Q29" s="1069">
        <v>49</v>
      </c>
      <c r="R29" s="1070"/>
      <c r="S29" s="1070"/>
      <c r="T29" s="1070"/>
      <c r="U29" s="1070"/>
      <c r="V29" s="1070">
        <v>47</v>
      </c>
      <c r="W29" s="1070"/>
      <c r="X29" s="1070"/>
      <c r="Y29" s="1070"/>
      <c r="Z29" s="1070"/>
      <c r="AA29" s="1070">
        <v>2</v>
      </c>
      <c r="AB29" s="1070"/>
      <c r="AC29" s="1070"/>
      <c r="AD29" s="1070"/>
      <c r="AE29" s="1071"/>
      <c r="AF29" s="1063">
        <v>2</v>
      </c>
      <c r="AG29" s="1064"/>
      <c r="AH29" s="1064"/>
      <c r="AI29" s="1064"/>
      <c r="AJ29" s="1065"/>
      <c r="AK29" s="1006">
        <v>20</v>
      </c>
      <c r="AL29" s="997"/>
      <c r="AM29" s="997"/>
      <c r="AN29" s="997"/>
      <c r="AO29" s="997"/>
      <c r="AP29" s="997" t="s">
        <v>549</v>
      </c>
      <c r="AQ29" s="997"/>
      <c r="AR29" s="997"/>
      <c r="AS29" s="997"/>
      <c r="AT29" s="997"/>
      <c r="AU29" s="997" t="s">
        <v>549</v>
      </c>
      <c r="AV29" s="997"/>
      <c r="AW29" s="997"/>
      <c r="AX29" s="997"/>
      <c r="AY29" s="997"/>
      <c r="AZ29" s="1068" t="s">
        <v>549</v>
      </c>
      <c r="BA29" s="1068"/>
      <c r="BB29" s="1068"/>
      <c r="BC29" s="1068"/>
      <c r="BD29" s="1068"/>
      <c r="BE29" s="1052"/>
      <c r="BF29" s="1052"/>
      <c r="BG29" s="1052"/>
      <c r="BH29" s="1052"/>
      <c r="BI29" s="1053"/>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57" t="s">
        <v>378</v>
      </c>
      <c r="C30" s="1058"/>
      <c r="D30" s="1058"/>
      <c r="E30" s="1058"/>
      <c r="F30" s="1058"/>
      <c r="G30" s="1058"/>
      <c r="H30" s="1058"/>
      <c r="I30" s="1058"/>
      <c r="J30" s="1058"/>
      <c r="K30" s="1058"/>
      <c r="L30" s="1058"/>
      <c r="M30" s="1058"/>
      <c r="N30" s="1058"/>
      <c r="O30" s="1058"/>
      <c r="P30" s="1059"/>
      <c r="Q30" s="1069">
        <v>670</v>
      </c>
      <c r="R30" s="1070"/>
      <c r="S30" s="1070"/>
      <c r="T30" s="1070"/>
      <c r="U30" s="1070"/>
      <c r="V30" s="1070">
        <v>663</v>
      </c>
      <c r="W30" s="1070"/>
      <c r="X30" s="1070"/>
      <c r="Y30" s="1070"/>
      <c r="Z30" s="1070"/>
      <c r="AA30" s="1070">
        <v>7</v>
      </c>
      <c r="AB30" s="1070"/>
      <c r="AC30" s="1070"/>
      <c r="AD30" s="1070"/>
      <c r="AE30" s="1071"/>
      <c r="AF30" s="1063">
        <v>7</v>
      </c>
      <c r="AG30" s="1064"/>
      <c r="AH30" s="1064"/>
      <c r="AI30" s="1064"/>
      <c r="AJ30" s="1065"/>
      <c r="AK30" s="1006">
        <v>105</v>
      </c>
      <c r="AL30" s="997"/>
      <c r="AM30" s="997"/>
      <c r="AN30" s="997"/>
      <c r="AO30" s="997"/>
      <c r="AP30" s="997" t="s">
        <v>549</v>
      </c>
      <c r="AQ30" s="997"/>
      <c r="AR30" s="997"/>
      <c r="AS30" s="997"/>
      <c r="AT30" s="997"/>
      <c r="AU30" s="997" t="s">
        <v>549</v>
      </c>
      <c r="AV30" s="997"/>
      <c r="AW30" s="997"/>
      <c r="AX30" s="997"/>
      <c r="AY30" s="997"/>
      <c r="AZ30" s="1068" t="s">
        <v>549</v>
      </c>
      <c r="BA30" s="1068"/>
      <c r="BB30" s="1068"/>
      <c r="BC30" s="1068"/>
      <c r="BD30" s="1068"/>
      <c r="BE30" s="1052"/>
      <c r="BF30" s="1052"/>
      <c r="BG30" s="1052"/>
      <c r="BH30" s="1052"/>
      <c r="BI30" s="1053"/>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57" t="s">
        <v>379</v>
      </c>
      <c r="C31" s="1058"/>
      <c r="D31" s="1058"/>
      <c r="E31" s="1058"/>
      <c r="F31" s="1058"/>
      <c r="G31" s="1058"/>
      <c r="H31" s="1058"/>
      <c r="I31" s="1058"/>
      <c r="J31" s="1058"/>
      <c r="K31" s="1058"/>
      <c r="L31" s="1058"/>
      <c r="M31" s="1058"/>
      <c r="N31" s="1058"/>
      <c r="O31" s="1058"/>
      <c r="P31" s="1059"/>
      <c r="Q31" s="1069">
        <v>53</v>
      </c>
      <c r="R31" s="1070"/>
      <c r="S31" s="1070"/>
      <c r="T31" s="1070"/>
      <c r="U31" s="1070"/>
      <c r="V31" s="1070">
        <v>53</v>
      </c>
      <c r="W31" s="1070"/>
      <c r="X31" s="1070"/>
      <c r="Y31" s="1070"/>
      <c r="Z31" s="1070"/>
      <c r="AA31" s="1070">
        <v>0</v>
      </c>
      <c r="AB31" s="1070"/>
      <c r="AC31" s="1070"/>
      <c r="AD31" s="1070"/>
      <c r="AE31" s="1071"/>
      <c r="AF31" s="1063">
        <v>0</v>
      </c>
      <c r="AG31" s="1064"/>
      <c r="AH31" s="1064"/>
      <c r="AI31" s="1064"/>
      <c r="AJ31" s="1065"/>
      <c r="AK31" s="1006">
        <v>19</v>
      </c>
      <c r="AL31" s="997"/>
      <c r="AM31" s="997"/>
      <c r="AN31" s="997"/>
      <c r="AO31" s="997"/>
      <c r="AP31" s="997" t="s">
        <v>549</v>
      </c>
      <c r="AQ31" s="997"/>
      <c r="AR31" s="997"/>
      <c r="AS31" s="997"/>
      <c r="AT31" s="997"/>
      <c r="AU31" s="997" t="s">
        <v>549</v>
      </c>
      <c r="AV31" s="997"/>
      <c r="AW31" s="997"/>
      <c r="AX31" s="997"/>
      <c r="AY31" s="997"/>
      <c r="AZ31" s="1068" t="s">
        <v>549</v>
      </c>
      <c r="BA31" s="1068"/>
      <c r="BB31" s="1068"/>
      <c r="BC31" s="1068"/>
      <c r="BD31" s="1068"/>
      <c r="BE31" s="1052"/>
      <c r="BF31" s="1052"/>
      <c r="BG31" s="1052"/>
      <c r="BH31" s="1052"/>
      <c r="BI31" s="1053"/>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57" t="s">
        <v>380</v>
      </c>
      <c r="C32" s="1058"/>
      <c r="D32" s="1058"/>
      <c r="E32" s="1058"/>
      <c r="F32" s="1058"/>
      <c r="G32" s="1058"/>
      <c r="H32" s="1058"/>
      <c r="I32" s="1058"/>
      <c r="J32" s="1058"/>
      <c r="K32" s="1058"/>
      <c r="L32" s="1058"/>
      <c r="M32" s="1058"/>
      <c r="N32" s="1058"/>
      <c r="O32" s="1058"/>
      <c r="P32" s="1059"/>
      <c r="Q32" s="1069">
        <v>148</v>
      </c>
      <c r="R32" s="1070"/>
      <c r="S32" s="1070"/>
      <c r="T32" s="1070"/>
      <c r="U32" s="1070"/>
      <c r="V32" s="1070">
        <v>144</v>
      </c>
      <c r="W32" s="1070"/>
      <c r="X32" s="1070"/>
      <c r="Y32" s="1070"/>
      <c r="Z32" s="1070"/>
      <c r="AA32" s="1070">
        <v>4</v>
      </c>
      <c r="AB32" s="1070"/>
      <c r="AC32" s="1070"/>
      <c r="AD32" s="1070"/>
      <c r="AE32" s="1071"/>
      <c r="AF32" s="1063">
        <v>162</v>
      </c>
      <c r="AG32" s="1064"/>
      <c r="AH32" s="1064"/>
      <c r="AI32" s="1064"/>
      <c r="AJ32" s="1065"/>
      <c r="AK32" s="1006">
        <v>35</v>
      </c>
      <c r="AL32" s="997"/>
      <c r="AM32" s="997"/>
      <c r="AN32" s="997"/>
      <c r="AO32" s="997"/>
      <c r="AP32" s="997">
        <v>983</v>
      </c>
      <c r="AQ32" s="997"/>
      <c r="AR32" s="997"/>
      <c r="AS32" s="997"/>
      <c r="AT32" s="997"/>
      <c r="AU32" s="997">
        <v>289</v>
      </c>
      <c r="AV32" s="997"/>
      <c r="AW32" s="997"/>
      <c r="AX32" s="997"/>
      <c r="AY32" s="997"/>
      <c r="AZ32" s="1068" t="s">
        <v>549</v>
      </c>
      <c r="BA32" s="1068"/>
      <c r="BB32" s="1068"/>
      <c r="BC32" s="1068"/>
      <c r="BD32" s="1068"/>
      <c r="BE32" s="1052" t="s">
        <v>381</v>
      </c>
      <c r="BF32" s="1052"/>
      <c r="BG32" s="1052"/>
      <c r="BH32" s="1052"/>
      <c r="BI32" s="1053"/>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57" t="s">
        <v>382</v>
      </c>
      <c r="C33" s="1058"/>
      <c r="D33" s="1058"/>
      <c r="E33" s="1058"/>
      <c r="F33" s="1058"/>
      <c r="G33" s="1058"/>
      <c r="H33" s="1058"/>
      <c r="I33" s="1058"/>
      <c r="J33" s="1058"/>
      <c r="K33" s="1058"/>
      <c r="L33" s="1058"/>
      <c r="M33" s="1058"/>
      <c r="N33" s="1058"/>
      <c r="O33" s="1058"/>
      <c r="P33" s="1059"/>
      <c r="Q33" s="1069">
        <v>14</v>
      </c>
      <c r="R33" s="1070"/>
      <c r="S33" s="1070"/>
      <c r="T33" s="1070"/>
      <c r="U33" s="1070"/>
      <c r="V33" s="1070">
        <v>11</v>
      </c>
      <c r="W33" s="1070"/>
      <c r="X33" s="1070"/>
      <c r="Y33" s="1070"/>
      <c r="Z33" s="1070"/>
      <c r="AA33" s="1070">
        <v>3</v>
      </c>
      <c r="AB33" s="1070"/>
      <c r="AC33" s="1070"/>
      <c r="AD33" s="1070"/>
      <c r="AE33" s="1071"/>
      <c r="AF33" s="1063">
        <v>3</v>
      </c>
      <c r="AG33" s="1064"/>
      <c r="AH33" s="1064"/>
      <c r="AI33" s="1064"/>
      <c r="AJ33" s="1065"/>
      <c r="AK33" s="1006" t="s">
        <v>549</v>
      </c>
      <c r="AL33" s="997"/>
      <c r="AM33" s="997"/>
      <c r="AN33" s="997"/>
      <c r="AO33" s="997"/>
      <c r="AP33" s="997" t="s">
        <v>549</v>
      </c>
      <c r="AQ33" s="997"/>
      <c r="AR33" s="997"/>
      <c r="AS33" s="997"/>
      <c r="AT33" s="997"/>
      <c r="AU33" s="997" t="s">
        <v>549</v>
      </c>
      <c r="AV33" s="997"/>
      <c r="AW33" s="997"/>
      <c r="AX33" s="997"/>
      <c r="AY33" s="997"/>
      <c r="AZ33" s="1068" t="s">
        <v>549</v>
      </c>
      <c r="BA33" s="1068"/>
      <c r="BB33" s="1068"/>
      <c r="BC33" s="1068"/>
      <c r="BD33" s="1068"/>
      <c r="BE33" s="1052" t="s">
        <v>383</v>
      </c>
      <c r="BF33" s="1052"/>
      <c r="BG33" s="1052"/>
      <c r="BH33" s="1052"/>
      <c r="BI33" s="1053"/>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57" t="s">
        <v>384</v>
      </c>
      <c r="C34" s="1058"/>
      <c r="D34" s="1058"/>
      <c r="E34" s="1058"/>
      <c r="F34" s="1058"/>
      <c r="G34" s="1058"/>
      <c r="H34" s="1058"/>
      <c r="I34" s="1058"/>
      <c r="J34" s="1058"/>
      <c r="K34" s="1058"/>
      <c r="L34" s="1058"/>
      <c r="M34" s="1058"/>
      <c r="N34" s="1058"/>
      <c r="O34" s="1058"/>
      <c r="P34" s="1059"/>
      <c r="Q34" s="1069">
        <v>208</v>
      </c>
      <c r="R34" s="1070"/>
      <c r="S34" s="1070"/>
      <c r="T34" s="1070"/>
      <c r="U34" s="1070"/>
      <c r="V34" s="1070">
        <v>203</v>
      </c>
      <c r="W34" s="1070"/>
      <c r="X34" s="1070"/>
      <c r="Y34" s="1070"/>
      <c r="Z34" s="1070"/>
      <c r="AA34" s="1070">
        <v>6</v>
      </c>
      <c r="AB34" s="1070"/>
      <c r="AC34" s="1070"/>
      <c r="AD34" s="1070"/>
      <c r="AE34" s="1071"/>
      <c r="AF34" s="1063">
        <v>6</v>
      </c>
      <c r="AG34" s="1064"/>
      <c r="AH34" s="1064"/>
      <c r="AI34" s="1064"/>
      <c r="AJ34" s="1065"/>
      <c r="AK34" s="1006">
        <v>140</v>
      </c>
      <c r="AL34" s="997"/>
      <c r="AM34" s="997"/>
      <c r="AN34" s="997"/>
      <c r="AO34" s="997"/>
      <c r="AP34" s="997">
        <v>1417</v>
      </c>
      <c r="AQ34" s="997"/>
      <c r="AR34" s="997"/>
      <c r="AS34" s="997"/>
      <c r="AT34" s="997"/>
      <c r="AU34" s="997">
        <v>1049</v>
      </c>
      <c r="AV34" s="997"/>
      <c r="AW34" s="997"/>
      <c r="AX34" s="997"/>
      <c r="AY34" s="997"/>
      <c r="AZ34" s="1068" t="s">
        <v>549</v>
      </c>
      <c r="BA34" s="1068"/>
      <c r="BB34" s="1068"/>
      <c r="BC34" s="1068"/>
      <c r="BD34" s="1068"/>
      <c r="BE34" s="1052" t="s">
        <v>383</v>
      </c>
      <c r="BF34" s="1052"/>
      <c r="BG34" s="1052"/>
      <c r="BH34" s="1052"/>
      <c r="BI34" s="1053"/>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57" t="s">
        <v>385</v>
      </c>
      <c r="C35" s="1058"/>
      <c r="D35" s="1058"/>
      <c r="E35" s="1058"/>
      <c r="F35" s="1058"/>
      <c r="G35" s="1058"/>
      <c r="H35" s="1058"/>
      <c r="I35" s="1058"/>
      <c r="J35" s="1058"/>
      <c r="K35" s="1058"/>
      <c r="L35" s="1058"/>
      <c r="M35" s="1058"/>
      <c r="N35" s="1058"/>
      <c r="O35" s="1058"/>
      <c r="P35" s="1059"/>
      <c r="Q35" s="1069">
        <v>3</v>
      </c>
      <c r="R35" s="1070"/>
      <c r="S35" s="1070"/>
      <c r="T35" s="1070"/>
      <c r="U35" s="1070"/>
      <c r="V35" s="1070">
        <v>1</v>
      </c>
      <c r="W35" s="1070"/>
      <c r="X35" s="1070"/>
      <c r="Y35" s="1070"/>
      <c r="Z35" s="1070"/>
      <c r="AA35" s="1070">
        <v>2</v>
      </c>
      <c r="AB35" s="1070"/>
      <c r="AC35" s="1070"/>
      <c r="AD35" s="1070"/>
      <c r="AE35" s="1071"/>
      <c r="AF35" s="1063">
        <v>2</v>
      </c>
      <c r="AG35" s="1064"/>
      <c r="AH35" s="1064"/>
      <c r="AI35" s="1064"/>
      <c r="AJ35" s="1065"/>
      <c r="AK35" s="1006" t="s">
        <v>549</v>
      </c>
      <c r="AL35" s="997"/>
      <c r="AM35" s="997"/>
      <c r="AN35" s="997"/>
      <c r="AO35" s="997"/>
      <c r="AP35" s="997" t="s">
        <v>549</v>
      </c>
      <c r="AQ35" s="997"/>
      <c r="AR35" s="997"/>
      <c r="AS35" s="997"/>
      <c r="AT35" s="997"/>
      <c r="AU35" s="997" t="s">
        <v>549</v>
      </c>
      <c r="AV35" s="997"/>
      <c r="AW35" s="997"/>
      <c r="AX35" s="997"/>
      <c r="AY35" s="997"/>
      <c r="AZ35" s="1068" t="s">
        <v>549</v>
      </c>
      <c r="BA35" s="1068"/>
      <c r="BB35" s="1068"/>
      <c r="BC35" s="1068"/>
      <c r="BD35" s="1068"/>
      <c r="BE35" s="1052" t="s">
        <v>383</v>
      </c>
      <c r="BF35" s="1052"/>
      <c r="BG35" s="1052"/>
      <c r="BH35" s="1052"/>
      <c r="BI35" s="1053"/>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57" t="s">
        <v>386</v>
      </c>
      <c r="C36" s="1058"/>
      <c r="D36" s="1058"/>
      <c r="E36" s="1058"/>
      <c r="F36" s="1058"/>
      <c r="G36" s="1058"/>
      <c r="H36" s="1058"/>
      <c r="I36" s="1058"/>
      <c r="J36" s="1058"/>
      <c r="K36" s="1058"/>
      <c r="L36" s="1058"/>
      <c r="M36" s="1058"/>
      <c r="N36" s="1058"/>
      <c r="O36" s="1058"/>
      <c r="P36" s="1059"/>
      <c r="Q36" s="1069">
        <v>84</v>
      </c>
      <c r="R36" s="1070"/>
      <c r="S36" s="1070"/>
      <c r="T36" s="1070"/>
      <c r="U36" s="1070"/>
      <c r="V36" s="1070">
        <v>78</v>
      </c>
      <c r="W36" s="1070"/>
      <c r="X36" s="1070"/>
      <c r="Y36" s="1070"/>
      <c r="Z36" s="1070"/>
      <c r="AA36" s="1070">
        <v>6</v>
      </c>
      <c r="AB36" s="1070"/>
      <c r="AC36" s="1070"/>
      <c r="AD36" s="1070"/>
      <c r="AE36" s="1071"/>
      <c r="AF36" s="1063">
        <v>6</v>
      </c>
      <c r="AG36" s="1064"/>
      <c r="AH36" s="1064"/>
      <c r="AI36" s="1064"/>
      <c r="AJ36" s="1065"/>
      <c r="AK36" s="1006">
        <v>51</v>
      </c>
      <c r="AL36" s="997"/>
      <c r="AM36" s="997"/>
      <c r="AN36" s="997"/>
      <c r="AO36" s="997"/>
      <c r="AP36" s="997" t="s">
        <v>549</v>
      </c>
      <c r="AQ36" s="997"/>
      <c r="AR36" s="997"/>
      <c r="AS36" s="997"/>
      <c r="AT36" s="997"/>
      <c r="AU36" s="997" t="s">
        <v>549</v>
      </c>
      <c r="AV36" s="997"/>
      <c r="AW36" s="997"/>
      <c r="AX36" s="997"/>
      <c r="AY36" s="997"/>
      <c r="AZ36" s="1068" t="s">
        <v>549</v>
      </c>
      <c r="BA36" s="1068"/>
      <c r="BB36" s="1068"/>
      <c r="BC36" s="1068"/>
      <c r="BD36" s="1068"/>
      <c r="BE36" s="1052" t="s">
        <v>383</v>
      </c>
      <c r="BF36" s="1052"/>
      <c r="BG36" s="1052"/>
      <c r="BH36" s="1052"/>
      <c r="BI36" s="1053"/>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57" t="s">
        <v>387</v>
      </c>
      <c r="C37" s="1058"/>
      <c r="D37" s="1058"/>
      <c r="E37" s="1058"/>
      <c r="F37" s="1058"/>
      <c r="G37" s="1058"/>
      <c r="H37" s="1058"/>
      <c r="I37" s="1058"/>
      <c r="J37" s="1058"/>
      <c r="K37" s="1058"/>
      <c r="L37" s="1058"/>
      <c r="M37" s="1058"/>
      <c r="N37" s="1058"/>
      <c r="O37" s="1058"/>
      <c r="P37" s="1059"/>
      <c r="Q37" s="1069">
        <v>6</v>
      </c>
      <c r="R37" s="1070"/>
      <c r="S37" s="1070"/>
      <c r="T37" s="1070"/>
      <c r="U37" s="1070"/>
      <c r="V37" s="1070">
        <v>5</v>
      </c>
      <c r="W37" s="1070"/>
      <c r="X37" s="1070"/>
      <c r="Y37" s="1070"/>
      <c r="Z37" s="1070"/>
      <c r="AA37" s="1070">
        <v>1</v>
      </c>
      <c r="AB37" s="1070"/>
      <c r="AC37" s="1070"/>
      <c r="AD37" s="1070"/>
      <c r="AE37" s="1071"/>
      <c r="AF37" s="1063">
        <v>1</v>
      </c>
      <c r="AG37" s="1064"/>
      <c r="AH37" s="1064"/>
      <c r="AI37" s="1064"/>
      <c r="AJ37" s="1065"/>
      <c r="AK37" s="1006">
        <v>5</v>
      </c>
      <c r="AL37" s="997"/>
      <c r="AM37" s="997"/>
      <c r="AN37" s="997"/>
      <c r="AO37" s="997"/>
      <c r="AP37" s="997" t="s">
        <v>549</v>
      </c>
      <c r="AQ37" s="997"/>
      <c r="AR37" s="997"/>
      <c r="AS37" s="997"/>
      <c r="AT37" s="997"/>
      <c r="AU37" s="997" t="s">
        <v>549</v>
      </c>
      <c r="AV37" s="997"/>
      <c r="AW37" s="997"/>
      <c r="AX37" s="997"/>
      <c r="AY37" s="997"/>
      <c r="AZ37" s="1068" t="s">
        <v>549</v>
      </c>
      <c r="BA37" s="1068"/>
      <c r="BB37" s="1068"/>
      <c r="BC37" s="1068"/>
      <c r="BD37" s="1068"/>
      <c r="BE37" s="1052" t="s">
        <v>383</v>
      </c>
      <c r="BF37" s="1052"/>
      <c r="BG37" s="1052"/>
      <c r="BH37" s="1052"/>
      <c r="BI37" s="1053"/>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57" t="s">
        <v>388</v>
      </c>
      <c r="C38" s="1058"/>
      <c r="D38" s="1058"/>
      <c r="E38" s="1058"/>
      <c r="F38" s="1058"/>
      <c r="G38" s="1058"/>
      <c r="H38" s="1058"/>
      <c r="I38" s="1058"/>
      <c r="J38" s="1058"/>
      <c r="K38" s="1058"/>
      <c r="L38" s="1058"/>
      <c r="M38" s="1058"/>
      <c r="N38" s="1058"/>
      <c r="O38" s="1058"/>
      <c r="P38" s="1059"/>
      <c r="Q38" s="1069">
        <v>112</v>
      </c>
      <c r="R38" s="1070"/>
      <c r="S38" s="1070"/>
      <c r="T38" s="1070"/>
      <c r="U38" s="1070"/>
      <c r="V38" s="1070">
        <v>92</v>
      </c>
      <c r="W38" s="1070"/>
      <c r="X38" s="1070"/>
      <c r="Y38" s="1070"/>
      <c r="Z38" s="1070"/>
      <c r="AA38" s="1070">
        <v>20</v>
      </c>
      <c r="AB38" s="1070"/>
      <c r="AC38" s="1070"/>
      <c r="AD38" s="1070"/>
      <c r="AE38" s="1071"/>
      <c r="AF38" s="1063">
        <v>20</v>
      </c>
      <c r="AG38" s="1064"/>
      <c r="AH38" s="1064"/>
      <c r="AI38" s="1064"/>
      <c r="AJ38" s="1065"/>
      <c r="AK38" s="1006" t="s">
        <v>549</v>
      </c>
      <c r="AL38" s="997"/>
      <c r="AM38" s="997"/>
      <c r="AN38" s="997"/>
      <c r="AO38" s="997"/>
      <c r="AP38" s="997" t="s">
        <v>549</v>
      </c>
      <c r="AQ38" s="997"/>
      <c r="AR38" s="997"/>
      <c r="AS38" s="997"/>
      <c r="AT38" s="997"/>
      <c r="AU38" s="997" t="s">
        <v>549</v>
      </c>
      <c r="AV38" s="997"/>
      <c r="AW38" s="997"/>
      <c r="AX38" s="997"/>
      <c r="AY38" s="997"/>
      <c r="AZ38" s="1068" t="s">
        <v>549</v>
      </c>
      <c r="BA38" s="1068"/>
      <c r="BB38" s="1068"/>
      <c r="BC38" s="1068"/>
      <c r="BD38" s="1068"/>
      <c r="BE38" s="1052" t="s">
        <v>383</v>
      </c>
      <c r="BF38" s="1052"/>
      <c r="BG38" s="1052"/>
      <c r="BH38" s="1052"/>
      <c r="BI38" s="1053"/>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57" t="s">
        <v>389</v>
      </c>
      <c r="C39" s="1058"/>
      <c r="D39" s="1058"/>
      <c r="E39" s="1058"/>
      <c r="F39" s="1058"/>
      <c r="G39" s="1058"/>
      <c r="H39" s="1058"/>
      <c r="I39" s="1058"/>
      <c r="J39" s="1058"/>
      <c r="K39" s="1058"/>
      <c r="L39" s="1058"/>
      <c r="M39" s="1058"/>
      <c r="N39" s="1058"/>
      <c r="O39" s="1058"/>
      <c r="P39" s="1059"/>
      <c r="Q39" s="1069">
        <v>21</v>
      </c>
      <c r="R39" s="1070"/>
      <c r="S39" s="1070"/>
      <c r="T39" s="1070"/>
      <c r="U39" s="1070"/>
      <c r="V39" s="1070">
        <v>18</v>
      </c>
      <c r="W39" s="1070"/>
      <c r="X39" s="1070"/>
      <c r="Y39" s="1070"/>
      <c r="Z39" s="1070"/>
      <c r="AA39" s="1070">
        <v>3</v>
      </c>
      <c r="AB39" s="1070"/>
      <c r="AC39" s="1070"/>
      <c r="AD39" s="1070"/>
      <c r="AE39" s="1071"/>
      <c r="AF39" s="1063">
        <v>247</v>
      </c>
      <c r="AG39" s="1064"/>
      <c r="AH39" s="1064"/>
      <c r="AI39" s="1064"/>
      <c r="AJ39" s="1065"/>
      <c r="AK39" s="1006" t="s">
        <v>549</v>
      </c>
      <c r="AL39" s="997"/>
      <c r="AM39" s="997"/>
      <c r="AN39" s="997"/>
      <c r="AO39" s="997"/>
      <c r="AP39" s="997" t="s">
        <v>549</v>
      </c>
      <c r="AQ39" s="997"/>
      <c r="AR39" s="997"/>
      <c r="AS39" s="997"/>
      <c r="AT39" s="997"/>
      <c r="AU39" s="997" t="s">
        <v>549</v>
      </c>
      <c r="AV39" s="997"/>
      <c r="AW39" s="997"/>
      <c r="AX39" s="997"/>
      <c r="AY39" s="997"/>
      <c r="AZ39" s="1068" t="s">
        <v>549</v>
      </c>
      <c r="BA39" s="1068"/>
      <c r="BB39" s="1068"/>
      <c r="BC39" s="1068"/>
      <c r="BD39" s="1068"/>
      <c r="BE39" s="1052" t="s">
        <v>383</v>
      </c>
      <c r="BF39" s="1052"/>
      <c r="BG39" s="1052"/>
      <c r="BH39" s="1052"/>
      <c r="BI39" s="1053"/>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57"/>
      <c r="C40" s="1058"/>
      <c r="D40" s="1058"/>
      <c r="E40" s="1058"/>
      <c r="F40" s="1058"/>
      <c r="G40" s="1058"/>
      <c r="H40" s="1058"/>
      <c r="I40" s="1058"/>
      <c r="J40" s="1058"/>
      <c r="K40" s="1058"/>
      <c r="L40" s="1058"/>
      <c r="M40" s="1058"/>
      <c r="N40" s="1058"/>
      <c r="O40" s="1058"/>
      <c r="P40" s="1059"/>
      <c r="Q40" s="1069"/>
      <c r="R40" s="1070"/>
      <c r="S40" s="1070"/>
      <c r="T40" s="1070"/>
      <c r="U40" s="1070"/>
      <c r="V40" s="1070"/>
      <c r="W40" s="1070"/>
      <c r="X40" s="1070"/>
      <c r="Y40" s="1070"/>
      <c r="Z40" s="1070"/>
      <c r="AA40" s="1070"/>
      <c r="AB40" s="1070"/>
      <c r="AC40" s="1070"/>
      <c r="AD40" s="1070"/>
      <c r="AE40" s="1071"/>
      <c r="AF40" s="1063"/>
      <c r="AG40" s="1064"/>
      <c r="AH40" s="1064"/>
      <c r="AI40" s="1064"/>
      <c r="AJ40" s="1065"/>
      <c r="AK40" s="1006"/>
      <c r="AL40" s="997"/>
      <c r="AM40" s="997"/>
      <c r="AN40" s="997"/>
      <c r="AO40" s="997"/>
      <c r="AP40" s="997"/>
      <c r="AQ40" s="997"/>
      <c r="AR40" s="997"/>
      <c r="AS40" s="997"/>
      <c r="AT40" s="997"/>
      <c r="AU40" s="997"/>
      <c r="AV40" s="997"/>
      <c r="AW40" s="997"/>
      <c r="AX40" s="997"/>
      <c r="AY40" s="997"/>
      <c r="AZ40" s="1068"/>
      <c r="BA40" s="1068"/>
      <c r="BB40" s="1068"/>
      <c r="BC40" s="1068"/>
      <c r="BD40" s="1068"/>
      <c r="BE40" s="1052"/>
      <c r="BF40" s="1052"/>
      <c r="BG40" s="1052"/>
      <c r="BH40" s="1052"/>
      <c r="BI40" s="1053"/>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57"/>
      <c r="C41" s="1058"/>
      <c r="D41" s="1058"/>
      <c r="E41" s="1058"/>
      <c r="F41" s="1058"/>
      <c r="G41" s="1058"/>
      <c r="H41" s="1058"/>
      <c r="I41" s="1058"/>
      <c r="J41" s="1058"/>
      <c r="K41" s="1058"/>
      <c r="L41" s="1058"/>
      <c r="M41" s="1058"/>
      <c r="N41" s="1058"/>
      <c r="O41" s="1058"/>
      <c r="P41" s="1059"/>
      <c r="Q41" s="1069"/>
      <c r="R41" s="1070"/>
      <c r="S41" s="1070"/>
      <c r="T41" s="1070"/>
      <c r="U41" s="1070"/>
      <c r="V41" s="1070"/>
      <c r="W41" s="1070"/>
      <c r="X41" s="1070"/>
      <c r="Y41" s="1070"/>
      <c r="Z41" s="1070"/>
      <c r="AA41" s="1070"/>
      <c r="AB41" s="1070"/>
      <c r="AC41" s="1070"/>
      <c r="AD41" s="1070"/>
      <c r="AE41" s="1071"/>
      <c r="AF41" s="1063"/>
      <c r="AG41" s="1064"/>
      <c r="AH41" s="1064"/>
      <c r="AI41" s="1064"/>
      <c r="AJ41" s="1065"/>
      <c r="AK41" s="1006"/>
      <c r="AL41" s="997"/>
      <c r="AM41" s="997"/>
      <c r="AN41" s="997"/>
      <c r="AO41" s="997"/>
      <c r="AP41" s="997"/>
      <c r="AQ41" s="997"/>
      <c r="AR41" s="997"/>
      <c r="AS41" s="997"/>
      <c r="AT41" s="997"/>
      <c r="AU41" s="997"/>
      <c r="AV41" s="997"/>
      <c r="AW41" s="997"/>
      <c r="AX41" s="997"/>
      <c r="AY41" s="997"/>
      <c r="AZ41" s="1068"/>
      <c r="BA41" s="1068"/>
      <c r="BB41" s="1068"/>
      <c r="BC41" s="1068"/>
      <c r="BD41" s="1068"/>
      <c r="BE41" s="1052"/>
      <c r="BF41" s="1052"/>
      <c r="BG41" s="1052"/>
      <c r="BH41" s="1052"/>
      <c r="BI41" s="1053"/>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57"/>
      <c r="C42" s="1058"/>
      <c r="D42" s="1058"/>
      <c r="E42" s="1058"/>
      <c r="F42" s="1058"/>
      <c r="G42" s="1058"/>
      <c r="H42" s="1058"/>
      <c r="I42" s="1058"/>
      <c r="J42" s="1058"/>
      <c r="K42" s="1058"/>
      <c r="L42" s="1058"/>
      <c r="M42" s="1058"/>
      <c r="N42" s="1058"/>
      <c r="O42" s="1058"/>
      <c r="P42" s="1059"/>
      <c r="Q42" s="1069"/>
      <c r="R42" s="1070"/>
      <c r="S42" s="1070"/>
      <c r="T42" s="1070"/>
      <c r="U42" s="1070"/>
      <c r="V42" s="1070"/>
      <c r="W42" s="1070"/>
      <c r="X42" s="1070"/>
      <c r="Y42" s="1070"/>
      <c r="Z42" s="1070"/>
      <c r="AA42" s="1070"/>
      <c r="AB42" s="1070"/>
      <c r="AC42" s="1070"/>
      <c r="AD42" s="1070"/>
      <c r="AE42" s="1071"/>
      <c r="AF42" s="1063"/>
      <c r="AG42" s="1064"/>
      <c r="AH42" s="1064"/>
      <c r="AI42" s="1064"/>
      <c r="AJ42" s="1065"/>
      <c r="AK42" s="1006"/>
      <c r="AL42" s="997"/>
      <c r="AM42" s="997"/>
      <c r="AN42" s="997"/>
      <c r="AO42" s="997"/>
      <c r="AP42" s="997"/>
      <c r="AQ42" s="997"/>
      <c r="AR42" s="997"/>
      <c r="AS42" s="997"/>
      <c r="AT42" s="997"/>
      <c r="AU42" s="997"/>
      <c r="AV42" s="997"/>
      <c r="AW42" s="997"/>
      <c r="AX42" s="997"/>
      <c r="AY42" s="997"/>
      <c r="AZ42" s="1068"/>
      <c r="BA42" s="1068"/>
      <c r="BB42" s="1068"/>
      <c r="BC42" s="1068"/>
      <c r="BD42" s="1068"/>
      <c r="BE42" s="1052"/>
      <c r="BF42" s="1052"/>
      <c r="BG42" s="1052"/>
      <c r="BH42" s="1052"/>
      <c r="BI42" s="1053"/>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57"/>
      <c r="C43" s="1058"/>
      <c r="D43" s="1058"/>
      <c r="E43" s="1058"/>
      <c r="F43" s="1058"/>
      <c r="G43" s="1058"/>
      <c r="H43" s="1058"/>
      <c r="I43" s="1058"/>
      <c r="J43" s="1058"/>
      <c r="K43" s="1058"/>
      <c r="L43" s="1058"/>
      <c r="M43" s="1058"/>
      <c r="N43" s="1058"/>
      <c r="O43" s="1058"/>
      <c r="P43" s="1059"/>
      <c r="Q43" s="1069"/>
      <c r="R43" s="1070"/>
      <c r="S43" s="1070"/>
      <c r="T43" s="1070"/>
      <c r="U43" s="1070"/>
      <c r="V43" s="1070"/>
      <c r="W43" s="1070"/>
      <c r="X43" s="1070"/>
      <c r="Y43" s="1070"/>
      <c r="Z43" s="1070"/>
      <c r="AA43" s="1070"/>
      <c r="AB43" s="1070"/>
      <c r="AC43" s="1070"/>
      <c r="AD43" s="1070"/>
      <c r="AE43" s="1071"/>
      <c r="AF43" s="1063"/>
      <c r="AG43" s="1064"/>
      <c r="AH43" s="1064"/>
      <c r="AI43" s="1064"/>
      <c r="AJ43" s="1065"/>
      <c r="AK43" s="1006"/>
      <c r="AL43" s="997"/>
      <c r="AM43" s="997"/>
      <c r="AN43" s="997"/>
      <c r="AO43" s="997"/>
      <c r="AP43" s="997"/>
      <c r="AQ43" s="997"/>
      <c r="AR43" s="997"/>
      <c r="AS43" s="997"/>
      <c r="AT43" s="997"/>
      <c r="AU43" s="997"/>
      <c r="AV43" s="997"/>
      <c r="AW43" s="997"/>
      <c r="AX43" s="997"/>
      <c r="AY43" s="997"/>
      <c r="AZ43" s="1068"/>
      <c r="BA43" s="1068"/>
      <c r="BB43" s="1068"/>
      <c r="BC43" s="1068"/>
      <c r="BD43" s="1068"/>
      <c r="BE43" s="1052"/>
      <c r="BF43" s="1052"/>
      <c r="BG43" s="1052"/>
      <c r="BH43" s="1052"/>
      <c r="BI43" s="1053"/>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57"/>
      <c r="C44" s="1058"/>
      <c r="D44" s="1058"/>
      <c r="E44" s="1058"/>
      <c r="F44" s="1058"/>
      <c r="G44" s="1058"/>
      <c r="H44" s="1058"/>
      <c r="I44" s="1058"/>
      <c r="J44" s="1058"/>
      <c r="K44" s="1058"/>
      <c r="L44" s="1058"/>
      <c r="M44" s="1058"/>
      <c r="N44" s="1058"/>
      <c r="O44" s="1058"/>
      <c r="P44" s="1059"/>
      <c r="Q44" s="1069"/>
      <c r="R44" s="1070"/>
      <c r="S44" s="1070"/>
      <c r="T44" s="1070"/>
      <c r="U44" s="1070"/>
      <c r="V44" s="1070"/>
      <c r="W44" s="1070"/>
      <c r="X44" s="1070"/>
      <c r="Y44" s="1070"/>
      <c r="Z44" s="1070"/>
      <c r="AA44" s="1070"/>
      <c r="AB44" s="1070"/>
      <c r="AC44" s="1070"/>
      <c r="AD44" s="1070"/>
      <c r="AE44" s="1071"/>
      <c r="AF44" s="1063"/>
      <c r="AG44" s="1064"/>
      <c r="AH44" s="1064"/>
      <c r="AI44" s="1064"/>
      <c r="AJ44" s="1065"/>
      <c r="AK44" s="1006"/>
      <c r="AL44" s="997"/>
      <c r="AM44" s="997"/>
      <c r="AN44" s="997"/>
      <c r="AO44" s="997"/>
      <c r="AP44" s="997"/>
      <c r="AQ44" s="997"/>
      <c r="AR44" s="997"/>
      <c r="AS44" s="997"/>
      <c r="AT44" s="997"/>
      <c r="AU44" s="997"/>
      <c r="AV44" s="997"/>
      <c r="AW44" s="997"/>
      <c r="AX44" s="997"/>
      <c r="AY44" s="997"/>
      <c r="AZ44" s="1068"/>
      <c r="BA44" s="1068"/>
      <c r="BB44" s="1068"/>
      <c r="BC44" s="1068"/>
      <c r="BD44" s="1068"/>
      <c r="BE44" s="1052"/>
      <c r="BF44" s="1052"/>
      <c r="BG44" s="1052"/>
      <c r="BH44" s="1052"/>
      <c r="BI44" s="1053"/>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57"/>
      <c r="C45" s="1058"/>
      <c r="D45" s="1058"/>
      <c r="E45" s="1058"/>
      <c r="F45" s="1058"/>
      <c r="G45" s="1058"/>
      <c r="H45" s="1058"/>
      <c r="I45" s="1058"/>
      <c r="J45" s="1058"/>
      <c r="K45" s="1058"/>
      <c r="L45" s="1058"/>
      <c r="M45" s="1058"/>
      <c r="N45" s="1058"/>
      <c r="O45" s="1058"/>
      <c r="P45" s="1059"/>
      <c r="Q45" s="1069"/>
      <c r="R45" s="1070"/>
      <c r="S45" s="1070"/>
      <c r="T45" s="1070"/>
      <c r="U45" s="1070"/>
      <c r="V45" s="1070"/>
      <c r="W45" s="1070"/>
      <c r="X45" s="1070"/>
      <c r="Y45" s="1070"/>
      <c r="Z45" s="1070"/>
      <c r="AA45" s="1070"/>
      <c r="AB45" s="1070"/>
      <c r="AC45" s="1070"/>
      <c r="AD45" s="1070"/>
      <c r="AE45" s="1071"/>
      <c r="AF45" s="1063"/>
      <c r="AG45" s="1064"/>
      <c r="AH45" s="1064"/>
      <c r="AI45" s="1064"/>
      <c r="AJ45" s="1065"/>
      <c r="AK45" s="1006"/>
      <c r="AL45" s="997"/>
      <c r="AM45" s="997"/>
      <c r="AN45" s="997"/>
      <c r="AO45" s="997"/>
      <c r="AP45" s="997"/>
      <c r="AQ45" s="997"/>
      <c r="AR45" s="997"/>
      <c r="AS45" s="997"/>
      <c r="AT45" s="997"/>
      <c r="AU45" s="997"/>
      <c r="AV45" s="997"/>
      <c r="AW45" s="997"/>
      <c r="AX45" s="997"/>
      <c r="AY45" s="997"/>
      <c r="AZ45" s="1068"/>
      <c r="BA45" s="1068"/>
      <c r="BB45" s="1068"/>
      <c r="BC45" s="1068"/>
      <c r="BD45" s="1068"/>
      <c r="BE45" s="1052"/>
      <c r="BF45" s="1052"/>
      <c r="BG45" s="1052"/>
      <c r="BH45" s="1052"/>
      <c r="BI45" s="1053"/>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57"/>
      <c r="C46" s="1058"/>
      <c r="D46" s="1058"/>
      <c r="E46" s="1058"/>
      <c r="F46" s="1058"/>
      <c r="G46" s="1058"/>
      <c r="H46" s="1058"/>
      <c r="I46" s="1058"/>
      <c r="J46" s="1058"/>
      <c r="K46" s="1058"/>
      <c r="L46" s="1058"/>
      <c r="M46" s="1058"/>
      <c r="N46" s="1058"/>
      <c r="O46" s="1058"/>
      <c r="P46" s="1059"/>
      <c r="Q46" s="1069"/>
      <c r="R46" s="1070"/>
      <c r="S46" s="1070"/>
      <c r="T46" s="1070"/>
      <c r="U46" s="1070"/>
      <c r="V46" s="1070"/>
      <c r="W46" s="1070"/>
      <c r="X46" s="1070"/>
      <c r="Y46" s="1070"/>
      <c r="Z46" s="1070"/>
      <c r="AA46" s="1070"/>
      <c r="AB46" s="1070"/>
      <c r="AC46" s="1070"/>
      <c r="AD46" s="1070"/>
      <c r="AE46" s="1071"/>
      <c r="AF46" s="1063"/>
      <c r="AG46" s="1064"/>
      <c r="AH46" s="1064"/>
      <c r="AI46" s="1064"/>
      <c r="AJ46" s="1065"/>
      <c r="AK46" s="1006"/>
      <c r="AL46" s="997"/>
      <c r="AM46" s="997"/>
      <c r="AN46" s="997"/>
      <c r="AO46" s="997"/>
      <c r="AP46" s="997"/>
      <c r="AQ46" s="997"/>
      <c r="AR46" s="997"/>
      <c r="AS46" s="997"/>
      <c r="AT46" s="997"/>
      <c r="AU46" s="997"/>
      <c r="AV46" s="997"/>
      <c r="AW46" s="997"/>
      <c r="AX46" s="997"/>
      <c r="AY46" s="997"/>
      <c r="AZ46" s="1068"/>
      <c r="BA46" s="1068"/>
      <c r="BB46" s="1068"/>
      <c r="BC46" s="1068"/>
      <c r="BD46" s="1068"/>
      <c r="BE46" s="1052"/>
      <c r="BF46" s="1052"/>
      <c r="BG46" s="1052"/>
      <c r="BH46" s="1052"/>
      <c r="BI46" s="1053"/>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57"/>
      <c r="C47" s="1058"/>
      <c r="D47" s="1058"/>
      <c r="E47" s="1058"/>
      <c r="F47" s="1058"/>
      <c r="G47" s="1058"/>
      <c r="H47" s="1058"/>
      <c r="I47" s="1058"/>
      <c r="J47" s="1058"/>
      <c r="K47" s="1058"/>
      <c r="L47" s="1058"/>
      <c r="M47" s="1058"/>
      <c r="N47" s="1058"/>
      <c r="O47" s="1058"/>
      <c r="P47" s="1059"/>
      <c r="Q47" s="1069"/>
      <c r="R47" s="1070"/>
      <c r="S47" s="1070"/>
      <c r="T47" s="1070"/>
      <c r="U47" s="1070"/>
      <c r="V47" s="1070"/>
      <c r="W47" s="1070"/>
      <c r="X47" s="1070"/>
      <c r="Y47" s="1070"/>
      <c r="Z47" s="1070"/>
      <c r="AA47" s="1070"/>
      <c r="AB47" s="1070"/>
      <c r="AC47" s="1070"/>
      <c r="AD47" s="1070"/>
      <c r="AE47" s="1071"/>
      <c r="AF47" s="1063"/>
      <c r="AG47" s="1064"/>
      <c r="AH47" s="1064"/>
      <c r="AI47" s="1064"/>
      <c r="AJ47" s="1065"/>
      <c r="AK47" s="1006"/>
      <c r="AL47" s="997"/>
      <c r="AM47" s="997"/>
      <c r="AN47" s="997"/>
      <c r="AO47" s="997"/>
      <c r="AP47" s="997"/>
      <c r="AQ47" s="997"/>
      <c r="AR47" s="997"/>
      <c r="AS47" s="997"/>
      <c r="AT47" s="997"/>
      <c r="AU47" s="997"/>
      <c r="AV47" s="997"/>
      <c r="AW47" s="997"/>
      <c r="AX47" s="997"/>
      <c r="AY47" s="997"/>
      <c r="AZ47" s="1068"/>
      <c r="BA47" s="1068"/>
      <c r="BB47" s="1068"/>
      <c r="BC47" s="1068"/>
      <c r="BD47" s="1068"/>
      <c r="BE47" s="1052"/>
      <c r="BF47" s="1052"/>
      <c r="BG47" s="1052"/>
      <c r="BH47" s="1052"/>
      <c r="BI47" s="1053"/>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57"/>
      <c r="C48" s="1058"/>
      <c r="D48" s="1058"/>
      <c r="E48" s="1058"/>
      <c r="F48" s="1058"/>
      <c r="G48" s="1058"/>
      <c r="H48" s="1058"/>
      <c r="I48" s="1058"/>
      <c r="J48" s="1058"/>
      <c r="K48" s="1058"/>
      <c r="L48" s="1058"/>
      <c r="M48" s="1058"/>
      <c r="N48" s="1058"/>
      <c r="O48" s="1058"/>
      <c r="P48" s="1059"/>
      <c r="Q48" s="1069"/>
      <c r="R48" s="1070"/>
      <c r="S48" s="1070"/>
      <c r="T48" s="1070"/>
      <c r="U48" s="1070"/>
      <c r="V48" s="1070"/>
      <c r="W48" s="1070"/>
      <c r="X48" s="1070"/>
      <c r="Y48" s="1070"/>
      <c r="Z48" s="1070"/>
      <c r="AA48" s="1070"/>
      <c r="AB48" s="1070"/>
      <c r="AC48" s="1070"/>
      <c r="AD48" s="1070"/>
      <c r="AE48" s="1071"/>
      <c r="AF48" s="1063"/>
      <c r="AG48" s="1064"/>
      <c r="AH48" s="1064"/>
      <c r="AI48" s="1064"/>
      <c r="AJ48" s="1065"/>
      <c r="AK48" s="1006"/>
      <c r="AL48" s="997"/>
      <c r="AM48" s="997"/>
      <c r="AN48" s="997"/>
      <c r="AO48" s="997"/>
      <c r="AP48" s="997"/>
      <c r="AQ48" s="997"/>
      <c r="AR48" s="997"/>
      <c r="AS48" s="997"/>
      <c r="AT48" s="997"/>
      <c r="AU48" s="997"/>
      <c r="AV48" s="997"/>
      <c r="AW48" s="997"/>
      <c r="AX48" s="997"/>
      <c r="AY48" s="997"/>
      <c r="AZ48" s="1068"/>
      <c r="BA48" s="1068"/>
      <c r="BB48" s="1068"/>
      <c r="BC48" s="1068"/>
      <c r="BD48" s="1068"/>
      <c r="BE48" s="1052"/>
      <c r="BF48" s="1052"/>
      <c r="BG48" s="1052"/>
      <c r="BH48" s="1052"/>
      <c r="BI48" s="1053"/>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57"/>
      <c r="C49" s="1058"/>
      <c r="D49" s="1058"/>
      <c r="E49" s="1058"/>
      <c r="F49" s="1058"/>
      <c r="G49" s="1058"/>
      <c r="H49" s="1058"/>
      <c r="I49" s="1058"/>
      <c r="J49" s="1058"/>
      <c r="K49" s="1058"/>
      <c r="L49" s="1058"/>
      <c r="M49" s="1058"/>
      <c r="N49" s="1058"/>
      <c r="O49" s="1058"/>
      <c r="P49" s="1059"/>
      <c r="Q49" s="1069"/>
      <c r="R49" s="1070"/>
      <c r="S49" s="1070"/>
      <c r="T49" s="1070"/>
      <c r="U49" s="1070"/>
      <c r="V49" s="1070"/>
      <c r="W49" s="1070"/>
      <c r="X49" s="1070"/>
      <c r="Y49" s="1070"/>
      <c r="Z49" s="1070"/>
      <c r="AA49" s="1070"/>
      <c r="AB49" s="1070"/>
      <c r="AC49" s="1070"/>
      <c r="AD49" s="1070"/>
      <c r="AE49" s="1071"/>
      <c r="AF49" s="1063"/>
      <c r="AG49" s="1064"/>
      <c r="AH49" s="1064"/>
      <c r="AI49" s="1064"/>
      <c r="AJ49" s="1065"/>
      <c r="AK49" s="1006"/>
      <c r="AL49" s="997"/>
      <c r="AM49" s="997"/>
      <c r="AN49" s="997"/>
      <c r="AO49" s="997"/>
      <c r="AP49" s="997"/>
      <c r="AQ49" s="997"/>
      <c r="AR49" s="997"/>
      <c r="AS49" s="997"/>
      <c r="AT49" s="997"/>
      <c r="AU49" s="997"/>
      <c r="AV49" s="997"/>
      <c r="AW49" s="997"/>
      <c r="AX49" s="997"/>
      <c r="AY49" s="997"/>
      <c r="AZ49" s="1068"/>
      <c r="BA49" s="1068"/>
      <c r="BB49" s="1068"/>
      <c r="BC49" s="1068"/>
      <c r="BD49" s="1068"/>
      <c r="BE49" s="1052"/>
      <c r="BF49" s="1052"/>
      <c r="BG49" s="1052"/>
      <c r="BH49" s="1052"/>
      <c r="BI49" s="1053"/>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57"/>
      <c r="C50" s="1058"/>
      <c r="D50" s="1058"/>
      <c r="E50" s="1058"/>
      <c r="F50" s="1058"/>
      <c r="G50" s="1058"/>
      <c r="H50" s="1058"/>
      <c r="I50" s="1058"/>
      <c r="J50" s="1058"/>
      <c r="K50" s="1058"/>
      <c r="L50" s="1058"/>
      <c r="M50" s="1058"/>
      <c r="N50" s="1058"/>
      <c r="O50" s="1058"/>
      <c r="P50" s="1059"/>
      <c r="Q50" s="1060"/>
      <c r="R50" s="1061"/>
      <c r="S50" s="1061"/>
      <c r="T50" s="1061"/>
      <c r="U50" s="1061"/>
      <c r="V50" s="1061"/>
      <c r="W50" s="1061"/>
      <c r="X50" s="1061"/>
      <c r="Y50" s="1061"/>
      <c r="Z50" s="1061"/>
      <c r="AA50" s="1061"/>
      <c r="AB50" s="1061"/>
      <c r="AC50" s="1061"/>
      <c r="AD50" s="1061"/>
      <c r="AE50" s="1062"/>
      <c r="AF50" s="1063"/>
      <c r="AG50" s="1064"/>
      <c r="AH50" s="1064"/>
      <c r="AI50" s="1064"/>
      <c r="AJ50" s="1065"/>
      <c r="AK50" s="1066"/>
      <c r="AL50" s="1061"/>
      <c r="AM50" s="1061"/>
      <c r="AN50" s="1061"/>
      <c r="AO50" s="1061"/>
      <c r="AP50" s="1061"/>
      <c r="AQ50" s="1061"/>
      <c r="AR50" s="1061"/>
      <c r="AS50" s="1061"/>
      <c r="AT50" s="1061"/>
      <c r="AU50" s="1061"/>
      <c r="AV50" s="1061"/>
      <c r="AW50" s="1061"/>
      <c r="AX50" s="1061"/>
      <c r="AY50" s="1061"/>
      <c r="AZ50" s="1067"/>
      <c r="BA50" s="1067"/>
      <c r="BB50" s="1067"/>
      <c r="BC50" s="1067"/>
      <c r="BD50" s="1067"/>
      <c r="BE50" s="1052"/>
      <c r="BF50" s="1052"/>
      <c r="BG50" s="1052"/>
      <c r="BH50" s="1052"/>
      <c r="BI50" s="1053"/>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57"/>
      <c r="C51" s="1058"/>
      <c r="D51" s="1058"/>
      <c r="E51" s="1058"/>
      <c r="F51" s="1058"/>
      <c r="G51" s="1058"/>
      <c r="H51" s="1058"/>
      <c r="I51" s="1058"/>
      <c r="J51" s="1058"/>
      <c r="K51" s="1058"/>
      <c r="L51" s="1058"/>
      <c r="M51" s="1058"/>
      <c r="N51" s="1058"/>
      <c r="O51" s="1058"/>
      <c r="P51" s="1059"/>
      <c r="Q51" s="1060"/>
      <c r="R51" s="1061"/>
      <c r="S51" s="1061"/>
      <c r="T51" s="1061"/>
      <c r="U51" s="1061"/>
      <c r="V51" s="1061"/>
      <c r="W51" s="1061"/>
      <c r="X51" s="1061"/>
      <c r="Y51" s="1061"/>
      <c r="Z51" s="1061"/>
      <c r="AA51" s="1061"/>
      <c r="AB51" s="1061"/>
      <c r="AC51" s="1061"/>
      <c r="AD51" s="1061"/>
      <c r="AE51" s="1062"/>
      <c r="AF51" s="1063"/>
      <c r="AG51" s="1064"/>
      <c r="AH51" s="1064"/>
      <c r="AI51" s="1064"/>
      <c r="AJ51" s="1065"/>
      <c r="AK51" s="1066"/>
      <c r="AL51" s="1061"/>
      <c r="AM51" s="1061"/>
      <c r="AN51" s="1061"/>
      <c r="AO51" s="1061"/>
      <c r="AP51" s="1061"/>
      <c r="AQ51" s="1061"/>
      <c r="AR51" s="1061"/>
      <c r="AS51" s="1061"/>
      <c r="AT51" s="1061"/>
      <c r="AU51" s="1061"/>
      <c r="AV51" s="1061"/>
      <c r="AW51" s="1061"/>
      <c r="AX51" s="1061"/>
      <c r="AY51" s="1061"/>
      <c r="AZ51" s="1067"/>
      <c r="BA51" s="1067"/>
      <c r="BB51" s="1067"/>
      <c r="BC51" s="1067"/>
      <c r="BD51" s="1067"/>
      <c r="BE51" s="1052"/>
      <c r="BF51" s="1052"/>
      <c r="BG51" s="1052"/>
      <c r="BH51" s="1052"/>
      <c r="BI51" s="1053"/>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57"/>
      <c r="C52" s="1058"/>
      <c r="D52" s="1058"/>
      <c r="E52" s="1058"/>
      <c r="F52" s="1058"/>
      <c r="G52" s="1058"/>
      <c r="H52" s="1058"/>
      <c r="I52" s="1058"/>
      <c r="J52" s="1058"/>
      <c r="K52" s="1058"/>
      <c r="L52" s="1058"/>
      <c r="M52" s="1058"/>
      <c r="N52" s="1058"/>
      <c r="O52" s="1058"/>
      <c r="P52" s="1059"/>
      <c r="Q52" s="1060"/>
      <c r="R52" s="1061"/>
      <c r="S52" s="1061"/>
      <c r="T52" s="1061"/>
      <c r="U52" s="1061"/>
      <c r="V52" s="1061"/>
      <c r="W52" s="1061"/>
      <c r="X52" s="1061"/>
      <c r="Y52" s="1061"/>
      <c r="Z52" s="1061"/>
      <c r="AA52" s="1061"/>
      <c r="AB52" s="1061"/>
      <c r="AC52" s="1061"/>
      <c r="AD52" s="1061"/>
      <c r="AE52" s="1062"/>
      <c r="AF52" s="1063"/>
      <c r="AG52" s="1064"/>
      <c r="AH52" s="1064"/>
      <c r="AI52" s="1064"/>
      <c r="AJ52" s="1065"/>
      <c r="AK52" s="1066"/>
      <c r="AL52" s="1061"/>
      <c r="AM52" s="1061"/>
      <c r="AN52" s="1061"/>
      <c r="AO52" s="1061"/>
      <c r="AP52" s="1061"/>
      <c r="AQ52" s="1061"/>
      <c r="AR52" s="1061"/>
      <c r="AS52" s="1061"/>
      <c r="AT52" s="1061"/>
      <c r="AU52" s="1061"/>
      <c r="AV52" s="1061"/>
      <c r="AW52" s="1061"/>
      <c r="AX52" s="1061"/>
      <c r="AY52" s="1061"/>
      <c r="AZ52" s="1067"/>
      <c r="BA52" s="1067"/>
      <c r="BB52" s="1067"/>
      <c r="BC52" s="1067"/>
      <c r="BD52" s="1067"/>
      <c r="BE52" s="1052"/>
      <c r="BF52" s="1052"/>
      <c r="BG52" s="1052"/>
      <c r="BH52" s="1052"/>
      <c r="BI52" s="1053"/>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57"/>
      <c r="C53" s="1058"/>
      <c r="D53" s="1058"/>
      <c r="E53" s="1058"/>
      <c r="F53" s="1058"/>
      <c r="G53" s="1058"/>
      <c r="H53" s="1058"/>
      <c r="I53" s="1058"/>
      <c r="J53" s="1058"/>
      <c r="K53" s="1058"/>
      <c r="L53" s="1058"/>
      <c r="M53" s="1058"/>
      <c r="N53" s="1058"/>
      <c r="O53" s="1058"/>
      <c r="P53" s="1059"/>
      <c r="Q53" s="1060"/>
      <c r="R53" s="1061"/>
      <c r="S53" s="1061"/>
      <c r="T53" s="1061"/>
      <c r="U53" s="1061"/>
      <c r="V53" s="1061"/>
      <c r="W53" s="1061"/>
      <c r="X53" s="1061"/>
      <c r="Y53" s="1061"/>
      <c r="Z53" s="1061"/>
      <c r="AA53" s="1061"/>
      <c r="AB53" s="1061"/>
      <c r="AC53" s="1061"/>
      <c r="AD53" s="1061"/>
      <c r="AE53" s="1062"/>
      <c r="AF53" s="1063"/>
      <c r="AG53" s="1064"/>
      <c r="AH53" s="1064"/>
      <c r="AI53" s="1064"/>
      <c r="AJ53" s="1065"/>
      <c r="AK53" s="1066"/>
      <c r="AL53" s="1061"/>
      <c r="AM53" s="1061"/>
      <c r="AN53" s="1061"/>
      <c r="AO53" s="1061"/>
      <c r="AP53" s="1061"/>
      <c r="AQ53" s="1061"/>
      <c r="AR53" s="1061"/>
      <c r="AS53" s="1061"/>
      <c r="AT53" s="1061"/>
      <c r="AU53" s="1061"/>
      <c r="AV53" s="1061"/>
      <c r="AW53" s="1061"/>
      <c r="AX53" s="1061"/>
      <c r="AY53" s="1061"/>
      <c r="AZ53" s="1067"/>
      <c r="BA53" s="1067"/>
      <c r="BB53" s="1067"/>
      <c r="BC53" s="1067"/>
      <c r="BD53" s="1067"/>
      <c r="BE53" s="1052"/>
      <c r="BF53" s="1052"/>
      <c r="BG53" s="1052"/>
      <c r="BH53" s="1052"/>
      <c r="BI53" s="1053"/>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57"/>
      <c r="C54" s="1058"/>
      <c r="D54" s="1058"/>
      <c r="E54" s="1058"/>
      <c r="F54" s="1058"/>
      <c r="G54" s="1058"/>
      <c r="H54" s="1058"/>
      <c r="I54" s="1058"/>
      <c r="J54" s="1058"/>
      <c r="K54" s="1058"/>
      <c r="L54" s="1058"/>
      <c r="M54" s="1058"/>
      <c r="N54" s="1058"/>
      <c r="O54" s="1058"/>
      <c r="P54" s="1059"/>
      <c r="Q54" s="1060"/>
      <c r="R54" s="1061"/>
      <c r="S54" s="1061"/>
      <c r="T54" s="1061"/>
      <c r="U54" s="1061"/>
      <c r="V54" s="1061"/>
      <c r="W54" s="1061"/>
      <c r="X54" s="1061"/>
      <c r="Y54" s="1061"/>
      <c r="Z54" s="1061"/>
      <c r="AA54" s="1061"/>
      <c r="AB54" s="1061"/>
      <c r="AC54" s="1061"/>
      <c r="AD54" s="1061"/>
      <c r="AE54" s="1062"/>
      <c r="AF54" s="1063"/>
      <c r="AG54" s="1064"/>
      <c r="AH54" s="1064"/>
      <c r="AI54" s="1064"/>
      <c r="AJ54" s="1065"/>
      <c r="AK54" s="1066"/>
      <c r="AL54" s="1061"/>
      <c r="AM54" s="1061"/>
      <c r="AN54" s="1061"/>
      <c r="AO54" s="1061"/>
      <c r="AP54" s="1061"/>
      <c r="AQ54" s="1061"/>
      <c r="AR54" s="1061"/>
      <c r="AS54" s="1061"/>
      <c r="AT54" s="1061"/>
      <c r="AU54" s="1061"/>
      <c r="AV54" s="1061"/>
      <c r="AW54" s="1061"/>
      <c r="AX54" s="1061"/>
      <c r="AY54" s="1061"/>
      <c r="AZ54" s="1067"/>
      <c r="BA54" s="1067"/>
      <c r="BB54" s="1067"/>
      <c r="BC54" s="1067"/>
      <c r="BD54" s="1067"/>
      <c r="BE54" s="1052"/>
      <c r="BF54" s="1052"/>
      <c r="BG54" s="1052"/>
      <c r="BH54" s="1052"/>
      <c r="BI54" s="1053"/>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57"/>
      <c r="C55" s="1058"/>
      <c r="D55" s="1058"/>
      <c r="E55" s="1058"/>
      <c r="F55" s="1058"/>
      <c r="G55" s="1058"/>
      <c r="H55" s="1058"/>
      <c r="I55" s="1058"/>
      <c r="J55" s="1058"/>
      <c r="K55" s="1058"/>
      <c r="L55" s="1058"/>
      <c r="M55" s="1058"/>
      <c r="N55" s="1058"/>
      <c r="O55" s="1058"/>
      <c r="P55" s="1059"/>
      <c r="Q55" s="1060"/>
      <c r="R55" s="1061"/>
      <c r="S55" s="1061"/>
      <c r="T55" s="1061"/>
      <c r="U55" s="1061"/>
      <c r="V55" s="1061"/>
      <c r="W55" s="1061"/>
      <c r="X55" s="1061"/>
      <c r="Y55" s="1061"/>
      <c r="Z55" s="1061"/>
      <c r="AA55" s="1061"/>
      <c r="AB55" s="1061"/>
      <c r="AC55" s="1061"/>
      <c r="AD55" s="1061"/>
      <c r="AE55" s="1062"/>
      <c r="AF55" s="1063"/>
      <c r="AG55" s="1064"/>
      <c r="AH55" s="1064"/>
      <c r="AI55" s="1064"/>
      <c r="AJ55" s="1065"/>
      <c r="AK55" s="1066"/>
      <c r="AL55" s="1061"/>
      <c r="AM55" s="1061"/>
      <c r="AN55" s="1061"/>
      <c r="AO55" s="1061"/>
      <c r="AP55" s="1061"/>
      <c r="AQ55" s="1061"/>
      <c r="AR55" s="1061"/>
      <c r="AS55" s="1061"/>
      <c r="AT55" s="1061"/>
      <c r="AU55" s="1061"/>
      <c r="AV55" s="1061"/>
      <c r="AW55" s="1061"/>
      <c r="AX55" s="1061"/>
      <c r="AY55" s="1061"/>
      <c r="AZ55" s="1067"/>
      <c r="BA55" s="1067"/>
      <c r="BB55" s="1067"/>
      <c r="BC55" s="1067"/>
      <c r="BD55" s="1067"/>
      <c r="BE55" s="1052"/>
      <c r="BF55" s="1052"/>
      <c r="BG55" s="1052"/>
      <c r="BH55" s="1052"/>
      <c r="BI55" s="1053"/>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57"/>
      <c r="C56" s="1058"/>
      <c r="D56" s="1058"/>
      <c r="E56" s="1058"/>
      <c r="F56" s="1058"/>
      <c r="G56" s="1058"/>
      <c r="H56" s="1058"/>
      <c r="I56" s="1058"/>
      <c r="J56" s="1058"/>
      <c r="K56" s="1058"/>
      <c r="L56" s="1058"/>
      <c r="M56" s="1058"/>
      <c r="N56" s="1058"/>
      <c r="O56" s="1058"/>
      <c r="P56" s="1059"/>
      <c r="Q56" s="1060"/>
      <c r="R56" s="1061"/>
      <c r="S56" s="1061"/>
      <c r="T56" s="1061"/>
      <c r="U56" s="1061"/>
      <c r="V56" s="1061"/>
      <c r="W56" s="1061"/>
      <c r="X56" s="1061"/>
      <c r="Y56" s="1061"/>
      <c r="Z56" s="1061"/>
      <c r="AA56" s="1061"/>
      <c r="AB56" s="1061"/>
      <c r="AC56" s="1061"/>
      <c r="AD56" s="1061"/>
      <c r="AE56" s="1062"/>
      <c r="AF56" s="1063"/>
      <c r="AG56" s="1064"/>
      <c r="AH56" s="1064"/>
      <c r="AI56" s="1064"/>
      <c r="AJ56" s="1065"/>
      <c r="AK56" s="1066"/>
      <c r="AL56" s="1061"/>
      <c r="AM56" s="1061"/>
      <c r="AN56" s="1061"/>
      <c r="AO56" s="1061"/>
      <c r="AP56" s="1061"/>
      <c r="AQ56" s="1061"/>
      <c r="AR56" s="1061"/>
      <c r="AS56" s="1061"/>
      <c r="AT56" s="1061"/>
      <c r="AU56" s="1061"/>
      <c r="AV56" s="1061"/>
      <c r="AW56" s="1061"/>
      <c r="AX56" s="1061"/>
      <c r="AY56" s="1061"/>
      <c r="AZ56" s="1067"/>
      <c r="BA56" s="1067"/>
      <c r="BB56" s="1067"/>
      <c r="BC56" s="1067"/>
      <c r="BD56" s="1067"/>
      <c r="BE56" s="1052"/>
      <c r="BF56" s="1052"/>
      <c r="BG56" s="1052"/>
      <c r="BH56" s="1052"/>
      <c r="BI56" s="1053"/>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57"/>
      <c r="C57" s="1058"/>
      <c r="D57" s="1058"/>
      <c r="E57" s="1058"/>
      <c r="F57" s="1058"/>
      <c r="G57" s="1058"/>
      <c r="H57" s="1058"/>
      <c r="I57" s="1058"/>
      <c r="J57" s="1058"/>
      <c r="K57" s="1058"/>
      <c r="L57" s="1058"/>
      <c r="M57" s="1058"/>
      <c r="N57" s="1058"/>
      <c r="O57" s="1058"/>
      <c r="P57" s="1059"/>
      <c r="Q57" s="1060"/>
      <c r="R57" s="1061"/>
      <c r="S57" s="1061"/>
      <c r="T57" s="1061"/>
      <c r="U57" s="1061"/>
      <c r="V57" s="1061"/>
      <c r="W57" s="1061"/>
      <c r="X57" s="1061"/>
      <c r="Y57" s="1061"/>
      <c r="Z57" s="1061"/>
      <c r="AA57" s="1061"/>
      <c r="AB57" s="1061"/>
      <c r="AC57" s="1061"/>
      <c r="AD57" s="1061"/>
      <c r="AE57" s="1062"/>
      <c r="AF57" s="1063"/>
      <c r="AG57" s="1064"/>
      <c r="AH57" s="1064"/>
      <c r="AI57" s="1064"/>
      <c r="AJ57" s="1065"/>
      <c r="AK57" s="1066"/>
      <c r="AL57" s="1061"/>
      <c r="AM57" s="1061"/>
      <c r="AN57" s="1061"/>
      <c r="AO57" s="1061"/>
      <c r="AP57" s="1061"/>
      <c r="AQ57" s="1061"/>
      <c r="AR57" s="1061"/>
      <c r="AS57" s="1061"/>
      <c r="AT57" s="1061"/>
      <c r="AU57" s="1061"/>
      <c r="AV57" s="1061"/>
      <c r="AW57" s="1061"/>
      <c r="AX57" s="1061"/>
      <c r="AY57" s="1061"/>
      <c r="AZ57" s="1067"/>
      <c r="BA57" s="1067"/>
      <c r="BB57" s="1067"/>
      <c r="BC57" s="1067"/>
      <c r="BD57" s="1067"/>
      <c r="BE57" s="1052"/>
      <c r="BF57" s="1052"/>
      <c r="BG57" s="1052"/>
      <c r="BH57" s="1052"/>
      <c r="BI57" s="1053"/>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57"/>
      <c r="C58" s="1058"/>
      <c r="D58" s="1058"/>
      <c r="E58" s="1058"/>
      <c r="F58" s="1058"/>
      <c r="G58" s="1058"/>
      <c r="H58" s="1058"/>
      <c r="I58" s="1058"/>
      <c r="J58" s="1058"/>
      <c r="K58" s="1058"/>
      <c r="L58" s="1058"/>
      <c r="M58" s="1058"/>
      <c r="N58" s="1058"/>
      <c r="O58" s="1058"/>
      <c r="P58" s="1059"/>
      <c r="Q58" s="1060"/>
      <c r="R58" s="1061"/>
      <c r="S58" s="1061"/>
      <c r="T58" s="1061"/>
      <c r="U58" s="1061"/>
      <c r="V58" s="1061"/>
      <c r="W58" s="1061"/>
      <c r="X58" s="1061"/>
      <c r="Y58" s="1061"/>
      <c r="Z58" s="1061"/>
      <c r="AA58" s="1061"/>
      <c r="AB58" s="1061"/>
      <c r="AC58" s="1061"/>
      <c r="AD58" s="1061"/>
      <c r="AE58" s="1062"/>
      <c r="AF58" s="1063"/>
      <c r="AG58" s="1064"/>
      <c r="AH58" s="1064"/>
      <c r="AI58" s="1064"/>
      <c r="AJ58" s="1065"/>
      <c r="AK58" s="1066"/>
      <c r="AL58" s="1061"/>
      <c r="AM58" s="1061"/>
      <c r="AN58" s="1061"/>
      <c r="AO58" s="1061"/>
      <c r="AP58" s="1061"/>
      <c r="AQ58" s="1061"/>
      <c r="AR58" s="1061"/>
      <c r="AS58" s="1061"/>
      <c r="AT58" s="1061"/>
      <c r="AU58" s="1061"/>
      <c r="AV58" s="1061"/>
      <c r="AW58" s="1061"/>
      <c r="AX58" s="1061"/>
      <c r="AY58" s="1061"/>
      <c r="AZ58" s="1067"/>
      <c r="BA58" s="1067"/>
      <c r="BB58" s="1067"/>
      <c r="BC58" s="1067"/>
      <c r="BD58" s="1067"/>
      <c r="BE58" s="1052"/>
      <c r="BF58" s="1052"/>
      <c r="BG58" s="1052"/>
      <c r="BH58" s="1052"/>
      <c r="BI58" s="1053"/>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57"/>
      <c r="C59" s="1058"/>
      <c r="D59" s="1058"/>
      <c r="E59" s="1058"/>
      <c r="F59" s="1058"/>
      <c r="G59" s="1058"/>
      <c r="H59" s="1058"/>
      <c r="I59" s="1058"/>
      <c r="J59" s="1058"/>
      <c r="K59" s="1058"/>
      <c r="L59" s="1058"/>
      <c r="M59" s="1058"/>
      <c r="N59" s="1058"/>
      <c r="O59" s="1058"/>
      <c r="P59" s="1059"/>
      <c r="Q59" s="1060"/>
      <c r="R59" s="1061"/>
      <c r="S59" s="1061"/>
      <c r="T59" s="1061"/>
      <c r="U59" s="1061"/>
      <c r="V59" s="1061"/>
      <c r="W59" s="1061"/>
      <c r="X59" s="1061"/>
      <c r="Y59" s="1061"/>
      <c r="Z59" s="1061"/>
      <c r="AA59" s="1061"/>
      <c r="AB59" s="1061"/>
      <c r="AC59" s="1061"/>
      <c r="AD59" s="1061"/>
      <c r="AE59" s="1062"/>
      <c r="AF59" s="1063"/>
      <c r="AG59" s="1064"/>
      <c r="AH59" s="1064"/>
      <c r="AI59" s="1064"/>
      <c r="AJ59" s="1065"/>
      <c r="AK59" s="1066"/>
      <c r="AL59" s="1061"/>
      <c r="AM59" s="1061"/>
      <c r="AN59" s="1061"/>
      <c r="AO59" s="1061"/>
      <c r="AP59" s="1061"/>
      <c r="AQ59" s="1061"/>
      <c r="AR59" s="1061"/>
      <c r="AS59" s="1061"/>
      <c r="AT59" s="1061"/>
      <c r="AU59" s="1061"/>
      <c r="AV59" s="1061"/>
      <c r="AW59" s="1061"/>
      <c r="AX59" s="1061"/>
      <c r="AY59" s="1061"/>
      <c r="AZ59" s="1067"/>
      <c r="BA59" s="1067"/>
      <c r="BB59" s="1067"/>
      <c r="BC59" s="1067"/>
      <c r="BD59" s="1067"/>
      <c r="BE59" s="1052"/>
      <c r="BF59" s="1052"/>
      <c r="BG59" s="1052"/>
      <c r="BH59" s="1052"/>
      <c r="BI59" s="1053"/>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57"/>
      <c r="C60" s="1058"/>
      <c r="D60" s="1058"/>
      <c r="E60" s="1058"/>
      <c r="F60" s="1058"/>
      <c r="G60" s="1058"/>
      <c r="H60" s="1058"/>
      <c r="I60" s="1058"/>
      <c r="J60" s="1058"/>
      <c r="K60" s="1058"/>
      <c r="L60" s="1058"/>
      <c r="M60" s="1058"/>
      <c r="N60" s="1058"/>
      <c r="O60" s="1058"/>
      <c r="P60" s="1059"/>
      <c r="Q60" s="1060"/>
      <c r="R60" s="1061"/>
      <c r="S60" s="1061"/>
      <c r="T60" s="1061"/>
      <c r="U60" s="1061"/>
      <c r="V60" s="1061"/>
      <c r="W60" s="1061"/>
      <c r="X60" s="1061"/>
      <c r="Y60" s="1061"/>
      <c r="Z60" s="1061"/>
      <c r="AA60" s="1061"/>
      <c r="AB60" s="1061"/>
      <c r="AC60" s="1061"/>
      <c r="AD60" s="1061"/>
      <c r="AE60" s="1062"/>
      <c r="AF60" s="1063"/>
      <c r="AG60" s="1064"/>
      <c r="AH60" s="1064"/>
      <c r="AI60" s="1064"/>
      <c r="AJ60" s="1065"/>
      <c r="AK60" s="1066"/>
      <c r="AL60" s="1061"/>
      <c r="AM60" s="1061"/>
      <c r="AN60" s="1061"/>
      <c r="AO60" s="1061"/>
      <c r="AP60" s="1061"/>
      <c r="AQ60" s="1061"/>
      <c r="AR60" s="1061"/>
      <c r="AS60" s="1061"/>
      <c r="AT60" s="1061"/>
      <c r="AU60" s="1061"/>
      <c r="AV60" s="1061"/>
      <c r="AW60" s="1061"/>
      <c r="AX60" s="1061"/>
      <c r="AY60" s="1061"/>
      <c r="AZ60" s="1067"/>
      <c r="BA60" s="1067"/>
      <c r="BB60" s="1067"/>
      <c r="BC60" s="1067"/>
      <c r="BD60" s="1067"/>
      <c r="BE60" s="1052"/>
      <c r="BF60" s="1052"/>
      <c r="BG60" s="1052"/>
      <c r="BH60" s="1052"/>
      <c r="BI60" s="1053"/>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57"/>
      <c r="C61" s="1058"/>
      <c r="D61" s="1058"/>
      <c r="E61" s="1058"/>
      <c r="F61" s="1058"/>
      <c r="G61" s="1058"/>
      <c r="H61" s="1058"/>
      <c r="I61" s="1058"/>
      <c r="J61" s="1058"/>
      <c r="K61" s="1058"/>
      <c r="L61" s="1058"/>
      <c r="M61" s="1058"/>
      <c r="N61" s="1058"/>
      <c r="O61" s="1058"/>
      <c r="P61" s="1059"/>
      <c r="Q61" s="1060"/>
      <c r="R61" s="1061"/>
      <c r="S61" s="1061"/>
      <c r="T61" s="1061"/>
      <c r="U61" s="1061"/>
      <c r="V61" s="1061"/>
      <c r="W61" s="1061"/>
      <c r="X61" s="1061"/>
      <c r="Y61" s="1061"/>
      <c r="Z61" s="1061"/>
      <c r="AA61" s="1061"/>
      <c r="AB61" s="1061"/>
      <c r="AC61" s="1061"/>
      <c r="AD61" s="1061"/>
      <c r="AE61" s="1062"/>
      <c r="AF61" s="1063"/>
      <c r="AG61" s="1064"/>
      <c r="AH61" s="1064"/>
      <c r="AI61" s="1064"/>
      <c r="AJ61" s="1065"/>
      <c r="AK61" s="1066"/>
      <c r="AL61" s="1061"/>
      <c r="AM61" s="1061"/>
      <c r="AN61" s="1061"/>
      <c r="AO61" s="1061"/>
      <c r="AP61" s="1061"/>
      <c r="AQ61" s="1061"/>
      <c r="AR61" s="1061"/>
      <c r="AS61" s="1061"/>
      <c r="AT61" s="1061"/>
      <c r="AU61" s="1061"/>
      <c r="AV61" s="1061"/>
      <c r="AW61" s="1061"/>
      <c r="AX61" s="1061"/>
      <c r="AY61" s="1061"/>
      <c r="AZ61" s="1067"/>
      <c r="BA61" s="1067"/>
      <c r="BB61" s="1067"/>
      <c r="BC61" s="1067"/>
      <c r="BD61" s="1067"/>
      <c r="BE61" s="1052"/>
      <c r="BF61" s="1052"/>
      <c r="BG61" s="1052"/>
      <c r="BH61" s="1052"/>
      <c r="BI61" s="1053"/>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57"/>
      <c r="C62" s="1058"/>
      <c r="D62" s="1058"/>
      <c r="E62" s="1058"/>
      <c r="F62" s="1058"/>
      <c r="G62" s="1058"/>
      <c r="H62" s="1058"/>
      <c r="I62" s="1058"/>
      <c r="J62" s="1058"/>
      <c r="K62" s="1058"/>
      <c r="L62" s="1058"/>
      <c r="M62" s="1058"/>
      <c r="N62" s="1058"/>
      <c r="O62" s="1058"/>
      <c r="P62" s="1059"/>
      <c r="Q62" s="1060"/>
      <c r="R62" s="1061"/>
      <c r="S62" s="1061"/>
      <c r="T62" s="1061"/>
      <c r="U62" s="1061"/>
      <c r="V62" s="1061"/>
      <c r="W62" s="1061"/>
      <c r="X62" s="1061"/>
      <c r="Y62" s="1061"/>
      <c r="Z62" s="1061"/>
      <c r="AA62" s="1061"/>
      <c r="AB62" s="1061"/>
      <c r="AC62" s="1061"/>
      <c r="AD62" s="1061"/>
      <c r="AE62" s="1062"/>
      <c r="AF62" s="1063"/>
      <c r="AG62" s="1064"/>
      <c r="AH62" s="1064"/>
      <c r="AI62" s="1064"/>
      <c r="AJ62" s="1065"/>
      <c r="AK62" s="1066"/>
      <c r="AL62" s="1061"/>
      <c r="AM62" s="1061"/>
      <c r="AN62" s="1061"/>
      <c r="AO62" s="1061"/>
      <c r="AP62" s="1061"/>
      <c r="AQ62" s="1061"/>
      <c r="AR62" s="1061"/>
      <c r="AS62" s="1061"/>
      <c r="AT62" s="1061"/>
      <c r="AU62" s="1061"/>
      <c r="AV62" s="1061"/>
      <c r="AW62" s="1061"/>
      <c r="AX62" s="1061"/>
      <c r="AY62" s="1061"/>
      <c r="AZ62" s="1067"/>
      <c r="BA62" s="1067"/>
      <c r="BB62" s="1067"/>
      <c r="BC62" s="1067"/>
      <c r="BD62" s="1067"/>
      <c r="BE62" s="1052"/>
      <c r="BF62" s="1052"/>
      <c r="BG62" s="1052"/>
      <c r="BH62" s="1052"/>
      <c r="BI62" s="1053"/>
      <c r="BJ62" s="1054" t="s">
        <v>390</v>
      </c>
      <c r="BK62" s="1055"/>
      <c r="BL62" s="1055"/>
      <c r="BM62" s="1055"/>
      <c r="BN62" s="1056"/>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363</v>
      </c>
      <c r="B63" s="970" t="s">
        <v>391</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48"/>
      <c r="AF63" s="1049">
        <v>561</v>
      </c>
      <c r="AG63" s="985"/>
      <c r="AH63" s="985"/>
      <c r="AI63" s="985"/>
      <c r="AJ63" s="1050"/>
      <c r="AK63" s="1051"/>
      <c r="AL63" s="989"/>
      <c r="AM63" s="989"/>
      <c r="AN63" s="989"/>
      <c r="AO63" s="989"/>
      <c r="AP63" s="985">
        <v>2400</v>
      </c>
      <c r="AQ63" s="985"/>
      <c r="AR63" s="985"/>
      <c r="AS63" s="985"/>
      <c r="AT63" s="985"/>
      <c r="AU63" s="985">
        <v>1338</v>
      </c>
      <c r="AV63" s="985"/>
      <c r="AW63" s="985"/>
      <c r="AX63" s="985"/>
      <c r="AY63" s="985"/>
      <c r="AZ63" s="1045"/>
      <c r="BA63" s="1045"/>
      <c r="BB63" s="1045"/>
      <c r="BC63" s="1045"/>
      <c r="BD63" s="1045"/>
      <c r="BE63" s="986"/>
      <c r="BF63" s="986"/>
      <c r="BG63" s="986"/>
      <c r="BH63" s="986"/>
      <c r="BI63" s="987"/>
      <c r="BJ63" s="1046" t="s">
        <v>108</v>
      </c>
      <c r="BK63" s="977"/>
      <c r="BL63" s="977"/>
      <c r="BM63" s="977"/>
      <c r="BN63" s="1047"/>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392</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393</v>
      </c>
      <c r="B66" s="1022"/>
      <c r="C66" s="1022"/>
      <c r="D66" s="1022"/>
      <c r="E66" s="1022"/>
      <c r="F66" s="1022"/>
      <c r="G66" s="1022"/>
      <c r="H66" s="1022"/>
      <c r="I66" s="1022"/>
      <c r="J66" s="1022"/>
      <c r="K66" s="1022"/>
      <c r="L66" s="1022"/>
      <c r="M66" s="1022"/>
      <c r="N66" s="1022"/>
      <c r="O66" s="1022"/>
      <c r="P66" s="1023"/>
      <c r="Q66" s="1027" t="s">
        <v>394</v>
      </c>
      <c r="R66" s="1028"/>
      <c r="S66" s="1028"/>
      <c r="T66" s="1028"/>
      <c r="U66" s="1029"/>
      <c r="V66" s="1027" t="s">
        <v>395</v>
      </c>
      <c r="W66" s="1028"/>
      <c r="X66" s="1028"/>
      <c r="Y66" s="1028"/>
      <c r="Z66" s="1029"/>
      <c r="AA66" s="1027" t="s">
        <v>396</v>
      </c>
      <c r="AB66" s="1028"/>
      <c r="AC66" s="1028"/>
      <c r="AD66" s="1028"/>
      <c r="AE66" s="1029"/>
      <c r="AF66" s="1033" t="s">
        <v>397</v>
      </c>
      <c r="AG66" s="1034"/>
      <c r="AH66" s="1034"/>
      <c r="AI66" s="1034"/>
      <c r="AJ66" s="1035"/>
      <c r="AK66" s="1027" t="s">
        <v>398</v>
      </c>
      <c r="AL66" s="1022"/>
      <c r="AM66" s="1022"/>
      <c r="AN66" s="1022"/>
      <c r="AO66" s="1023"/>
      <c r="AP66" s="1027" t="s">
        <v>399</v>
      </c>
      <c r="AQ66" s="1028"/>
      <c r="AR66" s="1028"/>
      <c r="AS66" s="1028"/>
      <c r="AT66" s="1029"/>
      <c r="AU66" s="1027" t="s">
        <v>400</v>
      </c>
      <c r="AV66" s="1028"/>
      <c r="AW66" s="1028"/>
      <c r="AX66" s="1028"/>
      <c r="AY66" s="1029"/>
      <c r="AZ66" s="1027" t="s">
        <v>351</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550</v>
      </c>
      <c r="C68" s="1012"/>
      <c r="D68" s="1012"/>
      <c r="E68" s="1012"/>
      <c r="F68" s="1012"/>
      <c r="G68" s="1012"/>
      <c r="H68" s="1012"/>
      <c r="I68" s="1012"/>
      <c r="J68" s="1012"/>
      <c r="K68" s="1012"/>
      <c r="L68" s="1012"/>
      <c r="M68" s="1012"/>
      <c r="N68" s="1012"/>
      <c r="O68" s="1012"/>
      <c r="P68" s="1013"/>
      <c r="Q68" s="1014">
        <v>4630</v>
      </c>
      <c r="R68" s="1008"/>
      <c r="S68" s="1008"/>
      <c r="T68" s="1008"/>
      <c r="U68" s="1008"/>
      <c r="V68" s="1008">
        <v>4969</v>
      </c>
      <c r="W68" s="1008"/>
      <c r="X68" s="1008"/>
      <c r="Y68" s="1008"/>
      <c r="Z68" s="1008"/>
      <c r="AA68" s="1008">
        <v>-339</v>
      </c>
      <c r="AB68" s="1008"/>
      <c r="AC68" s="1008"/>
      <c r="AD68" s="1008"/>
      <c r="AE68" s="1008"/>
      <c r="AF68" s="1008">
        <v>410</v>
      </c>
      <c r="AG68" s="1008"/>
      <c r="AH68" s="1008"/>
      <c r="AI68" s="1008"/>
      <c r="AJ68" s="1008"/>
      <c r="AK68" s="1008">
        <v>354</v>
      </c>
      <c r="AL68" s="1008"/>
      <c r="AM68" s="1008"/>
      <c r="AN68" s="1008"/>
      <c r="AO68" s="1008"/>
      <c r="AP68" s="1008">
        <v>4328</v>
      </c>
      <c r="AQ68" s="1008"/>
      <c r="AR68" s="1008"/>
      <c r="AS68" s="1008"/>
      <c r="AT68" s="1008"/>
      <c r="AU68" s="1008">
        <v>32</v>
      </c>
      <c r="AV68" s="1008"/>
      <c r="AW68" s="1008"/>
      <c r="AX68" s="1008"/>
      <c r="AY68" s="1008"/>
      <c r="AZ68" s="1009" t="s">
        <v>560</v>
      </c>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551</v>
      </c>
      <c r="C69" s="1001"/>
      <c r="D69" s="1001"/>
      <c r="E69" s="1001"/>
      <c r="F69" s="1001"/>
      <c r="G69" s="1001"/>
      <c r="H69" s="1001"/>
      <c r="I69" s="1001"/>
      <c r="J69" s="1001"/>
      <c r="K69" s="1001"/>
      <c r="L69" s="1001"/>
      <c r="M69" s="1001"/>
      <c r="N69" s="1001"/>
      <c r="O69" s="1001"/>
      <c r="P69" s="1002"/>
      <c r="Q69" s="1003">
        <v>1986</v>
      </c>
      <c r="R69" s="997"/>
      <c r="S69" s="997"/>
      <c r="T69" s="997"/>
      <c r="U69" s="997"/>
      <c r="V69" s="997">
        <v>1946</v>
      </c>
      <c r="W69" s="997"/>
      <c r="X69" s="997"/>
      <c r="Y69" s="997"/>
      <c r="Z69" s="997"/>
      <c r="AA69" s="997">
        <v>39</v>
      </c>
      <c r="AB69" s="997"/>
      <c r="AC69" s="997"/>
      <c r="AD69" s="997"/>
      <c r="AE69" s="997"/>
      <c r="AF69" s="997">
        <v>38</v>
      </c>
      <c r="AG69" s="997"/>
      <c r="AH69" s="997"/>
      <c r="AI69" s="997"/>
      <c r="AJ69" s="997"/>
      <c r="AK69" s="997">
        <v>0</v>
      </c>
      <c r="AL69" s="997"/>
      <c r="AM69" s="997"/>
      <c r="AN69" s="997"/>
      <c r="AO69" s="997"/>
      <c r="AP69" s="997">
        <v>185</v>
      </c>
      <c r="AQ69" s="997"/>
      <c r="AR69" s="997"/>
      <c r="AS69" s="997"/>
      <c r="AT69" s="997"/>
      <c r="AU69" s="997">
        <v>12</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552</v>
      </c>
      <c r="C70" s="1001"/>
      <c r="D70" s="1001"/>
      <c r="E70" s="1001"/>
      <c r="F70" s="1001"/>
      <c r="G70" s="1001"/>
      <c r="H70" s="1001"/>
      <c r="I70" s="1001"/>
      <c r="J70" s="1001"/>
      <c r="K70" s="1001"/>
      <c r="L70" s="1001"/>
      <c r="M70" s="1001"/>
      <c r="N70" s="1001"/>
      <c r="O70" s="1001"/>
      <c r="P70" s="1002"/>
      <c r="Q70" s="1003">
        <v>1029</v>
      </c>
      <c r="R70" s="997"/>
      <c r="S70" s="997"/>
      <c r="T70" s="997"/>
      <c r="U70" s="997"/>
      <c r="V70" s="997">
        <v>742</v>
      </c>
      <c r="W70" s="997"/>
      <c r="X70" s="997"/>
      <c r="Y70" s="997"/>
      <c r="Z70" s="997"/>
      <c r="AA70" s="997">
        <v>287</v>
      </c>
      <c r="AB70" s="997"/>
      <c r="AC70" s="997"/>
      <c r="AD70" s="997"/>
      <c r="AE70" s="997"/>
      <c r="AF70" s="997">
        <v>239</v>
      </c>
      <c r="AG70" s="997"/>
      <c r="AH70" s="997"/>
      <c r="AI70" s="997"/>
      <c r="AJ70" s="997"/>
      <c r="AK70" s="997" t="s">
        <v>549</v>
      </c>
      <c r="AL70" s="997"/>
      <c r="AM70" s="997"/>
      <c r="AN70" s="997"/>
      <c r="AO70" s="997"/>
      <c r="AP70" s="997" t="s">
        <v>549</v>
      </c>
      <c r="AQ70" s="997"/>
      <c r="AR70" s="997"/>
      <c r="AS70" s="997"/>
      <c r="AT70" s="997"/>
      <c r="AU70" s="997" t="s">
        <v>549</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553</v>
      </c>
      <c r="C71" s="1001"/>
      <c r="D71" s="1001"/>
      <c r="E71" s="1001"/>
      <c r="F71" s="1001"/>
      <c r="G71" s="1001"/>
      <c r="H71" s="1001"/>
      <c r="I71" s="1001"/>
      <c r="J71" s="1001"/>
      <c r="K71" s="1001"/>
      <c r="L71" s="1001"/>
      <c r="M71" s="1001"/>
      <c r="N71" s="1001"/>
      <c r="O71" s="1001"/>
      <c r="P71" s="1002"/>
      <c r="Q71" s="1003">
        <v>729</v>
      </c>
      <c r="R71" s="997"/>
      <c r="S71" s="997"/>
      <c r="T71" s="997"/>
      <c r="U71" s="997"/>
      <c r="V71" s="997">
        <v>688</v>
      </c>
      <c r="W71" s="997"/>
      <c r="X71" s="997"/>
      <c r="Y71" s="997"/>
      <c r="Z71" s="997"/>
      <c r="AA71" s="997">
        <v>41</v>
      </c>
      <c r="AB71" s="997"/>
      <c r="AC71" s="997"/>
      <c r="AD71" s="997"/>
      <c r="AE71" s="997"/>
      <c r="AF71" s="997">
        <v>41</v>
      </c>
      <c r="AG71" s="997"/>
      <c r="AH71" s="997"/>
      <c r="AI71" s="997"/>
      <c r="AJ71" s="997"/>
      <c r="AK71" s="997">
        <v>0</v>
      </c>
      <c r="AL71" s="997"/>
      <c r="AM71" s="997"/>
      <c r="AN71" s="997"/>
      <c r="AO71" s="997"/>
      <c r="AP71" s="997" t="s">
        <v>549</v>
      </c>
      <c r="AQ71" s="997"/>
      <c r="AR71" s="997"/>
      <c r="AS71" s="997"/>
      <c r="AT71" s="997"/>
      <c r="AU71" s="997" t="s">
        <v>549</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554</v>
      </c>
      <c r="C72" s="1001"/>
      <c r="D72" s="1001"/>
      <c r="E72" s="1001"/>
      <c r="F72" s="1001"/>
      <c r="G72" s="1001"/>
      <c r="H72" s="1001"/>
      <c r="I72" s="1001"/>
      <c r="J72" s="1001"/>
      <c r="K72" s="1001"/>
      <c r="L72" s="1001"/>
      <c r="M72" s="1001"/>
      <c r="N72" s="1001"/>
      <c r="O72" s="1001"/>
      <c r="P72" s="1002"/>
      <c r="Q72" s="1003">
        <v>250943</v>
      </c>
      <c r="R72" s="997"/>
      <c r="S72" s="997"/>
      <c r="T72" s="997"/>
      <c r="U72" s="997"/>
      <c r="V72" s="997">
        <v>239378</v>
      </c>
      <c r="W72" s="997"/>
      <c r="X72" s="997"/>
      <c r="Y72" s="997"/>
      <c r="Z72" s="997"/>
      <c r="AA72" s="997">
        <v>11565</v>
      </c>
      <c r="AB72" s="997"/>
      <c r="AC72" s="997"/>
      <c r="AD72" s="997"/>
      <c r="AE72" s="997"/>
      <c r="AF72" s="997">
        <v>11565</v>
      </c>
      <c r="AG72" s="997"/>
      <c r="AH72" s="997"/>
      <c r="AI72" s="997"/>
      <c r="AJ72" s="997"/>
      <c r="AK72" s="997">
        <v>726</v>
      </c>
      <c r="AL72" s="997"/>
      <c r="AM72" s="997"/>
      <c r="AN72" s="997"/>
      <c r="AO72" s="997"/>
      <c r="AP72" s="997" t="s">
        <v>549</v>
      </c>
      <c r="AQ72" s="997"/>
      <c r="AR72" s="997"/>
      <c r="AS72" s="997"/>
      <c r="AT72" s="997"/>
      <c r="AU72" s="997" t="s">
        <v>549</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555</v>
      </c>
      <c r="C73" s="1001"/>
      <c r="D73" s="1001"/>
      <c r="E73" s="1001"/>
      <c r="F73" s="1001"/>
      <c r="G73" s="1001"/>
      <c r="H73" s="1001"/>
      <c r="I73" s="1001"/>
      <c r="J73" s="1001"/>
      <c r="K73" s="1001"/>
      <c r="L73" s="1001"/>
      <c r="M73" s="1001"/>
      <c r="N73" s="1001"/>
      <c r="O73" s="1001"/>
      <c r="P73" s="1002"/>
      <c r="Q73" s="1003">
        <v>10258</v>
      </c>
      <c r="R73" s="997"/>
      <c r="S73" s="997"/>
      <c r="T73" s="997"/>
      <c r="U73" s="997"/>
      <c r="V73" s="997">
        <v>8973</v>
      </c>
      <c r="W73" s="997"/>
      <c r="X73" s="997"/>
      <c r="Y73" s="997"/>
      <c r="Z73" s="997"/>
      <c r="AA73" s="997">
        <v>1285</v>
      </c>
      <c r="AB73" s="997"/>
      <c r="AC73" s="997"/>
      <c r="AD73" s="997"/>
      <c r="AE73" s="997"/>
      <c r="AF73" s="997">
        <v>1285</v>
      </c>
      <c r="AG73" s="997"/>
      <c r="AH73" s="997"/>
      <c r="AI73" s="997"/>
      <c r="AJ73" s="997"/>
      <c r="AK73" s="997">
        <v>16</v>
      </c>
      <c r="AL73" s="997"/>
      <c r="AM73" s="997"/>
      <c r="AN73" s="997"/>
      <c r="AO73" s="997"/>
      <c r="AP73" s="997" t="s">
        <v>549</v>
      </c>
      <c r="AQ73" s="997"/>
      <c r="AR73" s="997"/>
      <c r="AS73" s="997"/>
      <c r="AT73" s="997"/>
      <c r="AU73" s="997" t="s">
        <v>549</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556</v>
      </c>
      <c r="C74" s="1001"/>
      <c r="D74" s="1001"/>
      <c r="E74" s="1001"/>
      <c r="F74" s="1001"/>
      <c r="G74" s="1001"/>
      <c r="H74" s="1001"/>
      <c r="I74" s="1001"/>
      <c r="J74" s="1001"/>
      <c r="K74" s="1001"/>
      <c r="L74" s="1001"/>
      <c r="M74" s="1001"/>
      <c r="N74" s="1001"/>
      <c r="O74" s="1001"/>
      <c r="P74" s="1002"/>
      <c r="Q74" s="1003">
        <v>1171</v>
      </c>
      <c r="R74" s="997"/>
      <c r="S74" s="997"/>
      <c r="T74" s="997"/>
      <c r="U74" s="997"/>
      <c r="V74" s="997">
        <v>1170</v>
      </c>
      <c r="W74" s="997"/>
      <c r="X74" s="997"/>
      <c r="Y74" s="997"/>
      <c r="Z74" s="997"/>
      <c r="AA74" s="997">
        <v>1</v>
      </c>
      <c r="AB74" s="997"/>
      <c r="AC74" s="997"/>
      <c r="AD74" s="997"/>
      <c r="AE74" s="997"/>
      <c r="AF74" s="997">
        <v>1</v>
      </c>
      <c r="AG74" s="997"/>
      <c r="AH74" s="997"/>
      <c r="AI74" s="997"/>
      <c r="AJ74" s="997"/>
      <c r="AK74" s="997" t="s">
        <v>549</v>
      </c>
      <c r="AL74" s="997"/>
      <c r="AM74" s="997"/>
      <c r="AN74" s="997"/>
      <c r="AO74" s="997"/>
      <c r="AP74" s="997" t="s">
        <v>549</v>
      </c>
      <c r="AQ74" s="997"/>
      <c r="AR74" s="997"/>
      <c r="AS74" s="997"/>
      <c r="AT74" s="997"/>
      <c r="AU74" s="997" t="s">
        <v>549</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557</v>
      </c>
      <c r="C75" s="1001"/>
      <c r="D75" s="1001"/>
      <c r="E75" s="1001"/>
      <c r="F75" s="1001"/>
      <c r="G75" s="1001"/>
      <c r="H75" s="1001"/>
      <c r="I75" s="1001"/>
      <c r="J75" s="1001"/>
      <c r="K75" s="1001"/>
      <c r="L75" s="1001"/>
      <c r="M75" s="1001"/>
      <c r="N75" s="1001"/>
      <c r="O75" s="1001"/>
      <c r="P75" s="1002"/>
      <c r="Q75" s="1004">
        <v>1</v>
      </c>
      <c r="R75" s="1005"/>
      <c r="S75" s="1005"/>
      <c r="T75" s="1005"/>
      <c r="U75" s="1006"/>
      <c r="V75" s="1007">
        <v>0</v>
      </c>
      <c r="W75" s="1005"/>
      <c r="X75" s="1005"/>
      <c r="Y75" s="1005"/>
      <c r="Z75" s="1006"/>
      <c r="AA75" s="1007">
        <v>1</v>
      </c>
      <c r="AB75" s="1005"/>
      <c r="AC75" s="1005"/>
      <c r="AD75" s="1005"/>
      <c r="AE75" s="1006"/>
      <c r="AF75" s="1007">
        <v>1</v>
      </c>
      <c r="AG75" s="1005"/>
      <c r="AH75" s="1005"/>
      <c r="AI75" s="1005"/>
      <c r="AJ75" s="1006"/>
      <c r="AK75" s="997" t="s">
        <v>549</v>
      </c>
      <c r="AL75" s="997"/>
      <c r="AM75" s="997"/>
      <c r="AN75" s="997"/>
      <c r="AO75" s="997"/>
      <c r="AP75" s="997" t="s">
        <v>549</v>
      </c>
      <c r="AQ75" s="997"/>
      <c r="AR75" s="997"/>
      <c r="AS75" s="997"/>
      <c r="AT75" s="997"/>
      <c r="AU75" s="997" t="s">
        <v>549</v>
      </c>
      <c r="AV75" s="997"/>
      <c r="AW75" s="997"/>
      <c r="AX75" s="997"/>
      <c r="AY75" s="997"/>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558</v>
      </c>
      <c r="C76" s="1001"/>
      <c r="D76" s="1001"/>
      <c r="E76" s="1001"/>
      <c r="F76" s="1001"/>
      <c r="G76" s="1001"/>
      <c r="H76" s="1001"/>
      <c r="I76" s="1001"/>
      <c r="J76" s="1001"/>
      <c r="K76" s="1001"/>
      <c r="L76" s="1001"/>
      <c r="M76" s="1001"/>
      <c r="N76" s="1001"/>
      <c r="O76" s="1001"/>
      <c r="P76" s="1002"/>
      <c r="Q76" s="1004">
        <v>47</v>
      </c>
      <c r="R76" s="1005"/>
      <c r="S76" s="1005"/>
      <c r="T76" s="1005"/>
      <c r="U76" s="1006"/>
      <c r="V76" s="1007">
        <v>34</v>
      </c>
      <c r="W76" s="1005"/>
      <c r="X76" s="1005"/>
      <c r="Y76" s="1005"/>
      <c r="Z76" s="1006"/>
      <c r="AA76" s="1007">
        <v>13</v>
      </c>
      <c r="AB76" s="1005"/>
      <c r="AC76" s="1005"/>
      <c r="AD76" s="1005"/>
      <c r="AE76" s="1006"/>
      <c r="AF76" s="1007">
        <v>13</v>
      </c>
      <c r="AG76" s="1005"/>
      <c r="AH76" s="1005"/>
      <c r="AI76" s="1005"/>
      <c r="AJ76" s="1006"/>
      <c r="AK76" s="997" t="s">
        <v>549</v>
      </c>
      <c r="AL76" s="997"/>
      <c r="AM76" s="997"/>
      <c r="AN76" s="997"/>
      <c r="AO76" s="997"/>
      <c r="AP76" s="997" t="s">
        <v>549</v>
      </c>
      <c r="AQ76" s="997"/>
      <c r="AR76" s="997"/>
      <c r="AS76" s="997"/>
      <c r="AT76" s="997"/>
      <c r="AU76" s="997" t="s">
        <v>549</v>
      </c>
      <c r="AV76" s="997"/>
      <c r="AW76" s="997"/>
      <c r="AX76" s="997"/>
      <c r="AY76" s="997"/>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559</v>
      </c>
      <c r="C77" s="1001"/>
      <c r="D77" s="1001"/>
      <c r="E77" s="1001"/>
      <c r="F77" s="1001"/>
      <c r="G77" s="1001"/>
      <c r="H77" s="1001"/>
      <c r="I77" s="1001"/>
      <c r="J77" s="1001"/>
      <c r="K77" s="1001"/>
      <c r="L77" s="1001"/>
      <c r="M77" s="1001"/>
      <c r="N77" s="1001"/>
      <c r="O77" s="1001"/>
      <c r="P77" s="1002"/>
      <c r="Q77" s="1004">
        <v>28</v>
      </c>
      <c r="R77" s="1005"/>
      <c r="S77" s="1005"/>
      <c r="T77" s="1005"/>
      <c r="U77" s="1006"/>
      <c r="V77" s="1007">
        <v>22</v>
      </c>
      <c r="W77" s="1005"/>
      <c r="X77" s="1005"/>
      <c r="Y77" s="1005"/>
      <c r="Z77" s="1006"/>
      <c r="AA77" s="1007">
        <v>6</v>
      </c>
      <c r="AB77" s="1005"/>
      <c r="AC77" s="1005"/>
      <c r="AD77" s="1005"/>
      <c r="AE77" s="1006"/>
      <c r="AF77" s="1007">
        <v>6</v>
      </c>
      <c r="AG77" s="1005"/>
      <c r="AH77" s="1005"/>
      <c r="AI77" s="1005"/>
      <c r="AJ77" s="1006"/>
      <c r="AK77" s="1007">
        <v>12</v>
      </c>
      <c r="AL77" s="1005"/>
      <c r="AM77" s="1005"/>
      <c r="AN77" s="1005"/>
      <c r="AO77" s="1006"/>
      <c r="AP77" s="997" t="s">
        <v>549</v>
      </c>
      <c r="AQ77" s="997"/>
      <c r="AR77" s="997"/>
      <c r="AS77" s="997"/>
      <c r="AT77" s="997"/>
      <c r="AU77" s="997" t="s">
        <v>549</v>
      </c>
      <c r="AV77" s="997"/>
      <c r="AW77" s="997"/>
      <c r="AX77" s="997"/>
      <c r="AY77" s="997"/>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401</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13599</v>
      </c>
      <c r="AG88" s="985"/>
      <c r="AH88" s="985"/>
      <c r="AI88" s="985"/>
      <c r="AJ88" s="985"/>
      <c r="AK88" s="989"/>
      <c r="AL88" s="989"/>
      <c r="AM88" s="989"/>
      <c r="AN88" s="989"/>
      <c r="AO88" s="989"/>
      <c r="AP88" s="985">
        <v>4513</v>
      </c>
      <c r="AQ88" s="985"/>
      <c r="AR88" s="985"/>
      <c r="AS88" s="985"/>
      <c r="AT88" s="985"/>
      <c r="AU88" s="985">
        <v>44</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402</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100</v>
      </c>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403</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404</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405</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406</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407</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408</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410</v>
      </c>
      <c r="AB109" s="918"/>
      <c r="AC109" s="918"/>
      <c r="AD109" s="918"/>
      <c r="AE109" s="919"/>
      <c r="AF109" s="920" t="s">
        <v>284</v>
      </c>
      <c r="AG109" s="918"/>
      <c r="AH109" s="918"/>
      <c r="AI109" s="918"/>
      <c r="AJ109" s="919"/>
      <c r="AK109" s="920" t="s">
        <v>283</v>
      </c>
      <c r="AL109" s="918"/>
      <c r="AM109" s="918"/>
      <c r="AN109" s="918"/>
      <c r="AO109" s="919"/>
      <c r="AP109" s="920" t="s">
        <v>411</v>
      </c>
      <c r="AQ109" s="918"/>
      <c r="AR109" s="918"/>
      <c r="AS109" s="918"/>
      <c r="AT109" s="949"/>
      <c r="AU109" s="917" t="s">
        <v>409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410</v>
      </c>
      <c r="BR109" s="918"/>
      <c r="BS109" s="918"/>
      <c r="BT109" s="918"/>
      <c r="BU109" s="919"/>
      <c r="BV109" s="920" t="s">
        <v>284</v>
      </c>
      <c r="BW109" s="918"/>
      <c r="BX109" s="918"/>
      <c r="BY109" s="918"/>
      <c r="BZ109" s="919"/>
      <c r="CA109" s="920" t="s">
        <v>283</v>
      </c>
      <c r="CB109" s="918"/>
      <c r="CC109" s="918"/>
      <c r="CD109" s="918"/>
      <c r="CE109" s="919"/>
      <c r="CF109" s="958" t="s">
        <v>411</v>
      </c>
      <c r="CG109" s="958"/>
      <c r="CH109" s="958"/>
      <c r="CI109" s="958"/>
      <c r="CJ109" s="958"/>
      <c r="CK109" s="920" t="s">
        <v>412</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410</v>
      </c>
      <c r="DH109" s="918"/>
      <c r="DI109" s="918"/>
      <c r="DJ109" s="918"/>
      <c r="DK109" s="919"/>
      <c r="DL109" s="920" t="s">
        <v>284</v>
      </c>
      <c r="DM109" s="918"/>
      <c r="DN109" s="918"/>
      <c r="DO109" s="918"/>
      <c r="DP109" s="919"/>
      <c r="DQ109" s="920" t="s">
        <v>283</v>
      </c>
      <c r="DR109" s="918"/>
      <c r="DS109" s="918"/>
      <c r="DT109" s="918"/>
      <c r="DU109" s="919"/>
      <c r="DV109" s="920" t="s">
        <v>411</v>
      </c>
      <c r="DW109" s="918"/>
      <c r="DX109" s="918"/>
      <c r="DY109" s="918"/>
      <c r="DZ109" s="949"/>
    </row>
    <row r="110" spans="1:131" s="197" customFormat="1" ht="26.25" customHeight="1" x14ac:dyDescent="0.15">
      <c r="A110" s="787" t="s">
        <v>413</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375898</v>
      </c>
      <c r="AB110" s="903"/>
      <c r="AC110" s="903"/>
      <c r="AD110" s="903"/>
      <c r="AE110" s="904"/>
      <c r="AF110" s="905">
        <v>392237</v>
      </c>
      <c r="AG110" s="903"/>
      <c r="AH110" s="903"/>
      <c r="AI110" s="903"/>
      <c r="AJ110" s="904"/>
      <c r="AK110" s="905">
        <v>397673</v>
      </c>
      <c r="AL110" s="903"/>
      <c r="AM110" s="903"/>
      <c r="AN110" s="903"/>
      <c r="AO110" s="904"/>
      <c r="AP110" s="906">
        <v>16.7</v>
      </c>
      <c r="AQ110" s="907"/>
      <c r="AR110" s="907"/>
      <c r="AS110" s="907"/>
      <c r="AT110" s="908"/>
      <c r="AU110" s="950" t="s">
        <v>60</v>
      </c>
      <c r="AV110" s="951"/>
      <c r="AW110" s="951"/>
      <c r="AX110" s="951"/>
      <c r="AY110" s="952"/>
      <c r="AZ110" s="846" t="s">
        <v>414</v>
      </c>
      <c r="BA110" s="788"/>
      <c r="BB110" s="788"/>
      <c r="BC110" s="788"/>
      <c r="BD110" s="788"/>
      <c r="BE110" s="788"/>
      <c r="BF110" s="788"/>
      <c r="BG110" s="788"/>
      <c r="BH110" s="788"/>
      <c r="BI110" s="788"/>
      <c r="BJ110" s="788"/>
      <c r="BK110" s="788"/>
      <c r="BL110" s="788"/>
      <c r="BM110" s="788"/>
      <c r="BN110" s="788"/>
      <c r="BO110" s="788"/>
      <c r="BP110" s="789"/>
      <c r="BQ110" s="829">
        <v>3988599</v>
      </c>
      <c r="BR110" s="830"/>
      <c r="BS110" s="830"/>
      <c r="BT110" s="830"/>
      <c r="BU110" s="830"/>
      <c r="BV110" s="830">
        <v>4000832</v>
      </c>
      <c r="BW110" s="830"/>
      <c r="BX110" s="830"/>
      <c r="BY110" s="830"/>
      <c r="BZ110" s="830"/>
      <c r="CA110" s="830">
        <v>4125946</v>
      </c>
      <c r="CB110" s="830"/>
      <c r="CC110" s="830"/>
      <c r="CD110" s="830"/>
      <c r="CE110" s="830"/>
      <c r="CF110" s="891">
        <v>173.6</v>
      </c>
      <c r="CG110" s="892"/>
      <c r="CH110" s="892"/>
      <c r="CI110" s="892"/>
      <c r="CJ110" s="892"/>
      <c r="CK110" s="946" t="s">
        <v>415</v>
      </c>
      <c r="CL110" s="894"/>
      <c r="CM110" s="899" t="s">
        <v>416</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417</v>
      </c>
      <c r="DH110" s="830"/>
      <c r="DI110" s="830"/>
      <c r="DJ110" s="830"/>
      <c r="DK110" s="830"/>
      <c r="DL110" s="830" t="s">
        <v>417</v>
      </c>
      <c r="DM110" s="830"/>
      <c r="DN110" s="830"/>
      <c r="DO110" s="830"/>
      <c r="DP110" s="830"/>
      <c r="DQ110" s="830" t="s">
        <v>417</v>
      </c>
      <c r="DR110" s="830"/>
      <c r="DS110" s="830"/>
      <c r="DT110" s="830"/>
      <c r="DU110" s="830"/>
      <c r="DV110" s="831" t="s">
        <v>417</v>
      </c>
      <c r="DW110" s="831"/>
      <c r="DX110" s="831"/>
      <c r="DY110" s="831"/>
      <c r="DZ110" s="832"/>
    </row>
    <row r="111" spans="1:131" s="197" customFormat="1" ht="26.25" customHeight="1" x14ac:dyDescent="0.15">
      <c r="A111" s="808" t="s">
        <v>418</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417</v>
      </c>
      <c r="AB111" s="939"/>
      <c r="AC111" s="939"/>
      <c r="AD111" s="939"/>
      <c r="AE111" s="940"/>
      <c r="AF111" s="941" t="s">
        <v>417</v>
      </c>
      <c r="AG111" s="939"/>
      <c r="AH111" s="939"/>
      <c r="AI111" s="939"/>
      <c r="AJ111" s="940"/>
      <c r="AK111" s="941" t="s">
        <v>417</v>
      </c>
      <c r="AL111" s="939"/>
      <c r="AM111" s="939"/>
      <c r="AN111" s="939"/>
      <c r="AO111" s="940"/>
      <c r="AP111" s="942" t="s">
        <v>417</v>
      </c>
      <c r="AQ111" s="943"/>
      <c r="AR111" s="943"/>
      <c r="AS111" s="943"/>
      <c r="AT111" s="944"/>
      <c r="AU111" s="953"/>
      <c r="AV111" s="954"/>
      <c r="AW111" s="954"/>
      <c r="AX111" s="954"/>
      <c r="AY111" s="955"/>
      <c r="AZ111" s="797" t="s">
        <v>419</v>
      </c>
      <c r="BA111" s="798"/>
      <c r="BB111" s="798"/>
      <c r="BC111" s="798"/>
      <c r="BD111" s="798"/>
      <c r="BE111" s="798"/>
      <c r="BF111" s="798"/>
      <c r="BG111" s="798"/>
      <c r="BH111" s="798"/>
      <c r="BI111" s="798"/>
      <c r="BJ111" s="798"/>
      <c r="BK111" s="798"/>
      <c r="BL111" s="798"/>
      <c r="BM111" s="798"/>
      <c r="BN111" s="798"/>
      <c r="BO111" s="798"/>
      <c r="BP111" s="799"/>
      <c r="BQ111" s="800">
        <v>223235</v>
      </c>
      <c r="BR111" s="801"/>
      <c r="BS111" s="801"/>
      <c r="BT111" s="801"/>
      <c r="BU111" s="801"/>
      <c r="BV111" s="801">
        <v>181093</v>
      </c>
      <c r="BW111" s="801"/>
      <c r="BX111" s="801"/>
      <c r="BY111" s="801"/>
      <c r="BZ111" s="801"/>
      <c r="CA111" s="801">
        <v>142634</v>
      </c>
      <c r="CB111" s="801"/>
      <c r="CC111" s="801"/>
      <c r="CD111" s="801"/>
      <c r="CE111" s="801"/>
      <c r="CF111" s="878">
        <v>6</v>
      </c>
      <c r="CG111" s="879"/>
      <c r="CH111" s="879"/>
      <c r="CI111" s="879"/>
      <c r="CJ111" s="879"/>
      <c r="CK111" s="947"/>
      <c r="CL111" s="896"/>
      <c r="CM111" s="833" t="s">
        <v>420</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417</v>
      </c>
      <c r="DH111" s="801"/>
      <c r="DI111" s="801"/>
      <c r="DJ111" s="801"/>
      <c r="DK111" s="801"/>
      <c r="DL111" s="801" t="s">
        <v>417</v>
      </c>
      <c r="DM111" s="801"/>
      <c r="DN111" s="801"/>
      <c r="DO111" s="801"/>
      <c r="DP111" s="801"/>
      <c r="DQ111" s="801" t="s">
        <v>417</v>
      </c>
      <c r="DR111" s="801"/>
      <c r="DS111" s="801"/>
      <c r="DT111" s="801"/>
      <c r="DU111" s="801"/>
      <c r="DV111" s="853" t="s">
        <v>417</v>
      </c>
      <c r="DW111" s="853"/>
      <c r="DX111" s="853"/>
      <c r="DY111" s="853"/>
      <c r="DZ111" s="854"/>
    </row>
    <row r="112" spans="1:131" s="197" customFormat="1" ht="26.25" customHeight="1" x14ac:dyDescent="0.15">
      <c r="A112" s="932" t="s">
        <v>421</v>
      </c>
      <c r="B112" s="933"/>
      <c r="C112" s="798" t="s">
        <v>422</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423</v>
      </c>
      <c r="BA112" s="798"/>
      <c r="BB112" s="798"/>
      <c r="BC112" s="798"/>
      <c r="BD112" s="798"/>
      <c r="BE112" s="798"/>
      <c r="BF112" s="798"/>
      <c r="BG112" s="798"/>
      <c r="BH112" s="798"/>
      <c r="BI112" s="798"/>
      <c r="BJ112" s="798"/>
      <c r="BK112" s="798"/>
      <c r="BL112" s="798"/>
      <c r="BM112" s="798"/>
      <c r="BN112" s="798"/>
      <c r="BO112" s="798"/>
      <c r="BP112" s="799"/>
      <c r="BQ112" s="800">
        <v>1524730</v>
      </c>
      <c r="BR112" s="801"/>
      <c r="BS112" s="801"/>
      <c r="BT112" s="801"/>
      <c r="BU112" s="801"/>
      <c r="BV112" s="801">
        <v>1519831</v>
      </c>
      <c r="BW112" s="801"/>
      <c r="BX112" s="801"/>
      <c r="BY112" s="801"/>
      <c r="BZ112" s="801"/>
      <c r="CA112" s="801">
        <v>1337632</v>
      </c>
      <c r="CB112" s="801"/>
      <c r="CC112" s="801"/>
      <c r="CD112" s="801"/>
      <c r="CE112" s="801"/>
      <c r="CF112" s="878">
        <v>56.3</v>
      </c>
      <c r="CG112" s="879"/>
      <c r="CH112" s="879"/>
      <c r="CI112" s="879"/>
      <c r="CJ112" s="879"/>
      <c r="CK112" s="947"/>
      <c r="CL112" s="896"/>
      <c r="CM112" s="833" t="s">
        <v>424</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v>106264</v>
      </c>
      <c r="DH112" s="801"/>
      <c r="DI112" s="801"/>
      <c r="DJ112" s="801"/>
      <c r="DK112" s="801"/>
      <c r="DL112" s="801">
        <v>85011</v>
      </c>
      <c r="DM112" s="801"/>
      <c r="DN112" s="801"/>
      <c r="DO112" s="801"/>
      <c r="DP112" s="801"/>
      <c r="DQ112" s="801">
        <v>63758</v>
      </c>
      <c r="DR112" s="801"/>
      <c r="DS112" s="801"/>
      <c r="DT112" s="801"/>
      <c r="DU112" s="801"/>
      <c r="DV112" s="853">
        <v>2.7</v>
      </c>
      <c r="DW112" s="853"/>
      <c r="DX112" s="853"/>
      <c r="DY112" s="853"/>
      <c r="DZ112" s="854"/>
    </row>
    <row r="113" spans="1:130" s="197" customFormat="1" ht="26.25" customHeight="1" x14ac:dyDescent="0.15">
      <c r="A113" s="934"/>
      <c r="B113" s="935"/>
      <c r="C113" s="798" t="s">
        <v>425</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170510</v>
      </c>
      <c r="AB113" s="939"/>
      <c r="AC113" s="939"/>
      <c r="AD113" s="939"/>
      <c r="AE113" s="940"/>
      <c r="AF113" s="941">
        <v>154432</v>
      </c>
      <c r="AG113" s="939"/>
      <c r="AH113" s="939"/>
      <c r="AI113" s="939"/>
      <c r="AJ113" s="940"/>
      <c r="AK113" s="941">
        <v>142868</v>
      </c>
      <c r="AL113" s="939"/>
      <c r="AM113" s="939"/>
      <c r="AN113" s="939"/>
      <c r="AO113" s="940"/>
      <c r="AP113" s="942">
        <v>6</v>
      </c>
      <c r="AQ113" s="943"/>
      <c r="AR113" s="943"/>
      <c r="AS113" s="943"/>
      <c r="AT113" s="944"/>
      <c r="AU113" s="953"/>
      <c r="AV113" s="954"/>
      <c r="AW113" s="954"/>
      <c r="AX113" s="954"/>
      <c r="AY113" s="955"/>
      <c r="AZ113" s="797" t="s">
        <v>426</v>
      </c>
      <c r="BA113" s="798"/>
      <c r="BB113" s="798"/>
      <c r="BC113" s="798"/>
      <c r="BD113" s="798"/>
      <c r="BE113" s="798"/>
      <c r="BF113" s="798"/>
      <c r="BG113" s="798"/>
      <c r="BH113" s="798"/>
      <c r="BI113" s="798"/>
      <c r="BJ113" s="798"/>
      <c r="BK113" s="798"/>
      <c r="BL113" s="798"/>
      <c r="BM113" s="798"/>
      <c r="BN113" s="798"/>
      <c r="BO113" s="798"/>
      <c r="BP113" s="799"/>
      <c r="BQ113" s="800">
        <v>43378</v>
      </c>
      <c r="BR113" s="801"/>
      <c r="BS113" s="801"/>
      <c r="BT113" s="801"/>
      <c r="BU113" s="801"/>
      <c r="BV113" s="801">
        <v>40968</v>
      </c>
      <c r="BW113" s="801"/>
      <c r="BX113" s="801"/>
      <c r="BY113" s="801"/>
      <c r="BZ113" s="801"/>
      <c r="CA113" s="801">
        <v>44384</v>
      </c>
      <c r="CB113" s="801"/>
      <c r="CC113" s="801"/>
      <c r="CD113" s="801"/>
      <c r="CE113" s="801"/>
      <c r="CF113" s="878">
        <v>1.9</v>
      </c>
      <c r="CG113" s="879"/>
      <c r="CH113" s="879"/>
      <c r="CI113" s="879"/>
      <c r="CJ113" s="879"/>
      <c r="CK113" s="947"/>
      <c r="CL113" s="896"/>
      <c r="CM113" s="833" t="s">
        <v>427</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428</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2196</v>
      </c>
      <c r="AB114" s="814"/>
      <c r="AC114" s="814"/>
      <c r="AD114" s="814"/>
      <c r="AE114" s="815"/>
      <c r="AF114" s="816">
        <v>1924</v>
      </c>
      <c r="AG114" s="814"/>
      <c r="AH114" s="814"/>
      <c r="AI114" s="814"/>
      <c r="AJ114" s="815"/>
      <c r="AK114" s="816">
        <v>2538</v>
      </c>
      <c r="AL114" s="814"/>
      <c r="AM114" s="814"/>
      <c r="AN114" s="814"/>
      <c r="AO114" s="815"/>
      <c r="AP114" s="784">
        <v>0.1</v>
      </c>
      <c r="AQ114" s="785"/>
      <c r="AR114" s="785"/>
      <c r="AS114" s="785"/>
      <c r="AT114" s="786"/>
      <c r="AU114" s="953"/>
      <c r="AV114" s="954"/>
      <c r="AW114" s="954"/>
      <c r="AX114" s="954"/>
      <c r="AY114" s="955"/>
      <c r="AZ114" s="797" t="s">
        <v>429</v>
      </c>
      <c r="BA114" s="798"/>
      <c r="BB114" s="798"/>
      <c r="BC114" s="798"/>
      <c r="BD114" s="798"/>
      <c r="BE114" s="798"/>
      <c r="BF114" s="798"/>
      <c r="BG114" s="798"/>
      <c r="BH114" s="798"/>
      <c r="BI114" s="798"/>
      <c r="BJ114" s="798"/>
      <c r="BK114" s="798"/>
      <c r="BL114" s="798"/>
      <c r="BM114" s="798"/>
      <c r="BN114" s="798"/>
      <c r="BO114" s="798"/>
      <c r="BP114" s="799"/>
      <c r="BQ114" s="800">
        <v>693540</v>
      </c>
      <c r="BR114" s="801"/>
      <c r="BS114" s="801"/>
      <c r="BT114" s="801"/>
      <c r="BU114" s="801"/>
      <c r="BV114" s="801">
        <v>623330</v>
      </c>
      <c r="BW114" s="801"/>
      <c r="BX114" s="801"/>
      <c r="BY114" s="801"/>
      <c r="BZ114" s="801"/>
      <c r="CA114" s="801">
        <v>567556</v>
      </c>
      <c r="CB114" s="801"/>
      <c r="CC114" s="801"/>
      <c r="CD114" s="801"/>
      <c r="CE114" s="801"/>
      <c r="CF114" s="878">
        <v>23.9</v>
      </c>
      <c r="CG114" s="879"/>
      <c r="CH114" s="879"/>
      <c r="CI114" s="879"/>
      <c r="CJ114" s="879"/>
      <c r="CK114" s="947"/>
      <c r="CL114" s="896"/>
      <c r="CM114" s="833" t="s">
        <v>430</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431</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50783</v>
      </c>
      <c r="AB115" s="939"/>
      <c r="AC115" s="939"/>
      <c r="AD115" s="939"/>
      <c r="AE115" s="940"/>
      <c r="AF115" s="941">
        <v>49282</v>
      </c>
      <c r="AG115" s="939"/>
      <c r="AH115" s="939"/>
      <c r="AI115" s="939"/>
      <c r="AJ115" s="940"/>
      <c r="AK115" s="941">
        <v>44091</v>
      </c>
      <c r="AL115" s="939"/>
      <c r="AM115" s="939"/>
      <c r="AN115" s="939"/>
      <c r="AO115" s="940"/>
      <c r="AP115" s="942">
        <v>1.9</v>
      </c>
      <c r="AQ115" s="943"/>
      <c r="AR115" s="943"/>
      <c r="AS115" s="943"/>
      <c r="AT115" s="944"/>
      <c r="AU115" s="953"/>
      <c r="AV115" s="954"/>
      <c r="AW115" s="954"/>
      <c r="AX115" s="954"/>
      <c r="AY115" s="955"/>
      <c r="AZ115" s="797" t="s">
        <v>432</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433</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434</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108</v>
      </c>
      <c r="AB116" s="814"/>
      <c r="AC116" s="814"/>
      <c r="AD116" s="814"/>
      <c r="AE116" s="815"/>
      <c r="AF116" s="816" t="s">
        <v>108</v>
      </c>
      <c r="AG116" s="814"/>
      <c r="AH116" s="814"/>
      <c r="AI116" s="814"/>
      <c r="AJ116" s="815"/>
      <c r="AK116" s="816">
        <v>38</v>
      </c>
      <c r="AL116" s="814"/>
      <c r="AM116" s="814"/>
      <c r="AN116" s="814"/>
      <c r="AO116" s="815"/>
      <c r="AP116" s="784">
        <v>0</v>
      </c>
      <c r="AQ116" s="785"/>
      <c r="AR116" s="785"/>
      <c r="AS116" s="785"/>
      <c r="AT116" s="786"/>
      <c r="AU116" s="953"/>
      <c r="AV116" s="954"/>
      <c r="AW116" s="954"/>
      <c r="AX116" s="954"/>
      <c r="AY116" s="955"/>
      <c r="AZ116" s="797" t="s">
        <v>435</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436</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116971</v>
      </c>
      <c r="DH116" s="814"/>
      <c r="DI116" s="814"/>
      <c r="DJ116" s="814"/>
      <c r="DK116" s="815"/>
      <c r="DL116" s="816">
        <v>96082</v>
      </c>
      <c r="DM116" s="814"/>
      <c r="DN116" s="814"/>
      <c r="DO116" s="814"/>
      <c r="DP116" s="815"/>
      <c r="DQ116" s="816">
        <v>78876</v>
      </c>
      <c r="DR116" s="814"/>
      <c r="DS116" s="814"/>
      <c r="DT116" s="814"/>
      <c r="DU116" s="815"/>
      <c r="DV116" s="784">
        <v>3.3</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437</v>
      </c>
      <c r="Z117" s="919"/>
      <c r="AA117" s="924">
        <v>599387</v>
      </c>
      <c r="AB117" s="925"/>
      <c r="AC117" s="925"/>
      <c r="AD117" s="925"/>
      <c r="AE117" s="926"/>
      <c r="AF117" s="928">
        <v>597875</v>
      </c>
      <c r="AG117" s="925"/>
      <c r="AH117" s="925"/>
      <c r="AI117" s="925"/>
      <c r="AJ117" s="926"/>
      <c r="AK117" s="928">
        <v>587208</v>
      </c>
      <c r="AL117" s="925"/>
      <c r="AM117" s="925"/>
      <c r="AN117" s="925"/>
      <c r="AO117" s="926"/>
      <c r="AP117" s="929"/>
      <c r="AQ117" s="930"/>
      <c r="AR117" s="930"/>
      <c r="AS117" s="930"/>
      <c r="AT117" s="931"/>
      <c r="AU117" s="953"/>
      <c r="AV117" s="954"/>
      <c r="AW117" s="954"/>
      <c r="AX117" s="954"/>
      <c r="AY117" s="955"/>
      <c r="AZ117" s="875" t="s">
        <v>438</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412</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410</v>
      </c>
      <c r="AB118" s="918"/>
      <c r="AC118" s="918"/>
      <c r="AD118" s="918"/>
      <c r="AE118" s="919"/>
      <c r="AF118" s="920" t="s">
        <v>284</v>
      </c>
      <c r="AG118" s="918"/>
      <c r="AH118" s="918"/>
      <c r="AI118" s="918"/>
      <c r="AJ118" s="919"/>
      <c r="AK118" s="920" t="s">
        <v>283</v>
      </c>
      <c r="AL118" s="918"/>
      <c r="AM118" s="918"/>
      <c r="AN118" s="918"/>
      <c r="AO118" s="919"/>
      <c r="AP118" s="921" t="s">
        <v>411</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440</v>
      </c>
      <c r="BP118" s="868"/>
      <c r="BQ118" s="887">
        <v>6473482</v>
      </c>
      <c r="BR118" s="888"/>
      <c r="BS118" s="888"/>
      <c r="BT118" s="888"/>
      <c r="BU118" s="888"/>
      <c r="BV118" s="888">
        <v>6366054</v>
      </c>
      <c r="BW118" s="888"/>
      <c r="BX118" s="888"/>
      <c r="BY118" s="888"/>
      <c r="BZ118" s="888"/>
      <c r="CA118" s="888">
        <v>6218152</v>
      </c>
      <c r="CB118" s="888"/>
      <c r="CC118" s="888"/>
      <c r="CD118" s="888"/>
      <c r="CE118" s="888"/>
      <c r="CF118" s="773"/>
      <c r="CG118" s="774"/>
      <c r="CH118" s="774"/>
      <c r="CI118" s="774"/>
      <c r="CJ118" s="871"/>
      <c r="CK118" s="947"/>
      <c r="CL118" s="896"/>
      <c r="CM118" s="833" t="s">
        <v>441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415</v>
      </c>
      <c r="B119" s="894"/>
      <c r="C119" s="899" t="s">
        <v>416</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442</v>
      </c>
      <c r="AV119" s="910"/>
      <c r="AW119" s="910"/>
      <c r="AX119" s="910"/>
      <c r="AY119" s="911"/>
      <c r="AZ119" s="846" t="s">
        <v>443</v>
      </c>
      <c r="BA119" s="788"/>
      <c r="BB119" s="788"/>
      <c r="BC119" s="788"/>
      <c r="BD119" s="788"/>
      <c r="BE119" s="788"/>
      <c r="BF119" s="788"/>
      <c r="BG119" s="788"/>
      <c r="BH119" s="788"/>
      <c r="BI119" s="788"/>
      <c r="BJ119" s="788"/>
      <c r="BK119" s="788"/>
      <c r="BL119" s="788"/>
      <c r="BM119" s="788"/>
      <c r="BN119" s="788"/>
      <c r="BO119" s="788"/>
      <c r="BP119" s="789"/>
      <c r="BQ119" s="829">
        <v>2089591</v>
      </c>
      <c r="BR119" s="830"/>
      <c r="BS119" s="830"/>
      <c r="BT119" s="830"/>
      <c r="BU119" s="830"/>
      <c r="BV119" s="830">
        <v>1865847</v>
      </c>
      <c r="BW119" s="830"/>
      <c r="BX119" s="830"/>
      <c r="BY119" s="830"/>
      <c r="BZ119" s="830"/>
      <c r="CA119" s="830">
        <v>1807976</v>
      </c>
      <c r="CB119" s="830"/>
      <c r="CC119" s="830"/>
      <c r="CD119" s="830"/>
      <c r="CE119" s="830"/>
      <c r="CF119" s="891">
        <v>76.099999999999994</v>
      </c>
      <c r="CG119" s="892"/>
      <c r="CH119" s="892"/>
      <c r="CI119" s="892"/>
      <c r="CJ119" s="892"/>
      <c r="CK119" s="948"/>
      <c r="CL119" s="898"/>
      <c r="CM119" s="855" t="s">
        <v>444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420</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445</v>
      </c>
      <c r="BA120" s="798"/>
      <c r="BB120" s="798"/>
      <c r="BC120" s="798"/>
      <c r="BD120" s="798"/>
      <c r="BE120" s="798"/>
      <c r="BF120" s="798"/>
      <c r="BG120" s="798"/>
      <c r="BH120" s="798"/>
      <c r="BI120" s="798"/>
      <c r="BJ120" s="798"/>
      <c r="BK120" s="798"/>
      <c r="BL120" s="798"/>
      <c r="BM120" s="798"/>
      <c r="BN120" s="798"/>
      <c r="BO120" s="798"/>
      <c r="BP120" s="799"/>
      <c r="BQ120" s="800" t="s">
        <v>108</v>
      </c>
      <c r="BR120" s="801"/>
      <c r="BS120" s="801"/>
      <c r="BT120" s="801"/>
      <c r="BU120" s="801"/>
      <c r="BV120" s="801" t="s">
        <v>108</v>
      </c>
      <c r="BW120" s="801"/>
      <c r="BX120" s="801"/>
      <c r="BY120" s="801"/>
      <c r="BZ120" s="801"/>
      <c r="CA120" s="801">
        <v>34900</v>
      </c>
      <c r="CB120" s="801"/>
      <c r="CC120" s="801"/>
      <c r="CD120" s="801"/>
      <c r="CE120" s="801"/>
      <c r="CF120" s="878">
        <v>1.5</v>
      </c>
      <c r="CG120" s="879"/>
      <c r="CH120" s="879"/>
      <c r="CI120" s="879"/>
      <c r="CJ120" s="879"/>
      <c r="CK120" s="880" t="s">
        <v>446</v>
      </c>
      <c r="CL120" s="840"/>
      <c r="CM120" s="840"/>
      <c r="CN120" s="840"/>
      <c r="CO120" s="841"/>
      <c r="CP120" s="884" t="s">
        <v>447</v>
      </c>
      <c r="CQ120" s="885"/>
      <c r="CR120" s="885"/>
      <c r="CS120" s="885"/>
      <c r="CT120" s="885"/>
      <c r="CU120" s="885"/>
      <c r="CV120" s="885"/>
      <c r="CW120" s="885"/>
      <c r="CX120" s="885"/>
      <c r="CY120" s="885"/>
      <c r="CZ120" s="885"/>
      <c r="DA120" s="885"/>
      <c r="DB120" s="885"/>
      <c r="DC120" s="885"/>
      <c r="DD120" s="885"/>
      <c r="DE120" s="885"/>
      <c r="DF120" s="886"/>
      <c r="DG120" s="829">
        <v>1102175</v>
      </c>
      <c r="DH120" s="830"/>
      <c r="DI120" s="830"/>
      <c r="DJ120" s="830"/>
      <c r="DK120" s="830"/>
      <c r="DL120" s="830">
        <v>1135738</v>
      </c>
      <c r="DM120" s="830"/>
      <c r="DN120" s="830"/>
      <c r="DO120" s="830"/>
      <c r="DP120" s="830"/>
      <c r="DQ120" s="830">
        <v>1048576</v>
      </c>
      <c r="DR120" s="830"/>
      <c r="DS120" s="830"/>
      <c r="DT120" s="830"/>
      <c r="DU120" s="830"/>
      <c r="DV120" s="831">
        <v>44.1</v>
      </c>
      <c r="DW120" s="831"/>
      <c r="DX120" s="831"/>
      <c r="DY120" s="831"/>
      <c r="DZ120" s="832"/>
    </row>
    <row r="121" spans="1:130" s="197" customFormat="1" ht="26.25" customHeight="1" x14ac:dyDescent="0.15">
      <c r="A121" s="895"/>
      <c r="B121" s="896"/>
      <c r="C121" s="872" t="s">
        <v>448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v>27629</v>
      </c>
      <c r="AB121" s="814"/>
      <c r="AC121" s="814"/>
      <c r="AD121" s="814"/>
      <c r="AE121" s="815"/>
      <c r="AF121" s="816">
        <v>26566</v>
      </c>
      <c r="AG121" s="814"/>
      <c r="AH121" s="814"/>
      <c r="AI121" s="814"/>
      <c r="AJ121" s="815"/>
      <c r="AK121" s="816">
        <v>25503</v>
      </c>
      <c r="AL121" s="814"/>
      <c r="AM121" s="814"/>
      <c r="AN121" s="814"/>
      <c r="AO121" s="815"/>
      <c r="AP121" s="784">
        <v>1.1000000000000001</v>
      </c>
      <c r="AQ121" s="785"/>
      <c r="AR121" s="785"/>
      <c r="AS121" s="785"/>
      <c r="AT121" s="786"/>
      <c r="AU121" s="912"/>
      <c r="AV121" s="913"/>
      <c r="AW121" s="913"/>
      <c r="AX121" s="913"/>
      <c r="AY121" s="914"/>
      <c r="AZ121" s="875" t="s">
        <v>449</v>
      </c>
      <c r="BA121" s="876"/>
      <c r="BB121" s="876"/>
      <c r="BC121" s="876"/>
      <c r="BD121" s="876"/>
      <c r="BE121" s="876"/>
      <c r="BF121" s="876"/>
      <c r="BG121" s="876"/>
      <c r="BH121" s="876"/>
      <c r="BI121" s="876"/>
      <c r="BJ121" s="876"/>
      <c r="BK121" s="876"/>
      <c r="BL121" s="876"/>
      <c r="BM121" s="876"/>
      <c r="BN121" s="876"/>
      <c r="BO121" s="876"/>
      <c r="BP121" s="877"/>
      <c r="BQ121" s="887">
        <v>3832003</v>
      </c>
      <c r="BR121" s="888"/>
      <c r="BS121" s="888"/>
      <c r="BT121" s="888"/>
      <c r="BU121" s="888"/>
      <c r="BV121" s="888">
        <v>3812366</v>
      </c>
      <c r="BW121" s="888"/>
      <c r="BX121" s="888"/>
      <c r="BY121" s="888"/>
      <c r="BZ121" s="888"/>
      <c r="CA121" s="888">
        <v>3836744</v>
      </c>
      <c r="CB121" s="888"/>
      <c r="CC121" s="888"/>
      <c r="CD121" s="888"/>
      <c r="CE121" s="888"/>
      <c r="CF121" s="889">
        <v>161.4</v>
      </c>
      <c r="CG121" s="890"/>
      <c r="CH121" s="890"/>
      <c r="CI121" s="890"/>
      <c r="CJ121" s="890"/>
      <c r="CK121" s="881"/>
      <c r="CL121" s="842"/>
      <c r="CM121" s="842"/>
      <c r="CN121" s="842"/>
      <c r="CO121" s="843"/>
      <c r="CP121" s="858" t="s">
        <v>450</v>
      </c>
      <c r="CQ121" s="859"/>
      <c r="CR121" s="859"/>
      <c r="CS121" s="859"/>
      <c r="CT121" s="859"/>
      <c r="CU121" s="859"/>
      <c r="CV121" s="859"/>
      <c r="CW121" s="859"/>
      <c r="CX121" s="859"/>
      <c r="CY121" s="859"/>
      <c r="CZ121" s="859"/>
      <c r="DA121" s="859"/>
      <c r="DB121" s="859"/>
      <c r="DC121" s="859"/>
      <c r="DD121" s="859"/>
      <c r="DE121" s="859"/>
      <c r="DF121" s="860"/>
      <c r="DG121" s="800">
        <v>422555</v>
      </c>
      <c r="DH121" s="801"/>
      <c r="DI121" s="801"/>
      <c r="DJ121" s="801"/>
      <c r="DK121" s="801"/>
      <c r="DL121" s="801">
        <v>384093</v>
      </c>
      <c r="DM121" s="801"/>
      <c r="DN121" s="801"/>
      <c r="DO121" s="801"/>
      <c r="DP121" s="801"/>
      <c r="DQ121" s="801">
        <v>289056</v>
      </c>
      <c r="DR121" s="801"/>
      <c r="DS121" s="801"/>
      <c r="DT121" s="801"/>
      <c r="DU121" s="801"/>
      <c r="DV121" s="853">
        <v>12.2</v>
      </c>
      <c r="DW121" s="853"/>
      <c r="DX121" s="853"/>
      <c r="DY121" s="853"/>
      <c r="DZ121" s="854"/>
    </row>
    <row r="122" spans="1:130" s="197" customFormat="1" ht="26.25" customHeight="1" x14ac:dyDescent="0.15">
      <c r="A122" s="895"/>
      <c r="B122" s="896"/>
      <c r="C122" s="833" t="s">
        <v>430</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451</v>
      </c>
      <c r="BP122" s="868"/>
      <c r="BQ122" s="869">
        <v>5921594</v>
      </c>
      <c r="BR122" s="870"/>
      <c r="BS122" s="870"/>
      <c r="BT122" s="870"/>
      <c r="BU122" s="870"/>
      <c r="BV122" s="870">
        <v>5678213</v>
      </c>
      <c r="BW122" s="870"/>
      <c r="BX122" s="870"/>
      <c r="BY122" s="870"/>
      <c r="BZ122" s="870"/>
      <c r="CA122" s="870">
        <v>5679620</v>
      </c>
      <c r="CB122" s="870"/>
      <c r="CC122" s="870"/>
      <c r="CD122" s="870"/>
      <c r="CE122" s="870"/>
      <c r="CF122" s="773"/>
      <c r="CG122" s="774"/>
      <c r="CH122" s="774"/>
      <c r="CI122" s="774"/>
      <c r="CJ122" s="871"/>
      <c r="CK122" s="881"/>
      <c r="CL122" s="842"/>
      <c r="CM122" s="842"/>
      <c r="CN122" s="842"/>
      <c r="CO122" s="843"/>
      <c r="CP122" s="858" t="s">
        <v>452</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436</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23154</v>
      </c>
      <c r="AB123" s="814"/>
      <c r="AC123" s="814"/>
      <c r="AD123" s="814"/>
      <c r="AE123" s="815"/>
      <c r="AF123" s="816">
        <v>22716</v>
      </c>
      <c r="AG123" s="814"/>
      <c r="AH123" s="814"/>
      <c r="AI123" s="814"/>
      <c r="AJ123" s="815"/>
      <c r="AK123" s="816">
        <v>18588</v>
      </c>
      <c r="AL123" s="814"/>
      <c r="AM123" s="814"/>
      <c r="AN123" s="814"/>
      <c r="AO123" s="815"/>
      <c r="AP123" s="784">
        <v>0.8</v>
      </c>
      <c r="AQ123" s="785"/>
      <c r="AR123" s="785"/>
      <c r="AS123" s="785"/>
      <c r="AT123" s="786"/>
      <c r="AU123" s="864" t="s">
        <v>453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23.7</v>
      </c>
      <c r="BR123" s="862"/>
      <c r="BS123" s="862"/>
      <c r="BT123" s="862"/>
      <c r="BU123" s="862"/>
      <c r="BV123" s="862">
        <v>30.3</v>
      </c>
      <c r="BW123" s="862"/>
      <c r="BX123" s="862"/>
      <c r="BY123" s="862"/>
      <c r="BZ123" s="862"/>
      <c r="CA123" s="862">
        <v>22.6</v>
      </c>
      <c r="CB123" s="862"/>
      <c r="CC123" s="862"/>
      <c r="CD123" s="862"/>
      <c r="CE123" s="862"/>
      <c r="CF123" s="760"/>
      <c r="CG123" s="761"/>
      <c r="CH123" s="761"/>
      <c r="CI123" s="761"/>
      <c r="CJ123" s="863"/>
      <c r="CK123" s="881"/>
      <c r="CL123" s="842"/>
      <c r="CM123" s="842"/>
      <c r="CN123" s="842"/>
      <c r="CO123" s="843"/>
      <c r="CP123" s="858" t="s">
        <v>454</v>
      </c>
      <c r="CQ123" s="859"/>
      <c r="CR123" s="859"/>
      <c r="CS123" s="859"/>
      <c r="CT123" s="859"/>
      <c r="CU123" s="859"/>
      <c r="CV123" s="859"/>
      <c r="CW123" s="859"/>
      <c r="CX123" s="859"/>
      <c r="CY123" s="859"/>
      <c r="CZ123" s="859"/>
      <c r="DA123" s="859"/>
      <c r="DB123" s="859"/>
      <c r="DC123" s="859"/>
      <c r="DD123" s="859"/>
      <c r="DE123" s="859"/>
      <c r="DF123" s="860"/>
      <c r="DG123" s="813" t="s">
        <v>455</v>
      </c>
      <c r="DH123" s="814"/>
      <c r="DI123" s="814"/>
      <c r="DJ123" s="814"/>
      <c r="DK123" s="815"/>
      <c r="DL123" s="816" t="s">
        <v>455</v>
      </c>
      <c r="DM123" s="814"/>
      <c r="DN123" s="814"/>
      <c r="DO123" s="814"/>
      <c r="DP123" s="815"/>
      <c r="DQ123" s="816" t="s">
        <v>455</v>
      </c>
      <c r="DR123" s="814"/>
      <c r="DS123" s="814"/>
      <c r="DT123" s="814"/>
      <c r="DU123" s="815"/>
      <c r="DV123" s="784" t="s">
        <v>455</v>
      </c>
      <c r="DW123" s="785"/>
      <c r="DX123" s="785"/>
      <c r="DY123" s="785"/>
      <c r="DZ123" s="786"/>
    </row>
    <row r="124" spans="1:130" s="197" customFormat="1" ht="26.25" customHeight="1" x14ac:dyDescent="0.15">
      <c r="A124" s="895"/>
      <c r="B124" s="896"/>
      <c r="C124" s="833" t="s">
        <v>439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455</v>
      </c>
      <c r="AB124" s="814"/>
      <c r="AC124" s="814"/>
      <c r="AD124" s="814"/>
      <c r="AE124" s="815"/>
      <c r="AF124" s="816" t="s">
        <v>455</v>
      </c>
      <c r="AG124" s="814"/>
      <c r="AH124" s="814"/>
      <c r="AI124" s="814"/>
      <c r="AJ124" s="815"/>
      <c r="AK124" s="816" t="s">
        <v>455</v>
      </c>
      <c r="AL124" s="814"/>
      <c r="AM124" s="814"/>
      <c r="AN124" s="814"/>
      <c r="AO124" s="815"/>
      <c r="AP124" s="784" t="s">
        <v>455</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456</v>
      </c>
      <c r="CQ124" s="859"/>
      <c r="CR124" s="859"/>
      <c r="CS124" s="859"/>
      <c r="CT124" s="859"/>
      <c r="CU124" s="859"/>
      <c r="CV124" s="859"/>
      <c r="CW124" s="859"/>
      <c r="CX124" s="859"/>
      <c r="CY124" s="859"/>
      <c r="CZ124" s="859"/>
      <c r="DA124" s="859"/>
      <c r="DB124" s="859"/>
      <c r="DC124" s="859"/>
      <c r="DD124" s="859"/>
      <c r="DE124" s="859"/>
      <c r="DF124" s="860"/>
      <c r="DG124" s="746" t="s">
        <v>455</v>
      </c>
      <c r="DH124" s="747"/>
      <c r="DI124" s="747"/>
      <c r="DJ124" s="747"/>
      <c r="DK124" s="748"/>
      <c r="DL124" s="749" t="s">
        <v>455</v>
      </c>
      <c r="DM124" s="747"/>
      <c r="DN124" s="747"/>
      <c r="DO124" s="747"/>
      <c r="DP124" s="748"/>
      <c r="DQ124" s="749" t="s">
        <v>455</v>
      </c>
      <c r="DR124" s="747"/>
      <c r="DS124" s="747"/>
      <c r="DT124" s="747"/>
      <c r="DU124" s="748"/>
      <c r="DV124" s="837" t="s">
        <v>455</v>
      </c>
      <c r="DW124" s="838"/>
      <c r="DX124" s="838"/>
      <c r="DY124" s="838"/>
      <c r="DZ124" s="839"/>
    </row>
    <row r="125" spans="1:130" s="197" customFormat="1" ht="26.25" customHeight="1" thickBot="1" x14ac:dyDescent="0.2">
      <c r="A125" s="895"/>
      <c r="B125" s="896"/>
      <c r="C125" s="833" t="s">
        <v>441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455</v>
      </c>
      <c r="AB125" s="814"/>
      <c r="AC125" s="814"/>
      <c r="AD125" s="814"/>
      <c r="AE125" s="815"/>
      <c r="AF125" s="816" t="s">
        <v>455</v>
      </c>
      <c r="AG125" s="814"/>
      <c r="AH125" s="814"/>
      <c r="AI125" s="814"/>
      <c r="AJ125" s="815"/>
      <c r="AK125" s="816" t="s">
        <v>455</v>
      </c>
      <c r="AL125" s="814"/>
      <c r="AM125" s="814"/>
      <c r="AN125" s="814"/>
      <c r="AO125" s="815"/>
      <c r="AP125" s="784" t="s">
        <v>455</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457</v>
      </c>
      <c r="CL125" s="840"/>
      <c r="CM125" s="840"/>
      <c r="CN125" s="840"/>
      <c r="CO125" s="841"/>
      <c r="CP125" s="846" t="s">
        <v>458</v>
      </c>
      <c r="CQ125" s="788"/>
      <c r="CR125" s="788"/>
      <c r="CS125" s="788"/>
      <c r="CT125" s="788"/>
      <c r="CU125" s="788"/>
      <c r="CV125" s="788"/>
      <c r="CW125" s="788"/>
      <c r="CX125" s="788"/>
      <c r="CY125" s="788"/>
      <c r="CZ125" s="788"/>
      <c r="DA125" s="788"/>
      <c r="DB125" s="788"/>
      <c r="DC125" s="788"/>
      <c r="DD125" s="788"/>
      <c r="DE125" s="788"/>
      <c r="DF125" s="789"/>
      <c r="DG125" s="829" t="s">
        <v>455</v>
      </c>
      <c r="DH125" s="830"/>
      <c r="DI125" s="830"/>
      <c r="DJ125" s="830"/>
      <c r="DK125" s="830"/>
      <c r="DL125" s="830" t="s">
        <v>455</v>
      </c>
      <c r="DM125" s="830"/>
      <c r="DN125" s="830"/>
      <c r="DO125" s="830"/>
      <c r="DP125" s="830"/>
      <c r="DQ125" s="830" t="s">
        <v>455</v>
      </c>
      <c r="DR125" s="830"/>
      <c r="DS125" s="830"/>
      <c r="DT125" s="830"/>
      <c r="DU125" s="830"/>
      <c r="DV125" s="831" t="s">
        <v>455</v>
      </c>
      <c r="DW125" s="831"/>
      <c r="DX125" s="831"/>
      <c r="DY125" s="831"/>
      <c r="DZ125" s="832"/>
    </row>
    <row r="126" spans="1:130" s="197" customFormat="1" ht="26.25" customHeight="1" x14ac:dyDescent="0.15">
      <c r="A126" s="895"/>
      <c r="B126" s="896"/>
      <c r="C126" s="833" t="s">
        <v>444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455</v>
      </c>
      <c r="AB126" s="814"/>
      <c r="AC126" s="814"/>
      <c r="AD126" s="814"/>
      <c r="AE126" s="815"/>
      <c r="AF126" s="816" t="s">
        <v>455</v>
      </c>
      <c r="AG126" s="814"/>
      <c r="AH126" s="814"/>
      <c r="AI126" s="814"/>
      <c r="AJ126" s="815"/>
      <c r="AK126" s="816" t="s">
        <v>455</v>
      </c>
      <c r="AL126" s="814"/>
      <c r="AM126" s="814"/>
      <c r="AN126" s="814"/>
      <c r="AO126" s="815"/>
      <c r="AP126" s="784" t="s">
        <v>455</v>
      </c>
      <c r="AQ126" s="785"/>
      <c r="AR126" s="785"/>
      <c r="AS126" s="785"/>
      <c r="AT126" s="786"/>
      <c r="AU126" s="233"/>
      <c r="AV126" s="233"/>
      <c r="AW126" s="233"/>
      <c r="AX126" s="836" t="s">
        <v>459</v>
      </c>
      <c r="AY126" s="794"/>
      <c r="AZ126" s="794"/>
      <c r="BA126" s="794"/>
      <c r="BB126" s="794"/>
      <c r="BC126" s="794"/>
      <c r="BD126" s="794"/>
      <c r="BE126" s="795"/>
      <c r="BF126" s="793" t="s">
        <v>460</v>
      </c>
      <c r="BG126" s="794"/>
      <c r="BH126" s="794"/>
      <c r="BI126" s="794"/>
      <c r="BJ126" s="794"/>
      <c r="BK126" s="794"/>
      <c r="BL126" s="795"/>
      <c r="BM126" s="793" t="s">
        <v>461</v>
      </c>
      <c r="BN126" s="794"/>
      <c r="BO126" s="794"/>
      <c r="BP126" s="794"/>
      <c r="BQ126" s="794"/>
      <c r="BR126" s="794"/>
      <c r="BS126" s="795"/>
      <c r="BT126" s="793" t="s">
        <v>462</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463</v>
      </c>
      <c r="CQ126" s="798"/>
      <c r="CR126" s="798"/>
      <c r="CS126" s="798"/>
      <c r="CT126" s="798"/>
      <c r="CU126" s="798"/>
      <c r="CV126" s="798"/>
      <c r="CW126" s="798"/>
      <c r="CX126" s="798"/>
      <c r="CY126" s="798"/>
      <c r="CZ126" s="798"/>
      <c r="DA126" s="798"/>
      <c r="DB126" s="798"/>
      <c r="DC126" s="798"/>
      <c r="DD126" s="798"/>
      <c r="DE126" s="798"/>
      <c r="DF126" s="799"/>
      <c r="DG126" s="800" t="s">
        <v>455</v>
      </c>
      <c r="DH126" s="801"/>
      <c r="DI126" s="801"/>
      <c r="DJ126" s="801"/>
      <c r="DK126" s="801"/>
      <c r="DL126" s="801" t="s">
        <v>455</v>
      </c>
      <c r="DM126" s="801"/>
      <c r="DN126" s="801"/>
      <c r="DO126" s="801"/>
      <c r="DP126" s="801"/>
      <c r="DQ126" s="801" t="s">
        <v>455</v>
      </c>
      <c r="DR126" s="801"/>
      <c r="DS126" s="801"/>
      <c r="DT126" s="801"/>
      <c r="DU126" s="801"/>
      <c r="DV126" s="853" t="s">
        <v>455</v>
      </c>
      <c r="DW126" s="853"/>
      <c r="DX126" s="853"/>
      <c r="DY126" s="853"/>
      <c r="DZ126" s="854"/>
    </row>
    <row r="127" spans="1:130" s="197" customFormat="1" ht="26.25" customHeight="1" thickBot="1" x14ac:dyDescent="0.2">
      <c r="A127" s="897"/>
      <c r="B127" s="898"/>
      <c r="C127" s="855" t="s">
        <v>464</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455</v>
      </c>
      <c r="AB127" s="814"/>
      <c r="AC127" s="814"/>
      <c r="AD127" s="814"/>
      <c r="AE127" s="815"/>
      <c r="AF127" s="816" t="s">
        <v>455</v>
      </c>
      <c r="AG127" s="814"/>
      <c r="AH127" s="814"/>
      <c r="AI127" s="814"/>
      <c r="AJ127" s="815"/>
      <c r="AK127" s="816" t="s">
        <v>455</v>
      </c>
      <c r="AL127" s="814"/>
      <c r="AM127" s="814"/>
      <c r="AN127" s="814"/>
      <c r="AO127" s="815"/>
      <c r="AP127" s="784" t="s">
        <v>455</v>
      </c>
      <c r="AQ127" s="785"/>
      <c r="AR127" s="785"/>
      <c r="AS127" s="785"/>
      <c r="AT127" s="786"/>
      <c r="AU127" s="233"/>
      <c r="AV127" s="233"/>
      <c r="AW127" s="233"/>
      <c r="AX127" s="787" t="s">
        <v>465</v>
      </c>
      <c r="AY127" s="788"/>
      <c r="AZ127" s="788"/>
      <c r="BA127" s="788"/>
      <c r="BB127" s="788"/>
      <c r="BC127" s="788"/>
      <c r="BD127" s="788"/>
      <c r="BE127" s="789"/>
      <c r="BF127" s="790" t="s">
        <v>455</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466</v>
      </c>
      <c r="CQ127" s="782"/>
      <c r="CR127" s="782"/>
      <c r="CS127" s="782"/>
      <c r="CT127" s="782"/>
      <c r="CU127" s="782"/>
      <c r="CV127" s="782"/>
      <c r="CW127" s="782"/>
      <c r="CX127" s="782"/>
      <c r="CY127" s="782"/>
      <c r="CZ127" s="782"/>
      <c r="DA127" s="782"/>
      <c r="DB127" s="782"/>
      <c r="DC127" s="782"/>
      <c r="DD127" s="782"/>
      <c r="DE127" s="782"/>
      <c r="DF127" s="783"/>
      <c r="DG127" s="849" t="s">
        <v>467</v>
      </c>
      <c r="DH127" s="850"/>
      <c r="DI127" s="850"/>
      <c r="DJ127" s="850"/>
      <c r="DK127" s="850"/>
      <c r="DL127" s="850" t="s">
        <v>468</v>
      </c>
      <c r="DM127" s="850"/>
      <c r="DN127" s="850"/>
      <c r="DO127" s="850"/>
      <c r="DP127" s="850"/>
      <c r="DQ127" s="850" t="s">
        <v>468</v>
      </c>
      <c r="DR127" s="850"/>
      <c r="DS127" s="850"/>
      <c r="DT127" s="850"/>
      <c r="DU127" s="850"/>
      <c r="DV127" s="851" t="s">
        <v>468</v>
      </c>
      <c r="DW127" s="851"/>
      <c r="DX127" s="851"/>
      <c r="DY127" s="851"/>
      <c r="DZ127" s="852"/>
    </row>
    <row r="128" spans="1:130" s="197" customFormat="1" ht="26.25" customHeight="1" x14ac:dyDescent="0.15">
      <c r="A128" s="825" t="s">
        <v>469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470</v>
      </c>
      <c r="X128" s="827"/>
      <c r="Y128" s="827"/>
      <c r="Z128" s="828"/>
      <c r="AA128" s="753" t="s">
        <v>455</v>
      </c>
      <c r="AB128" s="754"/>
      <c r="AC128" s="754"/>
      <c r="AD128" s="754"/>
      <c r="AE128" s="755"/>
      <c r="AF128" s="756" t="s">
        <v>455</v>
      </c>
      <c r="AG128" s="754"/>
      <c r="AH128" s="754"/>
      <c r="AI128" s="754"/>
      <c r="AJ128" s="755"/>
      <c r="AK128" s="756" t="s">
        <v>455</v>
      </c>
      <c r="AL128" s="754"/>
      <c r="AM128" s="754"/>
      <c r="AN128" s="754"/>
      <c r="AO128" s="755"/>
      <c r="AP128" s="757"/>
      <c r="AQ128" s="758"/>
      <c r="AR128" s="758"/>
      <c r="AS128" s="758"/>
      <c r="AT128" s="759"/>
      <c r="AU128" s="235"/>
      <c r="AV128" s="235"/>
      <c r="AW128" s="235"/>
      <c r="AX128" s="802" t="s">
        <v>471</v>
      </c>
      <c r="AY128" s="798"/>
      <c r="AZ128" s="798"/>
      <c r="BA128" s="798"/>
      <c r="BB128" s="798"/>
      <c r="BC128" s="798"/>
      <c r="BD128" s="798"/>
      <c r="BE128" s="799"/>
      <c r="BF128" s="820" t="s">
        <v>455</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472</v>
      </c>
      <c r="X129" s="811"/>
      <c r="Y129" s="811"/>
      <c r="Z129" s="812"/>
      <c r="AA129" s="813">
        <v>2705445</v>
      </c>
      <c r="AB129" s="814"/>
      <c r="AC129" s="814"/>
      <c r="AD129" s="814"/>
      <c r="AE129" s="815"/>
      <c r="AF129" s="816">
        <v>2657195</v>
      </c>
      <c r="AG129" s="814"/>
      <c r="AH129" s="814"/>
      <c r="AI129" s="814"/>
      <c r="AJ129" s="815"/>
      <c r="AK129" s="816">
        <v>2766230</v>
      </c>
      <c r="AL129" s="814"/>
      <c r="AM129" s="814"/>
      <c r="AN129" s="814"/>
      <c r="AO129" s="815"/>
      <c r="AP129" s="817"/>
      <c r="AQ129" s="818"/>
      <c r="AR129" s="818"/>
      <c r="AS129" s="818"/>
      <c r="AT129" s="819"/>
      <c r="AU129" s="235"/>
      <c r="AV129" s="235"/>
      <c r="AW129" s="235"/>
      <c r="AX129" s="802" t="s">
        <v>473</v>
      </c>
      <c r="AY129" s="798"/>
      <c r="AZ129" s="798"/>
      <c r="BA129" s="798"/>
      <c r="BB129" s="798"/>
      <c r="BC129" s="798"/>
      <c r="BD129" s="798"/>
      <c r="BE129" s="799"/>
      <c r="BF129" s="803">
        <v>8.9</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474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475</v>
      </c>
      <c r="X130" s="811"/>
      <c r="Y130" s="811"/>
      <c r="Z130" s="812"/>
      <c r="AA130" s="813">
        <v>380025</v>
      </c>
      <c r="AB130" s="814"/>
      <c r="AC130" s="814"/>
      <c r="AD130" s="814"/>
      <c r="AE130" s="815"/>
      <c r="AF130" s="816">
        <v>388584</v>
      </c>
      <c r="AG130" s="814"/>
      <c r="AH130" s="814"/>
      <c r="AI130" s="814"/>
      <c r="AJ130" s="815"/>
      <c r="AK130" s="816">
        <v>389715</v>
      </c>
      <c r="AL130" s="814"/>
      <c r="AM130" s="814"/>
      <c r="AN130" s="814"/>
      <c r="AO130" s="815"/>
      <c r="AP130" s="817"/>
      <c r="AQ130" s="818"/>
      <c r="AR130" s="818"/>
      <c r="AS130" s="818"/>
      <c r="AT130" s="819"/>
      <c r="AU130" s="235"/>
      <c r="AV130" s="235"/>
      <c r="AW130" s="235"/>
      <c r="AX130" s="781" t="s">
        <v>476</v>
      </c>
      <c r="AY130" s="782"/>
      <c r="AZ130" s="782"/>
      <c r="BA130" s="782"/>
      <c r="BB130" s="782"/>
      <c r="BC130" s="782"/>
      <c r="BD130" s="782"/>
      <c r="BE130" s="783"/>
      <c r="BF130" s="735">
        <v>22.6</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477</v>
      </c>
      <c r="X131" s="744"/>
      <c r="Y131" s="744"/>
      <c r="Z131" s="745"/>
      <c r="AA131" s="746">
        <v>2325420</v>
      </c>
      <c r="AB131" s="747"/>
      <c r="AC131" s="747"/>
      <c r="AD131" s="747"/>
      <c r="AE131" s="748"/>
      <c r="AF131" s="749">
        <v>2268611</v>
      </c>
      <c r="AG131" s="747"/>
      <c r="AH131" s="747"/>
      <c r="AI131" s="747"/>
      <c r="AJ131" s="748"/>
      <c r="AK131" s="749">
        <v>2376515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479</v>
      </c>
      <c r="W132" s="767"/>
      <c r="X132" s="767"/>
      <c r="Y132" s="767"/>
      <c r="Z132" s="768"/>
      <c r="AA132" s="769">
        <v>9.4332206660000004</v>
      </c>
      <c r="AB132" s="770"/>
      <c r="AC132" s="770"/>
      <c r="AD132" s="770"/>
      <c r="AE132" s="771"/>
      <c r="AF132" s="772">
        <v>9.2255128800000001</v>
      </c>
      <c r="AG132" s="770"/>
      <c r="AH132" s="770"/>
      <c r="AI132" s="770"/>
      <c r="AJ132" s="771"/>
      <c r="AK132" s="772">
        <v>8.3101937079999999</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480</v>
      </c>
      <c r="W133" s="776"/>
      <c r="X133" s="776"/>
      <c r="Y133" s="776"/>
      <c r="Z133" s="777"/>
      <c r="AA133" s="778">
        <v>9.6</v>
      </c>
      <c r="AB133" s="779"/>
      <c r="AC133" s="779"/>
      <c r="AD133" s="779"/>
      <c r="AE133" s="780"/>
      <c r="AF133" s="778">
        <v>9.6999999999999993</v>
      </c>
      <c r="AG133" s="779"/>
      <c r="AH133" s="779"/>
      <c r="AI133" s="779"/>
      <c r="AJ133" s="780"/>
      <c r="AK133" s="778">
        <v>8.9</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481</v>
      </c>
      <c r="B5" s="246"/>
      <c r="C5" s="246"/>
      <c r="D5" s="246"/>
      <c r="E5" s="246"/>
      <c r="F5" s="246"/>
      <c r="G5" s="246"/>
      <c r="H5" s="246"/>
      <c r="I5" s="246"/>
      <c r="J5" s="246"/>
      <c r="K5" s="246"/>
      <c r="L5" s="246"/>
      <c r="M5" s="246"/>
      <c r="N5" s="246"/>
      <c r="O5" s="247"/>
    </row>
    <row r="6" spans="1:16" x14ac:dyDescent="0.15">
      <c r="A6" s="248"/>
      <c r="B6" s="244"/>
      <c r="C6" s="244"/>
      <c r="D6" s="244"/>
      <c r="E6" s="244"/>
      <c r="F6" s="244"/>
      <c r="G6" s="249" t="s">
        <v>482</v>
      </c>
      <c r="H6" s="249"/>
      <c r="I6" s="249"/>
      <c r="J6" s="249"/>
      <c r="K6" s="244"/>
      <c r="L6" s="244"/>
      <c r="M6" s="244"/>
      <c r="N6" s="244"/>
    </row>
    <row r="7" spans="1:16" x14ac:dyDescent="0.15">
      <c r="A7" s="248"/>
      <c r="B7" s="244"/>
      <c r="C7" s="244"/>
      <c r="D7" s="244"/>
      <c r="E7" s="244"/>
      <c r="F7" s="244"/>
      <c r="G7" s="251"/>
      <c r="H7" s="252"/>
      <c r="I7" s="252"/>
      <c r="J7" s="253"/>
      <c r="K7" s="1149" t="s">
        <v>483</v>
      </c>
      <c r="L7" s="254"/>
      <c r="M7" s="255" t="s">
        <v>484</v>
      </c>
      <c r="N7" s="256"/>
    </row>
    <row r="8" spans="1:16" x14ac:dyDescent="0.15">
      <c r="A8" s="248"/>
      <c r="B8" s="244"/>
      <c r="C8" s="244"/>
      <c r="D8" s="244"/>
      <c r="E8" s="244"/>
      <c r="F8" s="244"/>
      <c r="G8" s="257"/>
      <c r="H8" s="258"/>
      <c r="I8" s="258"/>
      <c r="J8" s="259"/>
      <c r="K8" s="1150"/>
      <c r="L8" s="260" t="s">
        <v>485</v>
      </c>
      <c r="M8" s="261" t="s">
        <v>486</v>
      </c>
      <c r="N8" s="262" t="s">
        <v>487</v>
      </c>
    </row>
    <row r="9" spans="1:16" x14ac:dyDescent="0.15">
      <c r="A9" s="248"/>
      <c r="B9" s="244"/>
      <c r="C9" s="244"/>
      <c r="D9" s="244"/>
      <c r="E9" s="244"/>
      <c r="F9" s="244"/>
      <c r="G9" s="1163" t="s">
        <v>488</v>
      </c>
      <c r="H9" s="1164"/>
      <c r="I9" s="1164"/>
      <c r="J9" s="1165"/>
      <c r="K9" s="263">
        <v>729583</v>
      </c>
      <c r="L9" s="264">
        <v>122475</v>
      </c>
      <c r="M9" s="265">
        <v>105093</v>
      </c>
      <c r="N9" s="266">
        <v>16.5</v>
      </c>
    </row>
    <row r="10" spans="1:16" x14ac:dyDescent="0.15">
      <c r="A10" s="248"/>
      <c r="B10" s="244"/>
      <c r="C10" s="244"/>
      <c r="D10" s="244"/>
      <c r="E10" s="244"/>
      <c r="F10" s="244"/>
      <c r="G10" s="1163" t="s">
        <v>489</v>
      </c>
      <c r="H10" s="1164"/>
      <c r="I10" s="1164"/>
      <c r="J10" s="1165"/>
      <c r="K10" s="267">
        <v>89058</v>
      </c>
      <c r="L10" s="268">
        <v>14950</v>
      </c>
      <c r="M10" s="269">
        <v>11546</v>
      </c>
      <c r="N10" s="270">
        <v>29.5</v>
      </c>
    </row>
    <row r="11" spans="1:16" ht="13.5" customHeight="1" x14ac:dyDescent="0.15">
      <c r="A11" s="248"/>
      <c r="B11" s="244"/>
      <c r="C11" s="244"/>
      <c r="D11" s="244"/>
      <c r="E11" s="244"/>
      <c r="F11" s="244"/>
      <c r="G11" s="1163" t="s">
        <v>490</v>
      </c>
      <c r="H11" s="1164"/>
      <c r="I11" s="1164"/>
      <c r="J11" s="1165"/>
      <c r="K11" s="267">
        <v>108778</v>
      </c>
      <c r="L11" s="268">
        <v>18261</v>
      </c>
      <c r="M11" s="269">
        <v>13382</v>
      </c>
      <c r="N11" s="270">
        <v>36.5</v>
      </c>
    </row>
    <row r="12" spans="1:16" ht="13.5" customHeight="1" x14ac:dyDescent="0.15">
      <c r="A12" s="248"/>
      <c r="B12" s="244"/>
      <c r="C12" s="244"/>
      <c r="D12" s="244"/>
      <c r="E12" s="244"/>
      <c r="F12" s="244"/>
      <c r="G12" s="1163" t="s">
        <v>491</v>
      </c>
      <c r="H12" s="1164"/>
      <c r="I12" s="1164"/>
      <c r="J12" s="1165"/>
      <c r="K12" s="267" t="s">
        <v>492</v>
      </c>
      <c r="L12" s="268" t="s">
        <v>492</v>
      </c>
      <c r="M12" s="269">
        <v>1458</v>
      </c>
      <c r="N12" s="270" t="s">
        <v>492</v>
      </c>
    </row>
    <row r="13" spans="1:16" ht="13.5" customHeight="1" x14ac:dyDescent="0.15">
      <c r="A13" s="248"/>
      <c r="B13" s="244"/>
      <c r="C13" s="244"/>
      <c r="D13" s="244"/>
      <c r="E13" s="244"/>
      <c r="F13" s="244"/>
      <c r="G13" s="1163" t="s">
        <v>493</v>
      </c>
      <c r="H13" s="1164"/>
      <c r="I13" s="1164"/>
      <c r="J13" s="1165"/>
      <c r="K13" s="267" t="s">
        <v>492</v>
      </c>
      <c r="L13" s="268" t="s">
        <v>492</v>
      </c>
      <c r="M13" s="269" t="s">
        <v>492</v>
      </c>
      <c r="N13" s="270" t="s">
        <v>492</v>
      </c>
    </row>
    <row r="14" spans="1:16" ht="13.5" customHeight="1" x14ac:dyDescent="0.15">
      <c r="A14" s="248"/>
      <c r="B14" s="244"/>
      <c r="C14" s="244"/>
      <c r="D14" s="244"/>
      <c r="E14" s="244"/>
      <c r="F14" s="244"/>
      <c r="G14" s="1163" t="s">
        <v>494</v>
      </c>
      <c r="H14" s="1164"/>
      <c r="I14" s="1164"/>
      <c r="J14" s="1165"/>
      <c r="K14" s="267">
        <v>22896</v>
      </c>
      <c r="L14" s="268">
        <v>3844</v>
      </c>
      <c r="M14" s="269">
        <v>5712</v>
      </c>
      <c r="N14" s="270">
        <v>-32.700000000000003</v>
      </c>
    </row>
    <row r="15" spans="1:16" ht="13.5" customHeight="1" x14ac:dyDescent="0.15">
      <c r="A15" s="248"/>
      <c r="B15" s="244"/>
      <c r="C15" s="244"/>
      <c r="D15" s="244"/>
      <c r="E15" s="244"/>
      <c r="F15" s="244"/>
      <c r="G15" s="1163" t="s">
        <v>495</v>
      </c>
      <c r="H15" s="1164"/>
      <c r="I15" s="1164"/>
      <c r="J15" s="1165"/>
      <c r="K15" s="267">
        <v>26244</v>
      </c>
      <c r="L15" s="268">
        <v>4406</v>
      </c>
      <c r="M15" s="269">
        <v>2855</v>
      </c>
      <c r="N15" s="270">
        <v>54.3</v>
      </c>
    </row>
    <row r="16" spans="1:16" x14ac:dyDescent="0.15">
      <c r="A16" s="248"/>
      <c r="B16" s="244"/>
      <c r="C16" s="244"/>
      <c r="D16" s="244"/>
      <c r="E16" s="244"/>
      <c r="F16" s="244"/>
      <c r="G16" s="1166" t="s">
        <v>496</v>
      </c>
      <c r="H16" s="1167"/>
      <c r="I16" s="1167"/>
      <c r="J16" s="1168"/>
      <c r="K16" s="268">
        <v>-84150</v>
      </c>
      <c r="L16" s="268">
        <v>-14126</v>
      </c>
      <c r="M16" s="269">
        <v>-10245</v>
      </c>
      <c r="N16" s="270">
        <v>37.9</v>
      </c>
    </row>
    <row r="17" spans="1:16" x14ac:dyDescent="0.15">
      <c r="A17" s="248"/>
      <c r="B17" s="244"/>
      <c r="C17" s="244"/>
      <c r="D17" s="244"/>
      <c r="E17" s="244"/>
      <c r="F17" s="244"/>
      <c r="G17" s="1166" t="s">
        <v>167</v>
      </c>
      <c r="H17" s="1167"/>
      <c r="I17" s="1167"/>
      <c r="J17" s="1168"/>
      <c r="K17" s="268">
        <v>892409</v>
      </c>
      <c r="L17" s="268">
        <v>149808</v>
      </c>
      <c r="M17" s="269">
        <v>129801</v>
      </c>
      <c r="N17" s="270">
        <v>15.4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497</v>
      </c>
      <c r="H19" s="244"/>
      <c r="I19" s="244"/>
      <c r="J19" s="244"/>
      <c r="K19" s="244"/>
      <c r="L19" s="244"/>
      <c r="M19" s="244"/>
      <c r="N19" s="244"/>
    </row>
    <row r="20" spans="1:16" x14ac:dyDescent="0.15">
      <c r="A20" s="248"/>
      <c r="B20" s="244"/>
      <c r="C20" s="244"/>
      <c r="D20" s="244"/>
      <c r="E20" s="244"/>
      <c r="F20" s="244"/>
      <c r="G20" s="272"/>
      <c r="H20" s="273"/>
      <c r="I20" s="273"/>
      <c r="J20" s="274"/>
      <c r="K20" s="275" t="s">
        <v>498</v>
      </c>
      <c r="L20" s="276" t="s">
        <v>499</v>
      </c>
      <c r="M20" s="277" t="s">
        <v>500</v>
      </c>
      <c r="N20" s="278"/>
    </row>
    <row r="21" spans="1:16" s="284" customFormat="1" x14ac:dyDescent="0.15">
      <c r="A21" s="279"/>
      <c r="B21" s="249"/>
      <c r="C21" s="249"/>
      <c r="D21" s="249"/>
      <c r="E21" s="249"/>
      <c r="F21" s="249"/>
      <c r="G21" s="1160" t="s">
        <v>501</v>
      </c>
      <c r="H21" s="1161"/>
      <c r="I21" s="1161"/>
      <c r="J21" s="1162"/>
      <c r="K21" s="280">
        <v>13.26</v>
      </c>
      <c r="L21" s="281">
        <v>12.01</v>
      </c>
      <c r="M21" s="282">
        <v>1.25</v>
      </c>
      <c r="N21" s="249"/>
      <c r="O21" s="283"/>
      <c r="P21" s="279"/>
    </row>
    <row r="22" spans="1:16" s="284" customFormat="1" x14ac:dyDescent="0.15">
      <c r="A22" s="279"/>
      <c r="B22" s="249"/>
      <c r="C22" s="249"/>
      <c r="D22" s="249"/>
      <c r="E22" s="249"/>
      <c r="F22" s="249"/>
      <c r="G22" s="1160" t="s">
        <v>502</v>
      </c>
      <c r="H22" s="1161"/>
      <c r="I22" s="1161"/>
      <c r="J22" s="1162"/>
      <c r="K22" s="285">
        <v>103.1</v>
      </c>
      <c r="L22" s="286">
        <v>95.9</v>
      </c>
      <c r="M22" s="287">
        <v>7.2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503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504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505</v>
      </c>
      <c r="H29" s="249"/>
      <c r="I29" s="249"/>
      <c r="J29" s="249"/>
      <c r="K29" s="244"/>
      <c r="L29" s="244"/>
      <c r="M29" s="244"/>
      <c r="N29" s="244"/>
      <c r="O29" s="293"/>
    </row>
    <row r="30" spans="1:16" x14ac:dyDescent="0.15">
      <c r="A30" s="248"/>
      <c r="B30" s="244"/>
      <c r="C30" s="244"/>
      <c r="D30" s="244"/>
      <c r="E30" s="244"/>
      <c r="F30" s="244"/>
      <c r="G30" s="251"/>
      <c r="H30" s="252"/>
      <c r="I30" s="252"/>
      <c r="J30" s="253"/>
      <c r="K30" s="1149" t="s">
        <v>483</v>
      </c>
      <c r="L30" s="254"/>
      <c r="M30" s="255" t="s">
        <v>484</v>
      </c>
      <c r="N30" s="256"/>
    </row>
    <row r="31" spans="1:16" x14ac:dyDescent="0.15">
      <c r="A31" s="248"/>
      <c r="B31" s="244"/>
      <c r="C31" s="244"/>
      <c r="D31" s="244"/>
      <c r="E31" s="244"/>
      <c r="F31" s="244"/>
      <c r="G31" s="257"/>
      <c r="H31" s="258"/>
      <c r="I31" s="258"/>
      <c r="J31" s="259"/>
      <c r="K31" s="1150"/>
      <c r="L31" s="260" t="s">
        <v>485</v>
      </c>
      <c r="M31" s="261" t="s">
        <v>486</v>
      </c>
      <c r="N31" s="262" t="s">
        <v>487</v>
      </c>
    </row>
    <row r="32" spans="1:16" ht="27" customHeight="1" x14ac:dyDescent="0.15">
      <c r="A32" s="248"/>
      <c r="B32" s="244"/>
      <c r="C32" s="244"/>
      <c r="D32" s="244"/>
      <c r="E32" s="244"/>
      <c r="F32" s="244"/>
      <c r="G32" s="1151" t="s">
        <v>506</v>
      </c>
      <c r="H32" s="1152"/>
      <c r="I32" s="1152"/>
      <c r="J32" s="1153"/>
      <c r="K32" s="294">
        <v>397673</v>
      </c>
      <c r="L32" s="294">
        <v>66757</v>
      </c>
      <c r="M32" s="295">
        <v>66201</v>
      </c>
      <c r="N32" s="296">
        <v>0.8</v>
      </c>
    </row>
    <row r="33" spans="1:16" ht="13.5" customHeight="1" x14ac:dyDescent="0.15">
      <c r="A33" s="248"/>
      <c r="B33" s="244"/>
      <c r="C33" s="244"/>
      <c r="D33" s="244"/>
      <c r="E33" s="244"/>
      <c r="F33" s="244"/>
      <c r="G33" s="1151" t="s">
        <v>507</v>
      </c>
      <c r="H33" s="1152"/>
      <c r="I33" s="1152"/>
      <c r="J33" s="1153"/>
      <c r="K33" s="294" t="s">
        <v>492</v>
      </c>
      <c r="L33" s="294" t="s">
        <v>492</v>
      </c>
      <c r="M33" s="295" t="s">
        <v>492</v>
      </c>
      <c r="N33" s="296" t="s">
        <v>492</v>
      </c>
    </row>
    <row r="34" spans="1:16" ht="27" customHeight="1" x14ac:dyDescent="0.15">
      <c r="A34" s="248"/>
      <c r="B34" s="244"/>
      <c r="C34" s="244"/>
      <c r="D34" s="244"/>
      <c r="E34" s="244"/>
      <c r="F34" s="244"/>
      <c r="G34" s="1151" t="s">
        <v>508</v>
      </c>
      <c r="H34" s="1152"/>
      <c r="I34" s="1152"/>
      <c r="J34" s="1153"/>
      <c r="K34" s="294" t="s">
        <v>492</v>
      </c>
      <c r="L34" s="294" t="s">
        <v>492</v>
      </c>
      <c r="M34" s="295" t="s">
        <v>492</v>
      </c>
      <c r="N34" s="296" t="s">
        <v>492</v>
      </c>
    </row>
    <row r="35" spans="1:16" ht="27" customHeight="1" x14ac:dyDescent="0.15">
      <c r="A35" s="248"/>
      <c r="B35" s="244"/>
      <c r="C35" s="244"/>
      <c r="D35" s="244"/>
      <c r="E35" s="244"/>
      <c r="F35" s="244"/>
      <c r="G35" s="1151" t="s">
        <v>509</v>
      </c>
      <c r="H35" s="1152"/>
      <c r="I35" s="1152"/>
      <c r="J35" s="1153"/>
      <c r="K35" s="294">
        <v>142868</v>
      </c>
      <c r="L35" s="294">
        <v>23983</v>
      </c>
      <c r="M35" s="295">
        <v>21827</v>
      </c>
      <c r="N35" s="296">
        <v>9.9</v>
      </c>
    </row>
    <row r="36" spans="1:16" ht="27" customHeight="1" x14ac:dyDescent="0.15">
      <c r="A36" s="248"/>
      <c r="B36" s="244"/>
      <c r="C36" s="244"/>
      <c r="D36" s="244"/>
      <c r="E36" s="244"/>
      <c r="F36" s="244"/>
      <c r="G36" s="1151" t="s">
        <v>510</v>
      </c>
      <c r="H36" s="1152"/>
      <c r="I36" s="1152"/>
      <c r="J36" s="1153"/>
      <c r="K36" s="294">
        <v>2538</v>
      </c>
      <c r="L36" s="294">
        <v>426</v>
      </c>
      <c r="M36" s="295">
        <v>5334</v>
      </c>
      <c r="N36" s="296">
        <v>-92</v>
      </c>
    </row>
    <row r="37" spans="1:16" ht="13.5" customHeight="1" x14ac:dyDescent="0.15">
      <c r="A37" s="248"/>
      <c r="B37" s="244"/>
      <c r="C37" s="244"/>
      <c r="D37" s="244"/>
      <c r="E37" s="244"/>
      <c r="F37" s="244"/>
      <c r="G37" s="1151" t="s">
        <v>511</v>
      </c>
      <c r="H37" s="1152"/>
      <c r="I37" s="1152"/>
      <c r="J37" s="1153"/>
      <c r="K37" s="294">
        <v>44091</v>
      </c>
      <c r="L37" s="294">
        <v>7402</v>
      </c>
      <c r="M37" s="295">
        <v>1051</v>
      </c>
      <c r="N37" s="296">
        <v>604.29999999999995</v>
      </c>
    </row>
    <row r="38" spans="1:16" ht="27" customHeight="1" x14ac:dyDescent="0.15">
      <c r="A38" s="248"/>
      <c r="B38" s="244"/>
      <c r="C38" s="244"/>
      <c r="D38" s="244"/>
      <c r="E38" s="244"/>
      <c r="F38" s="244"/>
      <c r="G38" s="1154" t="s">
        <v>512</v>
      </c>
      <c r="H38" s="1155"/>
      <c r="I38" s="1155"/>
      <c r="J38" s="1156"/>
      <c r="K38" s="297">
        <v>38</v>
      </c>
      <c r="L38" s="297">
        <v>6</v>
      </c>
      <c r="M38" s="298">
        <v>4</v>
      </c>
      <c r="N38" s="299">
        <v>50</v>
      </c>
      <c r="O38" s="293"/>
    </row>
    <row r="39" spans="1:16" x14ac:dyDescent="0.15">
      <c r="A39" s="248"/>
      <c r="B39" s="244"/>
      <c r="C39" s="244"/>
      <c r="D39" s="244"/>
      <c r="E39" s="244"/>
      <c r="F39" s="244"/>
      <c r="G39" s="1154" t="s">
        <v>513</v>
      </c>
      <c r="H39" s="1155"/>
      <c r="I39" s="1155"/>
      <c r="J39" s="1156"/>
      <c r="K39" s="300" t="s">
        <v>492</v>
      </c>
      <c r="L39" s="300" t="s">
        <v>492</v>
      </c>
      <c r="M39" s="301">
        <v>-2306</v>
      </c>
      <c r="N39" s="302" t="s">
        <v>492</v>
      </c>
      <c r="O39" s="293"/>
    </row>
    <row r="40" spans="1:16" ht="27" customHeight="1" x14ac:dyDescent="0.15">
      <c r="A40" s="248"/>
      <c r="B40" s="244"/>
      <c r="C40" s="244"/>
      <c r="D40" s="244"/>
      <c r="E40" s="244"/>
      <c r="F40" s="244"/>
      <c r="G40" s="1151" t="s">
        <v>514</v>
      </c>
      <c r="H40" s="1152"/>
      <c r="I40" s="1152"/>
      <c r="J40" s="1153"/>
      <c r="K40" s="300">
        <v>-389715</v>
      </c>
      <c r="L40" s="300">
        <v>-65421</v>
      </c>
      <c r="M40" s="301">
        <v>-67056</v>
      </c>
      <c r="N40" s="302">
        <v>-2.4</v>
      </c>
      <c r="O40" s="293"/>
    </row>
    <row r="41" spans="1:16" x14ac:dyDescent="0.15">
      <c r="A41" s="248"/>
      <c r="B41" s="244"/>
      <c r="C41" s="244"/>
      <c r="D41" s="244"/>
      <c r="E41" s="244"/>
      <c r="F41" s="244"/>
      <c r="G41" s="1157" t="s">
        <v>278</v>
      </c>
      <c r="H41" s="1158"/>
      <c r="I41" s="1158"/>
      <c r="J41" s="1159"/>
      <c r="K41" s="294">
        <v>197493</v>
      </c>
      <c r="L41" s="300">
        <v>33153</v>
      </c>
      <c r="M41" s="301">
        <v>25054</v>
      </c>
      <c r="N41" s="302">
        <v>32.299999999999997</v>
      </c>
      <c r="O41" s="293"/>
    </row>
    <row r="42" spans="1:16" x14ac:dyDescent="0.15">
      <c r="A42" s="248"/>
      <c r="B42" s="244"/>
      <c r="C42" s="244"/>
      <c r="D42" s="244"/>
      <c r="E42" s="244"/>
      <c r="F42" s="244"/>
      <c r="G42" s="303" t="s">
        <v>515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516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517</v>
      </c>
      <c r="H48" s="308"/>
      <c r="I48" s="308"/>
      <c r="J48" s="308"/>
      <c r="K48" s="308"/>
      <c r="L48" s="308"/>
      <c r="M48" s="309"/>
      <c r="N48" s="308"/>
    </row>
    <row r="49" spans="1:14" ht="13.5" customHeight="1" x14ac:dyDescent="0.15">
      <c r="A49" s="248"/>
      <c r="B49" s="244"/>
      <c r="C49" s="244"/>
      <c r="D49" s="244"/>
      <c r="E49" s="244"/>
      <c r="F49" s="244"/>
      <c r="G49" s="310"/>
      <c r="H49" s="311"/>
      <c r="I49" s="1144" t="s">
        <v>483</v>
      </c>
      <c r="J49" s="1146" t="s">
        <v>518</v>
      </c>
      <c r="K49" s="1147"/>
      <c r="L49" s="1147"/>
      <c r="M49" s="1147"/>
      <c r="N49" s="1148"/>
    </row>
    <row r="50" spans="1:14" x14ac:dyDescent="0.15">
      <c r="A50" s="248"/>
      <c r="B50" s="244"/>
      <c r="C50" s="244"/>
      <c r="D50" s="244"/>
      <c r="E50" s="244"/>
      <c r="F50" s="244"/>
      <c r="G50" s="312"/>
      <c r="H50" s="313"/>
      <c r="I50" s="1145"/>
      <c r="J50" s="314" t="s">
        <v>519</v>
      </c>
      <c r="K50" s="315" t="s">
        <v>520</v>
      </c>
      <c r="L50" s="316" t="s">
        <v>521</v>
      </c>
      <c r="M50" s="317" t="s">
        <v>522</v>
      </c>
      <c r="N50" s="318" t="s">
        <v>523</v>
      </c>
    </row>
    <row r="51" spans="1:14" x14ac:dyDescent="0.15">
      <c r="A51" s="248"/>
      <c r="B51" s="244"/>
      <c r="C51" s="244"/>
      <c r="D51" s="244"/>
      <c r="E51" s="244"/>
      <c r="F51" s="244"/>
      <c r="G51" s="310" t="s">
        <v>524</v>
      </c>
      <c r="H51" s="311"/>
      <c r="I51" s="319">
        <v>982759</v>
      </c>
      <c r="J51" s="320">
        <v>156540</v>
      </c>
      <c r="K51" s="321">
        <v>-55</v>
      </c>
      <c r="L51" s="322">
        <v>96333</v>
      </c>
      <c r="M51" s="323">
        <v>-27.9</v>
      </c>
      <c r="N51" s="324">
        <v>-27.1</v>
      </c>
    </row>
    <row r="52" spans="1:14" x14ac:dyDescent="0.15">
      <c r="A52" s="248"/>
      <c r="B52" s="244"/>
      <c r="C52" s="244"/>
      <c r="D52" s="244"/>
      <c r="E52" s="244"/>
      <c r="F52" s="244"/>
      <c r="G52" s="325"/>
      <c r="H52" s="326" t="s">
        <v>525</v>
      </c>
      <c r="I52" s="327">
        <v>472352</v>
      </c>
      <c r="J52" s="328">
        <v>75239</v>
      </c>
      <c r="K52" s="329">
        <v>-1.4</v>
      </c>
      <c r="L52" s="330">
        <v>57060</v>
      </c>
      <c r="M52" s="331">
        <v>-1.5</v>
      </c>
      <c r="N52" s="332">
        <v>0.1</v>
      </c>
    </row>
    <row r="53" spans="1:14" x14ac:dyDescent="0.15">
      <c r="A53" s="248"/>
      <c r="B53" s="244"/>
      <c r="C53" s="244"/>
      <c r="D53" s="244"/>
      <c r="E53" s="244"/>
      <c r="F53" s="244"/>
      <c r="G53" s="310" t="s">
        <v>526</v>
      </c>
      <c r="H53" s="311"/>
      <c r="I53" s="319">
        <v>508828</v>
      </c>
      <c r="J53" s="320">
        <v>81608</v>
      </c>
      <c r="K53" s="321">
        <v>-47.9</v>
      </c>
      <c r="L53" s="322">
        <v>117673</v>
      </c>
      <c r="M53" s="323">
        <v>22.2</v>
      </c>
      <c r="N53" s="324">
        <v>-70.099999999999994</v>
      </c>
    </row>
    <row r="54" spans="1:14" x14ac:dyDescent="0.15">
      <c r="A54" s="248"/>
      <c r="B54" s="244"/>
      <c r="C54" s="244"/>
      <c r="D54" s="244"/>
      <c r="E54" s="244"/>
      <c r="F54" s="244"/>
      <c r="G54" s="325"/>
      <c r="H54" s="326" t="s">
        <v>525</v>
      </c>
      <c r="I54" s="327">
        <v>427507</v>
      </c>
      <c r="J54" s="328">
        <v>68566</v>
      </c>
      <c r="K54" s="329">
        <v>-8.9</v>
      </c>
      <c r="L54" s="330">
        <v>62359</v>
      </c>
      <c r="M54" s="331">
        <v>9.3000000000000007</v>
      </c>
      <c r="N54" s="332">
        <v>-18.2</v>
      </c>
    </row>
    <row r="55" spans="1:14" x14ac:dyDescent="0.15">
      <c r="A55" s="248"/>
      <c r="B55" s="244"/>
      <c r="C55" s="244"/>
      <c r="D55" s="244"/>
      <c r="E55" s="244"/>
      <c r="F55" s="244"/>
      <c r="G55" s="310" t="s">
        <v>527</v>
      </c>
      <c r="H55" s="311"/>
      <c r="I55" s="319">
        <v>876905</v>
      </c>
      <c r="J55" s="320">
        <v>141986</v>
      </c>
      <c r="K55" s="321">
        <v>74</v>
      </c>
      <c r="L55" s="322">
        <v>118223</v>
      </c>
      <c r="M55" s="323">
        <v>0.5</v>
      </c>
      <c r="N55" s="324">
        <v>73.5</v>
      </c>
    </row>
    <row r="56" spans="1:14" x14ac:dyDescent="0.15">
      <c r="A56" s="248"/>
      <c r="B56" s="244"/>
      <c r="C56" s="244"/>
      <c r="D56" s="244"/>
      <c r="E56" s="244"/>
      <c r="F56" s="244"/>
      <c r="G56" s="325"/>
      <c r="H56" s="326" t="s">
        <v>525</v>
      </c>
      <c r="I56" s="327">
        <v>361504</v>
      </c>
      <c r="J56" s="328">
        <v>58534</v>
      </c>
      <c r="K56" s="329">
        <v>-14.6</v>
      </c>
      <c r="L56" s="330">
        <v>57106</v>
      </c>
      <c r="M56" s="331">
        <v>-8.4</v>
      </c>
      <c r="N56" s="332">
        <v>-6.2</v>
      </c>
    </row>
    <row r="57" spans="1:14" x14ac:dyDescent="0.15">
      <c r="A57" s="248"/>
      <c r="B57" s="244"/>
      <c r="C57" s="244"/>
      <c r="D57" s="244"/>
      <c r="E57" s="244"/>
      <c r="F57" s="244"/>
      <c r="G57" s="310" t="s">
        <v>528</v>
      </c>
      <c r="H57" s="311"/>
      <c r="I57" s="319">
        <v>2010290</v>
      </c>
      <c r="J57" s="320">
        <v>331458</v>
      </c>
      <c r="K57" s="321">
        <v>133.4</v>
      </c>
      <c r="L57" s="322">
        <v>128485</v>
      </c>
      <c r="M57" s="323">
        <v>8.6999999999999993</v>
      </c>
      <c r="N57" s="324">
        <v>124.7</v>
      </c>
    </row>
    <row r="58" spans="1:14" x14ac:dyDescent="0.15">
      <c r="A58" s="248"/>
      <c r="B58" s="244"/>
      <c r="C58" s="244"/>
      <c r="D58" s="244"/>
      <c r="E58" s="244"/>
      <c r="F58" s="244"/>
      <c r="G58" s="325"/>
      <c r="H58" s="326" t="s">
        <v>525</v>
      </c>
      <c r="I58" s="327">
        <v>583683</v>
      </c>
      <c r="J58" s="328">
        <v>96238</v>
      </c>
      <c r="K58" s="329">
        <v>64.400000000000006</v>
      </c>
      <c r="L58" s="330">
        <v>62765</v>
      </c>
      <c r="M58" s="331">
        <v>9.9</v>
      </c>
      <c r="N58" s="332">
        <v>54.5</v>
      </c>
    </row>
    <row r="59" spans="1:14" x14ac:dyDescent="0.15">
      <c r="A59" s="248"/>
      <c r="B59" s="244"/>
      <c r="C59" s="244"/>
      <c r="D59" s="244"/>
      <c r="E59" s="244"/>
      <c r="F59" s="244"/>
      <c r="G59" s="310" t="s">
        <v>529</v>
      </c>
      <c r="H59" s="311"/>
      <c r="I59" s="319">
        <v>1318510</v>
      </c>
      <c r="J59" s="320">
        <v>221338</v>
      </c>
      <c r="K59" s="321">
        <v>-33.200000000000003</v>
      </c>
      <c r="L59" s="322">
        <v>128611</v>
      </c>
      <c r="M59" s="323">
        <v>0.1</v>
      </c>
      <c r="N59" s="324">
        <v>-33.299999999999997</v>
      </c>
    </row>
    <row r="60" spans="1:14" x14ac:dyDescent="0.15">
      <c r="A60" s="248"/>
      <c r="B60" s="244"/>
      <c r="C60" s="244"/>
      <c r="D60" s="244"/>
      <c r="E60" s="244"/>
      <c r="F60" s="244"/>
      <c r="G60" s="325"/>
      <c r="H60" s="326" t="s">
        <v>525</v>
      </c>
      <c r="I60" s="333">
        <v>795883</v>
      </c>
      <c r="J60" s="328">
        <v>133605</v>
      </c>
      <c r="K60" s="329">
        <v>38.799999999999997</v>
      </c>
      <c r="L60" s="330">
        <v>61552</v>
      </c>
      <c r="M60" s="331">
        <v>-1.9</v>
      </c>
      <c r="N60" s="332">
        <v>40.700000000000003</v>
      </c>
    </row>
    <row r="61" spans="1:14" x14ac:dyDescent="0.15">
      <c r="A61" s="248"/>
      <c r="B61" s="244"/>
      <c r="C61" s="244"/>
      <c r="D61" s="244"/>
      <c r="E61" s="244"/>
      <c r="F61" s="244"/>
      <c r="G61" s="310" t="s">
        <v>530</v>
      </c>
      <c r="H61" s="334"/>
      <c r="I61" s="335">
        <v>1139458</v>
      </c>
      <c r="J61" s="336">
        <v>186586</v>
      </c>
      <c r="K61" s="337">
        <v>14.3</v>
      </c>
      <c r="L61" s="338">
        <v>117865</v>
      </c>
      <c r="M61" s="339">
        <v>0.7</v>
      </c>
      <c r="N61" s="324">
        <v>13.6</v>
      </c>
    </row>
    <row r="62" spans="1:14" x14ac:dyDescent="0.15">
      <c r="A62" s="248"/>
      <c r="B62" s="244"/>
      <c r="C62" s="244"/>
      <c r="D62" s="244"/>
      <c r="E62" s="244"/>
      <c r="F62" s="244"/>
      <c r="G62" s="325"/>
      <c r="H62" s="326" t="s">
        <v>525</v>
      </c>
      <c r="I62" s="327">
        <v>528186</v>
      </c>
      <c r="J62" s="328">
        <v>86436</v>
      </c>
      <c r="K62" s="329">
        <v>15.7</v>
      </c>
      <c r="L62" s="330">
        <v>60168</v>
      </c>
      <c r="M62" s="331">
        <v>1.5</v>
      </c>
      <c r="N62" s="332">
        <v>14.2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15">
      <c r="B47" s="10"/>
      <c r="C47" s="1169" t="s">
        <v>3</v>
      </c>
      <c r="D47" s="1169"/>
      <c r="E47" s="1170"/>
      <c r="F47" s="11">
        <v>21.07</v>
      </c>
      <c r="G47" s="12">
        <v>23.85</v>
      </c>
      <c r="H47" s="12">
        <v>43.25</v>
      </c>
      <c r="I47" s="12">
        <v>44.96</v>
      </c>
      <c r="J47" s="13">
        <v>41.26</v>
      </c>
    </row>
    <row r="48" spans="2:10" ht="57.75" customHeight="1" x14ac:dyDescent="0.15">
      <c r="B48" s="14"/>
      <c r="C48" s="1171" t="s">
        <v>4</v>
      </c>
      <c r="D48" s="1171"/>
      <c r="E48" s="1172"/>
      <c r="F48" s="15">
        <v>5.93</v>
      </c>
      <c r="G48" s="16">
        <v>11.62</v>
      </c>
      <c r="H48" s="16">
        <v>6.2</v>
      </c>
      <c r="I48" s="16">
        <v>4.5999999999999996</v>
      </c>
      <c r="J48" s="17">
        <v>6.47</v>
      </c>
    </row>
    <row r="49" spans="2:10" ht="57.75" customHeight="1" thickBot="1" x14ac:dyDescent="0.2">
      <c r="B49" s="18"/>
      <c r="C49" s="1173" t="s">
        <v>5</v>
      </c>
      <c r="D49" s="1173"/>
      <c r="E49" s="1174"/>
      <c r="F49" s="19" t="s">
        <v>537</v>
      </c>
      <c r="G49" s="20">
        <v>8.26</v>
      </c>
      <c r="H49" s="20">
        <v>14.09</v>
      </c>
      <c r="I49" s="20" t="s">
        <v>538</v>
      </c>
      <c r="J49" s="21">
        <v>0.11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鹿股 仁</cp:lastModifiedBy>
  <dcterms:modified xsi:type="dcterms:W3CDTF">2017-05-23T04:17:36Z</dcterms:modified>
</cp:coreProperties>
</file>