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tabRatio="70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workbook>
</file>

<file path=xl/calcChain.xml><?xml version="1.0" encoding="utf-8"?>
<calcChain xmlns="http://schemas.openxmlformats.org/spreadsheetml/2006/main">
  <c r="BG35" i="9" l="1"/>
  <c r="BG34" i="9"/>
  <c r="W36" i="9"/>
  <c r="W35" i="9"/>
  <c r="W34" i="9"/>
  <c r="CQ43" i="9"/>
  <c r="CQ42" i="9"/>
  <c r="CQ41" i="9"/>
  <c r="CQ40" i="9"/>
  <c r="CQ39" i="9"/>
  <c r="CQ38" i="9"/>
  <c r="DG43" i="9"/>
  <c r="DG42" i="9"/>
  <c r="DG41" i="9"/>
  <c r="DG40" i="9"/>
  <c r="DG39" i="9"/>
  <c r="DG38" i="9"/>
  <c r="DG37" i="9"/>
  <c r="DG36" i="9"/>
  <c r="DG35" i="9"/>
  <c r="DG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U37" i="9"/>
  <c r="C37" i="9"/>
  <c r="BE36" i="9"/>
  <c r="AM36" i="9"/>
  <c r="C36" i="9"/>
  <c r="AM35" i="9"/>
  <c r="C35" i="9"/>
  <c r="AM34" i="9"/>
  <c r="C34" i="9"/>
  <c r="U34" i="9" s="1"/>
  <c r="U35" i="9" s="1"/>
  <c r="U36" i="9" s="1"/>
  <c r="BE34" i="9" l="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<sst xmlns="http://schemas.openxmlformats.org/spreadsheetml/2006/main" count="1063" uniqueCount="587">
  <si>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</si>
  <si>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</si>
  <si>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</si>
  <si>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</si>
  <si>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</si>
  <si>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</si>
  <si>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</si>
  <si>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</si>
  <si>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</si>
  <si>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</si>
  <si>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</si>
  <si>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</si>
  <si>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</si>
  <si>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</si>
  <si>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</si>
  <si>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</si>
  <si>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</si>
  <si>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</si>
  <si>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</si>
  <si>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</si>
  <si>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</si>
  <si>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</si>
  <si>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</si>
  <si>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</si>
  <si>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</si>
  <si>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</si>
  <si>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</si>
  <si>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</si>
  <si>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</si>
  <si>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</si>
  <si>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</si>
  <si>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</si>
  <si>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</si>
  <si>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</si>
  <si>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</si>
  <si>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</si>
  <si>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</si>
  <si>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</si>
  <si>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</si>
  <si>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</si>
  <si>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</si>
  <si>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</si>
  <si>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</si>
  <si>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</si>
  <si>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</si>
  <si>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</si>
  <si>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</si>
  <si>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</si>
  <si>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</si>
  <si>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</si>
  <si>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</si>
  <si>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</si>
  <si>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</si>
  <si>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</si>
  <si>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</si>
  <si>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</si>
  <si>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</si>
  <si>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</si>
  <si>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</si>
  <si>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</si>
  <si>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</si>
  <si>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</si>
  <si>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</si>
  <si>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</si>
  <si>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</si>
  <si>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</si>
  <si>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</si>
  <si>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</si>
  <si>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</si>
  <si>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</si>
  <si>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</si>
  <si>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</si>
  <si>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</si>
  <si>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</si>
  <si>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</si>
  <si>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</si>
  <si>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</si>
  <si>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</si>
  <si>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</si>
  <si>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</si>
  <si>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</si>
  <si>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相馬市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</si>
  <si>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</si>
  <si>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</si>
  <si>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</si>
  <si>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</si>
  <si>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</si>
  <si>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</si>
  <si>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</si>
  <si>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</si>
  <si>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</si>
  <si>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</si>
  <si>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</si>
  <si>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</si>
  <si>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</si>
  <si>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</si>
  <si>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</si>
  <si>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</si>
  <si>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</si>
  <si>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</si>
  <si>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</si>
  <si>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</si>
  <si>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</si>
  <si>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</si>
  <si>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</si>
  <si>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</si>
  <si>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</si>
  <si>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</si>
  <si>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</si>
  <si>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</si>
  <si>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</si>
  <si>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</si>
  <si>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</si>
  <si>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</si>
  <si>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</si>
  <si>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</si>
  <si>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</si>
  <si>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</si>
  <si>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</si>
  <si>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</si>
  <si>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</si>
  <si>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</si>
  <si>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</si>
  <si>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</si>
  <si>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</si>
  <si>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</si>
  <si>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</si>
  <si>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</si>
  <si>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</si>
  <si>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</si>
  <si>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</si>
  <si>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</si>
  <si>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</si>
  <si>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</si>
  <si>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</si>
  <si>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</si>
  <si>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</si>
  <si>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</si>
  <si>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</si>
  <si>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</si>
  <si>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</si>
  <si>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</si>
  <si>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</si>
  <si>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</si>
  <si>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</si>
  <si>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</si>
  <si>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</si>
  <si>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</si>
  <si>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</si>
  <si>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</si>
  <si>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</si>
  <si>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</si>
  <si>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</si>
  <si>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</si>
  <si>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</si>
  <si>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</si>
  <si>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</si>
  <si>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</si>
  <si>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</si>
  <si>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</si>
  <si>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</si>
  <si>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</si>
  <si>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</si>
  <si>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</si>
  <si>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</si>
  <si>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</si>
  <si>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</si>
  <si>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</si>
  <si>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</si>
  <si>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</si>
  <si>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</si>
  <si>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</si>
  <si>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</si>
  <si>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</si>
  <si>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</si>
  <si>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</si>
  <si>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</si>
  <si>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</si>
  <si>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</si>
  <si>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</si>
  <si>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</si>
  <si>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</si>
  <si>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</si>
  <si>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</si>
  <si>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</si>
  <si>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</si>
  <si>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</si>
  <si>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</si>
  <si>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</si>
  <si>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</si>
  <si>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</si>
  <si>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</si>
  <si>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</si>
  <si>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福島県相馬市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</si>
  <si>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</si>
  <si>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</si>
  <si>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</si>
  <si>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</si>
  <si>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</si>
  <si>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</si>
  <si>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</si>
  <si>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</si>
  <si>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</si>
  <si>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</si>
  <si>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</si>
  <si>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</si>
  <si>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</si>
  <si>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</si>
  <si>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</si>
  <si>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</si>
  <si>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</si>
  <si>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</si>
  <si>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</si>
  <si>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</si>
  <si>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</si>
  <si>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</si>
  <si>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</si>
  <si>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</si>
  <si>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</si>
  <si>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</si>
  <si>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</si>
  <si>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</si>
  <si>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</si>
  <si>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</si>
  <si>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</si>
  <si>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</si>
  <si>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</si>
  <si>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</si>
  <si>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</si>
  <si>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</si>
  <si>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</si>
  <si>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</si>
  <si>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</si>
  <si>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</si>
  <si>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</si>
  <si>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</si>
  <si>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</si>
  <si>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</si>
  <si>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</si>
  <si>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</si>
  <si>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</si>
  <si>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</si>
  <si>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</si>
  <si>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</si>
  <si>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</si>
  <si>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</si>
  <si>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</si>
  <si>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</si>
  <si>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</si>
  <si>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</si>
  <si>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</si>
  <si>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</si>
  <si>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</si>
  <si>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</si>
  <si>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</si>
  <si>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</si>
  <si>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</si>
  <si>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</si>
  <si>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</si>
  <si>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</si>
  <si>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</si>
  <si>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</si>
  <si>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</si>
  <si>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</si>
  <si>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</si>
  <si>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</si>
  <si>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</si>
  <si>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</si>
  <si>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</si>
  <si>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</si>
  <si>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</si>
  <si>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</si>
  <si>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</si>
  <si>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</si>
  <si>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</si>
  <si>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</si>
  <si>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</si>
  <si>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</si>
  <si>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</si>
  <si>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</si>
  <si>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</si>
  <si>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</si>
  <si>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</si>
  <si>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</si>
  <si>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</si>
  <si>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</si>
  <si>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</si>
  <si>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</si>
  <si>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</si>
  <si>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</si>
  <si>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</si>
  <si>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</si>
  <si>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</si>
  <si>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</si>
  <si>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</si>
  <si>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</si>
  <si>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</si>
  <si>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</si>
  <si>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</si>
  <si>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</si>
  <si>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</si>
  <si>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</si>
  <si>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</si>
  <si>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</si>
  <si>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</si>
  <si>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</si>
  <si>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</si>
  <si>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</si>
  <si>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</si>
  <si>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</si>
  <si>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</si>
  <si>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</si>
  <si>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</si>
  <si>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</si>
  <si>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</si>
  <si>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</si>
  <si>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</si>
  <si>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</si>
  <si>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</si>
  <si>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</si>
  <si>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</si>
  <si>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</si>
  <si>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</si>
  <si>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</si>
  <si>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</si>
  <si>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</si>
  <si>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</si>
  <si>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</si>
  <si>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</si>
  <si>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</si>
  <si>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</si>
  <si>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</si>
  <si>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</si>
  <si>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</si>
  <si>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</si>
  <si>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</si>
  <si>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</si>
  <si>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</si>
  <si>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</si>
  <si>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</si>
  <si>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</si>
  <si>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福島県相馬市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</si>
  <si>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</si>
  <si>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</si>
  <si>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</si>
  <si>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</si>
  <si>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</si>
  <si>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</si>
  <si>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</si>
  <si>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</si>
  <si>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</si>
  <si>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</si>
  <si>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</si>
  <si>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</si>
  <si>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</si>
  <si>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</si>
  <si>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</si>
  <si>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</si>
  <si>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</si>
  <si>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</si>
  <si>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</si>
  <si>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</si>
  <si>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光陽地区造成事業特別会計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</si>
  <si>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</si>
  <si>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</si>
  <si>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</si>
  <si>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</si>
  <si>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</si>
  <si>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</si>
  <si>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</si>
  <si>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</si>
  <si>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</si>
  <si>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</si>
  <si>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</si>
  <si>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</si>
  <si>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</si>
  <si>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</si>
  <si>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</si>
  <si>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</si>
  <si>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</si>
  <si>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公共下水道事業特別会計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</si>
  <si>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</si>
  <si>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</si>
  <si>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</si>
  <si>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</si>
  <si>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</si>
  <si>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</si>
  <si>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</si>
  <si>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</si>
  <si>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</si>
  <si>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</si>
  <si>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</si>
  <si>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</si>
  <si>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</si>
  <si>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</si>
  <si>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</si>
  <si>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</si>
  <si>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</si>
  <si>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</si>
  <si>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</si>
  <si>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</si>
  <si>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</si>
  <si>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</si>
  <si>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</si>
  <si>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</si>
  <si>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</si>
  <si>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</si>
  <si>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</si>
  <si>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</si>
  <si>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</si>
  <si>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</si>
  <si>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</si>
  <si>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</si>
  <si>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</si>
  <si>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</si>
  <si>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</si>
  <si>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</si>
  <si>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</si>
  <si>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</si>
  <si>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</si>
  <si>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</si>
  <si>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</si>
  <si>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</si>
  <si>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</si>
  <si>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</si>
  <si>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</si>
  <si>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</si>
  <si>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</si>
  <si>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</si>
  <si>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</si>
  <si>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</si>
  <si>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</si>
  <si>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</si>
  <si>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</si>
  <si>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</si>
  <si>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</si>
  <si>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</si>
  <si>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</si>
  <si>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</si>
  <si>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</si>
  <si>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</si>
  <si>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</si>
  <si>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農業集落排水事業特別会計</t>
    <phoneticPr fontId="5"/>
  </si>
  <si>
    <t>(Ｆ)</t>
    <phoneticPr fontId="5"/>
  </si>
  <si>
    <t>介護保険特別会計</t>
    <phoneticPr fontId="5"/>
  </si>
  <si>
    <t>将来負担比率（(Ｅ)－(Ｆ)）／（(Ｃ)－(Ｄ)）×１００</t>
    <rPh sb="0" eb="2">
      <t>ショウライ</t>
    </rPh>
    <rPh sb="2" eb="4">
      <t>フタン</t>
    </rPh>
    <rPh sb="4" eb="6">
      <t>ヒリツ</t>
    </rPh>
    <phoneticPr fontId="5"/>
  </si>
  <si>
    <t>後期高齢者医療会計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</si>
  <si>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</si>
  <si>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</si>
  <si>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</si>
  <si>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</si>
  <si>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</si>
  <si>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</si>
  <si>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</si>
  <si>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</si>
  <si>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</si>
  <si>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</si>
  <si>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</si>
  <si>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</si>
  <si>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</si>
  <si>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</si>
  <si>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</si>
  <si>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</si>
  <si>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</si>
  <si>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</si>
  <si>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</si>
  <si>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</si>
  <si>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</si>
  <si>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</si>
  <si>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</si>
  <si>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</si>
  <si>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</si>
  <si>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</si>
  <si>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</si>
  <si>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</si>
  <si>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</si>
  <si>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</si>
  <si>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</si>
  <si>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</si>
  <si>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</si>
  <si>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</si>
  <si>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</si>
  <si>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</si>
  <si>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</si>
  <si>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</si>
  <si>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</si>
  <si>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</si>
  <si>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</si>
  <si>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</si>
  <si>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</si>
  <si>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</si>
  <si>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</si>
  <si>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</si>
  <si>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</si>
  <si>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</si>
  <si>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</si>
  <si>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</si>
  <si>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</si>
  <si>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</si>
  <si>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</si>
  <si>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</si>
  <si>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</si>
  <si>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</si>
  <si>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</si>
  <si>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</si>
  <si>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</si>
  <si>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</si>
  <si>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</si>
  <si>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</si>
  <si>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</si>
  <si>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</si>
  <si>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</si>
  <si>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</si>
  <si>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</si>
  <si>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</si>
  <si>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</si>
  <si>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</si>
  <si>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</si>
  <si>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</si>
  <si>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</si>
  <si>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</si>
  <si>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</si>
  <si>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</si>
  <si>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</si>
  <si>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</si>
  <si>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</si>
  <si>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</si>
  <si>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</si>
  <si>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</si>
  <si>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3.67</t>
  </si>
  <si>
    <t>▲ 17.36</t>
  </si>
  <si>
    <t>▲ 3.42</t>
  </si>
  <si>
    <t>一般会計</t>
  </si>
  <si>
    <t>国民健康保険特別会計</t>
  </si>
  <si>
    <t>介護保険特別会計</t>
  </si>
  <si>
    <t>公共下水道事業特別会計</t>
  </si>
  <si>
    <t>▲ 1.51</t>
  </si>
  <si>
    <t>光陽地区造成事業特別会計</t>
  </si>
  <si>
    <t>農業集落排水事業特別会計</t>
  </si>
  <si>
    <t>後期高齢者医療特別会計</t>
  </si>
  <si>
    <t>その他会計（赤字）</t>
  </si>
  <si>
    <t>その他会計（黒字）</t>
  </si>
  <si>
    <t>相馬地方広域水道企業団水道事業会計</t>
  </si>
  <si>
    <t>福島県後期高齢者医療広域連合一般会計</t>
  </si>
  <si>
    <t>福島県後期高齢者医療広域連合後期高齢者医療特別会計</t>
  </si>
  <si>
    <t>相馬地方広域市町村圏組合一般会計</t>
  </si>
  <si>
    <t>相馬地方広域市町村圏組合看護専門学校特別会計</t>
  </si>
  <si>
    <t>福島県市町村総合事務組合一般会計</t>
  </si>
  <si>
    <t>福島県市町村総合事務組合消防補償等特別会計</t>
  </si>
  <si>
    <t>福島県市町村総合事務組合消防賞じゅつ金特別会計</t>
  </si>
  <si>
    <t>福島県市町村総合事務組合非常勤職員公務災害補償特別会計</t>
  </si>
  <si>
    <t>福島県市町村総合事務組合自治会館管理特別会計</t>
  </si>
  <si>
    <t>相馬市振興公社</t>
  </si>
  <si>
    <t>相馬総合卸売市場</t>
  </si>
  <si>
    <t>相馬リサイクルセンター</t>
  </si>
  <si>
    <t>相馬地方土地開発公社</t>
  </si>
  <si>
    <t>法非適用企業</t>
  </si>
  <si>
    <t>相馬地方広域水道企業団水道事業会計</t>
    <rPh sb="0" eb="2">
      <t>ソウマ</t>
    </rPh>
    <rPh sb="2" eb="4">
      <t>チホウ</t>
    </rPh>
    <rPh sb="4" eb="6">
      <t>コウイキ</t>
    </rPh>
    <rPh sb="6" eb="8">
      <t>スイドウ</t>
    </rPh>
    <rPh sb="8" eb="10">
      <t>キギョウ</t>
    </rPh>
    <rPh sb="10" eb="11">
      <t>ダン</t>
    </rPh>
    <rPh sb="11" eb="13">
      <t>スイドウ</t>
    </rPh>
    <rPh sb="13" eb="15">
      <t>ジギョウ</t>
    </rPh>
    <rPh sb="15" eb="17">
      <t>カイケイ</t>
    </rPh>
    <phoneticPr fontId="2"/>
  </si>
  <si>
    <t>福島県後期高齢者医療広域連合一般会計</t>
    <rPh sb="0" eb="3">
      <t>フクシマケン</t>
    </rPh>
    <rPh sb="3" eb="5">
      <t>コウキ</t>
    </rPh>
    <rPh sb="5" eb="7">
      <t>コウレイ</t>
    </rPh>
    <rPh sb="7" eb="8">
      <t>モノ</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</si>
  <si>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7">
      <t>コウレイ</t>
    </rPh>
    <rPh sb="7" eb="8">
      <t>モノ</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</si>
  <si>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相馬地方広域市町村圏組合一般会計</t>
    <rPh sb="0" eb="2">
      <t>ソウマ</t>
    </rPh>
    <rPh sb="2" eb="4">
      <t>チホウ</t>
    </rPh>
    <rPh sb="4" eb="6">
      <t>コウイキ</t>
    </rPh>
    <rPh sb="6" eb="12">
      <t>シチョウソンケンクミアイ</t>
    </rPh>
    <rPh sb="12" eb="14">
      <t>イッパン</t>
    </rPh>
    <rPh sb="14" eb="16">
      <t>カイケイ</t>
    </rPh>
    <phoneticPr fontId="2"/>
  </si>
  <si>
    <t>相馬地方広域市町村圏組合看護専門学校特別会計</t>
    <rPh sb="0" eb="2">
      <t>ソウマ</t>
    </rPh>
    <rPh sb="2" eb="4">
      <t>チホウ</t>
    </rPh>
    <rPh sb="4" eb="12">
      <t>コウイキシチョウソンケンクミアイ</t>
    </rPh>
    <rPh sb="12" eb="14">
      <t>カンゴ</t>
    </rPh>
    <rPh sb="14" eb="16">
      <t>センモン</t>
    </rPh>
    <rPh sb="16" eb="18">
      <t>ガッコウ</t>
    </rPh>
    <rPh sb="18" eb="20">
      <t>トクベツ</t>
    </rPh>
    <rPh sb="20" eb="22">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</si>
  <si>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</si>
  <si>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12" eb="14">
      <t>ショウボウ</t>
    </rPh>
    <rPh sb="14" eb="16">
      <t>ホショウ</t>
    </rPh>
    <rPh sb="16" eb="17">
      <t>トウ</t>
    </rPh>
    <rPh sb="17" eb="19">
      <t>トクベツ</t>
    </rPh>
    <rPh sb="19" eb="21">
      <t>カイケイ</t>
    </rPh>
    <phoneticPr fontId="2"/>
  </si>
  <si>
    <t>福島県市町村総合事務組合消防賞じゅつ金特別会計</t>
    <rPh sb="12" eb="14">
      <t>ショウボウ</t>
    </rPh>
    <rPh sb="14" eb="15">
      <t>ショウ</t>
    </rPh>
    <rPh sb="18" eb="19">
      <t>キン</t>
    </rPh>
    <rPh sb="19" eb="21">
      <t>トクベツ</t>
    </rPh>
    <rPh sb="21" eb="23">
      <t>カイケイ</t>
    </rPh>
    <phoneticPr fontId="2"/>
  </si>
  <si>
    <t>福島県市町村総合事務組合非常勤職員公務災害補償特別会計</t>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</si>
  <si>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12" eb="14">
      <t>ジチ</t>
    </rPh>
    <rPh sb="14" eb="16">
      <t>カイカン</t>
    </rPh>
    <rPh sb="16" eb="18">
      <t>カンリ</t>
    </rPh>
    <rPh sb="18" eb="20">
      <t>トクベツ</t>
    </rPh>
    <rPh sb="20" eb="22">
      <t>カイケイ</t>
    </rPh>
    <phoneticPr fontId="2"/>
  </si>
  <si>
    <t>相馬方部衛生組合一般会計</t>
    <rPh sb="0" eb="2">
      <t>ソウマ</t>
    </rPh>
    <rPh sb="2" eb="3">
      <t>ホウ</t>
    </rPh>
    <rPh sb="3" eb="4">
      <t>ブ</t>
    </rPh>
    <rPh sb="4" eb="6">
      <t>エイセイ</t>
    </rPh>
    <rPh sb="6" eb="8">
      <t>クミアイ</t>
    </rPh>
    <rPh sb="8" eb="10">
      <t>イッパン</t>
    </rPh>
    <rPh sb="10" eb="12">
      <t>カイケイ</t>
    </rPh>
    <phoneticPr fontId="2"/>
  </si>
  <si>
    <t>相馬方部訪問看護ステーション事業特別会計</t>
    <rPh sb="0" eb="2">
      <t>ソウマ</t>
    </rPh>
    <rPh sb="2" eb="3">
      <t>ホウ</t>
    </rPh>
    <rPh sb="3" eb="4">
      <t>ブ</t>
    </rPh>
    <rPh sb="4" eb="6">
      <t>ホウモン</t>
    </rPh>
    <rPh sb="6" eb="8">
      <t>カンゴ</t>
    </rPh>
    <rPh sb="14" eb="16">
      <t>ジギョウ</t>
    </rPh>
    <rPh sb="16" eb="18">
      <t>トクベツ</t>
    </rPh>
    <rPh sb="18" eb="20">
      <t>カイケイ</t>
    </rPh>
    <phoneticPr fontId="2"/>
  </si>
  <si>
    <t>公立相馬総合病院事業会計</t>
    <rPh sb="0" eb="2">
      <t>コウリツ</t>
    </rPh>
    <rPh sb="2" eb="4">
      <t>ソウマ</t>
    </rPh>
    <rPh sb="4" eb="6">
      <t>ソウゴウ</t>
    </rPh>
    <rPh sb="6" eb="8">
      <t>ビョウイン</t>
    </rPh>
    <rPh sb="8" eb="10">
      <t>ジギョウ</t>
    </rPh>
    <rPh sb="10" eb="12">
      <t>カイケイ</t>
    </rPh>
    <phoneticPr fontId="2"/>
  </si>
  <si>
    <t>福島県市民交通災害共済組合</t>
    <rPh sb="0" eb="3">
      <t>フクシマケン</t>
    </rPh>
    <rPh sb="3" eb="5">
      <t>シミン</t>
    </rPh>
    <rPh sb="5" eb="7">
      <t>コウツウ</t>
    </rPh>
    <rPh sb="7" eb="9">
      <t>サイガイ</t>
    </rPh>
    <rPh sb="9" eb="11">
      <t>キョウサイ</t>
    </rPh>
    <rPh sb="11" eb="13">
      <t>クミアイ</t>
    </rPh>
    <phoneticPr fontId="2"/>
  </si>
  <si>
    <t>相馬市振興公社</t>
    <rPh sb="0" eb="3">
      <t>ソウマシ</t>
    </rPh>
    <rPh sb="3" eb="5">
      <t>シンコウ</t>
    </rPh>
    <rPh sb="5" eb="7">
      <t>コウシャ</t>
    </rPh>
    <phoneticPr fontId="24"/>
  </si>
  <si>
    <t>相馬リサイクルセンター</t>
    <rPh sb="0" eb="2">
      <t>ソウマ</t>
    </rPh>
    <phoneticPr fontId="24"/>
  </si>
  <si>
    <t>-</t>
    <phoneticPr fontId="2"/>
  </si>
  <si>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</si>
  <si>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</si>
  <si>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</si>
  <si>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当該団体値</t>
    <rPh sb="0" eb="2">
      <t>トウガイ</t>
    </rPh>
    <rPh sb="2" eb="4">
      <t>ダンタイ</t>
    </rPh>
    <rPh sb="4" eb="5">
      <t>アタイ</t>
    </rPh>
    <phoneticPr fontId="5"/>
  </si>
  <si>
    <t>（　参考　）</t>
    <rPh sb="2" eb="4">
      <t>サンコウ</t>
    </rPh>
    <phoneticPr fontId="5"/>
  </si>
  <si>
    <t>分析欄</t>
    <rPh sb="0" eb="2">
      <t>ブンセキ</t>
    </rPh>
    <rPh sb="2" eb="3">
      <t>ラン</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</si>
  <si>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</si>
  <si>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有形固定資産減価償却率</t>
    <phoneticPr fontId="5"/>
  </si>
  <si>
    <t>有形固定資産減価償却率</t>
    <phoneticPr fontId="5"/>
  </si>
  <si>
    <t>(　参考　）</t>
    <rPh sb="2" eb="4">
      <t>サンコウ</t>
    </rPh>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</si>
  <si>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</si>
  <si>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a</t>
  </si>
  <si>
    <t>将来負担比率は平成26年度を除き減少し、類似団体内平均を下回っている。減少の主な要因は新規債発行の抑制や財政調整基金への積立額の増によるものである。
実質公債費比率においては毎年度減少しているものの、類似団体内平均値を上回っており、これは一部事務組合での償還金に対する負担額が増加しているためである。
今後は新庁舎建設に係る起債及び庁舎建設基金の取り崩しにより将来負担は増加するものと考え散る。</t>
    <rPh sb="0" eb="2">
      <t>ショウライ</t>
    </rPh>
    <rPh sb="2" eb="4">
      <t>フタン</t>
    </rPh>
    <rPh sb="4" eb="6">
      <t>ヒリツ</t>
    </rPh>
    <rPh sb="7" eb="9">
      <t>ヘイセイ</t>
    </rPh>
    <rPh sb="11" eb="13">
      <t>ネンド</t>
    </rPh>
    <rPh sb="14" eb="15">
      <t>ノゾ</t>
    </rPh>
    <rPh sb="16" eb="18">
      <t>ゲンショウ</t>
    </rPh>
    <rPh sb="20" eb="22">
      <t>ルイジ</t>
    </rPh>
    <rPh sb="22" eb="24">
      <t>ダンタイ</t>
    </rPh>
    <rPh sb="24" eb="25">
      <t>ナイ</t>
    </rPh>
    <rPh sb="25" eb="27">
      <t>ヘイキン</t>
    </rPh>
    <rPh sb="28" eb="30">
      <t>シタマワ</t>
    </rPh>
    <rPh sb="35" eb="37">
      <t>ゲンショウ</t>
    </rPh>
    <rPh sb="38" eb="39">
      <t>オモ</t>
    </rPh>
    <rPh sb="40" eb="42">
      <t>ヨウイン</t>
    </rPh>
    <rPh sb="43" eb="45">
      <t>シンキ</t>
    </rPh>
    <rPh sb="45" eb="46">
      <t>サイ</t>
    </rPh>
    <rPh sb="46" eb="48">
      <t>ハッコウ</t>
    </rPh>
    <rPh sb="49" eb="51">
      <t>ヨクセイ</t>
    </rPh>
    <rPh sb="52" eb="54">
      <t>ザイセイ</t>
    </rPh>
    <rPh sb="54" eb="56">
      <t>チョウセイ</t>
    </rPh>
    <rPh sb="56" eb="58">
      <t>キキン</t>
    </rPh>
    <rPh sb="60" eb="62">
      <t>ツミタテ</t>
    </rPh>
    <rPh sb="62" eb="63">
      <t>ガク</t>
    </rPh>
    <rPh sb="64" eb="65">
      <t>ゾウ</t>
    </rPh>
    <rPh sb="75" eb="77">
      <t>ジッシツ</t>
    </rPh>
    <rPh sb="77" eb="80">
      <t>コウサイヒ</t>
    </rPh>
    <rPh sb="80" eb="82">
      <t>ヒリツ</t>
    </rPh>
    <rPh sb="87" eb="90">
      <t>マイネンド</t>
    </rPh>
    <rPh sb="90" eb="92">
      <t>ゲンショウ</t>
    </rPh>
    <rPh sb="100" eb="102">
      <t>ルイジ</t>
    </rPh>
    <rPh sb="102" eb="104">
      <t>ダンタイ</t>
    </rPh>
    <rPh sb="104" eb="105">
      <t>ナイ</t>
    </rPh>
    <rPh sb="105" eb="108">
      <t>ヘイキンチ</t>
    </rPh>
    <rPh sb="109" eb="111">
      <t>ウワマワ</t>
    </rPh>
    <rPh sb="119" eb="121">
      <t>イチブ</t>
    </rPh>
    <rPh sb="121" eb="123">
      <t>ジム</t>
    </rPh>
    <rPh sb="123" eb="125">
      <t>クミアイ</t>
    </rPh>
    <rPh sb="127" eb="130">
      <t>ショウカンキン</t>
    </rPh>
    <rPh sb="131" eb="132">
      <t>タイ</t>
    </rPh>
    <rPh sb="134" eb="136">
      <t>フタン</t>
    </rPh>
    <rPh sb="136" eb="137">
      <t>ガク</t>
    </rPh>
    <rPh sb="138" eb="140">
      <t>ゾウカ</t>
    </rPh>
    <rPh sb="151" eb="153">
      <t>コンゴ</t>
    </rPh>
    <rPh sb="154" eb="157">
      <t>シンチョウシャ</t>
    </rPh>
    <rPh sb="157" eb="159">
      <t>ケンセツ</t>
    </rPh>
    <rPh sb="160" eb="161">
      <t>カカ</t>
    </rPh>
    <rPh sb="162" eb="164">
      <t>キサイ</t>
    </rPh>
    <rPh sb="164" eb="165">
      <t>オヨ</t>
    </rPh>
    <rPh sb="166" eb="168">
      <t>チョウシャ</t>
    </rPh>
    <rPh sb="168" eb="170">
      <t>ケンセツ</t>
    </rPh>
    <rPh sb="170" eb="172">
      <t>キキン</t>
    </rPh>
    <rPh sb="173" eb="174">
      <t>ト</t>
    </rPh>
    <rPh sb="175" eb="176">
      <t>クズ</t>
    </rPh>
    <rPh sb="180" eb="182">
      <t>ショウライ</t>
    </rPh>
    <rPh sb="182" eb="184">
      <t>フタン</t>
    </rPh>
    <rPh sb="185" eb="187">
      <t>ゾウカ</t>
    </rPh>
    <rPh sb="192" eb="193">
      <t>カンガ</t>
    </rPh>
    <rPh sb="194" eb="195">
      <t>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</si>
</sst>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font>
    <font>
      <sz val="14"/>
      <color theme="1"/>
      <name val="ＭＳ Ｐゴシック"/>
      <family val="3"/>
      <charset val="128"/>
    </font>
    <font>
      <b/>
      <sz val="22"/>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0"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180" fontId="1" fillId="0" borderId="0" xfId="34" applyNumberFormat="1" applyFont="1" applyFill="1" applyBorder="1">
      <alignment vertical="center"/>
    </xf>
    <xf numFmtId="0" fontId="31" fillId="0" borderId="0" xfId="38" applyFont="1" applyAlignment="1">
      <alignment vertical="center"/>
    </xf>
    <xf numFmtId="188" fontId="1" fillId="0" borderId="0" xfId="34" applyNumberFormat="1" applyFont="1" applyFill="1" applyBorder="1">
      <alignment vertical="center"/>
    </xf>
    <xf numFmtId="179" fontId="1" fillId="5" borderId="34" xfId="35" applyNumberFormat="1" applyFont="1" applyFill="1" applyBorder="1" applyAlignment="1">
      <alignment horizontal="center" vertical="center" wrapText="1"/>
    </xf>
    <xf numFmtId="188" fontId="8" fillId="0" borderId="0" xfId="37" applyNumberFormat="1" applyFont="1" applyBorder="1" applyAlignment="1">
      <alignment horizontal="right" vertical="center"/>
    </xf>
    <xf numFmtId="188" fontId="8" fillId="0" borderId="0" xfId="37" applyNumberFormat="1" applyFont="1" applyFill="1" applyBorder="1" applyAlignment="1">
      <alignment horizontal="right" vertical="center"/>
    </xf>
    <xf numFmtId="177" fontId="8" fillId="0" borderId="0" xfId="37" applyNumberFormat="1" applyFont="1" applyFill="1" applyBorder="1" applyAlignment="1">
      <alignment horizontal="right" vertical="center"/>
    </xf>
    <xf numFmtId="178" fontId="8" fillId="0" borderId="0" xfId="36" applyNumberFormat="1" applyFont="1" applyBorder="1" applyAlignment="1">
      <alignment horizontal="center"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vertical="center"/>
    </xf>
    <xf numFmtId="178" fontId="1" fillId="0" borderId="0" xfId="34" applyNumberFormat="1" applyFont="1" applyFill="1" applyBorder="1">
      <alignment vertical="center"/>
    </xf>
    <xf numFmtId="178" fontId="30" fillId="0" borderId="0" xfId="34" applyNumberFormat="1" applyFont="1" applyFill="1" applyBorder="1">
      <alignment vertical="center"/>
    </xf>
    <xf numFmtId="0" fontId="1" fillId="0" borderId="31" xfId="34" applyFont="1" applyFill="1" applyBorder="1">
      <alignment vertical="center"/>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40" xfId="34" applyNumberFormat="1" applyFont="1" applyFill="1" applyBorder="1">
      <alignment vertical="center"/>
    </xf>
    <xf numFmtId="190" fontId="1" fillId="0" borderId="49" xfId="34" applyNumberFormat="1" applyFont="1" applyFill="1" applyBorder="1">
      <alignment vertical="center"/>
    </xf>
    <xf numFmtId="178" fontId="1" fillId="0" borderId="49" xfId="34" applyNumberFormat="1" applyFont="1" applyFill="1" applyBorder="1">
      <alignment vertical="center"/>
    </xf>
    <xf numFmtId="178" fontId="1" fillId="0" borderId="37"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0" fontId="26" fillId="0" borderId="0" xfId="34" applyFont="1" applyFill="1" applyAlignment="1">
      <alignment vertical="center"/>
    </xf>
    <xf numFmtId="0" fontId="26" fillId="0" borderId="0" xfId="34" applyFont="1" applyFill="1">
      <alignment vertical="center"/>
    </xf>
    <xf numFmtId="190" fontId="1" fillId="0" borderId="12" xfId="34" applyNumberFormat="1" applyFont="1" applyFill="1" applyBorder="1">
      <alignment vertical="center"/>
    </xf>
    <xf numFmtId="0" fontId="1" fillId="0" borderId="41" xfId="34" applyFont="1" applyFill="1" applyBorder="1">
      <alignment vertical="center"/>
    </xf>
    <xf numFmtId="0" fontId="8" fillId="5" borderId="0" xfId="5" applyFont="1" applyFill="1" applyProtection="1">
      <protection hidden="1"/>
    </xf>
    <xf numFmtId="0" fontId="8" fillId="5" borderId="0" xfId="5" applyFont="1" applyFill="1"/>
    <xf numFmtId="0" fontId="32" fillId="5" borderId="0" xfId="5" applyFont="1" applyFill="1"/>
    <xf numFmtId="0" fontId="8" fillId="5" borderId="0" xfId="5" applyFont="1" applyFill="1" applyAlignment="1" applyProtection="1">
      <protection hidden="1"/>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67088</c:v>
                </c:pt>
                <c:pt idx="1">
                  <c:v>70489</c:v>
                </c:pt>
                <c:pt idx="2">
                  <c:v>84389</c:v>
                </c:pt>
                <c:pt idx="3">
                  <c:v>83623</c:v>
                </c:pt>
                <c:pt idx="4">
                  <c:v>87974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43173</c:v>
                </c:pt>
                <c:pt idx="1">
                  <c:v>267724</c:v>
                </c:pt>
                <c:pt idx="2">
                  <c:v>355147</c:v>
                </c:pt>
                <c:pt idx="3">
                  <c:v>299660</c:v>
                </c:pt>
                <c:pt idx="4">
                  <c:v>245828</c:v>
                </c:pt>
              </c:numCache>
            </c:numRef>
          </c:val>
          <c:smooth val="0"/>
        </c:ser>
        <c:dLbls>
          <c:showLegendKey val="0"/>
          <c:showVal val="0"/>
          <c:showCatName val="0"/>
          <c:showSerName val="0"/>
          <c:showPercent val="0"/>
          <c:showBubbleSize val="0"/>
        </c:dLbls>
        <c:marker val="1"/>
        <c:smooth val="0"/>
        <c:axId val="105655296"/>
        <c:axId val="105661568"/>
      </c:lineChart>
      <c:catAx>
        <c:axId val="1056552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661568"/>
        <c:crosses val="autoZero"/>
        <c:auto val="1"/>
        <c:lblAlgn val="ctr"/>
        <c:lblOffset val="100"/>
        <c:tickLblSkip val="1"/>
        <c:tickMarkSkip val="1"/>
        <c:noMultiLvlLbl val="0"/>
      </c:catAx>
      <c:valAx>
        <c:axId val="105661568"/>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6552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17.29</c:v>
                </c:pt>
                <c:pt idx="1">
                  <c:v>20.260000000000002</c:v>
                </c:pt>
                <c:pt idx="2">
                  <c:v>16.5</c:v>
                </c:pt>
                <c:pt idx="3">
                  <c:v>25.26</c:v>
                </c:pt>
                <c:pt idx="4">
                  <c:v>10.82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40.1</c:v>
                </c:pt>
                <c:pt idx="1">
                  <c:v>52.26</c:v>
                </c:pt>
                <c:pt idx="2">
                  <c:v>59.32</c:v>
                </c:pt>
                <c:pt idx="3">
                  <c:v>40.46</c:v>
                </c:pt>
                <c:pt idx="4">
                  <c:v>62.96</c:v>
                </c:pt>
              </c:numCache>
            </c:numRef>
          </c:val>
        </c:ser>
        <c:dLbls>
          <c:showLegendKey val="0"/>
          <c:showVal val="0"/>
          <c:showCatName val="0"/>
          <c:showSerName val="0"/>
          <c:showPercent val="0"/>
          <c:showBubbleSize val="0"/>
        </c:dLbls>
        <c:gapWidth val="250"/>
        <c:overlap val="100"/>
        <c:axId val="102961920"/>
        <c:axId val="1029638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8.52</c:v>
                </c:pt>
                <c:pt idx="1">
                  <c:v>7.66</c:v>
                </c:pt>
                <c:pt idx="2">
                  <c:v>-3.67</c:v>
                </c:pt>
                <c:pt idx="3">
                  <c:v>-17.36</c:v>
                </c:pt>
                <c:pt idx="4">
                  <c:v>-3.42</c:v>
                </c:pt>
              </c:numCache>
            </c:numRef>
          </c:val>
          <c:smooth val="0"/>
        </c:ser>
        <c:dLbls>
          <c:showLegendKey val="0"/>
          <c:showVal val="0"/>
          <c:showCatName val="0"/>
          <c:showSerName val="0"/>
          <c:showPercent val="0"/>
          <c:showBubbleSize val="0"/>
        </c:dLbls>
        <c:marker val="1"/>
        <c:smooth val="0"/>
        <c:axId val="102961920"/>
        <c:axId val="102963840"/>
      </c:lineChart>
      <c:catAx>
        <c:axId val="102961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2963840"/>
        <c:crosses val="autoZero"/>
        <c:auto val="1"/>
        <c:lblAlgn val="ctr"/>
        <c:lblOffset val="100"/>
        <c:tickLblSkip val="1"/>
        <c:tickMarkSkip val="1"/>
        <c:noMultiLvlLbl val="0"/>
      </c:catAx>
      <c:valAx>
        <c:axId val="102963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961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c:v>
                </c:pt>
                <c:pt idx="2">
                  <c:v>#N/A</c:v>
                </c:pt>
                <c:pt idx="3">
                  <c:v>0.02</c:v>
                </c:pt>
                <c:pt idx="4">
                  <c:v>#N/A</c:v>
                </c:pt>
                <c:pt idx="5">
                  <c:v>0.04</c:v>
                </c:pt>
                <c:pt idx="6">
                  <c:v>#N/A</c:v>
                </c:pt>
                <c:pt idx="7">
                  <c:v>0</c:v>
                </c:pt>
                <c:pt idx="8">
                  <c:v>#N/A</c:v>
                </c:pt>
                <c:pt idx="9">
                  <c:v>0.02</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0.08</c:v>
                </c:pt>
                <c:pt idx="2">
                  <c:v>#N/A</c:v>
                </c:pt>
                <c:pt idx="3">
                  <c:v>0.06</c:v>
                </c:pt>
                <c:pt idx="4">
                  <c:v>#N/A</c:v>
                </c:pt>
                <c:pt idx="5">
                  <c:v>0.01</c:v>
                </c:pt>
                <c:pt idx="6">
                  <c:v>#N/A</c:v>
                </c:pt>
                <c:pt idx="7">
                  <c:v>0.01</c:v>
                </c:pt>
                <c:pt idx="8">
                  <c:v>#N/A</c:v>
                </c:pt>
                <c:pt idx="9">
                  <c:v>0.03</c:v>
                </c:pt>
              </c:numCache>
            </c:numRef>
          </c:val>
        </c:ser>
        <c:ser>
          <c:idx val="5"/>
          <c:order val="5"/>
          <c:tx>
            <c:strRef>
              <c:f>データシート!$A$32</c:f>
              <c:strCache>
                <c:ptCount val="1"/>
                <c:pt idx="0">
                  <c:v>光陽地区造成事業特別会計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1.82</c:v>
                </c:pt>
                <c:pt idx="2">
                  <c:v>#N/A</c:v>
                </c:pt>
                <c:pt idx="3">
                  <c:v>5.95</c:v>
                </c:pt>
                <c:pt idx="4">
                  <c:v>#N/A</c:v>
                </c:pt>
                <c:pt idx="5">
                  <c:v>0.38</c:v>
                </c:pt>
                <c:pt idx="6">
                  <c:v>#N/A</c:v>
                </c:pt>
                <c:pt idx="7">
                  <c:v>0.8</c:v>
                </c:pt>
                <c:pt idx="8">
                  <c:v>#N/A</c:v>
                </c:pt>
                <c:pt idx="9">
                  <c:v>0.45</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1.51</c:v>
                </c:pt>
                <c:pt idx="1">
                  <c:v>#N/A</c:v>
                </c:pt>
                <c:pt idx="2">
                  <c:v>#N/A</c:v>
                </c:pt>
                <c:pt idx="3">
                  <c:v>2.0699999999999998</c:v>
                </c:pt>
                <c:pt idx="4">
                  <c:v>#N/A</c:v>
                </c:pt>
                <c:pt idx="5">
                  <c:v>0.93</c:v>
                </c:pt>
                <c:pt idx="6">
                  <c:v>#N/A</c:v>
                </c:pt>
                <c:pt idx="7">
                  <c:v>0</c:v>
                </c:pt>
                <c:pt idx="8">
                  <c:v>#N/A</c:v>
                </c:pt>
                <c:pt idx="9">
                  <c:v>0.48</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0.65</c:v>
                </c:pt>
                <c:pt idx="2">
                  <c:v>#N/A</c:v>
                </c:pt>
                <c:pt idx="3">
                  <c:v>0.42</c:v>
                </c:pt>
                <c:pt idx="4">
                  <c:v>#N/A</c:v>
                </c:pt>
                <c:pt idx="5">
                  <c:v>0.71</c:v>
                </c:pt>
                <c:pt idx="6">
                  <c:v>#N/A</c:v>
                </c:pt>
                <c:pt idx="7">
                  <c:v>0.87</c:v>
                </c:pt>
                <c:pt idx="8">
                  <c:v>#N/A</c:v>
                </c:pt>
                <c:pt idx="9">
                  <c:v>1.35</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3.71</c:v>
                </c:pt>
                <c:pt idx="2">
                  <c:v>#N/A</c:v>
                </c:pt>
                <c:pt idx="3">
                  <c:v>4.57</c:v>
                </c:pt>
                <c:pt idx="4">
                  <c:v>#N/A</c:v>
                </c:pt>
                <c:pt idx="5">
                  <c:v>3.33</c:v>
                </c:pt>
                <c:pt idx="6">
                  <c:v>#N/A</c:v>
                </c:pt>
                <c:pt idx="7">
                  <c:v>3.89</c:v>
                </c:pt>
                <c:pt idx="8">
                  <c:v>#N/A</c:v>
                </c:pt>
                <c:pt idx="9">
                  <c:v>1.64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15.47</c:v>
                </c:pt>
                <c:pt idx="2">
                  <c:v>#N/A</c:v>
                </c:pt>
                <c:pt idx="3">
                  <c:v>14.3</c:v>
                </c:pt>
                <c:pt idx="4">
                  <c:v>#N/A</c:v>
                </c:pt>
                <c:pt idx="5">
                  <c:v>16.11</c:v>
                </c:pt>
                <c:pt idx="6">
                  <c:v>#N/A</c:v>
                </c:pt>
                <c:pt idx="7">
                  <c:v>24.91</c:v>
                </c:pt>
                <c:pt idx="8">
                  <c:v>#N/A</c:v>
                </c:pt>
                <c:pt idx="9">
                  <c:v>10.36</c:v>
                </c:pt>
              </c:numCache>
            </c:numRef>
          </c:val>
        </c:ser>
        <c:dLbls>
          <c:showLegendKey val="0"/>
          <c:showVal val="0"/>
          <c:showCatName val="0"/>
          <c:showSerName val="0"/>
          <c:showPercent val="0"/>
          <c:showBubbleSize val="0"/>
        </c:dLbls>
        <c:gapWidth val="150"/>
        <c:overlap val="100"/>
        <c:axId val="117278976"/>
        <c:axId val="117288960"/>
      </c:barChart>
      <c:catAx>
        <c:axId val="117278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288960"/>
        <c:crosses val="autoZero"/>
        <c:auto val="1"/>
        <c:lblAlgn val="ctr"/>
        <c:lblOffset val="100"/>
        <c:tickLblSkip val="1"/>
        <c:tickMarkSkip val="1"/>
        <c:noMultiLvlLbl val="0"/>
      </c:catAx>
      <c:valAx>
        <c:axId val="1172889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2789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1425</c:v>
                </c:pt>
                <c:pt idx="5">
                  <c:v>1417</c:v>
                </c:pt>
                <c:pt idx="8">
                  <c:v>1395</c:v>
                </c:pt>
                <c:pt idx="11">
                  <c:v>1473</c:v>
                </c:pt>
                <c:pt idx="14">
                  <c:v>1414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375</c:v>
                </c:pt>
                <c:pt idx="3">
                  <c:v>418</c:v>
                </c:pt>
                <c:pt idx="6">
                  <c:v>248</c:v>
                </c:pt>
                <c:pt idx="9">
                  <c:v>254</c:v>
                </c:pt>
                <c:pt idx="12">
                  <c:v>246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357</c:v>
                </c:pt>
                <c:pt idx="3">
                  <c:v>324</c:v>
                </c:pt>
                <c:pt idx="6">
                  <c:v>289</c:v>
                </c:pt>
                <c:pt idx="9">
                  <c:v>235</c:v>
                </c:pt>
                <c:pt idx="12">
                  <c:v>257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447</c:v>
                </c:pt>
                <c:pt idx="3">
                  <c:v>482</c:v>
                </c:pt>
                <c:pt idx="6">
                  <c:v>484</c:v>
                </c:pt>
                <c:pt idx="9">
                  <c:v>523</c:v>
                </c:pt>
                <c:pt idx="12">
                  <c:v>519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1498</c:v>
                </c:pt>
                <c:pt idx="3">
                  <c:v>1398</c:v>
                </c:pt>
                <c:pt idx="6">
                  <c:v>1379</c:v>
                </c:pt>
                <c:pt idx="9">
                  <c:v>1350</c:v>
                </c:pt>
                <c:pt idx="12">
                  <c:v>1306</c:v>
                </c:pt>
              </c:numCache>
            </c:numRef>
          </c:val>
        </c:ser>
        <c:dLbls>
          <c:showLegendKey val="0"/>
          <c:showVal val="0"/>
          <c:showCatName val="0"/>
          <c:showSerName val="0"/>
          <c:showPercent val="0"/>
          <c:showBubbleSize val="0"/>
        </c:dLbls>
        <c:gapWidth val="100"/>
        <c:overlap val="100"/>
        <c:axId val="117356032"/>
        <c:axId val="1173579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1252</c:v>
                </c:pt>
                <c:pt idx="2">
                  <c:v>#N/A</c:v>
                </c:pt>
                <c:pt idx="3">
                  <c:v>#N/A</c:v>
                </c:pt>
                <c:pt idx="4">
                  <c:v>1205</c:v>
                </c:pt>
                <c:pt idx="5">
                  <c:v>#N/A</c:v>
                </c:pt>
                <c:pt idx="6">
                  <c:v>#N/A</c:v>
                </c:pt>
                <c:pt idx="7">
                  <c:v>1005</c:v>
                </c:pt>
                <c:pt idx="8">
                  <c:v>#N/A</c:v>
                </c:pt>
                <c:pt idx="9">
                  <c:v>#N/A</c:v>
                </c:pt>
                <c:pt idx="10">
                  <c:v>889</c:v>
                </c:pt>
                <c:pt idx="11">
                  <c:v>#N/A</c:v>
                </c:pt>
                <c:pt idx="12">
                  <c:v>#N/A</c:v>
                </c:pt>
                <c:pt idx="13">
                  <c:v>914</c:v>
                </c:pt>
                <c:pt idx="14">
                  <c:v>#N/A</c:v>
                </c:pt>
              </c:numCache>
            </c:numRef>
          </c:val>
          <c:smooth val="0"/>
        </c:ser>
        <c:dLbls>
          <c:showLegendKey val="0"/>
          <c:showVal val="0"/>
          <c:showCatName val="0"/>
          <c:showSerName val="0"/>
          <c:showPercent val="0"/>
          <c:showBubbleSize val="0"/>
        </c:dLbls>
        <c:marker val="1"/>
        <c:smooth val="0"/>
        <c:axId val="117356032"/>
        <c:axId val="117357952"/>
      </c:lineChart>
      <c:catAx>
        <c:axId val="117356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357952"/>
        <c:crosses val="autoZero"/>
        <c:auto val="1"/>
        <c:lblAlgn val="ctr"/>
        <c:lblOffset val="100"/>
        <c:tickLblSkip val="1"/>
        <c:tickMarkSkip val="1"/>
        <c:noMultiLvlLbl val="0"/>
      </c:catAx>
      <c:valAx>
        <c:axId val="1173579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356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16968</c:v>
                </c:pt>
                <c:pt idx="5">
                  <c:v>14232</c:v>
                </c:pt>
                <c:pt idx="8">
                  <c:v>16853</c:v>
                </c:pt>
                <c:pt idx="11">
                  <c:v>16416</c:v>
                </c:pt>
                <c:pt idx="14">
                  <c:v>15956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461</c:v>
                </c:pt>
                <c:pt idx="5">
                  <c:v>552</c:v>
                </c:pt>
                <c:pt idx="8">
                  <c:v>644</c:v>
                </c:pt>
                <c:pt idx="11">
                  <c:v>1123</c:v>
                </c:pt>
                <c:pt idx="14">
                  <c:v>1094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7087</c:v>
                </c:pt>
                <c:pt idx="5">
                  <c:v>9984</c:v>
                </c:pt>
                <c:pt idx="8">
                  <c:v>11108</c:v>
                </c:pt>
                <c:pt idx="11">
                  <c:v>9214</c:v>
                </c:pt>
                <c:pt idx="14">
                  <c:v>11170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272</c:v>
                </c:pt>
                <c:pt idx="3">
                  <c:v>113</c:v>
                </c:pt>
                <c:pt idx="6">
                  <c:v>101</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2964</c:v>
                </c:pt>
                <c:pt idx="3">
                  <c:v>2575</c:v>
                </c:pt>
                <c:pt idx="6">
                  <c:v>2418</c:v>
                </c:pt>
                <c:pt idx="9">
                  <c:v>2203</c:v>
                </c:pt>
                <c:pt idx="12">
                  <c:v>1995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1824</c:v>
                </c:pt>
                <c:pt idx="3">
                  <c:v>2170</c:v>
                </c:pt>
                <c:pt idx="6">
                  <c:v>2181</c:v>
                </c:pt>
                <c:pt idx="9">
                  <c:v>2783</c:v>
                </c:pt>
                <c:pt idx="12">
                  <c:v>2549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8237</c:v>
                </c:pt>
                <c:pt idx="3">
                  <c:v>7595</c:v>
                </c:pt>
                <c:pt idx="6">
                  <c:v>7015</c:v>
                </c:pt>
                <c:pt idx="9">
                  <c:v>7066</c:v>
                </c:pt>
                <c:pt idx="12">
                  <c:v>7042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7769</c:v>
                </c:pt>
                <c:pt idx="3">
                  <c:v>6726</c:v>
                </c:pt>
                <c:pt idx="6">
                  <c:v>6042</c:v>
                </c:pt>
                <c:pt idx="9">
                  <c:v>5706</c:v>
                </c:pt>
                <c:pt idx="12">
                  <c:v>5154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13815</c:v>
                </c:pt>
                <c:pt idx="3">
                  <c:v>13781</c:v>
                </c:pt>
                <c:pt idx="6">
                  <c:v>14173</c:v>
                </c:pt>
                <c:pt idx="9">
                  <c:v>14147</c:v>
                </c:pt>
                <c:pt idx="12">
                  <c:v>13808</c:v>
                </c:pt>
              </c:numCache>
            </c:numRef>
          </c:val>
        </c:ser>
        <c:dLbls>
          <c:showLegendKey val="0"/>
          <c:showVal val="0"/>
          <c:showCatName val="0"/>
          <c:showSerName val="0"/>
          <c:showPercent val="0"/>
          <c:showBubbleSize val="0"/>
        </c:dLbls>
        <c:gapWidth val="100"/>
        <c:overlap val="100"/>
        <c:axId val="3708416"/>
        <c:axId val="37103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10367</c:v>
                </c:pt>
                <c:pt idx="2">
                  <c:v>#N/A</c:v>
                </c:pt>
                <c:pt idx="3">
                  <c:v>#N/A</c:v>
                </c:pt>
                <c:pt idx="4">
                  <c:v>8189</c:v>
                </c:pt>
                <c:pt idx="5">
                  <c:v>#N/A</c:v>
                </c:pt>
                <c:pt idx="6">
                  <c:v>#N/A</c:v>
                </c:pt>
                <c:pt idx="7">
                  <c:v>3325</c:v>
                </c:pt>
                <c:pt idx="8">
                  <c:v>#N/A</c:v>
                </c:pt>
                <c:pt idx="9">
                  <c:v>#N/A</c:v>
                </c:pt>
                <c:pt idx="10">
                  <c:v>5151</c:v>
                </c:pt>
                <c:pt idx="11">
                  <c:v>#N/A</c:v>
                </c:pt>
                <c:pt idx="12">
                  <c:v>#N/A</c:v>
                </c:pt>
                <c:pt idx="13">
                  <c:v>2328</c:v>
                </c:pt>
                <c:pt idx="14">
                  <c:v>#N/A</c:v>
                </c:pt>
              </c:numCache>
            </c:numRef>
          </c:val>
          <c:smooth val="0"/>
        </c:ser>
        <c:dLbls>
          <c:showLegendKey val="0"/>
          <c:showVal val="0"/>
          <c:showCatName val="0"/>
          <c:showSerName val="0"/>
          <c:showPercent val="0"/>
          <c:showBubbleSize val="0"/>
        </c:dLbls>
        <c:marker val="1"/>
        <c:smooth val="0"/>
        <c:axId val="3708416"/>
        <c:axId val="3710336"/>
      </c:lineChart>
      <c:catAx>
        <c:axId val="370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710336"/>
        <c:crosses val="autoZero"/>
        <c:auto val="1"/>
        <c:lblAlgn val="ctr"/>
        <c:lblOffset val="100"/>
        <c:tickLblSkip val="1"/>
        <c:tickMarkSkip val="1"/>
        <c:noMultiLvlLbl val="0"/>
      </c:catAx>
      <c:valAx>
        <c:axId val="37103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7084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{C2199BEE-DF50-4F6C-9010-2A89AB838F83}</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{A2176FEA-477C-4A11-9675-DD2F13F2916A}</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{66C51591-BE68-4FAD-85E0-890814F6FCC4}</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{21CBB37F-0263-4E72-B29E-5D9655B0937F}</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{945094DD-72C5-4343-8242-6FDBEC21682E}</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{88067DE1-8A80-4526-BFED-D2F9FB7F1BB4}</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{DEC31145-DBCB-4169-AB71-B1DD973AB357}</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{0BBAFF43-61C4-4BC3-9374-1FCAC63B09F9}</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{1DC5B700-8B2A-4477-8EE8-67DF187DF3D6}</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{3AF1DCC4-622A-4D37-B58C-2131B41A08C8}</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26399616"/>
        <c:axId val="126401536"/>
      </c:scatterChart>
      <c:valAx>
        <c:axId val="12639961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6401536"/>
        <c:crosses val="autoZero"/>
        <c:crossBetween val="midCat"/>
      </c:valAx>
      <c:valAx>
        <c:axId val="126401536"/>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639961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{BA2AC491-7911-4247-8A3B-1CC0368D744C}</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{B4D36D81-5251-4CBC-A352-C9158A78B75F}</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{4F239BD2-7AB3-49A9-9BCE-F8D6BF8C701A}</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{5E76E13C-CF78-48EE-87CF-98377FC6269A}</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{546BCEC4-CB74-409E-82A4-B8315D60DE68}</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17.7</c:v>
                </c:pt>
                <c:pt idx="1">
                  <c:v>16.600000000000001</c:v>
                </c:pt>
                <c:pt idx="2">
                  <c:v>14.8</c:v>
                </c:pt>
                <c:pt idx="3">
                  <c:v>13.1</c:v>
                </c:pt>
                <c:pt idx="4">
                  <c:v>11.8</c:v>
                </c:pt>
              </c:numCache>
            </c:numRef>
          </c:xVal>
          <c:yVal>
            <c:numRef>
              <c:f>公会計指標分析・財政指標組合せ分析表!$K$73:$O$73</c:f>
              <c:numCache>
                <c:formatCode>#,##0.0;"▲ "#,##0.0</c:formatCode>
                <c:ptCount val="5"/>
                <c:pt idx="0">
                  <c:v>133.6</c:v>
                </c:pt>
                <c:pt idx="1">
                  <c:v>104.9</c:v>
                </c:pt>
                <c:pt idx="2">
                  <c:v>42.4</c:v>
                </c:pt>
                <c:pt idx="3">
                  <c:v>65.5</c:v>
                </c:pt>
                <c:pt idx="4">
                  <c:v>28.9</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{4C26995F-C6DE-4F73-A21F-6107DFD96106}</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{8F67BA0E-3D12-4E78-BA88-3B752BAD9020}</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{A385CCC8-27FE-40FC-806E-6804EFED7EDF}</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{64FBB7B5-3E4F-4FEF-894B-585B14A8308C}</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{C7DF2522-29C0-4248-868B-057CFE9BC4D0}</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13.5</c:v>
                </c:pt>
                <c:pt idx="1">
                  <c:v>12.4</c:v>
                </c:pt>
                <c:pt idx="2">
                  <c:v>11.5</c:v>
                </c:pt>
                <c:pt idx="3">
                  <c:v>10.4</c:v>
                </c:pt>
                <c:pt idx="4">
                  <c:v>9.5</c:v>
                </c:pt>
              </c:numCache>
            </c:numRef>
          </c:xVal>
          <c:yVal>
            <c:numRef>
              <c:f>公会計指標分析・財政指標組合せ分析表!$K$77:$O$77</c:f>
              <c:numCache>
                <c:formatCode>#,##0.0;"▲ "#,##0.0</c:formatCode>
                <c:ptCount val="5"/>
                <c:pt idx="0">
                  <c:v>75.900000000000006</c:v>
                </c:pt>
                <c:pt idx="1">
                  <c:v>64.599999999999994</c:v>
                </c:pt>
                <c:pt idx="2">
                  <c:v>52.8</c:v>
                </c:pt>
                <c:pt idx="3">
                  <c:v>48.6</c:v>
                </c:pt>
                <c:pt idx="4">
                  <c:v>32.799999999999997</c:v>
                </c:pt>
              </c:numCache>
            </c:numRef>
          </c:yVal>
          <c:smooth val="0"/>
        </c:ser>
        <c:dLbls>
          <c:showLegendKey val="0"/>
          <c:showVal val="0"/>
          <c:showCatName val="0"/>
          <c:showSerName val="0"/>
          <c:showPercent val="0"/>
          <c:showBubbleSize val="0"/>
        </c:dLbls>
        <c:axId val="126120320"/>
        <c:axId val="126122240"/>
      </c:scatterChart>
      <c:valAx>
        <c:axId val="126120320"/>
        <c:scaling>
          <c:orientation val="minMax"/>
          <c:max val="18.400000000000002"/>
          <c:min val="9"/>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6122240"/>
        <c:crosses val="autoZero"/>
        <c:crossBetween val="midCat"/>
      </c:valAx>
      <c:valAx>
        <c:axId val="126122240"/>
        <c:scaling>
          <c:orientation val="minMax"/>
          <c:max val="160"/>
          <c:min val="10"/>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6120320"/>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前年度から増加となった要因は組合等が起こした元利償還金に対する負担金等である。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県営事業松ヶ房ダム整備事業等の債務負担額に係る支出によって、類似団体に比べ依然として高い状況である。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今後は庁舎・学校施設の建設に係る償還が開始されるため、上昇傾向になると推測される。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財政状況を見ながら利率の高い市債の繰上償還の実施や公営企業の健全化を図り、基準外繰出金の抑制に努める。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将来負担額の減少と充当可能財源の増加により将来負担比率の減少となった。</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充当可能財源の増加は財政調整基金への前年度余剰金の積立が主な要因で、平成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28</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年度以降は庁舎建設基金の取り崩しがあるため、大きく減少となり将来負担比率は上昇し、高止まりの状況が続くと見込まれる。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福島県相馬市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365125"/>
          <a:ext cx="9715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396875"/>
          <a:ext cx="1270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35,939
35,743
197.79
34,457,734
31,523,768
1,017,920
9,410,684
13,808,069</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28.9</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038225"/>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365125"/>
          <a:ext cx="1524000" cy="609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428625"/>
          <a:ext cx="12700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542925"/>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2413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27051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2997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143125"/>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384359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50.2</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446405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384359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446405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71723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09347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7553325"/>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7680325"/>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11633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39192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福島県相馬市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35,939
35,743
197.79
34,457,734
31,523,768
1,017,920
9,410,684
13,808,069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28.9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福島県相馬市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35,939
35,743
197.79
34,457,734
31,523,768
1,017,920
9,410,684
13,808,069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28.9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福島県相馬市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35,939
35,743
197.79
34,457,734
31,523,768
1,017,920
9,410,684
13,808,069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28.9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80">
              <a:solidFill>
                <a:schemeClr val="dk1"/>
              </a:solidFill>
              <a:effectLst/>
              <a:latin typeface="+mn-lt"/>
              <a:ea typeface="+mn-ea"/>
              <a:cs typeface="+mn-cs"/>
            </a:rPr>
            <a:t>　</a:t>
          </a:r>
          <a:r>
            <a:rPr kumimoji="1" lang="ja-JP" altLang="ja-JP" sz="1180">
              <a:solidFill>
                <a:schemeClr val="dk1"/>
              </a:solidFill>
              <a:effectLst/>
              <a:latin typeface="+mn-lt"/>
              <a:ea typeface="+mn-ea"/>
              <a:cs typeface="+mn-cs"/>
            </a:rPr>
            <a:t>前年度から</a:t>
          </a:r>
          <a:r>
            <a:rPr kumimoji="1" lang="en-US" altLang="ja-JP" sz="1180">
              <a:solidFill>
                <a:schemeClr val="dk1"/>
              </a:solidFill>
              <a:effectLst/>
              <a:latin typeface="+mn-lt"/>
              <a:ea typeface="+mn-ea"/>
              <a:cs typeface="+mn-cs"/>
            </a:rPr>
            <a:t>0.02</a:t>
          </a:r>
          <a:r>
            <a:rPr kumimoji="1" lang="ja-JP" altLang="ja-JP" sz="1180">
              <a:solidFill>
                <a:schemeClr val="dk1"/>
              </a:solidFill>
              <a:effectLst/>
              <a:latin typeface="+mn-lt"/>
              <a:ea typeface="+mn-ea"/>
              <a:cs typeface="+mn-cs"/>
            </a:rPr>
            <a:t>ポイント増加し、類似団体平均を</a:t>
          </a:r>
          <a:r>
            <a:rPr kumimoji="1" lang="en-US" altLang="ja-JP" sz="1180">
              <a:solidFill>
                <a:schemeClr val="dk1"/>
              </a:solidFill>
              <a:effectLst/>
              <a:latin typeface="+mn-lt"/>
              <a:ea typeface="+mn-ea"/>
              <a:cs typeface="+mn-cs"/>
            </a:rPr>
            <a:t>0.18</a:t>
          </a:r>
          <a:r>
            <a:rPr kumimoji="1" lang="ja-JP" altLang="ja-JP" sz="1180">
              <a:solidFill>
                <a:schemeClr val="dk1"/>
              </a:solidFill>
              <a:effectLst/>
              <a:latin typeface="+mn-lt"/>
              <a:ea typeface="+mn-ea"/>
              <a:cs typeface="+mn-cs"/>
            </a:rPr>
            <a:t>ポイント上回る結果となった。</a:t>
          </a:r>
          <a:endParaRPr lang="ja-JP" altLang="ja-JP" sz="1180">
            <a:effectLst/>
          </a:endParaRPr>
        </a:p>
        <a:p>
          <a:r>
            <a:rPr kumimoji="1" lang="ja-JP" altLang="ja-JP" sz="1180">
              <a:solidFill>
                <a:schemeClr val="dk1"/>
              </a:solidFill>
              <a:effectLst/>
              <a:latin typeface="+mn-lt"/>
              <a:ea typeface="+mn-ea"/>
              <a:cs typeface="+mn-cs"/>
            </a:rPr>
            <a:t>税収においては前年度に引き続き雑損控除の減少、復興事業関係企業の好調、課税免除期間の終了などによる市民税の増、および住宅再建等による固定資産税の増が挙げられる。しかしながら、今後は復興事業の減少や家屋建設数の減少によりこの数年をピークに減収が見込まれる。</a:t>
          </a:r>
          <a:endParaRPr lang="ja-JP" altLang="ja-JP" sz="1180">
            <a:effectLst/>
          </a:endParaRPr>
        </a:p>
        <a:p>
          <a:r>
            <a:rPr kumimoji="1" lang="ja-JP" altLang="en-US" sz="1180">
              <a:solidFill>
                <a:schemeClr val="dk1"/>
              </a:solidFill>
              <a:effectLst/>
              <a:latin typeface="+mn-lt"/>
              <a:ea typeface="+mn-ea"/>
              <a:cs typeface="+mn-cs"/>
            </a:rPr>
            <a:t>　</a:t>
          </a:r>
          <a:r>
            <a:rPr kumimoji="1" lang="ja-JP" altLang="ja-JP" sz="1180">
              <a:solidFill>
                <a:schemeClr val="dk1"/>
              </a:solidFill>
              <a:effectLst/>
              <a:latin typeface="+mn-lt"/>
              <a:ea typeface="+mn-ea"/>
              <a:cs typeface="+mn-cs"/>
            </a:rPr>
            <a:t>需要額においては復興事業が減少しつつあるが、今後は復興整備施設の維持管理経費の上昇が予測されるため、既存事業の見直しにより財政力の維持を図りたい。</a:t>
          </a:r>
          <a:endParaRPr lang="ja-JP" altLang="ja-JP" sz="118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159808</xdr:rowOff>
    </xdr:from>
    <xdr:to>
      <xdr:col>7</xdr:col>
      <xdr:colOff>152400</xdr:colOff>
      <xdr:row>45</xdr:row>
      <xdr:rowOff>13758</xdr:rowOff>
    </xdr:to>
    <xdr:cxnSp macro="">
      <xdr:nvCxnSpPr>
        <xdr:cNvPr id="63" name="直線コネクタ 62"/>
        <xdr:cNvCxnSpPr/>
      </xdr:nvCxnSpPr>
      <xdr:spPr>
        <a:xfrm flipV="1">
          <a:off x="4953000" y="6160558"/>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74735</xdr:rowOff>
    </xdr:from>
    <xdr:ext cx="762000" cy="259045"/>
    <xdr:sp macro="" textlink="">
      <xdr:nvSpPr>
        <xdr:cNvPr id="66" name="財政力最大値テキスト"/>
        <xdr:cNvSpPr txBox="1"/>
      </xdr:nvSpPr>
      <xdr:spPr>
        <a:xfrm>
          <a:off x="5041900" y="5904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35</xdr:row>
      <xdr:rowOff>159808</xdr:rowOff>
    </xdr:from>
    <xdr:to>
      <xdr:col>7</xdr:col>
      <xdr:colOff>241300</xdr:colOff>
      <xdr:row>35</xdr:row>
      <xdr:rowOff>159808</xdr:rowOff>
    </xdr:to>
    <xdr:cxnSp macro="">
      <xdr:nvCxnSpPr>
        <xdr:cNvPr id="67" name="直線コネクタ 66"/>
        <xdr:cNvCxnSpPr/>
      </xdr:nvCxnSpPr>
      <xdr:spPr>
        <a:xfrm>
          <a:off x="4864100" y="6160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127000</xdr:rowOff>
    </xdr:from>
    <xdr:to>
      <xdr:col>7</xdr:col>
      <xdr:colOff>152400</xdr:colOff>
      <xdr:row>40</xdr:row>
      <xdr:rowOff>167217</xdr:rowOff>
    </xdr:to>
    <xdr:cxnSp macro="">
      <xdr:nvCxnSpPr>
        <xdr:cNvPr id="68" name="直線コネクタ 67"/>
        <xdr:cNvCxnSpPr/>
      </xdr:nvCxnSpPr>
      <xdr:spPr>
        <a:xfrm flipV="1">
          <a:off x="4114800" y="698500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167217</xdr:rowOff>
    </xdr:from>
    <xdr:to>
      <xdr:col>6</xdr:col>
      <xdr:colOff>0</xdr:colOff>
      <xdr:row>41</xdr:row>
      <xdr:rowOff>35983</xdr:rowOff>
    </xdr:to>
    <xdr:cxnSp macro="">
      <xdr:nvCxnSpPr>
        <xdr:cNvPr id="71" name="直線コネクタ 70"/>
        <xdr:cNvCxnSpPr/>
      </xdr:nvCxnSpPr>
      <xdr:spPr>
        <a:xfrm flipV="1">
          <a:off x="3225800" y="70252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2" name="フローチャート : 判断 71"/>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73" name="テキスト ボックス 72"/>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35983</xdr:rowOff>
    </xdr:from>
    <xdr:to>
      <xdr:col>4</xdr:col>
      <xdr:colOff>482600</xdr:colOff>
      <xdr:row>41</xdr:row>
      <xdr:rowOff>56092</xdr:rowOff>
    </xdr:to>
    <xdr:cxnSp macro="">
      <xdr:nvCxnSpPr>
        <xdr:cNvPr id="74" name="直線コネクタ 73"/>
        <xdr:cNvCxnSpPr/>
      </xdr:nvCxnSpPr>
      <xdr:spPr>
        <a:xfrm flipV="1">
          <a:off x="2336800" y="70654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5" name="フローチャート : 判断 74"/>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121302</xdr:rowOff>
    </xdr:from>
    <xdr:ext cx="762000" cy="259045"/>
    <xdr:sp macro="" textlink="">
      <xdr:nvSpPr>
        <xdr:cNvPr id="76" name="テキスト ボックス 75"/>
        <xdr:cNvSpPr txBox="1"/>
      </xdr:nvSpPr>
      <xdr:spPr>
        <a:xfrm>
          <a:off x="2844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56092</xdr:rowOff>
    </xdr:from>
    <xdr:to>
      <xdr:col>3</xdr:col>
      <xdr:colOff>279400</xdr:colOff>
      <xdr:row>41</xdr:row>
      <xdr:rowOff>56092</xdr:rowOff>
    </xdr:to>
    <xdr:cxnSp macro="">
      <xdr:nvCxnSpPr>
        <xdr:cNvPr id="77" name="直線コネクタ 76"/>
        <xdr:cNvCxnSpPr/>
      </xdr:nvCxnSpPr>
      <xdr:spPr>
        <a:xfrm>
          <a:off x="1447800" y="708554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34925</xdr:rowOff>
    </xdr:from>
    <xdr:to>
      <xdr:col>3</xdr:col>
      <xdr:colOff>330200</xdr:colOff>
      <xdr:row>42</xdr:row>
      <xdr:rowOff>136525</xdr:rowOff>
    </xdr:to>
    <xdr:sp macro="" textlink="">
      <xdr:nvSpPr>
        <xdr:cNvPr id="78" name="フローチャート : 判断 77"/>
        <xdr:cNvSpPr/>
      </xdr:nvSpPr>
      <xdr:spPr>
        <a:xfrm>
          <a:off x="2286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121302</xdr:rowOff>
    </xdr:from>
    <xdr:ext cx="762000" cy="259045"/>
    <xdr:sp macro="" textlink="">
      <xdr:nvSpPr>
        <xdr:cNvPr id="79" name="テキスト ボックス 78"/>
        <xdr:cNvSpPr txBox="1"/>
      </xdr:nvSpPr>
      <xdr:spPr>
        <a:xfrm>
          <a:off x="1955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80" name="フローチャート : 判断 79"/>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101194</xdr:rowOff>
    </xdr:from>
    <xdr:ext cx="762000" cy="259045"/>
    <xdr:sp macro="" textlink="">
      <xdr:nvSpPr>
        <xdr:cNvPr id="81" name="テキスト ボックス 80"/>
        <xdr:cNvSpPr txBox="1"/>
      </xdr:nvSpPr>
      <xdr:spPr>
        <a:xfrm>
          <a:off x="1066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87" name="円/楕円 86"/>
        <xdr:cNvSpPr/>
      </xdr:nvSpPr>
      <xdr:spPr>
        <a:xfrm>
          <a:off x="4902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92727</xdr:rowOff>
    </xdr:from>
    <xdr:ext cx="762000" cy="259045"/>
    <xdr:sp macro="" textlink="">
      <xdr:nvSpPr>
        <xdr:cNvPr id="88" name="財政力該当値テキスト"/>
        <xdr:cNvSpPr txBox="1"/>
      </xdr:nvSpPr>
      <xdr:spPr>
        <a:xfrm>
          <a:off x="5041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116417</xdr:rowOff>
    </xdr:from>
    <xdr:to>
      <xdr:col>6</xdr:col>
      <xdr:colOff>50800</xdr:colOff>
      <xdr:row>41</xdr:row>
      <xdr:rowOff>46567</xdr:rowOff>
    </xdr:to>
    <xdr:sp macro="" textlink="">
      <xdr:nvSpPr>
        <xdr:cNvPr id="89" name="円/楕円 88"/>
        <xdr:cNvSpPr/>
      </xdr:nvSpPr>
      <xdr:spPr>
        <a:xfrm>
          <a:off x="4064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56744</xdr:rowOff>
    </xdr:from>
    <xdr:ext cx="736600" cy="259045"/>
    <xdr:sp macro="" textlink="">
      <xdr:nvSpPr>
        <xdr:cNvPr id="90" name="テキスト ボックス 89"/>
        <xdr:cNvSpPr txBox="1"/>
      </xdr:nvSpPr>
      <xdr:spPr>
        <a:xfrm>
          <a:off x="3733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156633</xdr:rowOff>
    </xdr:from>
    <xdr:to>
      <xdr:col>4</xdr:col>
      <xdr:colOff>533400</xdr:colOff>
      <xdr:row>41</xdr:row>
      <xdr:rowOff>86783</xdr:rowOff>
    </xdr:to>
    <xdr:sp macro="" textlink="">
      <xdr:nvSpPr>
        <xdr:cNvPr id="91" name="円/楕円 90"/>
        <xdr:cNvSpPr/>
      </xdr:nvSpPr>
      <xdr:spPr>
        <a:xfrm>
          <a:off x="3175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96960</xdr:rowOff>
    </xdr:from>
    <xdr:ext cx="762000" cy="259045"/>
    <xdr:sp macro="" textlink="">
      <xdr:nvSpPr>
        <xdr:cNvPr id="92" name="テキスト ボックス 91"/>
        <xdr:cNvSpPr txBox="1"/>
      </xdr:nvSpPr>
      <xdr:spPr>
        <a:xfrm>
          <a:off x="2844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5292</xdr:rowOff>
    </xdr:from>
    <xdr:to>
      <xdr:col>3</xdr:col>
      <xdr:colOff>330200</xdr:colOff>
      <xdr:row>41</xdr:row>
      <xdr:rowOff>106892</xdr:rowOff>
    </xdr:to>
    <xdr:sp macro="" textlink="">
      <xdr:nvSpPr>
        <xdr:cNvPr id="93" name="円/楕円 92"/>
        <xdr:cNvSpPr/>
      </xdr:nvSpPr>
      <xdr:spPr>
        <a:xfrm>
          <a:off x="2286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117069</xdr:rowOff>
    </xdr:from>
    <xdr:ext cx="762000" cy="259045"/>
    <xdr:sp macro="" textlink="">
      <xdr:nvSpPr>
        <xdr:cNvPr id="94" name="テキスト ボックス 93"/>
        <xdr:cNvSpPr txBox="1"/>
      </xdr:nvSpPr>
      <xdr:spPr>
        <a:xfrm>
          <a:off x="1955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5292</xdr:rowOff>
    </xdr:from>
    <xdr:to>
      <xdr:col>2</xdr:col>
      <xdr:colOff>127000</xdr:colOff>
      <xdr:row>41</xdr:row>
      <xdr:rowOff>106892</xdr:rowOff>
    </xdr:to>
    <xdr:sp macro="" textlink="">
      <xdr:nvSpPr>
        <xdr:cNvPr id="95" name="円/楕円 94"/>
        <xdr:cNvSpPr/>
      </xdr:nvSpPr>
      <xdr:spPr>
        <a:xfrm>
          <a:off x="1397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117069</xdr:rowOff>
    </xdr:from>
    <xdr:ext cx="762000" cy="259045"/>
    <xdr:sp macro="" textlink="">
      <xdr:nvSpPr>
        <xdr:cNvPr id="96" name="テキスト ボックス 95"/>
        <xdr:cNvSpPr txBox="1"/>
      </xdr:nvSpPr>
      <xdr:spPr>
        <a:xfrm>
          <a:off x="1066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税収が増加した一方で扶助費の増加があったため、前年度からは</a:t>
          </a:r>
          <a:r>
            <a:rPr kumimoji="1" lang="en-US" altLang="ja-JP" sz="1200">
              <a:solidFill>
                <a:schemeClr val="dk1"/>
              </a:solidFill>
              <a:effectLst/>
              <a:latin typeface="+mn-lt"/>
              <a:ea typeface="+mn-ea"/>
              <a:cs typeface="+mn-cs"/>
            </a:rPr>
            <a:t>1.0</a:t>
          </a:r>
          <a:r>
            <a:rPr kumimoji="1" lang="ja-JP" altLang="ja-JP" sz="1200">
              <a:solidFill>
                <a:schemeClr val="dk1"/>
              </a:solidFill>
              <a:effectLst/>
              <a:latin typeface="+mn-lt"/>
              <a:ea typeface="+mn-ea"/>
              <a:cs typeface="+mn-cs"/>
            </a:rPr>
            <a:t>％減少し全国平均をわずかながらに下回ったものの、類似団体内平均との差が縮まらない状況である。</a:t>
          </a:r>
          <a:endParaRPr lang="ja-JP" altLang="ja-JP" sz="1200">
            <a:effectLst/>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今後も、介護保険、後期高齢者医療、生活保護などの福祉関係経費等を中心とした扶助費の増加、庁舎建設債の償還費の増加が見込まれ、更なる財政の硬直化が懸念されることから、新市総合計画に基づいた健全な財政運営の推進を目指し、限られた財源での効率的で効果的な活用を図るとともに、歳入の安定確保、財政基盤の強化に努める。</a:t>
          </a:r>
          <a:endParaRPr lang="ja-JP" altLang="ja-JP" sz="12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129540</xdr:rowOff>
    </xdr:from>
    <xdr:to>
      <xdr:col>7</xdr:col>
      <xdr:colOff>152400</xdr:colOff>
      <xdr:row>66</xdr:row>
      <xdr:rowOff>2117</xdr:rowOff>
    </xdr:to>
    <xdr:cxnSp macro="">
      <xdr:nvCxnSpPr>
        <xdr:cNvPr id="126" name="直線コネクタ 125"/>
        <xdr:cNvCxnSpPr/>
      </xdr:nvCxnSpPr>
      <xdr:spPr>
        <a:xfrm flipV="1">
          <a:off x="4953000" y="9902190"/>
          <a:ext cx="0" cy="14156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145644</xdr:rowOff>
    </xdr:from>
    <xdr:ext cx="762000" cy="259045"/>
    <xdr:sp macro="" textlink="">
      <xdr:nvSpPr>
        <xdr:cNvPr id="127" name="財政構造の弾力性最小値テキスト"/>
        <xdr:cNvSpPr txBox="1"/>
      </xdr:nvSpPr>
      <xdr:spPr>
        <a:xfrm>
          <a:off x="5041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96.5</a:t>
          </a:r>
          <a:endParaRPr kumimoji="1" lang="ja-JP" altLang="en-US" sz="1000" b="1">
            <a:latin typeface="ＭＳ Ｐゴシック"/>
          </a:endParaRPr>
        </a:p>
      </xdr:txBody>
    </xdr:sp>
    <xdr:clientData/>
  </xdr:oneCellAnchor>
  <xdr:twoCellAnchor>
    <xdr:from>
      <xdr:col>7</xdr:col>
      <xdr:colOff>63500</xdr:colOff>
      <xdr:row>66</xdr:row>
      <xdr:rowOff>2117</xdr:rowOff>
    </xdr:from>
    <xdr:to>
      <xdr:col>7</xdr:col>
      <xdr:colOff>241300</xdr:colOff>
      <xdr:row>66</xdr:row>
      <xdr:rowOff>2117</xdr:rowOff>
    </xdr:to>
    <xdr:cxnSp macro="">
      <xdr:nvCxnSpPr>
        <xdr:cNvPr id="128" name="直線コネクタ 127"/>
        <xdr:cNvCxnSpPr/>
      </xdr:nvCxnSpPr>
      <xdr:spPr>
        <a:xfrm>
          <a:off x="4864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44467</xdr:rowOff>
    </xdr:from>
    <xdr:ext cx="762000" cy="259045"/>
    <xdr:sp macro="" textlink="">
      <xdr:nvSpPr>
        <xdr:cNvPr id="129" name="財政構造の弾力性最大値テキスト"/>
        <xdr:cNvSpPr txBox="1"/>
      </xdr:nvSpPr>
      <xdr:spPr>
        <a:xfrm>
          <a:off x="5041900" y="9645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78.9</a:t>
          </a:r>
          <a:endParaRPr kumimoji="1" lang="ja-JP" altLang="en-US" sz="1000" b="1">
            <a:latin typeface="ＭＳ Ｐゴシック"/>
          </a:endParaRPr>
        </a:p>
      </xdr:txBody>
    </xdr:sp>
    <xdr:clientData/>
  </xdr:oneCellAnchor>
  <xdr:twoCellAnchor>
    <xdr:from>
      <xdr:col>7</xdr:col>
      <xdr:colOff>63500</xdr:colOff>
      <xdr:row>57</xdr:row>
      <xdr:rowOff>129540</xdr:rowOff>
    </xdr:from>
    <xdr:to>
      <xdr:col>7</xdr:col>
      <xdr:colOff>241300</xdr:colOff>
      <xdr:row>57</xdr:row>
      <xdr:rowOff>129540</xdr:rowOff>
    </xdr:to>
    <xdr:cxnSp macro="">
      <xdr:nvCxnSpPr>
        <xdr:cNvPr id="130" name="直線コネクタ 129"/>
        <xdr:cNvCxnSpPr/>
      </xdr:nvCxnSpPr>
      <xdr:spPr>
        <a:xfrm>
          <a:off x="4864100" y="990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124883</xdr:rowOff>
    </xdr:from>
    <xdr:to>
      <xdr:col>7</xdr:col>
      <xdr:colOff>152400</xdr:colOff>
      <xdr:row>63</xdr:row>
      <xdr:rowOff>33867</xdr:rowOff>
    </xdr:to>
    <xdr:cxnSp macro="">
      <xdr:nvCxnSpPr>
        <xdr:cNvPr id="131" name="直線コネクタ 130"/>
        <xdr:cNvCxnSpPr/>
      </xdr:nvCxnSpPr>
      <xdr:spPr>
        <a:xfrm flipV="1">
          <a:off x="4114800" y="10754783"/>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77064</xdr:rowOff>
    </xdr:from>
    <xdr:ext cx="762000" cy="259045"/>
    <xdr:sp macro="" textlink="">
      <xdr:nvSpPr>
        <xdr:cNvPr id="132" name="財政構造の弾力性平均値テキスト"/>
        <xdr:cNvSpPr txBox="1"/>
      </xdr:nvSpPr>
      <xdr:spPr>
        <a:xfrm>
          <a:off x="5041900" y="10364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60537</xdr:rowOff>
    </xdr:from>
    <xdr:to>
      <xdr:col>7</xdr:col>
      <xdr:colOff>203200</xdr:colOff>
      <xdr:row>61</xdr:row>
      <xdr:rowOff>162137</xdr:rowOff>
    </xdr:to>
    <xdr:sp macro="" textlink="">
      <xdr:nvSpPr>
        <xdr:cNvPr id="133" name="フローチャート : 判断 132"/>
        <xdr:cNvSpPr/>
      </xdr:nvSpPr>
      <xdr:spPr>
        <a:xfrm>
          <a:off x="49022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111337</xdr:rowOff>
    </xdr:from>
    <xdr:to>
      <xdr:col>6</xdr:col>
      <xdr:colOff>0</xdr:colOff>
      <xdr:row>63</xdr:row>
      <xdr:rowOff>33867</xdr:rowOff>
    </xdr:to>
    <xdr:cxnSp macro="">
      <xdr:nvCxnSpPr>
        <xdr:cNvPr id="134" name="直線コネクタ 133"/>
        <xdr:cNvCxnSpPr/>
      </xdr:nvCxnSpPr>
      <xdr:spPr>
        <a:xfrm>
          <a:off x="3225800" y="10569787"/>
          <a:ext cx="8890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149013</xdr:rowOff>
    </xdr:from>
    <xdr:to>
      <xdr:col>6</xdr:col>
      <xdr:colOff>50800</xdr:colOff>
      <xdr:row>62</xdr:row>
      <xdr:rowOff>79163</xdr:rowOff>
    </xdr:to>
    <xdr:sp macro="" textlink="">
      <xdr:nvSpPr>
        <xdr:cNvPr id="135" name="フローチャート : 判断 134"/>
        <xdr:cNvSpPr/>
      </xdr:nvSpPr>
      <xdr:spPr>
        <a:xfrm>
          <a:off x="4064000" y="1060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89340</xdr:rowOff>
    </xdr:from>
    <xdr:ext cx="736600" cy="259045"/>
    <xdr:sp macro="" textlink="">
      <xdr:nvSpPr>
        <xdr:cNvPr id="136" name="テキスト ボックス 135"/>
        <xdr:cNvSpPr txBox="1"/>
      </xdr:nvSpPr>
      <xdr:spPr>
        <a:xfrm>
          <a:off x="3733800" y="1037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111337</xdr:rowOff>
    </xdr:from>
    <xdr:to>
      <xdr:col>4</xdr:col>
      <xdr:colOff>482600</xdr:colOff>
      <xdr:row>63</xdr:row>
      <xdr:rowOff>106256</xdr:rowOff>
    </xdr:to>
    <xdr:cxnSp macro="">
      <xdr:nvCxnSpPr>
        <xdr:cNvPr id="137" name="直線コネクタ 136"/>
        <xdr:cNvCxnSpPr/>
      </xdr:nvCxnSpPr>
      <xdr:spPr>
        <a:xfrm flipV="1">
          <a:off x="2336800" y="10569787"/>
          <a:ext cx="889000" cy="337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76623</xdr:rowOff>
    </xdr:from>
    <xdr:to>
      <xdr:col>4</xdr:col>
      <xdr:colOff>533400</xdr:colOff>
      <xdr:row>62</xdr:row>
      <xdr:rowOff>6773</xdr:rowOff>
    </xdr:to>
    <xdr:sp macro="" textlink="">
      <xdr:nvSpPr>
        <xdr:cNvPr id="138" name="フローチャート : 判断 137"/>
        <xdr:cNvSpPr/>
      </xdr:nvSpPr>
      <xdr:spPr>
        <a:xfrm>
          <a:off x="3175000" y="1053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163000</xdr:rowOff>
    </xdr:from>
    <xdr:ext cx="762000" cy="259045"/>
    <xdr:sp macro="" textlink="">
      <xdr:nvSpPr>
        <xdr:cNvPr id="139" name="テキスト ボックス 138"/>
        <xdr:cNvSpPr txBox="1"/>
      </xdr:nvSpPr>
      <xdr:spPr>
        <a:xfrm>
          <a:off x="2844800" y="1062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106256</xdr:rowOff>
    </xdr:from>
    <xdr:to>
      <xdr:col>3</xdr:col>
      <xdr:colOff>279400</xdr:colOff>
      <xdr:row>64</xdr:row>
      <xdr:rowOff>55456</xdr:rowOff>
    </xdr:to>
    <xdr:cxnSp macro="">
      <xdr:nvCxnSpPr>
        <xdr:cNvPr id="140" name="直線コネクタ 139"/>
        <xdr:cNvCxnSpPr/>
      </xdr:nvCxnSpPr>
      <xdr:spPr>
        <a:xfrm flipV="1">
          <a:off x="1447800" y="10907606"/>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124883</xdr:rowOff>
    </xdr:from>
    <xdr:to>
      <xdr:col>3</xdr:col>
      <xdr:colOff>330200</xdr:colOff>
      <xdr:row>62</xdr:row>
      <xdr:rowOff>55033</xdr:rowOff>
    </xdr:to>
    <xdr:sp macro="" textlink="">
      <xdr:nvSpPr>
        <xdr:cNvPr id="141" name="フローチャート : 判断 140"/>
        <xdr:cNvSpPr/>
      </xdr:nvSpPr>
      <xdr:spPr>
        <a:xfrm>
          <a:off x="2286000" y="1058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65210</xdr:rowOff>
    </xdr:from>
    <xdr:ext cx="762000" cy="259045"/>
    <xdr:sp macro="" textlink="">
      <xdr:nvSpPr>
        <xdr:cNvPr id="142" name="テキスト ボックス 141"/>
        <xdr:cNvSpPr txBox="1"/>
      </xdr:nvSpPr>
      <xdr:spPr>
        <a:xfrm>
          <a:off x="1955800" y="1035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76623</xdr:rowOff>
    </xdr:from>
    <xdr:to>
      <xdr:col>2</xdr:col>
      <xdr:colOff>127000</xdr:colOff>
      <xdr:row>62</xdr:row>
      <xdr:rowOff>6773</xdr:rowOff>
    </xdr:to>
    <xdr:sp macro="" textlink="">
      <xdr:nvSpPr>
        <xdr:cNvPr id="143" name="フローチャート : 判断 142"/>
        <xdr:cNvSpPr/>
      </xdr:nvSpPr>
      <xdr:spPr>
        <a:xfrm>
          <a:off x="1397000" y="1053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16950</xdr:rowOff>
    </xdr:from>
    <xdr:ext cx="762000" cy="259045"/>
    <xdr:sp macro="" textlink="">
      <xdr:nvSpPr>
        <xdr:cNvPr id="144" name="テキスト ボックス 143"/>
        <xdr:cNvSpPr txBox="1"/>
      </xdr:nvSpPr>
      <xdr:spPr>
        <a:xfrm>
          <a:off x="1066800" y="1030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62</xdr:row>
      <xdr:rowOff>74083</xdr:rowOff>
    </xdr:from>
    <xdr:to>
      <xdr:col>7</xdr:col>
      <xdr:colOff>203200</xdr:colOff>
      <xdr:row>63</xdr:row>
      <xdr:rowOff>4233</xdr:rowOff>
    </xdr:to>
    <xdr:sp macro="" textlink="">
      <xdr:nvSpPr>
        <xdr:cNvPr id="150" name="円/楕円 149"/>
        <xdr:cNvSpPr/>
      </xdr:nvSpPr>
      <xdr:spPr>
        <a:xfrm>
          <a:off x="4902200" y="1070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46160</xdr:rowOff>
    </xdr:from>
    <xdr:ext cx="762000" cy="259045"/>
    <xdr:sp macro="" textlink="">
      <xdr:nvSpPr>
        <xdr:cNvPr id="151" name="財政構造の弾力性該当値テキスト"/>
        <xdr:cNvSpPr txBox="1"/>
      </xdr:nvSpPr>
      <xdr:spPr>
        <a:xfrm>
          <a:off x="5041900" y="10676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154517</xdr:rowOff>
    </xdr:from>
    <xdr:to>
      <xdr:col>6</xdr:col>
      <xdr:colOff>50800</xdr:colOff>
      <xdr:row>63</xdr:row>
      <xdr:rowOff>84667</xdr:rowOff>
    </xdr:to>
    <xdr:sp macro="" textlink="">
      <xdr:nvSpPr>
        <xdr:cNvPr id="152" name="円/楕円 151"/>
        <xdr:cNvSpPr/>
      </xdr:nvSpPr>
      <xdr:spPr>
        <a:xfrm>
          <a:off x="4064000" y="107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69444</xdr:rowOff>
    </xdr:from>
    <xdr:ext cx="736600" cy="259045"/>
    <xdr:sp macro="" textlink="">
      <xdr:nvSpPr>
        <xdr:cNvPr id="153" name="テキスト ボックス 152"/>
        <xdr:cNvSpPr txBox="1"/>
      </xdr:nvSpPr>
      <xdr:spPr>
        <a:xfrm>
          <a:off x="3733800" y="1087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60537</xdr:rowOff>
    </xdr:from>
    <xdr:to>
      <xdr:col>4</xdr:col>
      <xdr:colOff>533400</xdr:colOff>
      <xdr:row>61</xdr:row>
      <xdr:rowOff>162137</xdr:rowOff>
    </xdr:to>
    <xdr:sp macro="" textlink="">
      <xdr:nvSpPr>
        <xdr:cNvPr id="154" name="円/楕円 153"/>
        <xdr:cNvSpPr/>
      </xdr:nvSpPr>
      <xdr:spPr>
        <a:xfrm>
          <a:off x="3175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864</xdr:rowOff>
    </xdr:from>
    <xdr:ext cx="762000" cy="259045"/>
    <xdr:sp macro="" textlink="">
      <xdr:nvSpPr>
        <xdr:cNvPr id="155" name="テキスト ボックス 154"/>
        <xdr:cNvSpPr txBox="1"/>
      </xdr:nvSpPr>
      <xdr:spPr>
        <a:xfrm>
          <a:off x="2844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55456</xdr:rowOff>
    </xdr:from>
    <xdr:to>
      <xdr:col>3</xdr:col>
      <xdr:colOff>330200</xdr:colOff>
      <xdr:row>63</xdr:row>
      <xdr:rowOff>157056</xdr:rowOff>
    </xdr:to>
    <xdr:sp macro="" textlink="">
      <xdr:nvSpPr>
        <xdr:cNvPr id="156" name="円/楕円 155"/>
        <xdr:cNvSpPr/>
      </xdr:nvSpPr>
      <xdr:spPr>
        <a:xfrm>
          <a:off x="22860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141833</xdr:rowOff>
    </xdr:from>
    <xdr:ext cx="762000" cy="259045"/>
    <xdr:sp macro="" textlink="">
      <xdr:nvSpPr>
        <xdr:cNvPr id="157" name="テキスト ボックス 156"/>
        <xdr:cNvSpPr txBox="1"/>
      </xdr:nvSpPr>
      <xdr:spPr>
        <a:xfrm>
          <a:off x="1955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4656</xdr:rowOff>
    </xdr:from>
    <xdr:to>
      <xdr:col>2</xdr:col>
      <xdr:colOff>127000</xdr:colOff>
      <xdr:row>64</xdr:row>
      <xdr:rowOff>106256</xdr:rowOff>
    </xdr:to>
    <xdr:sp macro="" textlink="">
      <xdr:nvSpPr>
        <xdr:cNvPr id="158" name="円/楕円 157"/>
        <xdr:cNvSpPr/>
      </xdr:nvSpPr>
      <xdr:spPr>
        <a:xfrm>
          <a:off x="1397000" y="1097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91033</xdr:rowOff>
    </xdr:from>
    <xdr:ext cx="762000" cy="259045"/>
    <xdr:sp macro="" textlink="">
      <xdr:nvSpPr>
        <xdr:cNvPr id="159" name="テキスト ボックス 158"/>
        <xdr:cNvSpPr txBox="1"/>
      </xdr:nvSpPr>
      <xdr:spPr>
        <a:xfrm>
          <a:off x="1066800" y="1106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[177,492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284,130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80" b="0" i="0" u="none" strike="noStrike" kern="0" cap="none" spc="0" normalizeH="0" baseline="0" noProof="0">
              <a:ln>
                <a:noFill/>
              </a:ln>
              <a:solidFill>
                <a:prstClr val="black"/>
              </a:solidFill>
              <a:effectLst/>
              <a:uLnTx/>
              <a:uFillTx/>
              <a:latin typeface="ＭＳ Ｐゴシック"/>
              <a:ea typeface="+mn-ea"/>
            </a:rPr>
            <a:t>　平成</a:t>
          </a:r>
          <a:r>
            <a:rPr kumimoji="1" lang="en-US" altLang="ja-JP" sz="1180" b="0" i="0" u="none" strike="noStrike" kern="0" cap="none" spc="0" normalizeH="0" baseline="0" noProof="0">
              <a:ln>
                <a:noFill/>
              </a:ln>
              <a:solidFill>
                <a:prstClr val="black"/>
              </a:solidFill>
              <a:effectLst/>
              <a:uLnTx/>
              <a:uFillTx/>
              <a:latin typeface="ＭＳ Ｐゴシック"/>
              <a:ea typeface="+mn-ea"/>
            </a:rPr>
            <a:t>23</a:t>
          </a:r>
          <a:r>
            <a:rPr kumimoji="1" lang="ja-JP" altLang="en-US" sz="1180" b="0" i="0" u="none" strike="noStrike" kern="0" cap="none" spc="0" normalizeH="0" baseline="0" noProof="0">
              <a:ln>
                <a:noFill/>
              </a:ln>
              <a:solidFill>
                <a:prstClr val="black"/>
              </a:solidFill>
              <a:effectLst/>
              <a:uLnTx/>
              <a:uFillTx/>
              <a:latin typeface="ＭＳ Ｐゴシック"/>
              <a:ea typeface="+mn-ea"/>
            </a:rPr>
            <a:t>年度以後は災害廃棄物処理、除染事業の本格化等により類似団体を大きく上回っていたが、事業の終了や除染範囲の縮小により決算額が減少したものである。</a:t>
          </a:r>
          <a:endParaRPr kumimoji="1" lang="en-US" altLang="ja-JP" sz="118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80" b="0" i="0" u="none" strike="noStrike" kern="0" cap="none" spc="0" normalizeH="0" baseline="0" noProof="0">
              <a:ln>
                <a:noFill/>
              </a:ln>
              <a:solidFill>
                <a:prstClr val="black"/>
              </a:solidFill>
              <a:effectLst/>
              <a:uLnTx/>
              <a:uFillTx/>
              <a:latin typeface="ＭＳ Ｐゴシック"/>
              <a:ea typeface="+mn-ea"/>
            </a:rPr>
            <a:t>また、人件費においては退職者数の減少や復興対応業務の減少により前年度を下回っている。</a:t>
          </a:r>
          <a:endParaRPr kumimoji="1" lang="en-US" altLang="ja-JP" sz="118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80" b="0" i="0" u="none" strike="noStrike" kern="0" cap="none" spc="0" normalizeH="0" baseline="0" noProof="0">
              <a:ln>
                <a:noFill/>
              </a:ln>
              <a:solidFill>
                <a:prstClr val="black"/>
              </a:solidFill>
              <a:effectLst/>
              <a:uLnTx/>
              <a:uFillTx/>
              <a:latin typeface="ＭＳ Ｐゴシック"/>
              <a:ea typeface="+mn-ea"/>
            </a:rPr>
            <a:t>　今後は復興関連の委託等の減少が進むことから、類似団体と同程度になると見込まれるが、震災関連で整備した施設の維持管理費の増加に対応できるよう物件費の見直しを図りながら、新市総合計画に基づいた施策の実施を進めていく。</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16844</xdr:rowOff>
    </xdr:from>
    <xdr:to>
      <xdr:col>7</xdr:col>
      <xdr:colOff>152400</xdr:colOff>
      <xdr:row>85</xdr:row>
      <xdr:rowOff>143757</xdr:rowOff>
    </xdr:to>
    <xdr:cxnSp macro="">
      <xdr:nvCxnSpPr>
        <xdr:cNvPr id="187" name="直線コネクタ 186"/>
        <xdr:cNvCxnSpPr/>
      </xdr:nvCxnSpPr>
      <xdr:spPr>
        <a:xfrm flipV="1">
          <a:off x="4953000" y="13904294"/>
          <a:ext cx="0" cy="8127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85</xdr:row>
      <xdr:rowOff>115834</xdr:rowOff>
    </xdr:from>
    <xdr:ext cx="762000" cy="259045"/>
    <xdr:sp macro="" textlink="">
      <xdr:nvSpPr>
        <xdr:cNvPr id="188" name="人件費・物件費等の状況最小値テキスト"/>
        <xdr:cNvSpPr txBox="1"/>
      </xdr:nvSpPr>
      <xdr:spPr>
        <a:xfrm>
          <a:off x="5041900" y="14689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273,209</a:t>
          </a:r>
          <a:endParaRPr kumimoji="1" lang="ja-JP" altLang="en-US" sz="1000" b="1">
            <a:latin typeface="ＭＳ Ｐゴシック"/>
          </a:endParaRPr>
        </a:p>
      </xdr:txBody>
    </xdr:sp>
    <xdr:clientData/>
  </xdr:oneCellAnchor>
  <xdr:twoCellAnchor>
    <xdr:from>
      <xdr:col>7</xdr:col>
      <xdr:colOff>63500</xdr:colOff>
      <xdr:row>85</xdr:row>
      <xdr:rowOff>143757</xdr:rowOff>
    </xdr:from>
    <xdr:to>
      <xdr:col>7</xdr:col>
      <xdr:colOff>241300</xdr:colOff>
      <xdr:row>85</xdr:row>
      <xdr:rowOff>143757</xdr:rowOff>
    </xdr:to>
    <xdr:cxnSp macro="">
      <xdr:nvCxnSpPr>
        <xdr:cNvPr id="189" name="直線コネクタ 188"/>
        <xdr:cNvCxnSpPr/>
      </xdr:nvCxnSpPr>
      <xdr:spPr>
        <a:xfrm>
          <a:off x="4864100" y="14717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103221</xdr:rowOff>
    </xdr:from>
    <xdr:ext cx="762000" cy="259045"/>
    <xdr:sp macro="" textlink="">
      <xdr:nvSpPr>
        <xdr:cNvPr id="190" name="人件費・物件費等の状況最大値テキスト"/>
        <xdr:cNvSpPr txBox="1"/>
      </xdr:nvSpPr>
      <xdr:spPr>
        <a:xfrm>
          <a:off x="5041900" y="13647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104,806</a:t>
          </a:r>
          <a:endParaRPr kumimoji="1" lang="ja-JP" altLang="en-US" sz="1000" b="1">
            <a:latin typeface="ＭＳ Ｐゴシック"/>
          </a:endParaRPr>
        </a:p>
      </xdr:txBody>
    </xdr:sp>
    <xdr:clientData/>
  </xdr:oneCellAnchor>
  <xdr:twoCellAnchor>
    <xdr:from>
      <xdr:col>7</xdr:col>
      <xdr:colOff>63500</xdr:colOff>
      <xdr:row>81</xdr:row>
      <xdr:rowOff>16844</xdr:rowOff>
    </xdr:from>
    <xdr:to>
      <xdr:col>7</xdr:col>
      <xdr:colOff>241300</xdr:colOff>
      <xdr:row>81</xdr:row>
      <xdr:rowOff>16844</xdr:rowOff>
    </xdr:to>
    <xdr:cxnSp macro="">
      <xdr:nvCxnSpPr>
        <xdr:cNvPr id="191" name="直線コネクタ 190"/>
        <xdr:cNvCxnSpPr/>
      </xdr:nvCxnSpPr>
      <xdr:spPr>
        <a:xfrm>
          <a:off x="4864100" y="13904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24726</xdr:rowOff>
    </xdr:from>
    <xdr:to>
      <xdr:col>7</xdr:col>
      <xdr:colOff>152400</xdr:colOff>
      <xdr:row>85</xdr:row>
      <xdr:rowOff>162886</xdr:rowOff>
    </xdr:to>
    <xdr:cxnSp macro="">
      <xdr:nvCxnSpPr>
        <xdr:cNvPr id="192" name="直線コネクタ 191"/>
        <xdr:cNvCxnSpPr/>
      </xdr:nvCxnSpPr>
      <xdr:spPr>
        <a:xfrm flipV="1">
          <a:off x="4114800" y="14255076"/>
          <a:ext cx="838200" cy="481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48497</xdr:rowOff>
    </xdr:from>
    <xdr:ext cx="762000" cy="259045"/>
    <xdr:sp macro="" textlink="">
      <xdr:nvSpPr>
        <xdr:cNvPr id="193" name="人件費・物件費等の状況平均値テキスト"/>
        <xdr:cNvSpPr txBox="1"/>
      </xdr:nvSpPr>
      <xdr:spPr>
        <a:xfrm>
          <a:off x="5041900" y="139359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153,993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31970</xdr:rowOff>
    </xdr:from>
    <xdr:to>
      <xdr:col>7</xdr:col>
      <xdr:colOff>203200</xdr:colOff>
      <xdr:row>82</xdr:row>
      <xdr:rowOff>133570</xdr:rowOff>
    </xdr:to>
    <xdr:sp macro="" textlink="">
      <xdr:nvSpPr>
        <xdr:cNvPr id="194" name="フローチャート : 判断 193"/>
        <xdr:cNvSpPr/>
      </xdr:nvSpPr>
      <xdr:spPr>
        <a:xfrm>
          <a:off x="4902200" y="1409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162886</xdr:rowOff>
    </xdr:from>
    <xdr:to>
      <xdr:col>6</xdr:col>
      <xdr:colOff>0</xdr:colOff>
      <xdr:row>89</xdr:row>
      <xdr:rowOff>7928</xdr:rowOff>
    </xdr:to>
    <xdr:cxnSp macro="">
      <xdr:nvCxnSpPr>
        <xdr:cNvPr id="195" name="直線コネクタ 194"/>
        <xdr:cNvCxnSpPr/>
      </xdr:nvCxnSpPr>
      <xdr:spPr>
        <a:xfrm flipV="1">
          <a:off x="3225800" y="14736136"/>
          <a:ext cx="889000" cy="530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20600</xdr:rowOff>
    </xdr:from>
    <xdr:to>
      <xdr:col>6</xdr:col>
      <xdr:colOff>50800</xdr:colOff>
      <xdr:row>82</xdr:row>
      <xdr:rowOff>122200</xdr:rowOff>
    </xdr:to>
    <xdr:sp macro="" textlink="">
      <xdr:nvSpPr>
        <xdr:cNvPr id="196" name="フローチャート : 判断 195"/>
        <xdr:cNvSpPr/>
      </xdr:nvSpPr>
      <xdr:spPr>
        <a:xfrm>
          <a:off x="4064000" y="1407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132377</xdr:rowOff>
    </xdr:from>
    <xdr:ext cx="736600" cy="259045"/>
    <xdr:sp macro="" textlink="">
      <xdr:nvSpPr>
        <xdr:cNvPr id="197" name="テキスト ボックス 196"/>
        <xdr:cNvSpPr txBox="1"/>
      </xdr:nvSpPr>
      <xdr:spPr>
        <a:xfrm>
          <a:off x="3733800" y="1384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85275</xdr:rowOff>
    </xdr:from>
    <xdr:to>
      <xdr:col>4</xdr:col>
      <xdr:colOff>482600</xdr:colOff>
      <xdr:row>89</xdr:row>
      <xdr:rowOff>7928</xdr:rowOff>
    </xdr:to>
    <xdr:cxnSp macro="">
      <xdr:nvCxnSpPr>
        <xdr:cNvPr id="198" name="直線コネクタ 197"/>
        <xdr:cNvCxnSpPr/>
      </xdr:nvCxnSpPr>
      <xdr:spPr>
        <a:xfrm>
          <a:off x="2336800" y="14658525"/>
          <a:ext cx="889000" cy="608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3998</xdr:rowOff>
    </xdr:from>
    <xdr:to>
      <xdr:col>4</xdr:col>
      <xdr:colOff>533400</xdr:colOff>
      <xdr:row>82</xdr:row>
      <xdr:rowOff>105598</xdr:rowOff>
    </xdr:to>
    <xdr:sp macro="" textlink="">
      <xdr:nvSpPr>
        <xdr:cNvPr id="199" name="フローチャート : 判断 198"/>
        <xdr:cNvSpPr/>
      </xdr:nvSpPr>
      <xdr:spPr>
        <a:xfrm>
          <a:off x="3175000" y="14062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115775</xdr:rowOff>
    </xdr:from>
    <xdr:ext cx="762000" cy="259045"/>
    <xdr:sp macro="" textlink="">
      <xdr:nvSpPr>
        <xdr:cNvPr id="200" name="テキスト ボックス 199"/>
        <xdr:cNvSpPr txBox="1"/>
      </xdr:nvSpPr>
      <xdr:spPr>
        <a:xfrm>
          <a:off x="2844800" y="13831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46039</xdr:rowOff>
    </xdr:from>
    <xdr:to>
      <xdr:col>3</xdr:col>
      <xdr:colOff>279400</xdr:colOff>
      <xdr:row>85</xdr:row>
      <xdr:rowOff>85275</xdr:rowOff>
    </xdr:to>
    <xdr:cxnSp macro="">
      <xdr:nvCxnSpPr>
        <xdr:cNvPr id="201" name="直線コネクタ 200"/>
        <xdr:cNvCxnSpPr/>
      </xdr:nvCxnSpPr>
      <xdr:spPr>
        <a:xfrm>
          <a:off x="1447800" y="14619289"/>
          <a:ext cx="889000" cy="39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150416</xdr:rowOff>
    </xdr:from>
    <xdr:to>
      <xdr:col>3</xdr:col>
      <xdr:colOff>330200</xdr:colOff>
      <xdr:row>82</xdr:row>
      <xdr:rowOff>80566</xdr:rowOff>
    </xdr:to>
    <xdr:sp macro="" textlink="">
      <xdr:nvSpPr>
        <xdr:cNvPr id="202" name="フローチャート : 判断 201"/>
        <xdr:cNvSpPr/>
      </xdr:nvSpPr>
      <xdr:spPr>
        <a:xfrm>
          <a:off x="2286000" y="14037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90743</xdr:rowOff>
    </xdr:from>
    <xdr:ext cx="762000" cy="259045"/>
    <xdr:sp macro="" textlink="">
      <xdr:nvSpPr>
        <xdr:cNvPr id="203" name="テキスト ボックス 202"/>
        <xdr:cNvSpPr txBox="1"/>
      </xdr:nvSpPr>
      <xdr:spPr>
        <a:xfrm>
          <a:off x="1955800" y="13806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164985</xdr:rowOff>
    </xdr:from>
    <xdr:to>
      <xdr:col>2</xdr:col>
      <xdr:colOff>127000</xdr:colOff>
      <xdr:row>82</xdr:row>
      <xdr:rowOff>95135</xdr:rowOff>
    </xdr:to>
    <xdr:sp macro="" textlink="">
      <xdr:nvSpPr>
        <xdr:cNvPr id="204" name="フローチャート : 判断 203"/>
        <xdr:cNvSpPr/>
      </xdr:nvSpPr>
      <xdr:spPr>
        <a:xfrm>
          <a:off x="1397000" y="1405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105312</xdr:rowOff>
    </xdr:from>
    <xdr:ext cx="762000" cy="259045"/>
    <xdr:sp macro="" textlink="">
      <xdr:nvSpPr>
        <xdr:cNvPr id="205" name="テキスト ボックス 204"/>
        <xdr:cNvSpPr txBox="1"/>
      </xdr:nvSpPr>
      <xdr:spPr>
        <a:xfrm>
          <a:off x="1066800" y="13821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82</xdr:row>
      <xdr:rowOff>145376</xdr:rowOff>
    </xdr:from>
    <xdr:to>
      <xdr:col>7</xdr:col>
      <xdr:colOff>203200</xdr:colOff>
      <xdr:row>83</xdr:row>
      <xdr:rowOff>75526</xdr:rowOff>
    </xdr:to>
    <xdr:sp macro="" textlink="">
      <xdr:nvSpPr>
        <xdr:cNvPr id="211" name="円/楕円 210"/>
        <xdr:cNvSpPr/>
      </xdr:nvSpPr>
      <xdr:spPr>
        <a:xfrm>
          <a:off x="4902200" y="14204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117453</xdr:rowOff>
    </xdr:from>
    <xdr:ext cx="762000" cy="259045"/>
    <xdr:sp macro="" textlink="">
      <xdr:nvSpPr>
        <xdr:cNvPr id="212" name="人件費・物件費等の状況該当値テキスト"/>
        <xdr:cNvSpPr txBox="1"/>
      </xdr:nvSpPr>
      <xdr:spPr>
        <a:xfrm>
          <a:off x="5041900" y="1417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177,492</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112086</xdr:rowOff>
    </xdr:from>
    <xdr:to>
      <xdr:col>6</xdr:col>
      <xdr:colOff>50800</xdr:colOff>
      <xdr:row>86</xdr:row>
      <xdr:rowOff>42236</xdr:rowOff>
    </xdr:to>
    <xdr:sp macro="" textlink="">
      <xdr:nvSpPr>
        <xdr:cNvPr id="213" name="円/楕円 212"/>
        <xdr:cNvSpPr/>
      </xdr:nvSpPr>
      <xdr:spPr>
        <a:xfrm>
          <a:off x="4064000" y="1468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27013</xdr:rowOff>
    </xdr:from>
    <xdr:ext cx="736600" cy="259045"/>
    <xdr:sp macro="" textlink="">
      <xdr:nvSpPr>
        <xdr:cNvPr id="214" name="テキスト ボックス 213"/>
        <xdr:cNvSpPr txBox="1"/>
      </xdr:nvSpPr>
      <xdr:spPr>
        <a:xfrm>
          <a:off x="3733800" y="14771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277,173</a:t>
          </a:r>
          <a:endParaRPr kumimoji="1" lang="ja-JP" altLang="en-US" sz="1000" b="1">
            <a:solidFill>
              <a:srgbClr val="FF0000"/>
            </a:solidFill>
            <a:latin typeface="ＭＳ Ｐゴシック"/>
          </a:endParaRPr>
        </a:p>
      </xdr:txBody>
    </xdr:sp>
    <xdr:clientData/>
  </xdr:oneCellAnchor>
  <xdr:twoCellAnchor>
    <xdr:from>
      <xdr:col>4</xdr:col>
      <xdr:colOff>431800</xdr:colOff>
      <xdr:row>88</xdr:row>
      <xdr:rowOff>128578</xdr:rowOff>
    </xdr:from>
    <xdr:to>
      <xdr:col>4</xdr:col>
      <xdr:colOff>533400</xdr:colOff>
      <xdr:row>89</xdr:row>
      <xdr:rowOff>58728</xdr:rowOff>
    </xdr:to>
    <xdr:sp macro="" textlink="">
      <xdr:nvSpPr>
        <xdr:cNvPr id="215" name="円/楕円 214"/>
        <xdr:cNvSpPr/>
      </xdr:nvSpPr>
      <xdr:spPr>
        <a:xfrm>
          <a:off x="3175000" y="15216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89</xdr:row>
      <xdr:rowOff>43505</xdr:rowOff>
    </xdr:from>
    <xdr:ext cx="762000" cy="259045"/>
    <xdr:sp macro="" textlink="">
      <xdr:nvSpPr>
        <xdr:cNvPr id="216" name="テキスト ボックス 215"/>
        <xdr:cNvSpPr txBox="1"/>
      </xdr:nvSpPr>
      <xdr:spPr>
        <a:xfrm>
          <a:off x="2844800" y="15302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387,169</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34475</xdr:rowOff>
    </xdr:from>
    <xdr:to>
      <xdr:col>3</xdr:col>
      <xdr:colOff>330200</xdr:colOff>
      <xdr:row>85</xdr:row>
      <xdr:rowOff>136075</xdr:rowOff>
    </xdr:to>
    <xdr:sp macro="" textlink="">
      <xdr:nvSpPr>
        <xdr:cNvPr id="217" name="円/楕円 216"/>
        <xdr:cNvSpPr/>
      </xdr:nvSpPr>
      <xdr:spPr>
        <a:xfrm>
          <a:off x="2286000" y="14607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120852</xdr:rowOff>
    </xdr:from>
    <xdr:ext cx="762000" cy="259045"/>
    <xdr:sp macro="" textlink="">
      <xdr:nvSpPr>
        <xdr:cNvPr id="218" name="テキスト ボックス 217"/>
        <xdr:cNvSpPr txBox="1"/>
      </xdr:nvSpPr>
      <xdr:spPr>
        <a:xfrm>
          <a:off x="1955800" y="14694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261,091</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166689</xdr:rowOff>
    </xdr:from>
    <xdr:to>
      <xdr:col>2</xdr:col>
      <xdr:colOff>127000</xdr:colOff>
      <xdr:row>85</xdr:row>
      <xdr:rowOff>96839</xdr:rowOff>
    </xdr:to>
    <xdr:sp macro="" textlink="">
      <xdr:nvSpPr>
        <xdr:cNvPr id="219" name="円/楕円 218"/>
        <xdr:cNvSpPr/>
      </xdr:nvSpPr>
      <xdr:spPr>
        <a:xfrm>
          <a:off x="1397000" y="14568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81616</xdr:rowOff>
    </xdr:from>
    <xdr:ext cx="762000" cy="259045"/>
    <xdr:sp macro="" textlink="">
      <xdr:nvSpPr>
        <xdr:cNvPr id="220" name="テキスト ボックス 219"/>
        <xdr:cNvSpPr txBox="1"/>
      </xdr:nvSpPr>
      <xdr:spPr>
        <a:xfrm>
          <a:off x="1066800" y="14654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252,961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54/54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給与水準は、</a:t>
          </a:r>
          <a:r>
            <a:rPr lang="ja-JP" altLang="en-US" sz="1200">
              <a:solidFill>
                <a:schemeClr val="dk1"/>
              </a:solidFill>
              <a:effectLst/>
              <a:latin typeface="+mn-lt"/>
              <a:ea typeface="+mn-ea"/>
              <a:cs typeface="+mn-cs"/>
            </a:rPr>
            <a:t>福島県</a:t>
          </a:r>
          <a:r>
            <a:rPr lang="ja-JP" altLang="ja-JP" sz="1200">
              <a:solidFill>
                <a:schemeClr val="dk1"/>
              </a:solidFill>
              <a:effectLst/>
              <a:latin typeface="+mn-lt"/>
              <a:ea typeface="+mn-ea"/>
              <a:cs typeface="+mn-cs"/>
            </a:rPr>
            <a:t>人事委員会が民間企業の給与の実態を調査し、地域の民間給与水準との均衡を図るために実施された勧告を尊重して決定しており、地域の民間給与水準を給料月額に適切に反映させた結果、類似団体及び全国市平均を上回ることとなった。</a:t>
          </a:r>
        </a:p>
        <a:p>
          <a:r>
            <a:rPr lang="ja-JP" altLang="ja-JP" sz="1200">
              <a:solidFill>
                <a:schemeClr val="dk1"/>
              </a:solidFill>
              <a:effectLst/>
              <a:latin typeface="+mn-lt"/>
              <a:ea typeface="+mn-ea"/>
              <a:cs typeface="+mn-cs"/>
            </a:rPr>
            <a:t>　なお、給与水準については、今後も</a:t>
          </a:r>
          <a:r>
            <a:rPr lang="ja-JP" altLang="en-US" sz="1200">
              <a:solidFill>
                <a:schemeClr val="dk1"/>
              </a:solidFill>
              <a:effectLst/>
              <a:latin typeface="+mn-lt"/>
              <a:ea typeface="+mn-ea"/>
              <a:cs typeface="+mn-cs"/>
            </a:rPr>
            <a:t>福島県</a:t>
          </a:r>
          <a:r>
            <a:rPr lang="ja-JP" altLang="ja-JP" sz="1200">
              <a:solidFill>
                <a:schemeClr val="dk1"/>
              </a:solidFill>
              <a:effectLst/>
              <a:latin typeface="+mn-lt"/>
              <a:ea typeface="+mn-ea"/>
              <a:cs typeface="+mn-cs"/>
            </a:rPr>
            <a:t>人事委員会勧告を尊重しながら、適切な給与水準となるよう努めます。</a:t>
          </a:r>
        </a:p>
        <a:p>
          <a:endParaRPr kumimoji="1" lang="ja-JP" altLang="en-US" sz="12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98213</xdr:rowOff>
    </xdr:from>
    <xdr:to>
      <xdr:col>24</xdr:col>
      <xdr:colOff>558800</xdr:colOff>
      <xdr:row>86</xdr:row>
      <xdr:rowOff>13123</xdr:rowOff>
    </xdr:to>
    <xdr:cxnSp macro="">
      <xdr:nvCxnSpPr>
        <xdr:cNvPr id="249" name="直線コネクタ 248"/>
        <xdr:cNvCxnSpPr/>
      </xdr:nvCxnSpPr>
      <xdr:spPr>
        <a:xfrm flipV="1">
          <a:off x="17018000" y="13985663"/>
          <a:ext cx="0" cy="7721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156650</xdr:rowOff>
    </xdr:from>
    <xdr:ext cx="762000" cy="259045"/>
    <xdr:sp macro="" textlink="">
      <xdr:nvSpPr>
        <xdr:cNvPr id="250" name="給与水準   （国との比較）最小値テキスト"/>
        <xdr:cNvSpPr txBox="1"/>
      </xdr:nvSpPr>
      <xdr:spPr>
        <a:xfrm>
          <a:off x="17106900" y="14729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101.9</a:t>
          </a:r>
          <a:endParaRPr kumimoji="1" lang="ja-JP" altLang="en-US" sz="1000" b="1">
            <a:latin typeface="ＭＳ Ｐゴシック"/>
          </a:endParaRPr>
        </a:p>
      </xdr:txBody>
    </xdr:sp>
    <xdr:clientData/>
  </xdr:oneCellAnchor>
  <xdr:twoCellAnchor>
    <xdr:from>
      <xdr:col>24</xdr:col>
      <xdr:colOff>469900</xdr:colOff>
      <xdr:row>86</xdr:row>
      <xdr:rowOff>13123</xdr:rowOff>
    </xdr:from>
    <xdr:to>
      <xdr:col>24</xdr:col>
      <xdr:colOff>647700</xdr:colOff>
      <xdr:row>86</xdr:row>
      <xdr:rowOff>13123</xdr:rowOff>
    </xdr:to>
    <xdr:cxnSp macro="">
      <xdr:nvCxnSpPr>
        <xdr:cNvPr id="251" name="直線コネクタ 250"/>
        <xdr:cNvCxnSpPr/>
      </xdr:nvCxnSpPr>
      <xdr:spPr>
        <a:xfrm>
          <a:off x="16929100" y="147578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13140</xdr:rowOff>
    </xdr:from>
    <xdr:ext cx="762000" cy="259045"/>
    <xdr:sp macro="" textlink="">
      <xdr:nvSpPr>
        <xdr:cNvPr id="252" name="給与水準   （国との比較）最大値テキスト"/>
        <xdr:cNvSpPr txBox="1"/>
      </xdr:nvSpPr>
      <xdr:spPr>
        <a:xfrm>
          <a:off x="17106900" y="1372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92.3</a:t>
          </a:r>
          <a:endParaRPr kumimoji="1" lang="ja-JP" altLang="en-US" sz="1000" b="1">
            <a:latin typeface="ＭＳ Ｐゴシック"/>
          </a:endParaRPr>
        </a:p>
      </xdr:txBody>
    </xdr:sp>
    <xdr:clientData/>
  </xdr:oneCellAnchor>
  <xdr:twoCellAnchor>
    <xdr:from>
      <xdr:col>24</xdr:col>
      <xdr:colOff>469900</xdr:colOff>
      <xdr:row>81</xdr:row>
      <xdr:rowOff>98213</xdr:rowOff>
    </xdr:from>
    <xdr:to>
      <xdr:col>24</xdr:col>
      <xdr:colOff>647700</xdr:colOff>
      <xdr:row>81</xdr:row>
      <xdr:rowOff>98213</xdr:rowOff>
    </xdr:to>
    <xdr:cxnSp macro="">
      <xdr:nvCxnSpPr>
        <xdr:cNvPr id="253" name="直線コネクタ 252"/>
        <xdr:cNvCxnSpPr/>
      </xdr:nvCxnSpPr>
      <xdr:spPr>
        <a:xfrm>
          <a:off x="16929100" y="1398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144357</xdr:rowOff>
    </xdr:from>
    <xdr:to>
      <xdr:col>24</xdr:col>
      <xdr:colOff>558800</xdr:colOff>
      <xdr:row>86</xdr:row>
      <xdr:rowOff>13123</xdr:rowOff>
    </xdr:to>
    <xdr:cxnSp macro="">
      <xdr:nvCxnSpPr>
        <xdr:cNvPr id="254" name="直線コネクタ 253"/>
        <xdr:cNvCxnSpPr/>
      </xdr:nvCxnSpPr>
      <xdr:spPr>
        <a:xfrm>
          <a:off x="16179800" y="1471760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155381</xdr:rowOff>
    </xdr:from>
    <xdr:ext cx="762000" cy="259045"/>
    <xdr:sp macro="" textlink="">
      <xdr:nvSpPr>
        <xdr:cNvPr id="255" name="給与水準   （国との比較）平均値テキスト"/>
        <xdr:cNvSpPr txBox="1"/>
      </xdr:nvSpPr>
      <xdr:spPr>
        <a:xfrm>
          <a:off x="17106900" y="142142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138854</xdr:rowOff>
    </xdr:from>
    <xdr:to>
      <xdr:col>24</xdr:col>
      <xdr:colOff>609600</xdr:colOff>
      <xdr:row>84</xdr:row>
      <xdr:rowOff>69004</xdr:rowOff>
    </xdr:to>
    <xdr:sp macro="" textlink="">
      <xdr:nvSpPr>
        <xdr:cNvPr id="256" name="フローチャート : 判断 255"/>
        <xdr:cNvSpPr/>
      </xdr:nvSpPr>
      <xdr:spPr>
        <a:xfrm>
          <a:off x="16967200" y="1436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136313</xdr:rowOff>
    </xdr:from>
    <xdr:to>
      <xdr:col>23</xdr:col>
      <xdr:colOff>406400</xdr:colOff>
      <xdr:row>85</xdr:row>
      <xdr:rowOff>144357</xdr:rowOff>
    </xdr:to>
    <xdr:cxnSp macro="">
      <xdr:nvCxnSpPr>
        <xdr:cNvPr id="257" name="直線コネクタ 256"/>
        <xdr:cNvCxnSpPr/>
      </xdr:nvCxnSpPr>
      <xdr:spPr>
        <a:xfrm>
          <a:off x="15290800" y="1470956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74507</xdr:rowOff>
    </xdr:from>
    <xdr:to>
      <xdr:col>23</xdr:col>
      <xdr:colOff>457200</xdr:colOff>
      <xdr:row>84</xdr:row>
      <xdr:rowOff>4657</xdr:rowOff>
    </xdr:to>
    <xdr:sp macro="" textlink="">
      <xdr:nvSpPr>
        <xdr:cNvPr id="258" name="フローチャート : 判断 257"/>
        <xdr:cNvSpPr/>
      </xdr:nvSpPr>
      <xdr:spPr>
        <a:xfrm>
          <a:off x="161290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14834</xdr:rowOff>
    </xdr:from>
    <xdr:ext cx="736600" cy="259045"/>
    <xdr:sp macro="" textlink="">
      <xdr:nvSpPr>
        <xdr:cNvPr id="259" name="テキスト ボックス 258"/>
        <xdr:cNvSpPr txBox="1"/>
      </xdr:nvSpPr>
      <xdr:spPr>
        <a:xfrm>
          <a:off x="15798800" y="14073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136313</xdr:rowOff>
    </xdr:from>
    <xdr:to>
      <xdr:col>22</xdr:col>
      <xdr:colOff>203200</xdr:colOff>
      <xdr:row>89</xdr:row>
      <xdr:rowOff>118111</xdr:rowOff>
    </xdr:to>
    <xdr:cxnSp macro="">
      <xdr:nvCxnSpPr>
        <xdr:cNvPr id="260" name="直線コネクタ 259"/>
        <xdr:cNvCxnSpPr/>
      </xdr:nvCxnSpPr>
      <xdr:spPr>
        <a:xfrm flipV="1">
          <a:off x="14401800" y="14709563"/>
          <a:ext cx="889000" cy="667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74507</xdr:rowOff>
    </xdr:from>
    <xdr:to>
      <xdr:col>22</xdr:col>
      <xdr:colOff>254000</xdr:colOff>
      <xdr:row>84</xdr:row>
      <xdr:rowOff>4657</xdr:rowOff>
    </xdr:to>
    <xdr:sp macro="" textlink="">
      <xdr:nvSpPr>
        <xdr:cNvPr id="261" name="フローチャート : 判断 260"/>
        <xdr:cNvSpPr/>
      </xdr:nvSpPr>
      <xdr:spPr>
        <a:xfrm>
          <a:off x="152400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14834</xdr:rowOff>
    </xdr:from>
    <xdr:ext cx="762000" cy="259045"/>
    <xdr:sp macro="" textlink="">
      <xdr:nvSpPr>
        <xdr:cNvPr id="262" name="テキスト ボックス 261"/>
        <xdr:cNvSpPr txBox="1"/>
      </xdr:nvSpPr>
      <xdr:spPr>
        <a:xfrm>
          <a:off x="14909800" y="14073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482600</xdr:colOff>
      <xdr:row>89</xdr:row>
      <xdr:rowOff>118111</xdr:rowOff>
    </xdr:from>
    <xdr:to>
      <xdr:col>21</xdr:col>
      <xdr:colOff>0</xdr:colOff>
      <xdr:row>89</xdr:row>
      <xdr:rowOff>118111</xdr:rowOff>
    </xdr:to>
    <xdr:cxnSp macro="">
      <xdr:nvCxnSpPr>
        <xdr:cNvPr id="263" name="直線コネクタ 262"/>
        <xdr:cNvCxnSpPr/>
      </xdr:nvCxnSpPr>
      <xdr:spPr>
        <a:xfrm>
          <a:off x="13512800" y="15377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24130</xdr:rowOff>
    </xdr:from>
    <xdr:to>
      <xdr:col>21</xdr:col>
      <xdr:colOff>50800</xdr:colOff>
      <xdr:row>87</xdr:row>
      <xdr:rowOff>125730</xdr:rowOff>
    </xdr:to>
    <xdr:sp macro="" textlink="">
      <xdr:nvSpPr>
        <xdr:cNvPr id="264" name="フローチャート : 判断 263"/>
        <xdr:cNvSpPr/>
      </xdr:nvSpPr>
      <xdr:spPr>
        <a:xfrm>
          <a:off x="14351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65" name="テキスト ボックス 264"/>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24130</xdr:rowOff>
    </xdr:from>
    <xdr:to>
      <xdr:col>19</xdr:col>
      <xdr:colOff>533400</xdr:colOff>
      <xdr:row>87</xdr:row>
      <xdr:rowOff>125730</xdr:rowOff>
    </xdr:to>
    <xdr:sp macro="" textlink="">
      <xdr:nvSpPr>
        <xdr:cNvPr id="266" name="フローチャート : 判断 265"/>
        <xdr:cNvSpPr/>
      </xdr:nvSpPr>
      <xdr:spPr>
        <a:xfrm>
          <a:off x="13462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135907</xdr:rowOff>
    </xdr:from>
    <xdr:ext cx="762000" cy="259045"/>
    <xdr:sp macro="" textlink="">
      <xdr:nvSpPr>
        <xdr:cNvPr id="267" name="テキスト ボックス 266"/>
        <xdr:cNvSpPr txBox="1"/>
      </xdr:nvSpPr>
      <xdr:spPr>
        <a:xfrm>
          <a:off x="13131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133773</xdr:rowOff>
    </xdr:from>
    <xdr:to>
      <xdr:col>24</xdr:col>
      <xdr:colOff>609600</xdr:colOff>
      <xdr:row>86</xdr:row>
      <xdr:rowOff>63923</xdr:rowOff>
    </xdr:to>
    <xdr:sp macro="" textlink="">
      <xdr:nvSpPr>
        <xdr:cNvPr id="273" name="円/楕円 272"/>
        <xdr:cNvSpPr/>
      </xdr:nvSpPr>
      <xdr:spPr>
        <a:xfrm>
          <a:off x="169672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29650</xdr:rowOff>
    </xdr:from>
    <xdr:ext cx="762000" cy="259045"/>
    <xdr:sp macro="" textlink="">
      <xdr:nvSpPr>
        <xdr:cNvPr id="274" name="給与水準   （国との比較）該当値テキスト"/>
        <xdr:cNvSpPr txBox="1"/>
      </xdr:nvSpPr>
      <xdr:spPr>
        <a:xfrm>
          <a:off x="17106900" y="1460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93557</xdr:rowOff>
    </xdr:from>
    <xdr:to>
      <xdr:col>23</xdr:col>
      <xdr:colOff>457200</xdr:colOff>
      <xdr:row>86</xdr:row>
      <xdr:rowOff>23707</xdr:rowOff>
    </xdr:to>
    <xdr:sp macro="" textlink="">
      <xdr:nvSpPr>
        <xdr:cNvPr id="275" name="円/楕円 274"/>
        <xdr:cNvSpPr/>
      </xdr:nvSpPr>
      <xdr:spPr>
        <a:xfrm>
          <a:off x="16129000" y="1466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8484</xdr:rowOff>
    </xdr:from>
    <xdr:ext cx="736600" cy="259045"/>
    <xdr:sp macro="" textlink="">
      <xdr:nvSpPr>
        <xdr:cNvPr id="276" name="テキスト ボックス 275"/>
        <xdr:cNvSpPr txBox="1"/>
      </xdr:nvSpPr>
      <xdr:spPr>
        <a:xfrm>
          <a:off x="15798800" y="147531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85513</xdr:rowOff>
    </xdr:from>
    <xdr:to>
      <xdr:col>22</xdr:col>
      <xdr:colOff>254000</xdr:colOff>
      <xdr:row>86</xdr:row>
      <xdr:rowOff>15663</xdr:rowOff>
    </xdr:to>
    <xdr:sp macro="" textlink="">
      <xdr:nvSpPr>
        <xdr:cNvPr id="277" name="円/楕円 276"/>
        <xdr:cNvSpPr/>
      </xdr:nvSpPr>
      <xdr:spPr>
        <a:xfrm>
          <a:off x="15240000" y="1465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440</xdr:rowOff>
    </xdr:from>
    <xdr:ext cx="762000" cy="259045"/>
    <xdr:sp macro="" textlink="">
      <xdr:nvSpPr>
        <xdr:cNvPr id="278" name="テキスト ボックス 277"/>
        <xdr:cNvSpPr txBox="1"/>
      </xdr:nvSpPr>
      <xdr:spPr>
        <a:xfrm>
          <a:off x="14909800" y="1474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67311</xdr:rowOff>
    </xdr:from>
    <xdr:to>
      <xdr:col>21</xdr:col>
      <xdr:colOff>50800</xdr:colOff>
      <xdr:row>89</xdr:row>
      <xdr:rowOff>168911</xdr:rowOff>
    </xdr:to>
    <xdr:sp macro="" textlink="">
      <xdr:nvSpPr>
        <xdr:cNvPr id="279" name="円/楕円 278"/>
        <xdr:cNvSpPr/>
      </xdr:nvSpPr>
      <xdr:spPr>
        <a:xfrm>
          <a:off x="14351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153688</xdr:rowOff>
    </xdr:from>
    <xdr:ext cx="762000" cy="259045"/>
    <xdr:sp macro="" textlink="">
      <xdr:nvSpPr>
        <xdr:cNvPr id="280" name="テキスト ボックス 279"/>
        <xdr:cNvSpPr txBox="1"/>
      </xdr:nvSpPr>
      <xdr:spPr>
        <a:xfrm>
          <a:off x="14020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67311</xdr:rowOff>
    </xdr:from>
    <xdr:to>
      <xdr:col>19</xdr:col>
      <xdr:colOff>533400</xdr:colOff>
      <xdr:row>89</xdr:row>
      <xdr:rowOff>168911</xdr:rowOff>
    </xdr:to>
    <xdr:sp macro="" textlink="">
      <xdr:nvSpPr>
        <xdr:cNvPr id="281" name="円/楕円 280"/>
        <xdr:cNvSpPr/>
      </xdr:nvSpPr>
      <xdr:spPr>
        <a:xfrm>
          <a:off x="13462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153688</xdr:rowOff>
    </xdr:from>
    <xdr:ext cx="762000" cy="259045"/>
    <xdr:sp macro="" textlink="">
      <xdr:nvSpPr>
        <xdr:cNvPr id="282" name="テキスト ボックス 281"/>
        <xdr:cNvSpPr txBox="1"/>
      </xdr:nvSpPr>
      <xdr:spPr>
        <a:xfrm>
          <a:off x="13131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職員数は前年度</a:t>
          </a:r>
          <a:r>
            <a:rPr lang="ja-JP" altLang="en-US" sz="1200">
              <a:solidFill>
                <a:schemeClr val="dk1"/>
              </a:solidFill>
              <a:effectLst/>
              <a:latin typeface="+mn-lt"/>
              <a:ea typeface="+mn-ea"/>
              <a:cs typeface="+mn-cs"/>
            </a:rPr>
            <a:t>から</a:t>
          </a:r>
          <a:r>
            <a:rPr lang="ja-JP" altLang="ja-JP" sz="1200">
              <a:solidFill>
                <a:schemeClr val="dk1"/>
              </a:solidFill>
              <a:effectLst/>
              <a:latin typeface="+mn-lt"/>
              <a:ea typeface="+mn-ea"/>
              <a:cs typeface="+mn-cs"/>
            </a:rPr>
            <a:t>３名削減</a:t>
          </a:r>
          <a:r>
            <a:rPr lang="ja-JP" altLang="en-US" sz="1200">
              <a:solidFill>
                <a:schemeClr val="dk1"/>
              </a:solidFill>
              <a:effectLst/>
              <a:latin typeface="+mn-lt"/>
              <a:ea typeface="+mn-ea"/>
              <a:cs typeface="+mn-cs"/>
            </a:rPr>
            <a:t>し、</a:t>
          </a:r>
          <a:r>
            <a:rPr lang="ja-JP" altLang="ja-JP" sz="1200">
              <a:solidFill>
                <a:schemeClr val="dk1"/>
              </a:solidFill>
              <a:effectLst/>
              <a:latin typeface="+mn-lt"/>
              <a:ea typeface="+mn-ea"/>
              <a:cs typeface="+mn-cs"/>
            </a:rPr>
            <a:t>類似団体平均を</a:t>
          </a:r>
          <a:r>
            <a:rPr lang="ja-JP" altLang="en-US" sz="1200">
              <a:solidFill>
                <a:schemeClr val="dk1"/>
              </a:solidFill>
              <a:effectLst/>
              <a:latin typeface="+mn-lt"/>
              <a:ea typeface="+mn-ea"/>
              <a:cs typeface="+mn-cs"/>
            </a:rPr>
            <a:t>下回っている</a:t>
          </a:r>
          <a:r>
            <a:rPr lang="ja-JP" altLang="ja-JP" sz="1200">
              <a:solidFill>
                <a:schemeClr val="dk1"/>
              </a:solidFill>
              <a:effectLst/>
              <a:latin typeface="+mn-lt"/>
              <a:ea typeface="+mn-ea"/>
              <a:cs typeface="+mn-cs"/>
            </a:rPr>
            <a:t>。</a:t>
          </a: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相馬市行財政改革における事務事業の効率化、一部組織の見直しを実施したことで職員数の適正化を図り、平成１８年度から平成２６年度までに４５人の職員を削減した。</a:t>
          </a: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しかしながら、震災復興にかかる業務量の増大に対応するための増員を行っていることから、</a:t>
          </a:r>
          <a:r>
            <a:rPr lang="ja-JP" altLang="en-US" sz="1200">
              <a:solidFill>
                <a:schemeClr val="dk1"/>
              </a:solidFill>
              <a:effectLst/>
              <a:latin typeface="+mn-lt"/>
              <a:ea typeface="+mn-ea"/>
              <a:cs typeface="+mn-cs"/>
            </a:rPr>
            <a:t>全国</a:t>
          </a:r>
          <a:r>
            <a:rPr lang="ja-JP" altLang="ja-JP" sz="1200">
              <a:solidFill>
                <a:schemeClr val="dk1"/>
              </a:solidFill>
              <a:effectLst/>
              <a:latin typeface="+mn-lt"/>
              <a:ea typeface="+mn-ea"/>
              <a:cs typeface="+mn-cs"/>
            </a:rPr>
            <a:t>平均を上回る数値で推移していくものと見込まれる。</a:t>
          </a:r>
        </a:p>
        <a:p>
          <a:endParaRPr kumimoji="1" lang="ja-JP" altLang="en-US" sz="12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30480</xdr:rowOff>
    </xdr:from>
    <xdr:to>
      <xdr:col>24</xdr:col>
      <xdr:colOff>558800</xdr:colOff>
      <xdr:row>66</xdr:row>
      <xdr:rowOff>125640</xdr:rowOff>
    </xdr:to>
    <xdr:cxnSp macro="">
      <xdr:nvCxnSpPr>
        <xdr:cNvPr id="314" name="直線コネクタ 313"/>
        <xdr:cNvCxnSpPr/>
      </xdr:nvCxnSpPr>
      <xdr:spPr>
        <a:xfrm flipV="1">
          <a:off x="17018000" y="9974580"/>
          <a:ext cx="0" cy="1466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97717</xdr:rowOff>
    </xdr:from>
    <xdr:ext cx="762000" cy="259045"/>
    <xdr:sp macro="" textlink="">
      <xdr:nvSpPr>
        <xdr:cNvPr id="315" name="定員管理の状況最小値テキスト"/>
        <xdr:cNvSpPr txBox="1"/>
      </xdr:nvSpPr>
      <xdr:spPr>
        <a:xfrm>
          <a:off x="17106900" y="114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14.75</a:t>
          </a:r>
          <a:endParaRPr kumimoji="1" lang="ja-JP" altLang="en-US" sz="1000" b="1">
            <a:latin typeface="ＭＳ Ｐゴシック"/>
          </a:endParaRPr>
        </a:p>
      </xdr:txBody>
    </xdr:sp>
    <xdr:clientData/>
  </xdr:oneCellAnchor>
  <xdr:twoCellAnchor>
    <xdr:from>
      <xdr:col>24</xdr:col>
      <xdr:colOff>469900</xdr:colOff>
      <xdr:row>66</xdr:row>
      <xdr:rowOff>125640</xdr:rowOff>
    </xdr:from>
    <xdr:to>
      <xdr:col>24</xdr:col>
      <xdr:colOff>647700</xdr:colOff>
      <xdr:row>66</xdr:row>
      <xdr:rowOff>125640</xdr:rowOff>
    </xdr:to>
    <xdr:cxnSp macro="">
      <xdr:nvCxnSpPr>
        <xdr:cNvPr id="316" name="直線コネクタ 315"/>
        <xdr:cNvCxnSpPr/>
      </xdr:nvCxnSpPr>
      <xdr:spPr>
        <a:xfrm>
          <a:off x="16929100" y="11441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116857</xdr:rowOff>
    </xdr:from>
    <xdr:ext cx="762000" cy="259045"/>
    <xdr:sp macro="" textlink="">
      <xdr:nvSpPr>
        <xdr:cNvPr id="317" name="定員管理の状況最大値テキスト"/>
        <xdr:cNvSpPr txBox="1"/>
      </xdr:nvSpPr>
      <xdr:spPr>
        <a:xfrm>
          <a:off x="17106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a:t>
          </a:r>
          <a:endParaRPr kumimoji="1" lang="ja-JP" altLang="en-US" sz="1000" b="1">
            <a:latin typeface="ＭＳ Ｐゴシック"/>
          </a:endParaRPr>
        </a:p>
      </xdr:txBody>
    </xdr:sp>
    <xdr:clientData/>
  </xdr:oneCellAnchor>
  <xdr:twoCellAnchor>
    <xdr:from>
      <xdr:col>24</xdr:col>
      <xdr:colOff>469900</xdr:colOff>
      <xdr:row>58</xdr:row>
      <xdr:rowOff>30480</xdr:rowOff>
    </xdr:from>
    <xdr:to>
      <xdr:col>24</xdr:col>
      <xdr:colOff>647700</xdr:colOff>
      <xdr:row>58</xdr:row>
      <xdr:rowOff>30480</xdr:rowOff>
    </xdr:to>
    <xdr:cxnSp macro="">
      <xdr:nvCxnSpPr>
        <xdr:cNvPr id="318" name="直線コネクタ 317"/>
        <xdr:cNvCxnSpPr/>
      </xdr:nvCxnSpPr>
      <xdr:spPr>
        <a:xfrm>
          <a:off x="16929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102053</xdr:rowOff>
    </xdr:from>
    <xdr:to>
      <xdr:col>24</xdr:col>
      <xdr:colOff>558800</xdr:colOff>
      <xdr:row>59</xdr:row>
      <xdr:rowOff>110672</xdr:rowOff>
    </xdr:to>
    <xdr:cxnSp macro="">
      <xdr:nvCxnSpPr>
        <xdr:cNvPr id="319" name="直線コネクタ 318"/>
        <xdr:cNvCxnSpPr/>
      </xdr:nvCxnSpPr>
      <xdr:spPr>
        <a:xfrm flipV="1">
          <a:off x="16179800" y="10217603"/>
          <a:ext cx="838200" cy="8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137993</xdr:rowOff>
    </xdr:from>
    <xdr:ext cx="762000" cy="259045"/>
    <xdr:sp macro="" textlink="">
      <xdr:nvSpPr>
        <xdr:cNvPr id="320" name="定員管理の状況平均値テキスト"/>
        <xdr:cNvSpPr txBox="1"/>
      </xdr:nvSpPr>
      <xdr:spPr>
        <a:xfrm>
          <a:off x="17106900" y="104249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165916</xdr:rowOff>
    </xdr:from>
    <xdr:to>
      <xdr:col>24</xdr:col>
      <xdr:colOff>609600</xdr:colOff>
      <xdr:row>61</xdr:row>
      <xdr:rowOff>96066</xdr:rowOff>
    </xdr:to>
    <xdr:sp macro="" textlink="">
      <xdr:nvSpPr>
        <xdr:cNvPr id="321" name="フローチャート : 判断 320"/>
        <xdr:cNvSpPr/>
      </xdr:nvSpPr>
      <xdr:spPr>
        <a:xfrm>
          <a:off x="16967200" y="10452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110672</xdr:rowOff>
    </xdr:from>
    <xdr:to>
      <xdr:col>23</xdr:col>
      <xdr:colOff>406400</xdr:colOff>
      <xdr:row>59</xdr:row>
      <xdr:rowOff>117566</xdr:rowOff>
    </xdr:to>
    <xdr:cxnSp macro="">
      <xdr:nvCxnSpPr>
        <xdr:cNvPr id="322" name="直線コネクタ 321"/>
        <xdr:cNvCxnSpPr/>
      </xdr:nvCxnSpPr>
      <xdr:spPr>
        <a:xfrm flipV="1">
          <a:off x="15290800" y="10226222"/>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134892</xdr:rowOff>
    </xdr:from>
    <xdr:to>
      <xdr:col>23</xdr:col>
      <xdr:colOff>457200</xdr:colOff>
      <xdr:row>61</xdr:row>
      <xdr:rowOff>65042</xdr:rowOff>
    </xdr:to>
    <xdr:sp macro="" textlink="">
      <xdr:nvSpPr>
        <xdr:cNvPr id="323" name="フローチャート : 判断 322"/>
        <xdr:cNvSpPr/>
      </xdr:nvSpPr>
      <xdr:spPr>
        <a:xfrm>
          <a:off x="16129000" y="1042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49819</xdr:rowOff>
    </xdr:from>
    <xdr:ext cx="736600" cy="259045"/>
    <xdr:sp macro="" textlink="">
      <xdr:nvSpPr>
        <xdr:cNvPr id="324" name="テキスト ボックス 323"/>
        <xdr:cNvSpPr txBox="1"/>
      </xdr:nvSpPr>
      <xdr:spPr>
        <a:xfrm>
          <a:off x="15798800" y="10508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93435</xdr:rowOff>
    </xdr:from>
    <xdr:to>
      <xdr:col>22</xdr:col>
      <xdr:colOff>203200</xdr:colOff>
      <xdr:row>59</xdr:row>
      <xdr:rowOff>117566</xdr:rowOff>
    </xdr:to>
    <xdr:cxnSp macro="">
      <xdr:nvCxnSpPr>
        <xdr:cNvPr id="325" name="直線コネクタ 324"/>
        <xdr:cNvCxnSpPr/>
      </xdr:nvCxnSpPr>
      <xdr:spPr>
        <a:xfrm>
          <a:off x="14401800" y="10208985"/>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122827</xdr:rowOff>
    </xdr:from>
    <xdr:to>
      <xdr:col>22</xdr:col>
      <xdr:colOff>254000</xdr:colOff>
      <xdr:row>61</xdr:row>
      <xdr:rowOff>52977</xdr:rowOff>
    </xdr:to>
    <xdr:sp macro="" textlink="">
      <xdr:nvSpPr>
        <xdr:cNvPr id="326" name="フローチャート : 判断 325"/>
        <xdr:cNvSpPr/>
      </xdr:nvSpPr>
      <xdr:spPr>
        <a:xfrm>
          <a:off x="15240000" y="10409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37754</xdr:rowOff>
    </xdr:from>
    <xdr:ext cx="762000" cy="259045"/>
    <xdr:sp macro="" textlink="">
      <xdr:nvSpPr>
        <xdr:cNvPr id="327" name="テキスト ボックス 326"/>
        <xdr:cNvSpPr txBox="1"/>
      </xdr:nvSpPr>
      <xdr:spPr>
        <a:xfrm>
          <a:off x="14909800" y="1049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69306</xdr:rowOff>
    </xdr:from>
    <xdr:to>
      <xdr:col>21</xdr:col>
      <xdr:colOff>0</xdr:colOff>
      <xdr:row>59</xdr:row>
      <xdr:rowOff>93435</xdr:rowOff>
    </xdr:to>
    <xdr:cxnSp macro="">
      <xdr:nvCxnSpPr>
        <xdr:cNvPr id="328" name="直線コネクタ 327"/>
        <xdr:cNvCxnSpPr/>
      </xdr:nvCxnSpPr>
      <xdr:spPr>
        <a:xfrm>
          <a:off x="13512800" y="10184856"/>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134892</xdr:rowOff>
    </xdr:from>
    <xdr:to>
      <xdr:col>21</xdr:col>
      <xdr:colOff>50800</xdr:colOff>
      <xdr:row>61</xdr:row>
      <xdr:rowOff>65042</xdr:rowOff>
    </xdr:to>
    <xdr:sp macro="" textlink="">
      <xdr:nvSpPr>
        <xdr:cNvPr id="329" name="フローチャート : 判断 328"/>
        <xdr:cNvSpPr/>
      </xdr:nvSpPr>
      <xdr:spPr>
        <a:xfrm>
          <a:off x="14351000" y="1042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49819</xdr:rowOff>
    </xdr:from>
    <xdr:ext cx="762000" cy="259045"/>
    <xdr:sp macro="" textlink="">
      <xdr:nvSpPr>
        <xdr:cNvPr id="330" name="テキスト ボックス 329"/>
        <xdr:cNvSpPr txBox="1"/>
      </xdr:nvSpPr>
      <xdr:spPr>
        <a:xfrm>
          <a:off x="14020800" y="10508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159022</xdr:rowOff>
    </xdr:from>
    <xdr:to>
      <xdr:col>19</xdr:col>
      <xdr:colOff>533400</xdr:colOff>
      <xdr:row>61</xdr:row>
      <xdr:rowOff>89172</xdr:rowOff>
    </xdr:to>
    <xdr:sp macro="" textlink="">
      <xdr:nvSpPr>
        <xdr:cNvPr id="331" name="フローチャート : 判断 330"/>
        <xdr:cNvSpPr/>
      </xdr:nvSpPr>
      <xdr:spPr>
        <a:xfrm>
          <a:off x="13462000" y="10446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73949</xdr:rowOff>
    </xdr:from>
    <xdr:ext cx="762000" cy="259045"/>
    <xdr:sp macro="" textlink="">
      <xdr:nvSpPr>
        <xdr:cNvPr id="332" name="テキスト ボックス 331"/>
        <xdr:cNvSpPr txBox="1"/>
      </xdr:nvSpPr>
      <xdr:spPr>
        <a:xfrm>
          <a:off x="13131800" y="10532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59</xdr:row>
      <xdr:rowOff>51253</xdr:rowOff>
    </xdr:from>
    <xdr:to>
      <xdr:col>24</xdr:col>
      <xdr:colOff>609600</xdr:colOff>
      <xdr:row>59</xdr:row>
      <xdr:rowOff>152853</xdr:rowOff>
    </xdr:to>
    <xdr:sp macro="" textlink="">
      <xdr:nvSpPr>
        <xdr:cNvPr id="338" name="円/楕円 337"/>
        <xdr:cNvSpPr/>
      </xdr:nvSpPr>
      <xdr:spPr>
        <a:xfrm>
          <a:off x="16967200" y="10166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67780</xdr:rowOff>
    </xdr:from>
    <xdr:ext cx="762000" cy="259045"/>
    <xdr:sp macro="" textlink="">
      <xdr:nvSpPr>
        <xdr:cNvPr id="339" name="定員管理の状況該当値テキスト"/>
        <xdr:cNvSpPr txBox="1"/>
      </xdr:nvSpPr>
      <xdr:spPr>
        <a:xfrm>
          <a:off x="17106900" y="10011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59872</xdr:rowOff>
    </xdr:from>
    <xdr:to>
      <xdr:col>23</xdr:col>
      <xdr:colOff>457200</xdr:colOff>
      <xdr:row>59</xdr:row>
      <xdr:rowOff>161472</xdr:rowOff>
    </xdr:to>
    <xdr:sp macro="" textlink="">
      <xdr:nvSpPr>
        <xdr:cNvPr id="340" name="円/楕円 339"/>
        <xdr:cNvSpPr/>
      </xdr:nvSpPr>
      <xdr:spPr>
        <a:xfrm>
          <a:off x="16129000" y="10175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199</xdr:rowOff>
    </xdr:from>
    <xdr:ext cx="736600" cy="259045"/>
    <xdr:sp macro="" textlink="">
      <xdr:nvSpPr>
        <xdr:cNvPr id="341" name="テキスト ボックス 340"/>
        <xdr:cNvSpPr txBox="1"/>
      </xdr:nvSpPr>
      <xdr:spPr>
        <a:xfrm>
          <a:off x="15798800" y="9944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66766</xdr:rowOff>
    </xdr:from>
    <xdr:to>
      <xdr:col>22</xdr:col>
      <xdr:colOff>254000</xdr:colOff>
      <xdr:row>59</xdr:row>
      <xdr:rowOff>168366</xdr:rowOff>
    </xdr:to>
    <xdr:sp macro="" textlink="">
      <xdr:nvSpPr>
        <xdr:cNvPr id="342" name="円/楕円 341"/>
        <xdr:cNvSpPr/>
      </xdr:nvSpPr>
      <xdr:spPr>
        <a:xfrm>
          <a:off x="15240000" y="1018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7093</xdr:rowOff>
    </xdr:from>
    <xdr:ext cx="762000" cy="259045"/>
    <xdr:sp macro="" textlink="">
      <xdr:nvSpPr>
        <xdr:cNvPr id="343" name="テキスト ボックス 342"/>
        <xdr:cNvSpPr txBox="1"/>
      </xdr:nvSpPr>
      <xdr:spPr>
        <a:xfrm>
          <a:off x="14909800" y="995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42635</xdr:rowOff>
    </xdr:from>
    <xdr:to>
      <xdr:col>21</xdr:col>
      <xdr:colOff>50800</xdr:colOff>
      <xdr:row>59</xdr:row>
      <xdr:rowOff>144235</xdr:rowOff>
    </xdr:to>
    <xdr:sp macro="" textlink="">
      <xdr:nvSpPr>
        <xdr:cNvPr id="344" name="円/楕円 343"/>
        <xdr:cNvSpPr/>
      </xdr:nvSpPr>
      <xdr:spPr>
        <a:xfrm>
          <a:off x="14351000" y="1015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154412</xdr:rowOff>
    </xdr:from>
    <xdr:ext cx="762000" cy="259045"/>
    <xdr:sp macro="" textlink="">
      <xdr:nvSpPr>
        <xdr:cNvPr id="345" name="テキスト ボックス 344"/>
        <xdr:cNvSpPr txBox="1"/>
      </xdr:nvSpPr>
      <xdr:spPr>
        <a:xfrm>
          <a:off x="14020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18506</xdr:rowOff>
    </xdr:from>
    <xdr:to>
      <xdr:col>19</xdr:col>
      <xdr:colOff>533400</xdr:colOff>
      <xdr:row>59</xdr:row>
      <xdr:rowOff>120106</xdr:rowOff>
    </xdr:to>
    <xdr:sp macro="" textlink="">
      <xdr:nvSpPr>
        <xdr:cNvPr id="346" name="円/楕円 345"/>
        <xdr:cNvSpPr/>
      </xdr:nvSpPr>
      <xdr:spPr>
        <a:xfrm>
          <a:off x="13462000" y="10134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130283</xdr:rowOff>
    </xdr:from>
    <xdr:ext cx="762000" cy="259045"/>
    <xdr:sp macro="" textlink="">
      <xdr:nvSpPr>
        <xdr:cNvPr id="347" name="テキスト ボックス 346"/>
        <xdr:cNvSpPr txBox="1"/>
      </xdr:nvSpPr>
      <xdr:spPr>
        <a:xfrm>
          <a:off x="13131800" y="990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rPr>
            <a:t>　比較的数値の高かった平成</a:t>
          </a:r>
          <a:r>
            <a:rPr kumimoji="1" lang="en-US" altLang="ja-JP" sz="1200" b="0" i="0" u="none" strike="noStrike" kern="0" cap="none" spc="0" normalizeH="0" baseline="0" noProof="0">
              <a:ln>
                <a:noFill/>
              </a:ln>
              <a:solidFill>
                <a:prstClr val="black"/>
              </a:solidFill>
              <a:effectLst/>
              <a:uLnTx/>
              <a:uFillTx/>
              <a:latin typeface="ＭＳ Ｐゴシック"/>
              <a:ea typeface="+mn-ea"/>
            </a:rPr>
            <a:t>24</a:t>
          </a:r>
          <a:r>
            <a:rPr kumimoji="1" lang="ja-JP" altLang="en-US" sz="1200" b="0" i="0" u="none" strike="noStrike" kern="0" cap="none" spc="0" normalizeH="0" baseline="0" noProof="0">
              <a:ln>
                <a:noFill/>
              </a:ln>
              <a:solidFill>
                <a:prstClr val="black"/>
              </a:solidFill>
              <a:effectLst/>
              <a:uLnTx/>
              <a:uFillTx/>
              <a:latin typeface="ＭＳ Ｐゴシック"/>
              <a:ea typeface="+mn-ea"/>
            </a:rPr>
            <a:t>年度単年度比率（</a:t>
          </a:r>
          <a:r>
            <a:rPr kumimoji="1" lang="en-US" altLang="ja-JP" sz="1200" b="0" i="0" u="none" strike="noStrike" kern="0" cap="none" spc="0" normalizeH="0" baseline="0" noProof="0">
              <a:ln>
                <a:noFill/>
              </a:ln>
              <a:solidFill>
                <a:prstClr val="black"/>
              </a:solidFill>
              <a:effectLst/>
              <a:uLnTx/>
              <a:uFillTx/>
              <a:latin typeface="ＭＳ Ｐゴシック"/>
              <a:ea typeface="+mn-ea"/>
            </a:rPr>
            <a:t>15.44076</a:t>
          </a:r>
          <a:r>
            <a:rPr kumimoji="1" lang="ja-JP" altLang="en-US" sz="1200" b="0" i="0" u="none" strike="noStrike" kern="0" cap="none" spc="0" normalizeH="0" baseline="0" noProof="0">
              <a:ln>
                <a:noFill/>
              </a:ln>
              <a:solidFill>
                <a:prstClr val="black"/>
              </a:solidFill>
              <a:effectLst/>
              <a:uLnTx/>
              <a:uFillTx/>
              <a:latin typeface="ＭＳ Ｐゴシック"/>
              <a:ea typeface="+mn-ea"/>
            </a:rPr>
            <a:t>）が除外され、前年度の数値から</a:t>
          </a:r>
          <a:r>
            <a:rPr kumimoji="1" lang="en-US" altLang="ja-JP" sz="1200" b="0" i="0" u="none" strike="noStrike" kern="0" cap="none" spc="0" normalizeH="0" baseline="0" noProof="0">
              <a:ln>
                <a:noFill/>
              </a:ln>
              <a:solidFill>
                <a:prstClr val="black"/>
              </a:solidFill>
              <a:effectLst/>
              <a:uLnTx/>
              <a:uFillTx/>
              <a:latin typeface="ＭＳ Ｐゴシック"/>
              <a:ea typeface="+mn-ea"/>
            </a:rPr>
            <a:t>1.3</a:t>
          </a:r>
          <a:r>
            <a:rPr kumimoji="1" lang="ja-JP" altLang="en-US" sz="1200" b="0" i="0" u="none" strike="noStrike" kern="0" cap="none" spc="0" normalizeH="0" baseline="0" noProof="0">
              <a:ln>
                <a:noFill/>
              </a:ln>
              <a:solidFill>
                <a:prstClr val="black"/>
              </a:solidFill>
              <a:effectLst/>
              <a:uLnTx/>
              <a:uFillTx/>
              <a:latin typeface="ＭＳ Ｐゴシック"/>
              <a:ea typeface="+mn-ea"/>
            </a:rPr>
            <a:t>％減少し、毎年度比率の減少が続いているが、依然として類似団体を上回っている。</a:t>
          </a:r>
          <a:endParaRPr kumimoji="1" lang="en-US" altLang="ja-JP" sz="12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rPr>
            <a:t>　県営事業松ヶ房ダム整備事業の債務負担に係る支出と、庁舎や学校施設の整備の償還が始まることから今後も類似団体平均を上回りながら推移していくと考えられる。</a:t>
          </a:r>
          <a:endParaRPr kumimoji="1" lang="en-US" altLang="ja-JP" sz="1200" b="0" i="0" u="none" strike="noStrike" kern="0" cap="none" spc="0" normalizeH="0" baseline="0" noProof="0">
            <a:ln>
              <a:noFill/>
            </a:ln>
            <a:solidFill>
              <a:prstClr val="black"/>
            </a:solidFill>
            <a:effectLst/>
            <a:uLnTx/>
            <a:uFillTx/>
            <a:latin typeface="ＭＳ Ｐゴシック"/>
            <a:ea typeface="+mn-ea"/>
          </a:endParaRPr>
        </a:p>
        <a:p>
          <a:endParaRPr kumimoji="1" lang="ja-JP" altLang="en-US" sz="12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3" name="テキスト ボックス 37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64770</xdr:rowOff>
    </xdr:from>
    <xdr:to>
      <xdr:col>24</xdr:col>
      <xdr:colOff>558800</xdr:colOff>
      <xdr:row>43</xdr:row>
      <xdr:rowOff>14817</xdr:rowOff>
    </xdr:to>
    <xdr:cxnSp macro="">
      <xdr:nvCxnSpPr>
        <xdr:cNvPr id="376" name="直線コネクタ 375"/>
        <xdr:cNvCxnSpPr/>
      </xdr:nvCxnSpPr>
      <xdr:spPr>
        <a:xfrm flipV="1">
          <a:off x="17018000" y="6236970"/>
          <a:ext cx="0" cy="11501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158344</xdr:rowOff>
    </xdr:from>
    <xdr:ext cx="762000" cy="259045"/>
    <xdr:sp macro="" textlink="">
      <xdr:nvSpPr>
        <xdr:cNvPr id="377" name="公債費負担の状況最小値テキスト"/>
        <xdr:cNvSpPr txBox="1"/>
      </xdr:nvSpPr>
      <xdr:spPr>
        <a:xfrm>
          <a:off x="17106900" y="735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43</xdr:row>
      <xdr:rowOff>14817</xdr:rowOff>
    </xdr:from>
    <xdr:to>
      <xdr:col>24</xdr:col>
      <xdr:colOff>647700</xdr:colOff>
      <xdr:row>43</xdr:row>
      <xdr:rowOff>14817</xdr:rowOff>
    </xdr:to>
    <xdr:cxnSp macro="">
      <xdr:nvCxnSpPr>
        <xdr:cNvPr id="378" name="直線コネクタ 377"/>
        <xdr:cNvCxnSpPr/>
      </xdr:nvCxnSpPr>
      <xdr:spPr>
        <a:xfrm>
          <a:off x="16929100" y="7387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151147</xdr:rowOff>
    </xdr:from>
    <xdr:ext cx="762000" cy="259045"/>
    <xdr:sp macro="" textlink="">
      <xdr:nvSpPr>
        <xdr:cNvPr id="379" name="公債費負担の状況最大値テキスト"/>
        <xdr:cNvSpPr txBox="1"/>
      </xdr:nvSpPr>
      <xdr:spPr>
        <a:xfrm>
          <a:off x="17106900" y="598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0.7</a:t>
          </a:r>
          <a:endParaRPr kumimoji="1" lang="ja-JP" altLang="en-US" sz="1000" b="1">
            <a:latin typeface="ＭＳ Ｐゴシック"/>
          </a:endParaRPr>
        </a:p>
      </xdr:txBody>
    </xdr:sp>
    <xdr:clientData/>
  </xdr:oneCellAnchor>
  <xdr:twoCellAnchor>
    <xdr:from>
      <xdr:col>24</xdr:col>
      <xdr:colOff>469900</xdr:colOff>
      <xdr:row>36</xdr:row>
      <xdr:rowOff>64770</xdr:rowOff>
    </xdr:from>
    <xdr:to>
      <xdr:col>24</xdr:col>
      <xdr:colOff>647700</xdr:colOff>
      <xdr:row>36</xdr:row>
      <xdr:rowOff>64770</xdr:rowOff>
    </xdr:to>
    <xdr:cxnSp macro="">
      <xdr:nvCxnSpPr>
        <xdr:cNvPr id="380" name="直線コネクタ 379"/>
        <xdr:cNvCxnSpPr/>
      </xdr:nvCxnSpPr>
      <xdr:spPr>
        <a:xfrm>
          <a:off x="16929100" y="623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100330</xdr:rowOff>
    </xdr:from>
    <xdr:to>
      <xdr:col>24</xdr:col>
      <xdr:colOff>558800</xdr:colOff>
      <xdr:row>42</xdr:row>
      <xdr:rowOff>33444</xdr:rowOff>
    </xdr:to>
    <xdr:cxnSp macro="">
      <xdr:nvCxnSpPr>
        <xdr:cNvPr id="381" name="直線コネクタ 380"/>
        <xdr:cNvCxnSpPr/>
      </xdr:nvCxnSpPr>
      <xdr:spPr>
        <a:xfrm flipV="1">
          <a:off x="16179800" y="7129780"/>
          <a:ext cx="8382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52510</xdr:rowOff>
    </xdr:from>
    <xdr:ext cx="762000" cy="259045"/>
    <xdr:sp macro="" textlink="">
      <xdr:nvSpPr>
        <xdr:cNvPr id="382"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3" name="フローチャート : 判断 382"/>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33444</xdr:rowOff>
    </xdr:from>
    <xdr:to>
      <xdr:col>23</xdr:col>
      <xdr:colOff>406400</xdr:colOff>
      <xdr:row>42</xdr:row>
      <xdr:rowOff>170180</xdr:rowOff>
    </xdr:to>
    <xdr:cxnSp macro="">
      <xdr:nvCxnSpPr>
        <xdr:cNvPr id="384" name="直線コネクタ 383"/>
        <xdr:cNvCxnSpPr/>
      </xdr:nvCxnSpPr>
      <xdr:spPr>
        <a:xfrm flipV="1">
          <a:off x="15290800" y="7234344"/>
          <a:ext cx="8890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108373</xdr:rowOff>
    </xdr:from>
    <xdr:to>
      <xdr:col>23</xdr:col>
      <xdr:colOff>457200</xdr:colOff>
      <xdr:row>41</xdr:row>
      <xdr:rowOff>38523</xdr:rowOff>
    </xdr:to>
    <xdr:sp macro="" textlink="">
      <xdr:nvSpPr>
        <xdr:cNvPr id="385" name="フローチャート : 判断 384"/>
        <xdr:cNvSpPr/>
      </xdr:nvSpPr>
      <xdr:spPr>
        <a:xfrm>
          <a:off x="161290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48700</xdr:rowOff>
    </xdr:from>
    <xdr:ext cx="736600" cy="259045"/>
    <xdr:sp macro="" textlink="">
      <xdr:nvSpPr>
        <xdr:cNvPr id="386" name="テキスト ボックス 385"/>
        <xdr:cNvSpPr txBox="1"/>
      </xdr:nvSpPr>
      <xdr:spPr>
        <a:xfrm>
          <a:off x="15798800" y="6735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170180</xdr:rowOff>
    </xdr:from>
    <xdr:to>
      <xdr:col>22</xdr:col>
      <xdr:colOff>203200</xdr:colOff>
      <xdr:row>43</xdr:row>
      <xdr:rowOff>143510</xdr:rowOff>
    </xdr:to>
    <xdr:cxnSp macro="">
      <xdr:nvCxnSpPr>
        <xdr:cNvPr id="387" name="直線コネクタ 386"/>
        <xdr:cNvCxnSpPr/>
      </xdr:nvCxnSpPr>
      <xdr:spPr>
        <a:xfrm flipV="1">
          <a:off x="14401800" y="737108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25400</xdr:rowOff>
    </xdr:from>
    <xdr:to>
      <xdr:col>22</xdr:col>
      <xdr:colOff>254000</xdr:colOff>
      <xdr:row>41</xdr:row>
      <xdr:rowOff>127000</xdr:rowOff>
    </xdr:to>
    <xdr:sp macro="" textlink="">
      <xdr:nvSpPr>
        <xdr:cNvPr id="388" name="フローチャート : 判断 387"/>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137177</xdr:rowOff>
    </xdr:from>
    <xdr:ext cx="762000" cy="259045"/>
    <xdr:sp macro="" textlink="">
      <xdr:nvSpPr>
        <xdr:cNvPr id="389" name="テキスト ボックス 388"/>
        <xdr:cNvSpPr txBox="1"/>
      </xdr:nvSpPr>
      <xdr:spPr>
        <a:xfrm>
          <a:off x="14909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143510</xdr:rowOff>
    </xdr:from>
    <xdr:to>
      <xdr:col>21</xdr:col>
      <xdr:colOff>0</xdr:colOff>
      <xdr:row>44</xdr:row>
      <xdr:rowOff>60537</xdr:rowOff>
    </xdr:to>
    <xdr:cxnSp macro="">
      <xdr:nvCxnSpPr>
        <xdr:cNvPr id="390" name="直線コネクタ 389"/>
        <xdr:cNvCxnSpPr/>
      </xdr:nvCxnSpPr>
      <xdr:spPr>
        <a:xfrm flipV="1">
          <a:off x="13512800" y="7515860"/>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97790</xdr:rowOff>
    </xdr:from>
    <xdr:to>
      <xdr:col>21</xdr:col>
      <xdr:colOff>50800</xdr:colOff>
      <xdr:row>42</xdr:row>
      <xdr:rowOff>27940</xdr:rowOff>
    </xdr:to>
    <xdr:sp macro="" textlink="">
      <xdr:nvSpPr>
        <xdr:cNvPr id="391" name="フローチャート : 判断 390"/>
        <xdr:cNvSpPr/>
      </xdr:nvSpPr>
      <xdr:spPr>
        <a:xfrm>
          <a:off x="14351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38117</xdr:rowOff>
    </xdr:from>
    <xdr:ext cx="762000" cy="259045"/>
    <xdr:sp macro="" textlink="">
      <xdr:nvSpPr>
        <xdr:cNvPr id="392" name="テキスト ボックス 391"/>
        <xdr:cNvSpPr txBox="1"/>
      </xdr:nvSpPr>
      <xdr:spPr>
        <a:xfrm>
          <a:off x="14020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14817</xdr:rowOff>
    </xdr:from>
    <xdr:to>
      <xdr:col>19</xdr:col>
      <xdr:colOff>533400</xdr:colOff>
      <xdr:row>42</xdr:row>
      <xdr:rowOff>116417</xdr:rowOff>
    </xdr:to>
    <xdr:sp macro="" textlink="">
      <xdr:nvSpPr>
        <xdr:cNvPr id="393" name="フローチャート : 判断 392"/>
        <xdr:cNvSpPr/>
      </xdr:nvSpPr>
      <xdr:spPr>
        <a:xfrm>
          <a:off x="13462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126594</xdr:rowOff>
    </xdr:from>
    <xdr:ext cx="762000" cy="259045"/>
    <xdr:sp macro="" textlink="">
      <xdr:nvSpPr>
        <xdr:cNvPr id="394" name="テキスト ボックス 393"/>
        <xdr:cNvSpPr txBox="1"/>
      </xdr:nvSpPr>
      <xdr:spPr>
        <a:xfrm>
          <a:off x="13131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41</xdr:row>
      <xdr:rowOff>49530</xdr:rowOff>
    </xdr:from>
    <xdr:to>
      <xdr:col>24</xdr:col>
      <xdr:colOff>609600</xdr:colOff>
      <xdr:row>41</xdr:row>
      <xdr:rowOff>151130</xdr:rowOff>
    </xdr:to>
    <xdr:sp macro="" textlink="">
      <xdr:nvSpPr>
        <xdr:cNvPr id="400" name="円/楕円 399"/>
        <xdr:cNvSpPr/>
      </xdr:nvSpPr>
      <xdr:spPr>
        <a:xfrm>
          <a:off x="169672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21607</xdr:rowOff>
    </xdr:from>
    <xdr:ext cx="762000" cy="259045"/>
    <xdr:sp macro="" textlink="">
      <xdr:nvSpPr>
        <xdr:cNvPr id="401" name="公債費負担の状況該当値テキスト"/>
        <xdr:cNvSpPr txBox="1"/>
      </xdr:nvSpPr>
      <xdr:spPr>
        <a:xfrm>
          <a:off x="17106900" y="705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154094</xdr:rowOff>
    </xdr:from>
    <xdr:to>
      <xdr:col>23</xdr:col>
      <xdr:colOff>457200</xdr:colOff>
      <xdr:row>42</xdr:row>
      <xdr:rowOff>84244</xdr:rowOff>
    </xdr:to>
    <xdr:sp macro="" textlink="">
      <xdr:nvSpPr>
        <xdr:cNvPr id="402" name="円/楕円 401"/>
        <xdr:cNvSpPr/>
      </xdr:nvSpPr>
      <xdr:spPr>
        <a:xfrm>
          <a:off x="16129000" y="718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69021</xdr:rowOff>
    </xdr:from>
    <xdr:ext cx="736600" cy="259045"/>
    <xdr:sp macro="" textlink="">
      <xdr:nvSpPr>
        <xdr:cNvPr id="403" name="テキスト ボックス 402"/>
        <xdr:cNvSpPr txBox="1"/>
      </xdr:nvSpPr>
      <xdr:spPr>
        <a:xfrm>
          <a:off x="15798800" y="7269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119380</xdr:rowOff>
    </xdr:from>
    <xdr:to>
      <xdr:col>22</xdr:col>
      <xdr:colOff>254000</xdr:colOff>
      <xdr:row>43</xdr:row>
      <xdr:rowOff>49530</xdr:rowOff>
    </xdr:to>
    <xdr:sp macro="" textlink="">
      <xdr:nvSpPr>
        <xdr:cNvPr id="404" name="円/楕円 403"/>
        <xdr:cNvSpPr/>
      </xdr:nvSpPr>
      <xdr:spPr>
        <a:xfrm>
          <a:off x="15240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34307</xdr:rowOff>
    </xdr:from>
    <xdr:ext cx="762000" cy="259045"/>
    <xdr:sp macro="" textlink="">
      <xdr:nvSpPr>
        <xdr:cNvPr id="405" name="テキスト ボックス 404"/>
        <xdr:cNvSpPr txBox="1"/>
      </xdr:nvSpPr>
      <xdr:spPr>
        <a:xfrm>
          <a:off x="14909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92710</xdr:rowOff>
    </xdr:from>
    <xdr:to>
      <xdr:col>21</xdr:col>
      <xdr:colOff>50800</xdr:colOff>
      <xdr:row>44</xdr:row>
      <xdr:rowOff>22860</xdr:rowOff>
    </xdr:to>
    <xdr:sp macro="" textlink="">
      <xdr:nvSpPr>
        <xdr:cNvPr id="406" name="円/楕円 405"/>
        <xdr:cNvSpPr/>
      </xdr:nvSpPr>
      <xdr:spPr>
        <a:xfrm>
          <a:off x="14351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7637</xdr:rowOff>
    </xdr:from>
    <xdr:ext cx="762000" cy="259045"/>
    <xdr:sp macro="" textlink="">
      <xdr:nvSpPr>
        <xdr:cNvPr id="407" name="テキスト ボックス 406"/>
        <xdr:cNvSpPr txBox="1"/>
      </xdr:nvSpPr>
      <xdr:spPr>
        <a:xfrm>
          <a:off x="14020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9737</xdr:rowOff>
    </xdr:from>
    <xdr:to>
      <xdr:col>19</xdr:col>
      <xdr:colOff>533400</xdr:colOff>
      <xdr:row>44</xdr:row>
      <xdr:rowOff>111337</xdr:rowOff>
    </xdr:to>
    <xdr:sp macro="" textlink="">
      <xdr:nvSpPr>
        <xdr:cNvPr id="408" name="円/楕円 407"/>
        <xdr:cNvSpPr/>
      </xdr:nvSpPr>
      <xdr:spPr>
        <a:xfrm>
          <a:off x="13462000" y="755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96114</xdr:rowOff>
    </xdr:from>
    <xdr:ext cx="762000" cy="259045"/>
    <xdr:sp macro="" textlink="">
      <xdr:nvSpPr>
        <xdr:cNvPr id="409" name="テキスト ボックス 408"/>
        <xdr:cNvSpPr txBox="1"/>
      </xdr:nvSpPr>
      <xdr:spPr>
        <a:xfrm>
          <a:off x="13131800" y="763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rPr>
            <a:t>　前年度から</a:t>
          </a:r>
          <a:r>
            <a:rPr kumimoji="1" lang="en-US" altLang="ja-JP" sz="1200" b="0" i="0" u="none" strike="noStrike" kern="0" cap="none" spc="0" normalizeH="0" baseline="0" noProof="0">
              <a:ln>
                <a:noFill/>
              </a:ln>
              <a:solidFill>
                <a:prstClr val="black"/>
              </a:solidFill>
              <a:effectLst/>
              <a:uLnTx/>
              <a:uFillTx/>
              <a:latin typeface="ＭＳ Ｐゴシック"/>
              <a:ea typeface="+mn-ea"/>
            </a:rPr>
            <a:t>36.6</a:t>
          </a:r>
          <a:r>
            <a:rPr kumimoji="1" lang="ja-JP" altLang="en-US" sz="1200" b="0" i="0" u="none" strike="noStrike" kern="0" cap="none" spc="0" normalizeH="0" baseline="0" noProof="0">
              <a:ln>
                <a:noFill/>
              </a:ln>
              <a:solidFill>
                <a:prstClr val="black"/>
              </a:solidFill>
              <a:effectLst/>
              <a:uLnTx/>
              <a:uFillTx/>
              <a:latin typeface="ＭＳ Ｐゴシック"/>
              <a:ea typeface="+mn-ea"/>
            </a:rPr>
            <a:t>％減少し類似団体と比較して低い水準となった。前年度を大きく下回った要因として、充当可能資金の増加（</a:t>
          </a:r>
          <a:r>
            <a:rPr kumimoji="1" lang="en-US" altLang="ja-JP" sz="1200" b="0" i="0" u="none" strike="noStrike" kern="0" cap="none" spc="0" normalizeH="0" baseline="0" noProof="0">
              <a:ln>
                <a:noFill/>
              </a:ln>
              <a:solidFill>
                <a:prstClr val="black"/>
              </a:solidFill>
              <a:effectLst/>
              <a:uLnTx/>
              <a:uFillTx/>
              <a:latin typeface="ＭＳ Ｐゴシック"/>
              <a:ea typeface="+mn-ea"/>
            </a:rPr>
            <a:t>+1,956</a:t>
          </a:r>
          <a:r>
            <a:rPr kumimoji="1" lang="ja-JP" altLang="en-US" sz="1200" b="0" i="0" u="none" strike="noStrike" kern="0" cap="none" spc="0" normalizeH="0" baseline="0" noProof="0">
              <a:ln>
                <a:noFill/>
              </a:ln>
              <a:solidFill>
                <a:prstClr val="black"/>
              </a:solidFill>
              <a:effectLst/>
              <a:uLnTx/>
              <a:uFillTx/>
              <a:latin typeface="ＭＳ Ｐゴシック"/>
              <a:ea typeface="+mn-ea"/>
            </a:rPr>
            <a:t>百万円）があげられる。これは財政調整基金が前年度比</a:t>
          </a:r>
          <a:r>
            <a:rPr kumimoji="1" lang="en-US" altLang="ja-JP" sz="1200" b="0" i="0" u="none" strike="noStrike" kern="0" cap="none" spc="0" normalizeH="0" baseline="0" noProof="0">
              <a:ln>
                <a:noFill/>
              </a:ln>
              <a:solidFill>
                <a:prstClr val="black"/>
              </a:solidFill>
              <a:effectLst/>
              <a:uLnTx/>
              <a:uFillTx/>
              <a:latin typeface="ＭＳ Ｐゴシック"/>
              <a:ea typeface="+mn-ea"/>
            </a:rPr>
            <a:t>+2,167</a:t>
          </a:r>
          <a:r>
            <a:rPr kumimoji="1" lang="ja-JP" altLang="en-US" sz="1200" b="0" i="0" u="none" strike="noStrike" kern="0" cap="none" spc="0" normalizeH="0" baseline="0" noProof="0">
              <a:ln>
                <a:noFill/>
              </a:ln>
              <a:solidFill>
                <a:prstClr val="black"/>
              </a:solidFill>
              <a:effectLst/>
              <a:uLnTx/>
              <a:uFillTx/>
              <a:latin typeface="ＭＳ Ｐゴシック"/>
              <a:ea typeface="+mn-ea"/>
            </a:rPr>
            <a:t>百万円だったことよる。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rPr>
            <a:t>　今後は新庁舎完成に伴う地方債借入と庁舎建設基金残高の減少、また中学校の建替えによる新規起債の発行があり、将来負担比率の上昇が考えられる。</a:t>
          </a:r>
          <a:endParaRPr kumimoji="1" lang="en-US" altLang="ja-JP" sz="12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事業内容を更に厳選し、新たな地方債の発行については交付税措置の有利なものに限り活用することなど、後年度負担の軽減を図るための財政健全化に努める。</a:t>
          </a:r>
          <a:endParaRPr kumimoji="0" lang="ja-JP" altLang="ja-JP" sz="1200" b="0" i="0" u="none" strike="noStrike" kern="0" cap="none" spc="0" normalizeH="0" baseline="0" noProof="0">
            <a:ln>
              <a:noFill/>
            </a:ln>
            <a:solidFill>
              <a:prstClr val="black"/>
            </a:solidFill>
            <a:effectLst/>
            <a:uLnTx/>
            <a:uFillTx/>
            <a:latin typeface="+mn-lt"/>
            <a:ea typeface="+mn-ea"/>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94149</xdr:rowOff>
    </xdr:to>
    <xdr:cxnSp macro="">
      <xdr:nvCxnSpPr>
        <xdr:cNvPr id="438" name="直線コネクタ 437"/>
        <xdr:cNvCxnSpPr/>
      </xdr:nvCxnSpPr>
      <xdr:spPr>
        <a:xfrm flipV="1">
          <a:off x="17018000" y="2370667"/>
          <a:ext cx="0" cy="13239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66226</xdr:rowOff>
    </xdr:from>
    <xdr:ext cx="762000" cy="259045"/>
    <xdr:sp macro="" textlink="">
      <xdr:nvSpPr>
        <xdr:cNvPr id="439" name="将来負担の状況最小値テキスト"/>
        <xdr:cNvSpPr txBox="1"/>
      </xdr:nvSpPr>
      <xdr:spPr>
        <a:xfrm>
          <a:off x="17106900" y="3666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164.6</a:t>
          </a:r>
          <a:endParaRPr kumimoji="1" lang="ja-JP" altLang="en-US" sz="1000" b="1">
            <a:latin typeface="ＭＳ Ｐゴシック"/>
          </a:endParaRPr>
        </a:p>
      </xdr:txBody>
    </xdr:sp>
    <xdr:clientData/>
  </xdr:oneCellAnchor>
  <xdr:twoCellAnchor>
    <xdr:from>
      <xdr:col>24</xdr:col>
      <xdr:colOff>469900</xdr:colOff>
      <xdr:row>21</xdr:row>
      <xdr:rowOff>94149</xdr:rowOff>
    </xdr:from>
    <xdr:to>
      <xdr:col>24</xdr:col>
      <xdr:colOff>647700</xdr:colOff>
      <xdr:row>21</xdr:row>
      <xdr:rowOff>94149</xdr:rowOff>
    </xdr:to>
    <xdr:cxnSp macro="">
      <xdr:nvCxnSpPr>
        <xdr:cNvPr id="440" name="直線コネクタ 439"/>
        <xdr:cNvCxnSpPr/>
      </xdr:nvCxnSpPr>
      <xdr:spPr>
        <a:xfrm>
          <a:off x="16929100" y="3694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31369</xdr:rowOff>
    </xdr:from>
    <xdr:to>
      <xdr:col>24</xdr:col>
      <xdr:colOff>558800</xdr:colOff>
      <xdr:row>16</xdr:row>
      <xdr:rowOff>154305</xdr:rowOff>
    </xdr:to>
    <xdr:cxnSp macro="">
      <xdr:nvCxnSpPr>
        <xdr:cNvPr id="443" name="直線コネクタ 442"/>
        <xdr:cNvCxnSpPr/>
      </xdr:nvCxnSpPr>
      <xdr:spPr>
        <a:xfrm flipV="1">
          <a:off x="16179800" y="2603119"/>
          <a:ext cx="838200" cy="294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155465</xdr:rowOff>
    </xdr:from>
    <xdr:ext cx="762000" cy="259045"/>
    <xdr:sp macro="" textlink="">
      <xdr:nvSpPr>
        <xdr:cNvPr id="444" name="将来負担の状況平均値テキスト"/>
        <xdr:cNvSpPr txBox="1"/>
      </xdr:nvSpPr>
      <xdr:spPr>
        <a:xfrm>
          <a:off x="17106900" y="2555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32.8</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11938</xdr:rowOff>
    </xdr:from>
    <xdr:to>
      <xdr:col>24</xdr:col>
      <xdr:colOff>609600</xdr:colOff>
      <xdr:row>15</xdr:row>
      <xdr:rowOff>113538</xdr:rowOff>
    </xdr:to>
    <xdr:sp macro="" textlink="">
      <xdr:nvSpPr>
        <xdr:cNvPr id="445" name="フローチャート : 判断 444"/>
        <xdr:cNvSpPr/>
      </xdr:nvSpPr>
      <xdr:spPr>
        <a:xfrm>
          <a:off x="16967200" y="2583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139954</xdr:rowOff>
    </xdr:from>
    <xdr:to>
      <xdr:col>23</xdr:col>
      <xdr:colOff>406400</xdr:colOff>
      <xdr:row>16</xdr:row>
      <xdr:rowOff>154305</xdr:rowOff>
    </xdr:to>
    <xdr:cxnSp macro="">
      <xdr:nvCxnSpPr>
        <xdr:cNvPr id="446" name="直線コネクタ 445"/>
        <xdr:cNvCxnSpPr/>
      </xdr:nvCxnSpPr>
      <xdr:spPr>
        <a:xfrm>
          <a:off x="15290800" y="2711704"/>
          <a:ext cx="889000" cy="185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139023</xdr:rowOff>
    </xdr:from>
    <xdr:to>
      <xdr:col>23</xdr:col>
      <xdr:colOff>457200</xdr:colOff>
      <xdr:row>16</xdr:row>
      <xdr:rowOff>69173</xdr:rowOff>
    </xdr:to>
    <xdr:sp macro="" textlink="">
      <xdr:nvSpPr>
        <xdr:cNvPr id="447" name="フローチャート : 判断 446"/>
        <xdr:cNvSpPr/>
      </xdr:nvSpPr>
      <xdr:spPr>
        <a:xfrm>
          <a:off x="161290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79350</xdr:rowOff>
    </xdr:from>
    <xdr:ext cx="736600" cy="259045"/>
    <xdr:sp macro="" textlink="">
      <xdr:nvSpPr>
        <xdr:cNvPr id="448" name="テキスト ボックス 447"/>
        <xdr:cNvSpPr txBox="1"/>
      </xdr:nvSpPr>
      <xdr:spPr>
        <a:xfrm>
          <a:off x="15798800" y="2479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139954</xdr:rowOff>
    </xdr:from>
    <xdr:to>
      <xdr:col>22</xdr:col>
      <xdr:colOff>203200</xdr:colOff>
      <xdr:row>18</xdr:row>
      <xdr:rowOff>128312</xdr:rowOff>
    </xdr:to>
    <xdr:cxnSp macro="">
      <xdr:nvCxnSpPr>
        <xdr:cNvPr id="449" name="直線コネクタ 448"/>
        <xdr:cNvCxnSpPr/>
      </xdr:nvCxnSpPr>
      <xdr:spPr>
        <a:xfrm flipV="1">
          <a:off x="14401800" y="2711704"/>
          <a:ext cx="889000" cy="502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1355</xdr:rowOff>
    </xdr:from>
    <xdr:to>
      <xdr:col>22</xdr:col>
      <xdr:colOff>254000</xdr:colOff>
      <xdr:row>16</xdr:row>
      <xdr:rowOff>102955</xdr:rowOff>
    </xdr:to>
    <xdr:sp macro="" textlink="">
      <xdr:nvSpPr>
        <xdr:cNvPr id="450" name="フローチャート : 判断 449"/>
        <xdr:cNvSpPr/>
      </xdr:nvSpPr>
      <xdr:spPr>
        <a:xfrm>
          <a:off x="15240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87732</xdr:rowOff>
    </xdr:from>
    <xdr:ext cx="762000" cy="259045"/>
    <xdr:sp macro="" textlink="">
      <xdr:nvSpPr>
        <xdr:cNvPr id="451" name="テキスト ボックス 450"/>
        <xdr:cNvSpPr txBox="1"/>
      </xdr:nvSpPr>
      <xdr:spPr>
        <a:xfrm>
          <a:off x="14909800" y="2830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128312</xdr:rowOff>
    </xdr:from>
    <xdr:to>
      <xdr:col>21</xdr:col>
      <xdr:colOff>0</xdr:colOff>
      <xdr:row>20</xdr:row>
      <xdr:rowOff>16256</xdr:rowOff>
    </xdr:to>
    <xdr:cxnSp macro="">
      <xdr:nvCxnSpPr>
        <xdr:cNvPr id="452" name="直線コネクタ 451"/>
        <xdr:cNvCxnSpPr/>
      </xdr:nvCxnSpPr>
      <xdr:spPr>
        <a:xfrm flipV="1">
          <a:off x="13512800" y="3214412"/>
          <a:ext cx="889000" cy="230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96266</xdr:rowOff>
    </xdr:from>
    <xdr:to>
      <xdr:col>21</xdr:col>
      <xdr:colOff>50800</xdr:colOff>
      <xdr:row>17</xdr:row>
      <xdr:rowOff>26416</xdr:rowOff>
    </xdr:to>
    <xdr:sp macro="" textlink="">
      <xdr:nvSpPr>
        <xdr:cNvPr id="453" name="フローチャート : 判断 452"/>
        <xdr:cNvSpPr/>
      </xdr:nvSpPr>
      <xdr:spPr>
        <a:xfrm>
          <a:off x="14351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36593</xdr:rowOff>
    </xdr:from>
    <xdr:ext cx="762000" cy="259045"/>
    <xdr:sp macro="" textlink="">
      <xdr:nvSpPr>
        <xdr:cNvPr id="454" name="テキスト ボックス 453"/>
        <xdr:cNvSpPr txBox="1"/>
      </xdr:nvSpPr>
      <xdr:spPr>
        <a:xfrm>
          <a:off x="14020800" y="260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15706</xdr:rowOff>
    </xdr:from>
    <xdr:to>
      <xdr:col>19</xdr:col>
      <xdr:colOff>533400</xdr:colOff>
      <xdr:row>17</xdr:row>
      <xdr:rowOff>117306</xdr:rowOff>
    </xdr:to>
    <xdr:sp macro="" textlink="">
      <xdr:nvSpPr>
        <xdr:cNvPr id="455" name="フローチャート : 判断 454"/>
        <xdr:cNvSpPr/>
      </xdr:nvSpPr>
      <xdr:spPr>
        <a:xfrm>
          <a:off x="13462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127483</xdr:rowOff>
    </xdr:from>
    <xdr:ext cx="762000" cy="259045"/>
    <xdr:sp macro="" textlink="">
      <xdr:nvSpPr>
        <xdr:cNvPr id="456" name="テキスト ボックス 455"/>
        <xdr:cNvSpPr txBox="1"/>
      </xdr:nvSpPr>
      <xdr:spPr>
        <a:xfrm>
          <a:off x="13131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14</xdr:row>
      <xdr:rowOff>152019</xdr:rowOff>
    </xdr:from>
    <xdr:to>
      <xdr:col>24</xdr:col>
      <xdr:colOff>609600</xdr:colOff>
      <xdr:row>15</xdr:row>
      <xdr:rowOff>82169</xdr:rowOff>
    </xdr:to>
    <xdr:sp macro="" textlink="">
      <xdr:nvSpPr>
        <xdr:cNvPr id="462" name="円/楕円 461"/>
        <xdr:cNvSpPr/>
      </xdr:nvSpPr>
      <xdr:spPr>
        <a:xfrm>
          <a:off x="16967200" y="2552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168546</xdr:rowOff>
    </xdr:from>
    <xdr:ext cx="762000" cy="259045"/>
    <xdr:sp macro="" textlink="">
      <xdr:nvSpPr>
        <xdr:cNvPr id="463" name="将来負担の状況該当値テキスト"/>
        <xdr:cNvSpPr txBox="1"/>
      </xdr:nvSpPr>
      <xdr:spPr>
        <a:xfrm>
          <a:off x="17106900" y="2397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103505</xdr:rowOff>
    </xdr:from>
    <xdr:to>
      <xdr:col>23</xdr:col>
      <xdr:colOff>457200</xdr:colOff>
      <xdr:row>17</xdr:row>
      <xdr:rowOff>33655</xdr:rowOff>
    </xdr:to>
    <xdr:sp macro="" textlink="">
      <xdr:nvSpPr>
        <xdr:cNvPr id="464" name="円/楕円 463"/>
        <xdr:cNvSpPr/>
      </xdr:nvSpPr>
      <xdr:spPr>
        <a:xfrm>
          <a:off x="16129000" y="284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18432</xdr:rowOff>
    </xdr:from>
    <xdr:ext cx="736600" cy="259045"/>
    <xdr:sp macro="" textlink="">
      <xdr:nvSpPr>
        <xdr:cNvPr id="465" name="テキスト ボックス 464"/>
        <xdr:cNvSpPr txBox="1"/>
      </xdr:nvSpPr>
      <xdr:spPr>
        <a:xfrm>
          <a:off x="15798800" y="2933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89154</xdr:rowOff>
    </xdr:from>
    <xdr:to>
      <xdr:col>22</xdr:col>
      <xdr:colOff>254000</xdr:colOff>
      <xdr:row>16</xdr:row>
      <xdr:rowOff>19304</xdr:rowOff>
    </xdr:to>
    <xdr:sp macro="" textlink="">
      <xdr:nvSpPr>
        <xdr:cNvPr id="466" name="円/楕円 465"/>
        <xdr:cNvSpPr/>
      </xdr:nvSpPr>
      <xdr:spPr>
        <a:xfrm>
          <a:off x="15240000" y="266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29481</xdr:rowOff>
    </xdr:from>
    <xdr:ext cx="762000" cy="259045"/>
    <xdr:sp macro="" textlink="">
      <xdr:nvSpPr>
        <xdr:cNvPr id="467" name="テキスト ボックス 466"/>
        <xdr:cNvSpPr txBox="1"/>
      </xdr:nvSpPr>
      <xdr:spPr>
        <a:xfrm>
          <a:off x="14909800" y="242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42.4</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77512</xdr:rowOff>
    </xdr:from>
    <xdr:to>
      <xdr:col>21</xdr:col>
      <xdr:colOff>50800</xdr:colOff>
      <xdr:row>19</xdr:row>
      <xdr:rowOff>7662</xdr:rowOff>
    </xdr:to>
    <xdr:sp macro="" textlink="">
      <xdr:nvSpPr>
        <xdr:cNvPr id="468" name="円/楕円 467"/>
        <xdr:cNvSpPr/>
      </xdr:nvSpPr>
      <xdr:spPr>
        <a:xfrm>
          <a:off x="14351000" y="3163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163889</xdr:rowOff>
    </xdr:from>
    <xdr:ext cx="762000" cy="259045"/>
    <xdr:sp macro="" textlink="">
      <xdr:nvSpPr>
        <xdr:cNvPr id="469" name="テキスト ボックス 468"/>
        <xdr:cNvSpPr txBox="1"/>
      </xdr:nvSpPr>
      <xdr:spPr>
        <a:xfrm>
          <a:off x="14020800" y="324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136906</xdr:rowOff>
    </xdr:from>
    <xdr:to>
      <xdr:col>19</xdr:col>
      <xdr:colOff>533400</xdr:colOff>
      <xdr:row>20</xdr:row>
      <xdr:rowOff>67056</xdr:rowOff>
    </xdr:to>
    <xdr:sp macro="" textlink="">
      <xdr:nvSpPr>
        <xdr:cNvPr id="470" name="円/楕円 469"/>
        <xdr:cNvSpPr/>
      </xdr:nvSpPr>
      <xdr:spPr>
        <a:xfrm>
          <a:off x="13462000" y="339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51833</xdr:rowOff>
    </xdr:from>
    <xdr:ext cx="762000" cy="259045"/>
    <xdr:sp macro="" textlink="">
      <xdr:nvSpPr>
        <xdr:cNvPr id="471" name="テキスト ボックス 470"/>
        <xdr:cNvSpPr txBox="1"/>
      </xdr:nvSpPr>
      <xdr:spPr>
        <a:xfrm>
          <a:off x="13131800" y="348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福島県相馬市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35,939
35,743
197.79
34,457,734
31,523,768
1,017,920
9,410,684
13,808,069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28.9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東日本大震災震以降の復旧・復興関連事業に対応するため、時間外勤務手当の増加により類似団体を上回る水準で推移している。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今後は復興業務の収束化に合わせ、人員配置の見直しや定員管理・給与の適正化を図る。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165100</xdr:rowOff>
    </xdr:from>
    <xdr:to>
      <xdr:col>7</xdr:col>
      <xdr:colOff>15875</xdr:colOff>
      <xdr:row>42</xdr:row>
      <xdr:rowOff>38100</xdr:rowOff>
    </xdr:to>
    <xdr:cxnSp macro="">
      <xdr:nvCxnSpPr>
        <xdr:cNvPr id="61" name="直線コネクタ 60"/>
        <xdr:cNvCxnSpPr/>
      </xdr:nvCxnSpPr>
      <xdr:spPr>
        <a:xfrm flipV="1">
          <a:off x="4826000" y="5651500"/>
          <a:ext cx="0" cy="1587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10177</xdr:rowOff>
    </xdr:from>
    <xdr:ext cx="762000" cy="259045"/>
    <xdr:sp macro="" textlink="">
      <xdr:nvSpPr>
        <xdr:cNvPr id="62" name="人件費最小値テキスト"/>
        <xdr:cNvSpPr txBox="1"/>
      </xdr:nvSpPr>
      <xdr:spPr>
        <a:xfrm>
          <a:off x="49149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30.5</a:t>
          </a:r>
          <a:endParaRPr kumimoji="1" lang="ja-JP" altLang="en-US" sz="1000" b="1">
            <a:latin typeface="ＭＳ Ｐゴシック"/>
          </a:endParaRPr>
        </a:p>
      </xdr:txBody>
    </xdr:sp>
    <xdr:clientData/>
  </xdr:oneCellAnchor>
  <xdr:twoCellAnchor>
    <xdr:from>
      <xdr:col>6</xdr:col>
      <xdr:colOff>612775</xdr:colOff>
      <xdr:row>42</xdr:row>
      <xdr:rowOff>38100</xdr:rowOff>
    </xdr:from>
    <xdr:to>
      <xdr:col>7</xdr:col>
      <xdr:colOff>104775</xdr:colOff>
      <xdr:row>42</xdr:row>
      <xdr:rowOff>38100</xdr:rowOff>
    </xdr:to>
    <xdr:cxnSp macro="">
      <xdr:nvCxnSpPr>
        <xdr:cNvPr id="63" name="直線コネクタ 62"/>
        <xdr:cNvCxnSpPr/>
      </xdr:nvCxnSpPr>
      <xdr:spPr>
        <a:xfrm>
          <a:off x="47371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80027</xdr:rowOff>
    </xdr:from>
    <xdr:ext cx="762000" cy="259045"/>
    <xdr:sp macro="" textlink="">
      <xdr:nvSpPr>
        <xdr:cNvPr id="64" name="人件費最大値テキスト"/>
        <xdr:cNvSpPr txBox="1"/>
      </xdr:nvSpPr>
      <xdr:spPr>
        <a:xfrm>
          <a:off x="4914900" y="539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6</xdr:col>
      <xdr:colOff>612775</xdr:colOff>
      <xdr:row>32</xdr:row>
      <xdr:rowOff>165100</xdr:rowOff>
    </xdr:from>
    <xdr:to>
      <xdr:col>7</xdr:col>
      <xdr:colOff>104775</xdr:colOff>
      <xdr:row>32</xdr:row>
      <xdr:rowOff>165100</xdr:rowOff>
    </xdr:to>
    <xdr:cxnSp macro="">
      <xdr:nvCxnSpPr>
        <xdr:cNvPr id="65" name="直線コネクタ 64"/>
        <xdr:cNvCxnSpPr/>
      </xdr:nvCxnSpPr>
      <xdr:spPr>
        <a:xfrm>
          <a:off x="4737100" y="5651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44450</xdr:rowOff>
    </xdr:from>
    <xdr:to>
      <xdr:col>7</xdr:col>
      <xdr:colOff>15875</xdr:colOff>
      <xdr:row>37</xdr:row>
      <xdr:rowOff>95250</xdr:rowOff>
    </xdr:to>
    <xdr:cxnSp macro="">
      <xdr:nvCxnSpPr>
        <xdr:cNvPr id="66" name="直線コネクタ 65"/>
        <xdr:cNvCxnSpPr/>
      </xdr:nvCxnSpPr>
      <xdr:spPr>
        <a:xfrm flipV="1">
          <a:off x="3987800" y="63881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67327</xdr:rowOff>
    </xdr:from>
    <xdr:ext cx="762000" cy="259045"/>
    <xdr:sp macro="" textlink="">
      <xdr:nvSpPr>
        <xdr:cNvPr id="67" name="人件費平均値テキスト"/>
        <xdr:cNvSpPr txBox="1"/>
      </xdr:nvSpPr>
      <xdr:spPr>
        <a:xfrm>
          <a:off x="4914900" y="606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50800</xdr:rowOff>
    </xdr:from>
    <xdr:to>
      <xdr:col>7</xdr:col>
      <xdr:colOff>66675</xdr:colOff>
      <xdr:row>36</xdr:row>
      <xdr:rowOff>152400</xdr:rowOff>
    </xdr:to>
    <xdr:sp macro="" textlink="">
      <xdr:nvSpPr>
        <xdr:cNvPr id="68" name="フローチャート : 判断 67"/>
        <xdr:cNvSpPr/>
      </xdr:nvSpPr>
      <xdr:spPr>
        <a:xfrm>
          <a:off x="4775200" y="622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57150</xdr:rowOff>
    </xdr:from>
    <xdr:to>
      <xdr:col>5</xdr:col>
      <xdr:colOff>549275</xdr:colOff>
      <xdr:row>37</xdr:row>
      <xdr:rowOff>95250</xdr:rowOff>
    </xdr:to>
    <xdr:cxnSp macro="">
      <xdr:nvCxnSpPr>
        <xdr:cNvPr id="69" name="直線コネクタ 68"/>
        <xdr:cNvCxnSpPr/>
      </xdr:nvCxnSpPr>
      <xdr:spPr>
        <a:xfrm>
          <a:off x="3098800" y="6400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114300</xdr:rowOff>
    </xdr:from>
    <xdr:to>
      <xdr:col>5</xdr:col>
      <xdr:colOff>600075</xdr:colOff>
      <xdr:row>37</xdr:row>
      <xdr:rowOff>44450</xdr:rowOff>
    </xdr:to>
    <xdr:sp macro="" textlink="">
      <xdr:nvSpPr>
        <xdr:cNvPr id="70" name="フローチャート : 判断 69"/>
        <xdr:cNvSpPr/>
      </xdr:nvSpPr>
      <xdr:spPr>
        <a:xfrm>
          <a:off x="3937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54627</xdr:rowOff>
    </xdr:from>
    <xdr:ext cx="736600" cy="259045"/>
    <xdr:sp macro="" textlink="">
      <xdr:nvSpPr>
        <xdr:cNvPr id="71" name="テキスト ボックス 70"/>
        <xdr:cNvSpPr txBox="1"/>
      </xdr:nvSpPr>
      <xdr:spPr>
        <a:xfrm>
          <a:off x="3606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57150</xdr:rowOff>
    </xdr:from>
    <xdr:to>
      <xdr:col>4</xdr:col>
      <xdr:colOff>346075</xdr:colOff>
      <xdr:row>37</xdr:row>
      <xdr:rowOff>133350</xdr:rowOff>
    </xdr:to>
    <xdr:cxnSp macro="">
      <xdr:nvCxnSpPr>
        <xdr:cNvPr id="72" name="直線コネクタ 71"/>
        <xdr:cNvCxnSpPr/>
      </xdr:nvCxnSpPr>
      <xdr:spPr>
        <a:xfrm flipV="1">
          <a:off x="2209800" y="6400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101600</xdr:rowOff>
    </xdr:from>
    <xdr:to>
      <xdr:col>4</xdr:col>
      <xdr:colOff>396875</xdr:colOff>
      <xdr:row>37</xdr:row>
      <xdr:rowOff>31750</xdr:rowOff>
    </xdr:to>
    <xdr:sp macro="" textlink="">
      <xdr:nvSpPr>
        <xdr:cNvPr id="73" name="フローチャート : 判断 72"/>
        <xdr:cNvSpPr/>
      </xdr:nvSpPr>
      <xdr:spPr>
        <a:xfrm>
          <a:off x="3048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41927</xdr:rowOff>
    </xdr:from>
    <xdr:ext cx="762000" cy="259045"/>
    <xdr:sp macro="" textlink="">
      <xdr:nvSpPr>
        <xdr:cNvPr id="74" name="テキスト ボックス 73"/>
        <xdr:cNvSpPr txBox="1"/>
      </xdr:nvSpPr>
      <xdr:spPr>
        <a:xfrm>
          <a:off x="2717800" y="604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133350</xdr:rowOff>
    </xdr:from>
    <xdr:to>
      <xdr:col>3</xdr:col>
      <xdr:colOff>142875</xdr:colOff>
      <xdr:row>40</xdr:row>
      <xdr:rowOff>165100</xdr:rowOff>
    </xdr:to>
    <xdr:cxnSp macro="">
      <xdr:nvCxnSpPr>
        <xdr:cNvPr id="75" name="直線コネクタ 74"/>
        <xdr:cNvCxnSpPr/>
      </xdr:nvCxnSpPr>
      <xdr:spPr>
        <a:xfrm flipV="1">
          <a:off x="1320800" y="6477000"/>
          <a:ext cx="889000" cy="546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31750</xdr:rowOff>
    </xdr:from>
    <xdr:to>
      <xdr:col>3</xdr:col>
      <xdr:colOff>193675</xdr:colOff>
      <xdr:row>37</xdr:row>
      <xdr:rowOff>133350</xdr:rowOff>
    </xdr:to>
    <xdr:sp macro="" textlink="">
      <xdr:nvSpPr>
        <xdr:cNvPr id="76" name="フローチャート : 判断 75"/>
        <xdr:cNvSpPr/>
      </xdr:nvSpPr>
      <xdr:spPr>
        <a:xfrm>
          <a:off x="2159000" y="637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143527</xdr:rowOff>
    </xdr:from>
    <xdr:ext cx="762000" cy="259045"/>
    <xdr:sp macro="" textlink="">
      <xdr:nvSpPr>
        <xdr:cNvPr id="77" name="テキスト ボックス 76"/>
        <xdr:cNvSpPr txBox="1"/>
      </xdr:nvSpPr>
      <xdr:spPr>
        <a:xfrm>
          <a:off x="1828800" y="614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82550</xdr:rowOff>
    </xdr:from>
    <xdr:to>
      <xdr:col>1</xdr:col>
      <xdr:colOff>676275</xdr:colOff>
      <xdr:row>38</xdr:row>
      <xdr:rowOff>12700</xdr:rowOff>
    </xdr:to>
    <xdr:sp macro="" textlink="">
      <xdr:nvSpPr>
        <xdr:cNvPr id="78" name="フローチャート : 判断 77"/>
        <xdr:cNvSpPr/>
      </xdr:nvSpPr>
      <xdr:spPr>
        <a:xfrm>
          <a:off x="12700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22877</xdr:rowOff>
    </xdr:from>
    <xdr:ext cx="762000" cy="259045"/>
    <xdr:sp macro="" textlink="">
      <xdr:nvSpPr>
        <xdr:cNvPr id="79" name="テキスト ボックス 78"/>
        <xdr:cNvSpPr txBox="1"/>
      </xdr:nvSpPr>
      <xdr:spPr>
        <a:xfrm>
          <a:off x="939800" y="619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36</xdr:row>
      <xdr:rowOff>165100</xdr:rowOff>
    </xdr:from>
    <xdr:to>
      <xdr:col>7</xdr:col>
      <xdr:colOff>66675</xdr:colOff>
      <xdr:row>37</xdr:row>
      <xdr:rowOff>95250</xdr:rowOff>
    </xdr:to>
    <xdr:sp macro="" textlink="">
      <xdr:nvSpPr>
        <xdr:cNvPr id="85" name="円/楕円 84"/>
        <xdr:cNvSpPr/>
      </xdr:nvSpPr>
      <xdr:spPr>
        <a:xfrm>
          <a:off x="4775200" y="633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137177</xdr:rowOff>
    </xdr:from>
    <xdr:ext cx="762000" cy="259045"/>
    <xdr:sp macro="" textlink="">
      <xdr:nvSpPr>
        <xdr:cNvPr id="86" name="人件費該当値テキスト"/>
        <xdr:cNvSpPr txBox="1"/>
      </xdr:nvSpPr>
      <xdr:spPr>
        <a:xfrm>
          <a:off x="4914900" y="630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44450</xdr:rowOff>
    </xdr:from>
    <xdr:to>
      <xdr:col>5</xdr:col>
      <xdr:colOff>600075</xdr:colOff>
      <xdr:row>37</xdr:row>
      <xdr:rowOff>146050</xdr:rowOff>
    </xdr:to>
    <xdr:sp macro="" textlink="">
      <xdr:nvSpPr>
        <xdr:cNvPr id="87" name="円/楕円 86"/>
        <xdr:cNvSpPr/>
      </xdr:nvSpPr>
      <xdr:spPr>
        <a:xfrm>
          <a:off x="39370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130827</xdr:rowOff>
    </xdr:from>
    <xdr:ext cx="736600" cy="259045"/>
    <xdr:sp macro="" textlink="">
      <xdr:nvSpPr>
        <xdr:cNvPr id="88" name="テキスト ボックス 87"/>
        <xdr:cNvSpPr txBox="1"/>
      </xdr:nvSpPr>
      <xdr:spPr>
        <a:xfrm>
          <a:off x="3606800" y="647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6350</xdr:rowOff>
    </xdr:from>
    <xdr:to>
      <xdr:col>4</xdr:col>
      <xdr:colOff>396875</xdr:colOff>
      <xdr:row>37</xdr:row>
      <xdr:rowOff>107950</xdr:rowOff>
    </xdr:to>
    <xdr:sp macro="" textlink="">
      <xdr:nvSpPr>
        <xdr:cNvPr id="89" name="円/楕円 88"/>
        <xdr:cNvSpPr/>
      </xdr:nvSpPr>
      <xdr:spPr>
        <a:xfrm>
          <a:off x="3048000" y="635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92727</xdr:rowOff>
    </xdr:from>
    <xdr:ext cx="762000" cy="259045"/>
    <xdr:sp macro="" textlink="">
      <xdr:nvSpPr>
        <xdr:cNvPr id="90" name="テキスト ボックス 89"/>
        <xdr:cNvSpPr txBox="1"/>
      </xdr:nvSpPr>
      <xdr:spPr>
        <a:xfrm>
          <a:off x="2717800" y="643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82550</xdr:rowOff>
    </xdr:from>
    <xdr:to>
      <xdr:col>3</xdr:col>
      <xdr:colOff>193675</xdr:colOff>
      <xdr:row>38</xdr:row>
      <xdr:rowOff>12700</xdr:rowOff>
    </xdr:to>
    <xdr:sp macro="" textlink="">
      <xdr:nvSpPr>
        <xdr:cNvPr id="91" name="円/楕円 90"/>
        <xdr:cNvSpPr/>
      </xdr:nvSpPr>
      <xdr:spPr>
        <a:xfrm>
          <a:off x="2159000" y="642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168927</xdr:rowOff>
    </xdr:from>
    <xdr:ext cx="762000" cy="259045"/>
    <xdr:sp macro="" textlink="">
      <xdr:nvSpPr>
        <xdr:cNvPr id="92" name="テキスト ボックス 91"/>
        <xdr:cNvSpPr txBox="1"/>
      </xdr:nvSpPr>
      <xdr:spPr>
        <a:xfrm>
          <a:off x="1828800" y="651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114300</xdr:rowOff>
    </xdr:from>
    <xdr:to>
      <xdr:col>1</xdr:col>
      <xdr:colOff>676275</xdr:colOff>
      <xdr:row>41</xdr:row>
      <xdr:rowOff>44450</xdr:rowOff>
    </xdr:to>
    <xdr:sp macro="" textlink="">
      <xdr:nvSpPr>
        <xdr:cNvPr id="93" name="円/楕円 92"/>
        <xdr:cNvSpPr/>
      </xdr:nvSpPr>
      <xdr:spPr>
        <a:xfrm>
          <a:off x="1270000" y="697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29227</xdr:rowOff>
    </xdr:from>
    <xdr:ext cx="762000" cy="259045"/>
    <xdr:sp macro="" textlink="">
      <xdr:nvSpPr>
        <xdr:cNvPr id="94" name="テキスト ボックス 93"/>
        <xdr:cNvSpPr txBox="1"/>
      </xdr:nvSpPr>
      <xdr:spPr>
        <a:xfrm>
          <a:off x="9398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物件費は上昇傾向が続き前年度から０．６ポイント増加し、類似団体平均を大きく上回った。</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経常経費の削減を一層図り、復興事業で整備した施設の維持管理経費の財源確保と、公共施設の統廃合を検討するなどコスト削減に努めていく。</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69850</xdr:rowOff>
    </xdr:to>
    <xdr:cxnSp macro="">
      <xdr:nvCxnSpPr>
        <xdr:cNvPr id="122" name="直線コネクタ 121"/>
        <xdr:cNvCxnSpPr/>
      </xdr:nvCxnSpPr>
      <xdr:spPr>
        <a:xfrm flipV="1">
          <a:off x="16510000" y="2349500"/>
          <a:ext cx="0" cy="1320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3"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4" name="直線コネクタ 123"/>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5"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6" name="直線コネクタ 125"/>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6350</xdr:rowOff>
    </xdr:from>
    <xdr:to>
      <xdr:col>24</xdr:col>
      <xdr:colOff>31750</xdr:colOff>
      <xdr:row>19</xdr:row>
      <xdr:rowOff>82550</xdr:rowOff>
    </xdr:to>
    <xdr:cxnSp macro="">
      <xdr:nvCxnSpPr>
        <xdr:cNvPr id="127" name="直線コネクタ 126"/>
        <xdr:cNvCxnSpPr/>
      </xdr:nvCxnSpPr>
      <xdr:spPr>
        <a:xfrm>
          <a:off x="15671800" y="32639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137177</xdr:rowOff>
    </xdr:from>
    <xdr:ext cx="762000" cy="259045"/>
    <xdr:sp macro="" textlink="">
      <xdr:nvSpPr>
        <xdr:cNvPr id="128" name="物件費平均値テキスト"/>
        <xdr:cNvSpPr txBox="1"/>
      </xdr:nvSpPr>
      <xdr:spPr>
        <a:xfrm>
          <a:off x="16598900" y="2880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120650</xdr:rowOff>
    </xdr:from>
    <xdr:to>
      <xdr:col>24</xdr:col>
      <xdr:colOff>82550</xdr:colOff>
      <xdr:row>18</xdr:row>
      <xdr:rowOff>50800</xdr:rowOff>
    </xdr:to>
    <xdr:sp macro="" textlink="">
      <xdr:nvSpPr>
        <xdr:cNvPr id="129" name="フローチャート : 判断 128"/>
        <xdr:cNvSpPr/>
      </xdr:nvSpPr>
      <xdr:spPr>
        <a:xfrm>
          <a:off x="16459200" y="303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38100</xdr:rowOff>
    </xdr:from>
    <xdr:to>
      <xdr:col>22</xdr:col>
      <xdr:colOff>565150</xdr:colOff>
      <xdr:row>19</xdr:row>
      <xdr:rowOff>6350</xdr:rowOff>
    </xdr:to>
    <xdr:cxnSp macro="">
      <xdr:nvCxnSpPr>
        <xdr:cNvPr id="130" name="直線コネクタ 129"/>
        <xdr:cNvCxnSpPr/>
      </xdr:nvCxnSpPr>
      <xdr:spPr>
        <a:xfrm>
          <a:off x="14782800" y="31242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133350</xdr:rowOff>
    </xdr:from>
    <xdr:to>
      <xdr:col>22</xdr:col>
      <xdr:colOff>615950</xdr:colOff>
      <xdr:row>18</xdr:row>
      <xdr:rowOff>63500</xdr:rowOff>
    </xdr:to>
    <xdr:sp macro="" textlink="">
      <xdr:nvSpPr>
        <xdr:cNvPr id="131" name="フローチャート : 判断 130"/>
        <xdr:cNvSpPr/>
      </xdr:nvSpPr>
      <xdr:spPr>
        <a:xfrm>
          <a:off x="15621000" y="304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73677</xdr:rowOff>
    </xdr:from>
    <xdr:ext cx="736600" cy="259045"/>
    <xdr:sp macro="" textlink="">
      <xdr:nvSpPr>
        <xdr:cNvPr id="132" name="テキスト ボックス 131"/>
        <xdr:cNvSpPr txBox="1"/>
      </xdr:nvSpPr>
      <xdr:spPr>
        <a:xfrm>
          <a:off x="15290800" y="281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38100</xdr:rowOff>
    </xdr:from>
    <xdr:to>
      <xdr:col>21</xdr:col>
      <xdr:colOff>361950</xdr:colOff>
      <xdr:row>19</xdr:row>
      <xdr:rowOff>19050</xdr:rowOff>
    </xdr:to>
    <xdr:cxnSp macro="">
      <xdr:nvCxnSpPr>
        <xdr:cNvPr id="133" name="直線コネクタ 132"/>
        <xdr:cNvCxnSpPr/>
      </xdr:nvCxnSpPr>
      <xdr:spPr>
        <a:xfrm flipV="1">
          <a:off x="13893800" y="31242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57150</xdr:rowOff>
    </xdr:from>
    <xdr:to>
      <xdr:col>21</xdr:col>
      <xdr:colOff>412750</xdr:colOff>
      <xdr:row>17</xdr:row>
      <xdr:rowOff>158750</xdr:rowOff>
    </xdr:to>
    <xdr:sp macro="" textlink="">
      <xdr:nvSpPr>
        <xdr:cNvPr id="134" name="フローチャート : 判断 133"/>
        <xdr:cNvSpPr/>
      </xdr:nvSpPr>
      <xdr:spPr>
        <a:xfrm>
          <a:off x="14732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168927</xdr:rowOff>
    </xdr:from>
    <xdr:ext cx="762000" cy="259045"/>
    <xdr:sp macro="" textlink="">
      <xdr:nvSpPr>
        <xdr:cNvPr id="135" name="テキスト ボックス 134"/>
        <xdr:cNvSpPr txBox="1"/>
      </xdr:nvSpPr>
      <xdr:spPr>
        <a:xfrm>
          <a:off x="14401800" y="274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120650</xdr:rowOff>
    </xdr:from>
    <xdr:to>
      <xdr:col>20</xdr:col>
      <xdr:colOff>158750</xdr:colOff>
      <xdr:row>19</xdr:row>
      <xdr:rowOff>19050</xdr:rowOff>
    </xdr:to>
    <xdr:cxnSp macro="">
      <xdr:nvCxnSpPr>
        <xdr:cNvPr id="136" name="直線コネクタ 135"/>
        <xdr:cNvCxnSpPr/>
      </xdr:nvCxnSpPr>
      <xdr:spPr>
        <a:xfrm>
          <a:off x="13004800" y="3035300"/>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17</xdr:row>
      <xdr:rowOff>6350</xdr:rowOff>
    </xdr:from>
    <xdr:to>
      <xdr:col>20</xdr:col>
      <xdr:colOff>209550</xdr:colOff>
      <xdr:row>17</xdr:row>
      <xdr:rowOff>107950</xdr:rowOff>
    </xdr:to>
    <xdr:sp macro="" textlink="">
      <xdr:nvSpPr>
        <xdr:cNvPr id="137" name="フローチャート : 判断 136"/>
        <xdr:cNvSpPr/>
      </xdr:nvSpPr>
      <xdr:spPr>
        <a:xfrm>
          <a:off x="13843000" y="292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118127</xdr:rowOff>
    </xdr:from>
    <xdr:ext cx="762000" cy="259045"/>
    <xdr:sp macro="" textlink="">
      <xdr:nvSpPr>
        <xdr:cNvPr id="138" name="テキスト ボックス 137"/>
        <xdr:cNvSpPr txBox="1"/>
      </xdr:nvSpPr>
      <xdr:spPr>
        <a:xfrm>
          <a:off x="13512800" y="268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101600</xdr:rowOff>
    </xdr:from>
    <xdr:to>
      <xdr:col>19</xdr:col>
      <xdr:colOff>6350</xdr:colOff>
      <xdr:row>17</xdr:row>
      <xdr:rowOff>31750</xdr:rowOff>
    </xdr:to>
    <xdr:sp macro="" textlink="">
      <xdr:nvSpPr>
        <xdr:cNvPr id="139" name="フローチャート : 判断 138"/>
        <xdr:cNvSpPr/>
      </xdr:nvSpPr>
      <xdr:spPr>
        <a:xfrm>
          <a:off x="12954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41927</xdr:rowOff>
    </xdr:from>
    <xdr:ext cx="762000" cy="259045"/>
    <xdr:sp macro="" textlink="">
      <xdr:nvSpPr>
        <xdr:cNvPr id="140" name="テキスト ボックス 139"/>
        <xdr:cNvSpPr txBox="1"/>
      </xdr:nvSpPr>
      <xdr:spPr>
        <a:xfrm>
          <a:off x="12623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19</xdr:row>
      <xdr:rowOff>31750</xdr:rowOff>
    </xdr:from>
    <xdr:to>
      <xdr:col>24</xdr:col>
      <xdr:colOff>82550</xdr:colOff>
      <xdr:row>19</xdr:row>
      <xdr:rowOff>133350</xdr:rowOff>
    </xdr:to>
    <xdr:sp macro="" textlink="">
      <xdr:nvSpPr>
        <xdr:cNvPr id="146" name="円/楕円 145"/>
        <xdr:cNvSpPr/>
      </xdr:nvSpPr>
      <xdr:spPr>
        <a:xfrm>
          <a:off x="16459200" y="328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3827</xdr:rowOff>
    </xdr:from>
    <xdr:ext cx="762000" cy="259045"/>
    <xdr:sp macro="" textlink="">
      <xdr:nvSpPr>
        <xdr:cNvPr id="147" name="物件費該当値テキスト"/>
        <xdr:cNvSpPr txBox="1"/>
      </xdr:nvSpPr>
      <xdr:spPr>
        <a:xfrm>
          <a:off x="16598900" y="326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127000</xdr:rowOff>
    </xdr:from>
    <xdr:to>
      <xdr:col>22</xdr:col>
      <xdr:colOff>615950</xdr:colOff>
      <xdr:row>19</xdr:row>
      <xdr:rowOff>57150</xdr:rowOff>
    </xdr:to>
    <xdr:sp macro="" textlink="">
      <xdr:nvSpPr>
        <xdr:cNvPr id="148" name="円/楕円 147"/>
        <xdr:cNvSpPr/>
      </xdr:nvSpPr>
      <xdr:spPr>
        <a:xfrm>
          <a:off x="15621000" y="321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41927</xdr:rowOff>
    </xdr:from>
    <xdr:ext cx="736600" cy="259045"/>
    <xdr:sp macro="" textlink="">
      <xdr:nvSpPr>
        <xdr:cNvPr id="149" name="テキスト ボックス 148"/>
        <xdr:cNvSpPr txBox="1"/>
      </xdr:nvSpPr>
      <xdr:spPr>
        <a:xfrm>
          <a:off x="15290800" y="329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158750</xdr:rowOff>
    </xdr:from>
    <xdr:to>
      <xdr:col>21</xdr:col>
      <xdr:colOff>412750</xdr:colOff>
      <xdr:row>18</xdr:row>
      <xdr:rowOff>88900</xdr:rowOff>
    </xdr:to>
    <xdr:sp macro="" textlink="">
      <xdr:nvSpPr>
        <xdr:cNvPr id="150" name="円/楕円 149"/>
        <xdr:cNvSpPr/>
      </xdr:nvSpPr>
      <xdr:spPr>
        <a:xfrm>
          <a:off x="14732000" y="307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73677</xdr:rowOff>
    </xdr:from>
    <xdr:ext cx="762000" cy="259045"/>
    <xdr:sp macro="" textlink="">
      <xdr:nvSpPr>
        <xdr:cNvPr id="151" name="テキスト ボックス 150"/>
        <xdr:cNvSpPr txBox="1"/>
      </xdr:nvSpPr>
      <xdr:spPr>
        <a:xfrm>
          <a:off x="14401800" y="315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139700</xdr:rowOff>
    </xdr:from>
    <xdr:to>
      <xdr:col>20</xdr:col>
      <xdr:colOff>209550</xdr:colOff>
      <xdr:row>19</xdr:row>
      <xdr:rowOff>69850</xdr:rowOff>
    </xdr:to>
    <xdr:sp macro="" textlink="">
      <xdr:nvSpPr>
        <xdr:cNvPr id="152" name="円/楕円 151"/>
        <xdr:cNvSpPr/>
      </xdr:nvSpPr>
      <xdr:spPr>
        <a:xfrm>
          <a:off x="13843000" y="322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54627</xdr:rowOff>
    </xdr:from>
    <xdr:ext cx="762000" cy="259045"/>
    <xdr:sp macro="" textlink="">
      <xdr:nvSpPr>
        <xdr:cNvPr id="153" name="テキスト ボックス 152"/>
        <xdr:cNvSpPr txBox="1"/>
      </xdr:nvSpPr>
      <xdr:spPr>
        <a:xfrm>
          <a:off x="13512800" y="331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69850</xdr:rowOff>
    </xdr:from>
    <xdr:to>
      <xdr:col>19</xdr:col>
      <xdr:colOff>6350</xdr:colOff>
      <xdr:row>18</xdr:row>
      <xdr:rowOff>0</xdr:rowOff>
    </xdr:to>
    <xdr:sp macro="" textlink="">
      <xdr:nvSpPr>
        <xdr:cNvPr id="154" name="円/楕円 153"/>
        <xdr:cNvSpPr/>
      </xdr:nvSpPr>
      <xdr:spPr>
        <a:xfrm>
          <a:off x="12954000" y="298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156227</xdr:rowOff>
    </xdr:from>
    <xdr:ext cx="762000" cy="259045"/>
    <xdr:sp macro="" textlink="">
      <xdr:nvSpPr>
        <xdr:cNvPr id="155" name="テキスト ボックス 154"/>
        <xdr:cNvSpPr txBox="1"/>
      </xdr:nvSpPr>
      <xdr:spPr>
        <a:xfrm>
          <a:off x="126238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類似団体平均を下回っているが、上昇傾向にある。</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障害者福祉給付費、生活保護費の増加が主な要因であり、今後も少子高齢化の進行等に伴う扶助補の増加が見込まれるが、健康増進対策の充実などにより、扶助費の適正化に努めていく。</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60</xdr:row>
      <xdr:rowOff>159657</xdr:rowOff>
    </xdr:to>
    <xdr:cxnSp macro="">
      <xdr:nvCxnSpPr>
        <xdr:cNvPr id="185" name="直線コネクタ 184"/>
        <xdr:cNvCxnSpPr/>
      </xdr:nvCxnSpPr>
      <xdr:spPr>
        <a:xfrm flipV="1">
          <a:off x="4826000" y="9091385"/>
          <a:ext cx="0" cy="1355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131734</xdr:rowOff>
    </xdr:from>
    <xdr:ext cx="762000" cy="259045"/>
    <xdr:sp macro="" textlink="">
      <xdr:nvSpPr>
        <xdr:cNvPr id="186" name="扶助費最小値テキスト"/>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60</xdr:row>
      <xdr:rowOff>159657</xdr:rowOff>
    </xdr:from>
    <xdr:to>
      <xdr:col>7</xdr:col>
      <xdr:colOff>104775</xdr:colOff>
      <xdr:row>60</xdr:row>
      <xdr:rowOff>159657</xdr:rowOff>
    </xdr:to>
    <xdr:cxnSp macro="">
      <xdr:nvCxnSpPr>
        <xdr:cNvPr id="187" name="直線コネクタ 186"/>
        <xdr:cNvCxnSpPr/>
      </xdr:nvCxnSpPr>
      <xdr:spPr>
        <a:xfrm>
          <a:off x="4737100" y="1044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8"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9" name="直線コネクタ 188"/>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37193</xdr:rowOff>
    </xdr:from>
    <xdr:to>
      <xdr:col>7</xdr:col>
      <xdr:colOff>15875</xdr:colOff>
      <xdr:row>55</xdr:row>
      <xdr:rowOff>86178</xdr:rowOff>
    </xdr:to>
    <xdr:cxnSp macro="">
      <xdr:nvCxnSpPr>
        <xdr:cNvPr id="190" name="直線コネクタ 189"/>
        <xdr:cNvCxnSpPr/>
      </xdr:nvCxnSpPr>
      <xdr:spPr>
        <a:xfrm>
          <a:off x="3987800" y="9466943"/>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121755</xdr:rowOff>
    </xdr:from>
    <xdr:ext cx="762000" cy="259045"/>
    <xdr:sp macro="" textlink="">
      <xdr:nvSpPr>
        <xdr:cNvPr id="191" name="扶助費平均値テキスト"/>
        <xdr:cNvSpPr txBox="1"/>
      </xdr:nvSpPr>
      <xdr:spPr>
        <a:xfrm>
          <a:off x="4914900" y="95515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149678</xdr:rowOff>
    </xdr:from>
    <xdr:to>
      <xdr:col>7</xdr:col>
      <xdr:colOff>66675</xdr:colOff>
      <xdr:row>56</xdr:row>
      <xdr:rowOff>79828</xdr:rowOff>
    </xdr:to>
    <xdr:sp macro="" textlink="">
      <xdr:nvSpPr>
        <xdr:cNvPr id="192" name="フローチャート : 判断 191"/>
        <xdr:cNvSpPr/>
      </xdr:nvSpPr>
      <xdr:spPr>
        <a:xfrm>
          <a:off x="47752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55</xdr:row>
      <xdr:rowOff>37193</xdr:rowOff>
    </xdr:to>
    <xdr:cxnSp macro="">
      <xdr:nvCxnSpPr>
        <xdr:cNvPr id="193" name="直線コネクタ 192"/>
        <xdr:cNvCxnSpPr/>
      </xdr:nvCxnSpPr>
      <xdr:spPr>
        <a:xfrm>
          <a:off x="3098800" y="9271000"/>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4" name="フローチャート : 判断 193"/>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195" name="テキスト ボックス 194"/>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55</xdr:row>
      <xdr:rowOff>4535</xdr:rowOff>
    </xdr:to>
    <xdr:cxnSp macro="">
      <xdr:nvCxnSpPr>
        <xdr:cNvPr id="196" name="直線コネクタ 195"/>
        <xdr:cNvCxnSpPr/>
      </xdr:nvCxnSpPr>
      <xdr:spPr>
        <a:xfrm flipV="1">
          <a:off x="2209800" y="9271000"/>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7" name="フローチャート : 判断 196"/>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138084</xdr:rowOff>
    </xdr:from>
    <xdr:ext cx="762000" cy="259045"/>
    <xdr:sp macro="" textlink="">
      <xdr:nvSpPr>
        <xdr:cNvPr id="198" name="テキスト ボックス 197"/>
        <xdr:cNvSpPr txBox="1"/>
      </xdr:nvSpPr>
      <xdr:spPr>
        <a:xfrm>
          <a:off x="2717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4535</xdr:rowOff>
    </xdr:from>
    <xdr:to>
      <xdr:col>3</xdr:col>
      <xdr:colOff>142875</xdr:colOff>
      <xdr:row>55</xdr:row>
      <xdr:rowOff>102507</xdr:rowOff>
    </xdr:to>
    <xdr:cxnSp macro="">
      <xdr:nvCxnSpPr>
        <xdr:cNvPr id="199" name="直線コネクタ 198"/>
        <xdr:cNvCxnSpPr/>
      </xdr:nvCxnSpPr>
      <xdr:spPr>
        <a:xfrm flipV="1">
          <a:off x="1320800" y="94342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200" name="フローチャート : 判断 199"/>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138084</xdr:rowOff>
    </xdr:from>
    <xdr:ext cx="762000" cy="259045"/>
    <xdr:sp macro="" textlink="">
      <xdr:nvSpPr>
        <xdr:cNvPr id="201" name="テキスト ボックス 200"/>
        <xdr:cNvSpPr txBox="1"/>
      </xdr:nvSpPr>
      <xdr:spPr>
        <a:xfrm>
          <a:off x="1828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141515</xdr:rowOff>
    </xdr:from>
    <xdr:to>
      <xdr:col>1</xdr:col>
      <xdr:colOff>676275</xdr:colOff>
      <xdr:row>55</xdr:row>
      <xdr:rowOff>71665</xdr:rowOff>
    </xdr:to>
    <xdr:sp macro="" textlink="">
      <xdr:nvSpPr>
        <xdr:cNvPr id="202" name="フローチャート : 判断 201"/>
        <xdr:cNvSpPr/>
      </xdr:nvSpPr>
      <xdr:spPr>
        <a:xfrm>
          <a:off x="1270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81842</xdr:rowOff>
    </xdr:from>
    <xdr:ext cx="762000" cy="259045"/>
    <xdr:sp macro="" textlink="">
      <xdr:nvSpPr>
        <xdr:cNvPr id="203" name="テキスト ボックス 202"/>
        <xdr:cNvSpPr txBox="1"/>
      </xdr:nvSpPr>
      <xdr:spPr>
        <a:xfrm>
          <a:off x="939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35378</xdr:rowOff>
    </xdr:from>
    <xdr:to>
      <xdr:col>7</xdr:col>
      <xdr:colOff>66675</xdr:colOff>
      <xdr:row>55</xdr:row>
      <xdr:rowOff>136978</xdr:rowOff>
    </xdr:to>
    <xdr:sp macro="" textlink="">
      <xdr:nvSpPr>
        <xdr:cNvPr id="209" name="円/楕円 208"/>
        <xdr:cNvSpPr/>
      </xdr:nvSpPr>
      <xdr:spPr>
        <a:xfrm>
          <a:off x="47752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51905</xdr:rowOff>
    </xdr:from>
    <xdr:ext cx="762000" cy="259045"/>
    <xdr:sp macro="" textlink="">
      <xdr:nvSpPr>
        <xdr:cNvPr id="210" name="扶助費該当値テキスト"/>
        <xdr:cNvSpPr txBox="1"/>
      </xdr:nvSpPr>
      <xdr:spPr>
        <a:xfrm>
          <a:off x="49149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157843</xdr:rowOff>
    </xdr:from>
    <xdr:to>
      <xdr:col>5</xdr:col>
      <xdr:colOff>600075</xdr:colOff>
      <xdr:row>55</xdr:row>
      <xdr:rowOff>87993</xdr:rowOff>
    </xdr:to>
    <xdr:sp macro="" textlink="">
      <xdr:nvSpPr>
        <xdr:cNvPr id="211" name="円/楕円 210"/>
        <xdr:cNvSpPr/>
      </xdr:nvSpPr>
      <xdr:spPr>
        <a:xfrm>
          <a:off x="3937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98170</xdr:rowOff>
    </xdr:from>
    <xdr:ext cx="736600" cy="259045"/>
    <xdr:sp macro="" textlink="">
      <xdr:nvSpPr>
        <xdr:cNvPr id="212" name="テキスト ボックス 211"/>
        <xdr:cNvSpPr txBox="1"/>
      </xdr:nvSpPr>
      <xdr:spPr>
        <a:xfrm>
          <a:off x="3606800" y="918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13" name="円/楕円 212"/>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4" name="テキスト ボックス 213"/>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125185</xdr:rowOff>
    </xdr:from>
    <xdr:to>
      <xdr:col>3</xdr:col>
      <xdr:colOff>193675</xdr:colOff>
      <xdr:row>55</xdr:row>
      <xdr:rowOff>55335</xdr:rowOff>
    </xdr:to>
    <xdr:sp macro="" textlink="">
      <xdr:nvSpPr>
        <xdr:cNvPr id="215" name="円/楕円 214"/>
        <xdr:cNvSpPr/>
      </xdr:nvSpPr>
      <xdr:spPr>
        <a:xfrm>
          <a:off x="2159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216" name="テキスト ボックス 215"/>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217" name="円/楕円 216"/>
        <xdr:cNvSpPr/>
      </xdr:nvSpPr>
      <xdr:spPr>
        <a:xfrm>
          <a:off x="1270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138084</xdr:rowOff>
    </xdr:from>
    <xdr:ext cx="762000" cy="259045"/>
    <xdr:sp macro="" textlink="">
      <xdr:nvSpPr>
        <xdr:cNvPr id="218" name="テキスト ボックス 217"/>
        <xdr:cNvSpPr txBox="1"/>
      </xdr:nvSpPr>
      <xdr:spPr>
        <a:xfrm>
          <a:off x="939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年度以降は毎年度増加していたが、今回１．７ポイント減少となった。しかしながら全国・県・類似団体平均を上回っている。</a:t>
          </a:r>
          <a:endParaRPr kumimoji="1" lang="en-US" altLang="ja-JP" sz="1300">
            <a:latin typeface="ＭＳ Ｐゴシック"/>
          </a:endParaRPr>
        </a:p>
        <a:p>
          <a:r>
            <a:rPr kumimoji="1" lang="ja-JP" altLang="en-US" sz="1300">
              <a:latin typeface="ＭＳ Ｐゴシック"/>
            </a:rPr>
            <a:t>　減少の主な要因は道路の維持補修費の減少であるが、特別会計への繰出金は増加している。</a:t>
          </a:r>
          <a:endParaRPr kumimoji="1" lang="en-US" altLang="ja-JP" sz="1300">
            <a:latin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今後は特別会計も含めた経費削減に努め、</a:t>
          </a:r>
          <a:r>
            <a:rPr kumimoji="1" lang="ja-JP" altLang="en-US" sz="1300" b="0" i="0" u="none" strike="noStrike" kern="0" cap="none" spc="0" normalizeH="0" baseline="0" noProof="0">
              <a:ln>
                <a:noFill/>
              </a:ln>
              <a:solidFill>
                <a:prstClr val="black"/>
              </a:solidFill>
              <a:effectLst/>
              <a:uLnTx/>
              <a:uFillTx/>
              <a:latin typeface="ＭＳ Ｐゴシック"/>
              <a:ea typeface="+mn-ea"/>
            </a:rPr>
            <a:t>震災以前の支出規模を目安とし、類似団体と同程度となるよう努める。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62</xdr:row>
      <xdr:rowOff>12700</xdr:rowOff>
    </xdr:to>
    <xdr:cxnSp macro="">
      <xdr:nvCxnSpPr>
        <xdr:cNvPr id="246" name="直線コネクタ 245"/>
        <xdr:cNvCxnSpPr/>
      </xdr:nvCxnSpPr>
      <xdr:spPr>
        <a:xfrm flipV="1">
          <a:off x="16510000" y="8978900"/>
          <a:ext cx="0" cy="1663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156227</xdr:rowOff>
    </xdr:from>
    <xdr:ext cx="762000" cy="259045"/>
    <xdr:sp macro="" textlink="">
      <xdr:nvSpPr>
        <xdr:cNvPr id="247" name="その他最小値テキスト"/>
        <xdr:cNvSpPr txBox="1"/>
      </xdr:nvSpPr>
      <xdr:spPr>
        <a:xfrm>
          <a:off x="16598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23</xdr:col>
      <xdr:colOff>628650</xdr:colOff>
      <xdr:row>62</xdr:row>
      <xdr:rowOff>12700</xdr:rowOff>
    </xdr:from>
    <xdr:to>
      <xdr:col>24</xdr:col>
      <xdr:colOff>120650</xdr:colOff>
      <xdr:row>62</xdr:row>
      <xdr:rowOff>12700</xdr:rowOff>
    </xdr:to>
    <xdr:cxnSp macro="">
      <xdr:nvCxnSpPr>
        <xdr:cNvPr id="248" name="直線コネクタ 247"/>
        <xdr:cNvCxnSpPr/>
      </xdr:nvCxnSpPr>
      <xdr:spPr>
        <a:xfrm>
          <a:off x="16421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49"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50" name="直線コネクタ 249"/>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88900</xdr:rowOff>
    </xdr:from>
    <xdr:to>
      <xdr:col>24</xdr:col>
      <xdr:colOff>31750</xdr:colOff>
      <xdr:row>59</xdr:row>
      <xdr:rowOff>133350</xdr:rowOff>
    </xdr:to>
    <xdr:cxnSp macro="">
      <xdr:nvCxnSpPr>
        <xdr:cNvPr id="251" name="直線コネクタ 250"/>
        <xdr:cNvCxnSpPr/>
      </xdr:nvCxnSpPr>
      <xdr:spPr>
        <a:xfrm flipV="1">
          <a:off x="15671800" y="10033000"/>
          <a:ext cx="8382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143527</xdr:rowOff>
    </xdr:from>
    <xdr:ext cx="762000" cy="259045"/>
    <xdr:sp macro="" textlink="">
      <xdr:nvSpPr>
        <xdr:cNvPr id="252" name="その他平均値テキスト"/>
        <xdr:cNvSpPr txBox="1"/>
      </xdr:nvSpPr>
      <xdr:spPr>
        <a:xfrm>
          <a:off x="16598900" y="9573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127000</xdr:rowOff>
    </xdr:from>
    <xdr:to>
      <xdr:col>24</xdr:col>
      <xdr:colOff>82550</xdr:colOff>
      <xdr:row>57</xdr:row>
      <xdr:rowOff>57150</xdr:rowOff>
    </xdr:to>
    <xdr:sp macro="" textlink="">
      <xdr:nvSpPr>
        <xdr:cNvPr id="253" name="フローチャート : 判断 252"/>
        <xdr:cNvSpPr/>
      </xdr:nvSpPr>
      <xdr:spPr>
        <a:xfrm>
          <a:off x="16459200" y="972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19050</xdr:rowOff>
    </xdr:from>
    <xdr:to>
      <xdr:col>22</xdr:col>
      <xdr:colOff>565150</xdr:colOff>
      <xdr:row>59</xdr:row>
      <xdr:rowOff>133350</xdr:rowOff>
    </xdr:to>
    <xdr:cxnSp macro="">
      <xdr:nvCxnSpPr>
        <xdr:cNvPr id="254" name="直線コネクタ 253"/>
        <xdr:cNvCxnSpPr/>
      </xdr:nvCxnSpPr>
      <xdr:spPr>
        <a:xfrm>
          <a:off x="14782800" y="10134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127000</xdr:rowOff>
    </xdr:from>
    <xdr:to>
      <xdr:col>22</xdr:col>
      <xdr:colOff>615950</xdr:colOff>
      <xdr:row>57</xdr:row>
      <xdr:rowOff>57150</xdr:rowOff>
    </xdr:to>
    <xdr:sp macro="" textlink="">
      <xdr:nvSpPr>
        <xdr:cNvPr id="255" name="フローチャート : 判断 254"/>
        <xdr:cNvSpPr/>
      </xdr:nvSpPr>
      <xdr:spPr>
        <a:xfrm>
          <a:off x="15621000" y="972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67327</xdr:rowOff>
    </xdr:from>
    <xdr:ext cx="736600" cy="259045"/>
    <xdr:sp macro="" textlink="">
      <xdr:nvSpPr>
        <xdr:cNvPr id="256" name="テキスト ボックス 255"/>
        <xdr:cNvSpPr txBox="1"/>
      </xdr:nvSpPr>
      <xdr:spPr>
        <a:xfrm>
          <a:off x="15290800" y="949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146050</xdr:rowOff>
    </xdr:from>
    <xdr:to>
      <xdr:col>21</xdr:col>
      <xdr:colOff>361950</xdr:colOff>
      <xdr:row>59</xdr:row>
      <xdr:rowOff>19050</xdr:rowOff>
    </xdr:to>
    <xdr:cxnSp macro="">
      <xdr:nvCxnSpPr>
        <xdr:cNvPr id="257" name="直線コネクタ 256"/>
        <xdr:cNvCxnSpPr/>
      </xdr:nvCxnSpPr>
      <xdr:spPr>
        <a:xfrm>
          <a:off x="13893800" y="9918700"/>
          <a:ext cx="889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8" name="フローチャート : 判断 257"/>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9" name="テキスト ボックス 258"/>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114300</xdr:rowOff>
    </xdr:from>
    <xdr:to>
      <xdr:col>20</xdr:col>
      <xdr:colOff>158750</xdr:colOff>
      <xdr:row>57</xdr:row>
      <xdr:rowOff>146050</xdr:rowOff>
    </xdr:to>
    <xdr:cxnSp macro="">
      <xdr:nvCxnSpPr>
        <xdr:cNvPr id="260" name="直線コネクタ 259"/>
        <xdr:cNvCxnSpPr/>
      </xdr:nvCxnSpPr>
      <xdr:spPr>
        <a:xfrm>
          <a:off x="13004800" y="97155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101600</xdr:rowOff>
    </xdr:from>
    <xdr:to>
      <xdr:col>20</xdr:col>
      <xdr:colOff>209550</xdr:colOff>
      <xdr:row>57</xdr:row>
      <xdr:rowOff>31750</xdr:rowOff>
    </xdr:to>
    <xdr:sp macro="" textlink="">
      <xdr:nvSpPr>
        <xdr:cNvPr id="261" name="フローチャート : 判断 260"/>
        <xdr:cNvSpPr/>
      </xdr:nvSpPr>
      <xdr:spPr>
        <a:xfrm>
          <a:off x="13843000" y="9702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41927</xdr:rowOff>
    </xdr:from>
    <xdr:ext cx="762000" cy="259045"/>
    <xdr:sp macro="" textlink="">
      <xdr:nvSpPr>
        <xdr:cNvPr id="262" name="テキスト ボックス 261"/>
        <xdr:cNvSpPr txBox="1"/>
      </xdr:nvSpPr>
      <xdr:spPr>
        <a:xfrm>
          <a:off x="135128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38100</xdr:rowOff>
    </xdr:from>
    <xdr:to>
      <xdr:col>19</xdr:col>
      <xdr:colOff>6350</xdr:colOff>
      <xdr:row>56</xdr:row>
      <xdr:rowOff>139700</xdr:rowOff>
    </xdr:to>
    <xdr:sp macro="" textlink="">
      <xdr:nvSpPr>
        <xdr:cNvPr id="263" name="フローチャート : 判断 262"/>
        <xdr:cNvSpPr/>
      </xdr:nvSpPr>
      <xdr:spPr>
        <a:xfrm>
          <a:off x="12954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149877</xdr:rowOff>
    </xdr:from>
    <xdr:ext cx="762000" cy="259045"/>
    <xdr:sp macro="" textlink="">
      <xdr:nvSpPr>
        <xdr:cNvPr id="264" name="テキスト ボックス 263"/>
        <xdr:cNvSpPr txBox="1"/>
      </xdr:nvSpPr>
      <xdr:spPr>
        <a:xfrm>
          <a:off x="12623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58</xdr:row>
      <xdr:rowOff>38100</xdr:rowOff>
    </xdr:from>
    <xdr:to>
      <xdr:col>24</xdr:col>
      <xdr:colOff>82550</xdr:colOff>
      <xdr:row>58</xdr:row>
      <xdr:rowOff>139700</xdr:rowOff>
    </xdr:to>
    <xdr:sp macro="" textlink="">
      <xdr:nvSpPr>
        <xdr:cNvPr id="270" name="円/楕円 269"/>
        <xdr:cNvSpPr/>
      </xdr:nvSpPr>
      <xdr:spPr>
        <a:xfrm>
          <a:off x="164592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10177</xdr:rowOff>
    </xdr:from>
    <xdr:ext cx="762000" cy="259045"/>
    <xdr:sp macro="" textlink="">
      <xdr:nvSpPr>
        <xdr:cNvPr id="271" name="その他該当値テキスト"/>
        <xdr:cNvSpPr txBox="1"/>
      </xdr:nvSpPr>
      <xdr:spPr>
        <a:xfrm>
          <a:off x="165989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82550</xdr:rowOff>
    </xdr:from>
    <xdr:to>
      <xdr:col>22</xdr:col>
      <xdr:colOff>615950</xdr:colOff>
      <xdr:row>60</xdr:row>
      <xdr:rowOff>12700</xdr:rowOff>
    </xdr:to>
    <xdr:sp macro="" textlink="">
      <xdr:nvSpPr>
        <xdr:cNvPr id="272" name="円/楕円 271"/>
        <xdr:cNvSpPr/>
      </xdr:nvSpPr>
      <xdr:spPr>
        <a:xfrm>
          <a:off x="15621000" y="1019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168927</xdr:rowOff>
    </xdr:from>
    <xdr:ext cx="736600" cy="259045"/>
    <xdr:sp macro="" textlink="">
      <xdr:nvSpPr>
        <xdr:cNvPr id="273" name="テキスト ボックス 272"/>
        <xdr:cNvSpPr txBox="1"/>
      </xdr:nvSpPr>
      <xdr:spPr>
        <a:xfrm>
          <a:off x="15290800" y="1028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139700</xdr:rowOff>
    </xdr:from>
    <xdr:to>
      <xdr:col>21</xdr:col>
      <xdr:colOff>412750</xdr:colOff>
      <xdr:row>59</xdr:row>
      <xdr:rowOff>69850</xdr:rowOff>
    </xdr:to>
    <xdr:sp macro="" textlink="">
      <xdr:nvSpPr>
        <xdr:cNvPr id="274" name="円/楕円 273"/>
        <xdr:cNvSpPr/>
      </xdr:nvSpPr>
      <xdr:spPr>
        <a:xfrm>
          <a:off x="147320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54627</xdr:rowOff>
    </xdr:from>
    <xdr:ext cx="762000" cy="259045"/>
    <xdr:sp macro="" textlink="">
      <xdr:nvSpPr>
        <xdr:cNvPr id="275" name="テキスト ボックス 274"/>
        <xdr:cNvSpPr txBox="1"/>
      </xdr:nvSpPr>
      <xdr:spPr>
        <a:xfrm>
          <a:off x="14401800" y="1017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95250</xdr:rowOff>
    </xdr:from>
    <xdr:to>
      <xdr:col>20</xdr:col>
      <xdr:colOff>209550</xdr:colOff>
      <xdr:row>58</xdr:row>
      <xdr:rowOff>25400</xdr:rowOff>
    </xdr:to>
    <xdr:sp macro="" textlink="">
      <xdr:nvSpPr>
        <xdr:cNvPr id="276" name="円/楕円 275"/>
        <xdr:cNvSpPr/>
      </xdr:nvSpPr>
      <xdr:spPr>
        <a:xfrm>
          <a:off x="13843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10177</xdr:rowOff>
    </xdr:from>
    <xdr:ext cx="762000" cy="259045"/>
    <xdr:sp macro="" textlink="">
      <xdr:nvSpPr>
        <xdr:cNvPr id="277" name="テキスト ボックス 276"/>
        <xdr:cNvSpPr txBox="1"/>
      </xdr:nvSpPr>
      <xdr:spPr>
        <a:xfrm>
          <a:off x="13512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63500</xdr:rowOff>
    </xdr:from>
    <xdr:to>
      <xdr:col>19</xdr:col>
      <xdr:colOff>6350</xdr:colOff>
      <xdr:row>56</xdr:row>
      <xdr:rowOff>165100</xdr:rowOff>
    </xdr:to>
    <xdr:sp macro="" textlink="">
      <xdr:nvSpPr>
        <xdr:cNvPr id="278" name="円/楕円 277"/>
        <xdr:cNvSpPr/>
      </xdr:nvSpPr>
      <xdr:spPr>
        <a:xfrm>
          <a:off x="12954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149877</xdr:rowOff>
    </xdr:from>
    <xdr:ext cx="762000" cy="259045"/>
    <xdr:sp macro="" textlink="">
      <xdr:nvSpPr>
        <xdr:cNvPr id="279" name="テキスト ボックス 278"/>
        <xdr:cNvSpPr txBox="1"/>
      </xdr:nvSpPr>
      <xdr:spPr>
        <a:xfrm>
          <a:off x="12623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前年から０．２ポイント増加し、全国・類似団体平均を大きく上回っている。これは公立病院事業や消防事業などの広域行政組合に対する負担金が他団体に比較して多いためである。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震災復興を契機とした新設補助等の増加が見込まれるため、既存事業の見直しを一層強化していく。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73660</xdr:rowOff>
    </xdr:from>
    <xdr:to>
      <xdr:col>24</xdr:col>
      <xdr:colOff>31750</xdr:colOff>
      <xdr:row>40</xdr:row>
      <xdr:rowOff>157480</xdr:rowOff>
    </xdr:to>
    <xdr:cxnSp macro="">
      <xdr:nvCxnSpPr>
        <xdr:cNvPr id="307" name="直線コネクタ 306"/>
        <xdr:cNvCxnSpPr/>
      </xdr:nvCxnSpPr>
      <xdr:spPr>
        <a:xfrm flipV="1">
          <a:off x="16510000" y="556006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129557</xdr:rowOff>
    </xdr:from>
    <xdr:ext cx="762000" cy="259045"/>
    <xdr:sp macro="" textlink="">
      <xdr:nvSpPr>
        <xdr:cNvPr id="308" name="補助費等最小値テキスト"/>
        <xdr:cNvSpPr txBox="1"/>
      </xdr:nvSpPr>
      <xdr:spPr>
        <a:xfrm>
          <a:off x="16598900" y="698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40</xdr:row>
      <xdr:rowOff>157480</xdr:rowOff>
    </xdr:from>
    <xdr:to>
      <xdr:col>24</xdr:col>
      <xdr:colOff>120650</xdr:colOff>
      <xdr:row>40</xdr:row>
      <xdr:rowOff>157480</xdr:rowOff>
    </xdr:to>
    <xdr:cxnSp macro="">
      <xdr:nvCxnSpPr>
        <xdr:cNvPr id="309" name="直線コネクタ 308"/>
        <xdr:cNvCxnSpPr/>
      </xdr:nvCxnSpPr>
      <xdr:spPr>
        <a:xfrm>
          <a:off x="16421100" y="701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160037</xdr:rowOff>
    </xdr:from>
    <xdr:ext cx="762000" cy="259045"/>
    <xdr:sp macro="" textlink="">
      <xdr:nvSpPr>
        <xdr:cNvPr id="310" name="補助費等最大値テキスト"/>
        <xdr:cNvSpPr txBox="1"/>
      </xdr:nvSpPr>
      <xdr:spPr>
        <a:xfrm>
          <a:off x="16598900" y="5303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32</xdr:row>
      <xdr:rowOff>73660</xdr:rowOff>
    </xdr:from>
    <xdr:to>
      <xdr:col>24</xdr:col>
      <xdr:colOff>120650</xdr:colOff>
      <xdr:row>32</xdr:row>
      <xdr:rowOff>73660</xdr:rowOff>
    </xdr:to>
    <xdr:cxnSp macro="">
      <xdr:nvCxnSpPr>
        <xdr:cNvPr id="311" name="直線コネクタ 310"/>
        <xdr:cNvCxnSpPr/>
      </xdr:nvCxnSpPr>
      <xdr:spPr>
        <a:xfrm>
          <a:off x="16421100" y="5560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39370</xdr:rowOff>
    </xdr:from>
    <xdr:to>
      <xdr:col>24</xdr:col>
      <xdr:colOff>31750</xdr:colOff>
      <xdr:row>37</xdr:row>
      <xdr:rowOff>54610</xdr:rowOff>
    </xdr:to>
    <xdr:cxnSp macro="">
      <xdr:nvCxnSpPr>
        <xdr:cNvPr id="312" name="直線コネクタ 311"/>
        <xdr:cNvCxnSpPr/>
      </xdr:nvCxnSpPr>
      <xdr:spPr>
        <a:xfrm>
          <a:off x="15671800" y="63830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73677</xdr:rowOff>
    </xdr:from>
    <xdr:ext cx="762000" cy="259045"/>
    <xdr:sp macro="" textlink="">
      <xdr:nvSpPr>
        <xdr:cNvPr id="313" name="補助費等平均値テキスト"/>
        <xdr:cNvSpPr txBox="1"/>
      </xdr:nvSpPr>
      <xdr:spPr>
        <a:xfrm>
          <a:off x="16598900" y="5902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57150</xdr:rowOff>
    </xdr:from>
    <xdr:to>
      <xdr:col>24</xdr:col>
      <xdr:colOff>82550</xdr:colOff>
      <xdr:row>35</xdr:row>
      <xdr:rowOff>158750</xdr:rowOff>
    </xdr:to>
    <xdr:sp macro="" textlink="">
      <xdr:nvSpPr>
        <xdr:cNvPr id="314" name="フローチャート : 判断 313"/>
        <xdr:cNvSpPr/>
      </xdr:nvSpPr>
      <xdr:spPr>
        <a:xfrm>
          <a:off x="16459200" y="605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24130</xdr:rowOff>
    </xdr:from>
    <xdr:to>
      <xdr:col>22</xdr:col>
      <xdr:colOff>565150</xdr:colOff>
      <xdr:row>37</xdr:row>
      <xdr:rowOff>39370</xdr:rowOff>
    </xdr:to>
    <xdr:cxnSp macro="">
      <xdr:nvCxnSpPr>
        <xdr:cNvPr id="315" name="直線コネクタ 314"/>
        <xdr:cNvCxnSpPr/>
      </xdr:nvCxnSpPr>
      <xdr:spPr>
        <a:xfrm>
          <a:off x="14782800" y="63677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87630</xdr:rowOff>
    </xdr:from>
    <xdr:to>
      <xdr:col>22</xdr:col>
      <xdr:colOff>615950</xdr:colOff>
      <xdr:row>36</xdr:row>
      <xdr:rowOff>17780</xdr:rowOff>
    </xdr:to>
    <xdr:sp macro="" textlink="">
      <xdr:nvSpPr>
        <xdr:cNvPr id="316" name="フローチャート : 判断 315"/>
        <xdr:cNvSpPr/>
      </xdr:nvSpPr>
      <xdr:spPr>
        <a:xfrm>
          <a:off x="156210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27957</xdr:rowOff>
    </xdr:from>
    <xdr:ext cx="736600" cy="259045"/>
    <xdr:sp macro="" textlink="">
      <xdr:nvSpPr>
        <xdr:cNvPr id="317" name="テキスト ボックス 316"/>
        <xdr:cNvSpPr txBox="1"/>
      </xdr:nvSpPr>
      <xdr:spPr>
        <a:xfrm>
          <a:off x="15290800" y="5857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24130</xdr:rowOff>
    </xdr:from>
    <xdr:to>
      <xdr:col>21</xdr:col>
      <xdr:colOff>361950</xdr:colOff>
      <xdr:row>38</xdr:row>
      <xdr:rowOff>50800</xdr:rowOff>
    </xdr:to>
    <xdr:cxnSp macro="">
      <xdr:nvCxnSpPr>
        <xdr:cNvPr id="318" name="直線コネクタ 317"/>
        <xdr:cNvCxnSpPr/>
      </xdr:nvCxnSpPr>
      <xdr:spPr>
        <a:xfrm flipV="1">
          <a:off x="13893800" y="636778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9" name="フローチャート : 判断 318"/>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35577</xdr:rowOff>
    </xdr:from>
    <xdr:ext cx="762000" cy="259045"/>
    <xdr:sp macro="" textlink="">
      <xdr:nvSpPr>
        <xdr:cNvPr id="320" name="テキスト ボックス 319"/>
        <xdr:cNvSpPr txBox="1"/>
      </xdr:nvSpPr>
      <xdr:spPr>
        <a:xfrm>
          <a:off x="14401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115570</xdr:rowOff>
    </xdr:from>
    <xdr:to>
      <xdr:col>20</xdr:col>
      <xdr:colOff>158750</xdr:colOff>
      <xdr:row>38</xdr:row>
      <xdr:rowOff>50800</xdr:rowOff>
    </xdr:to>
    <xdr:cxnSp macro="">
      <xdr:nvCxnSpPr>
        <xdr:cNvPr id="321" name="直線コネクタ 320"/>
        <xdr:cNvCxnSpPr/>
      </xdr:nvCxnSpPr>
      <xdr:spPr>
        <a:xfrm>
          <a:off x="13004800" y="64592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102870</xdr:rowOff>
    </xdr:from>
    <xdr:to>
      <xdr:col>20</xdr:col>
      <xdr:colOff>209550</xdr:colOff>
      <xdr:row>36</xdr:row>
      <xdr:rowOff>33020</xdr:rowOff>
    </xdr:to>
    <xdr:sp macro="" textlink="">
      <xdr:nvSpPr>
        <xdr:cNvPr id="322" name="フローチャート : 判断 321"/>
        <xdr:cNvSpPr/>
      </xdr:nvSpPr>
      <xdr:spPr>
        <a:xfrm>
          <a:off x="13843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43197</xdr:rowOff>
    </xdr:from>
    <xdr:ext cx="762000" cy="259045"/>
    <xdr:sp macro="" textlink="">
      <xdr:nvSpPr>
        <xdr:cNvPr id="323" name="テキスト ボックス 322"/>
        <xdr:cNvSpPr txBox="1"/>
      </xdr:nvSpPr>
      <xdr:spPr>
        <a:xfrm>
          <a:off x="13512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110490</xdr:rowOff>
    </xdr:from>
    <xdr:to>
      <xdr:col>19</xdr:col>
      <xdr:colOff>6350</xdr:colOff>
      <xdr:row>36</xdr:row>
      <xdr:rowOff>40640</xdr:rowOff>
    </xdr:to>
    <xdr:sp macro="" textlink="">
      <xdr:nvSpPr>
        <xdr:cNvPr id="324" name="フローチャート : 判断 323"/>
        <xdr:cNvSpPr/>
      </xdr:nvSpPr>
      <xdr:spPr>
        <a:xfrm>
          <a:off x="12954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50817</xdr:rowOff>
    </xdr:from>
    <xdr:ext cx="762000" cy="259045"/>
    <xdr:sp macro="" textlink="">
      <xdr:nvSpPr>
        <xdr:cNvPr id="325" name="テキスト ボックス 324"/>
        <xdr:cNvSpPr txBox="1"/>
      </xdr:nvSpPr>
      <xdr:spPr>
        <a:xfrm>
          <a:off x="12623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37</xdr:row>
      <xdr:rowOff>3810</xdr:rowOff>
    </xdr:from>
    <xdr:to>
      <xdr:col>24</xdr:col>
      <xdr:colOff>82550</xdr:colOff>
      <xdr:row>37</xdr:row>
      <xdr:rowOff>105410</xdr:rowOff>
    </xdr:to>
    <xdr:sp macro="" textlink="">
      <xdr:nvSpPr>
        <xdr:cNvPr id="331" name="円/楕円 330"/>
        <xdr:cNvSpPr/>
      </xdr:nvSpPr>
      <xdr:spPr>
        <a:xfrm>
          <a:off x="164592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147337</xdr:rowOff>
    </xdr:from>
    <xdr:ext cx="762000" cy="259045"/>
    <xdr:sp macro="" textlink="">
      <xdr:nvSpPr>
        <xdr:cNvPr id="332" name="補助費等該当値テキスト"/>
        <xdr:cNvSpPr txBox="1"/>
      </xdr:nvSpPr>
      <xdr:spPr>
        <a:xfrm>
          <a:off x="165989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160020</xdr:rowOff>
    </xdr:from>
    <xdr:to>
      <xdr:col>22</xdr:col>
      <xdr:colOff>615950</xdr:colOff>
      <xdr:row>37</xdr:row>
      <xdr:rowOff>90170</xdr:rowOff>
    </xdr:to>
    <xdr:sp macro="" textlink="">
      <xdr:nvSpPr>
        <xdr:cNvPr id="333" name="円/楕円 332"/>
        <xdr:cNvSpPr/>
      </xdr:nvSpPr>
      <xdr:spPr>
        <a:xfrm>
          <a:off x="15621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74947</xdr:rowOff>
    </xdr:from>
    <xdr:ext cx="736600" cy="259045"/>
    <xdr:sp macro="" textlink="">
      <xdr:nvSpPr>
        <xdr:cNvPr id="334" name="テキスト ボックス 333"/>
        <xdr:cNvSpPr txBox="1"/>
      </xdr:nvSpPr>
      <xdr:spPr>
        <a:xfrm>
          <a:off x="15290800" y="641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144780</xdr:rowOff>
    </xdr:from>
    <xdr:to>
      <xdr:col>21</xdr:col>
      <xdr:colOff>412750</xdr:colOff>
      <xdr:row>37</xdr:row>
      <xdr:rowOff>74930</xdr:rowOff>
    </xdr:to>
    <xdr:sp macro="" textlink="">
      <xdr:nvSpPr>
        <xdr:cNvPr id="335" name="円/楕円 334"/>
        <xdr:cNvSpPr/>
      </xdr:nvSpPr>
      <xdr:spPr>
        <a:xfrm>
          <a:off x="14732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59707</xdr:rowOff>
    </xdr:from>
    <xdr:ext cx="762000" cy="259045"/>
    <xdr:sp macro="" textlink="">
      <xdr:nvSpPr>
        <xdr:cNvPr id="336" name="テキスト ボックス 335"/>
        <xdr:cNvSpPr txBox="1"/>
      </xdr:nvSpPr>
      <xdr:spPr>
        <a:xfrm>
          <a:off x="14401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0</xdr:rowOff>
    </xdr:from>
    <xdr:to>
      <xdr:col>20</xdr:col>
      <xdr:colOff>209550</xdr:colOff>
      <xdr:row>38</xdr:row>
      <xdr:rowOff>101600</xdr:rowOff>
    </xdr:to>
    <xdr:sp macro="" textlink="">
      <xdr:nvSpPr>
        <xdr:cNvPr id="337" name="円/楕円 336"/>
        <xdr:cNvSpPr/>
      </xdr:nvSpPr>
      <xdr:spPr>
        <a:xfrm>
          <a:off x="13843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86377</xdr:rowOff>
    </xdr:from>
    <xdr:ext cx="762000" cy="259045"/>
    <xdr:sp macro="" textlink="">
      <xdr:nvSpPr>
        <xdr:cNvPr id="338" name="テキスト ボックス 337"/>
        <xdr:cNvSpPr txBox="1"/>
      </xdr:nvSpPr>
      <xdr:spPr>
        <a:xfrm>
          <a:off x="13512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64770</xdr:rowOff>
    </xdr:from>
    <xdr:to>
      <xdr:col>19</xdr:col>
      <xdr:colOff>6350</xdr:colOff>
      <xdr:row>37</xdr:row>
      <xdr:rowOff>166370</xdr:rowOff>
    </xdr:to>
    <xdr:sp macro="" textlink="">
      <xdr:nvSpPr>
        <xdr:cNvPr id="339" name="円/楕円 338"/>
        <xdr:cNvSpPr/>
      </xdr:nvSpPr>
      <xdr:spPr>
        <a:xfrm>
          <a:off x="12954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151147</xdr:rowOff>
    </xdr:from>
    <xdr:ext cx="762000" cy="259045"/>
    <xdr:sp macro="" textlink="">
      <xdr:nvSpPr>
        <xdr:cNvPr id="340" name="テキスト ボックス 339"/>
        <xdr:cNvSpPr txBox="1"/>
      </xdr:nvSpPr>
      <xdr:spPr>
        <a:xfrm>
          <a:off x="12623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減少傾向であったが前年度同様となったのは、普通交付税や譲与税の減少が市税の増加分を上回り、一般財源が減少したためである。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類似団体及び全国平均を下回ったまま推移しているが、今後は普通交付税の減少と新発債の発行により上昇していくと考えられる。</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108712</xdr:rowOff>
    </xdr:from>
    <xdr:to>
      <xdr:col>7</xdr:col>
      <xdr:colOff>15875</xdr:colOff>
      <xdr:row>79</xdr:row>
      <xdr:rowOff>170435</xdr:rowOff>
    </xdr:to>
    <xdr:cxnSp macro="">
      <xdr:nvCxnSpPr>
        <xdr:cNvPr id="365" name="直線コネクタ 364"/>
        <xdr:cNvCxnSpPr/>
      </xdr:nvCxnSpPr>
      <xdr:spPr>
        <a:xfrm flipV="1">
          <a:off x="4826000" y="12796012"/>
          <a:ext cx="0" cy="918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142512</xdr:rowOff>
    </xdr:from>
    <xdr:ext cx="762000" cy="259045"/>
    <xdr:sp macro="" textlink="">
      <xdr:nvSpPr>
        <xdr:cNvPr id="366" name="公債費最小値テキスト"/>
        <xdr:cNvSpPr txBox="1"/>
      </xdr:nvSpPr>
      <xdr:spPr>
        <a:xfrm>
          <a:off x="4914900" y="1368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6</xdr:col>
      <xdr:colOff>612775</xdr:colOff>
      <xdr:row>79</xdr:row>
      <xdr:rowOff>170435</xdr:rowOff>
    </xdr:from>
    <xdr:to>
      <xdr:col>7</xdr:col>
      <xdr:colOff>104775</xdr:colOff>
      <xdr:row>79</xdr:row>
      <xdr:rowOff>170435</xdr:rowOff>
    </xdr:to>
    <xdr:cxnSp macro="">
      <xdr:nvCxnSpPr>
        <xdr:cNvPr id="367" name="直線コネクタ 366"/>
        <xdr:cNvCxnSpPr/>
      </xdr:nvCxnSpPr>
      <xdr:spPr>
        <a:xfrm>
          <a:off x="4737100" y="13714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23639</xdr:rowOff>
    </xdr:from>
    <xdr:ext cx="762000" cy="259045"/>
    <xdr:sp macro="" textlink="">
      <xdr:nvSpPr>
        <xdr:cNvPr id="368" name="公債費最大値テキスト"/>
        <xdr:cNvSpPr txBox="1"/>
      </xdr:nvSpPr>
      <xdr:spPr>
        <a:xfrm>
          <a:off x="4914900" y="1253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6</xdr:col>
      <xdr:colOff>612775</xdr:colOff>
      <xdr:row>74</xdr:row>
      <xdr:rowOff>108712</xdr:rowOff>
    </xdr:from>
    <xdr:to>
      <xdr:col>7</xdr:col>
      <xdr:colOff>104775</xdr:colOff>
      <xdr:row>74</xdr:row>
      <xdr:rowOff>108712</xdr:rowOff>
    </xdr:to>
    <xdr:cxnSp macro="">
      <xdr:nvCxnSpPr>
        <xdr:cNvPr id="369" name="直線コネクタ 368"/>
        <xdr:cNvCxnSpPr/>
      </xdr:nvCxnSpPr>
      <xdr:spPr>
        <a:xfrm>
          <a:off x="4737100" y="12796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131572</xdr:rowOff>
    </xdr:from>
    <xdr:to>
      <xdr:col>7</xdr:col>
      <xdr:colOff>15875</xdr:colOff>
      <xdr:row>76</xdr:row>
      <xdr:rowOff>131572</xdr:rowOff>
    </xdr:to>
    <xdr:cxnSp macro="">
      <xdr:nvCxnSpPr>
        <xdr:cNvPr id="370" name="直線コネクタ 369"/>
        <xdr:cNvCxnSpPr/>
      </xdr:nvCxnSpPr>
      <xdr:spPr>
        <a:xfrm>
          <a:off x="3987800" y="131617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142003</xdr:rowOff>
    </xdr:from>
    <xdr:ext cx="762000" cy="259045"/>
    <xdr:sp macro="" textlink="">
      <xdr:nvSpPr>
        <xdr:cNvPr id="371" name="公債費平均値テキスト"/>
        <xdr:cNvSpPr txBox="1"/>
      </xdr:nvSpPr>
      <xdr:spPr>
        <a:xfrm>
          <a:off x="4914900" y="13343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169926</xdr:rowOff>
    </xdr:from>
    <xdr:to>
      <xdr:col>7</xdr:col>
      <xdr:colOff>66675</xdr:colOff>
      <xdr:row>78</xdr:row>
      <xdr:rowOff>100076</xdr:rowOff>
    </xdr:to>
    <xdr:sp macro="" textlink="">
      <xdr:nvSpPr>
        <xdr:cNvPr id="372" name="フローチャート : 判断 371"/>
        <xdr:cNvSpPr/>
      </xdr:nvSpPr>
      <xdr:spPr>
        <a:xfrm>
          <a:off x="4775200" y="13371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131572</xdr:rowOff>
    </xdr:from>
    <xdr:to>
      <xdr:col>5</xdr:col>
      <xdr:colOff>549275</xdr:colOff>
      <xdr:row>76</xdr:row>
      <xdr:rowOff>149861</xdr:rowOff>
    </xdr:to>
    <xdr:cxnSp macro="">
      <xdr:nvCxnSpPr>
        <xdr:cNvPr id="373" name="直線コネクタ 372"/>
        <xdr:cNvCxnSpPr/>
      </xdr:nvCxnSpPr>
      <xdr:spPr>
        <a:xfrm flipV="1">
          <a:off x="3098800" y="13161772"/>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74" name="フローチャート : 判断 373"/>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103140</xdr:rowOff>
    </xdr:from>
    <xdr:ext cx="736600" cy="259045"/>
    <xdr:sp macro="" textlink="">
      <xdr:nvSpPr>
        <xdr:cNvPr id="375" name="テキスト ボックス 374"/>
        <xdr:cNvSpPr txBox="1"/>
      </xdr:nvSpPr>
      <xdr:spPr>
        <a:xfrm>
          <a:off x="3606800" y="13476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149861</xdr:rowOff>
    </xdr:from>
    <xdr:to>
      <xdr:col>4</xdr:col>
      <xdr:colOff>346075</xdr:colOff>
      <xdr:row>77</xdr:row>
      <xdr:rowOff>1270</xdr:rowOff>
    </xdr:to>
    <xdr:cxnSp macro="">
      <xdr:nvCxnSpPr>
        <xdr:cNvPr id="376" name="直線コネクタ 375"/>
        <xdr:cNvCxnSpPr/>
      </xdr:nvCxnSpPr>
      <xdr:spPr>
        <a:xfrm flipV="1">
          <a:off x="2209800" y="131800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21337</xdr:rowOff>
    </xdr:from>
    <xdr:to>
      <xdr:col>4</xdr:col>
      <xdr:colOff>396875</xdr:colOff>
      <xdr:row>78</xdr:row>
      <xdr:rowOff>122937</xdr:rowOff>
    </xdr:to>
    <xdr:sp macro="" textlink="">
      <xdr:nvSpPr>
        <xdr:cNvPr id="377" name="フローチャート : 判断 376"/>
        <xdr:cNvSpPr/>
      </xdr:nvSpPr>
      <xdr:spPr>
        <a:xfrm>
          <a:off x="3048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107714</xdr:rowOff>
    </xdr:from>
    <xdr:ext cx="762000" cy="259045"/>
    <xdr:sp macro="" textlink="">
      <xdr:nvSpPr>
        <xdr:cNvPr id="378" name="テキスト ボックス 377"/>
        <xdr:cNvSpPr txBox="1"/>
      </xdr:nvSpPr>
      <xdr:spPr>
        <a:xfrm>
          <a:off x="2717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1270</xdr:rowOff>
    </xdr:from>
    <xdr:to>
      <xdr:col>3</xdr:col>
      <xdr:colOff>142875</xdr:colOff>
      <xdr:row>77</xdr:row>
      <xdr:rowOff>69850</xdr:rowOff>
    </xdr:to>
    <xdr:cxnSp macro="">
      <xdr:nvCxnSpPr>
        <xdr:cNvPr id="379" name="直線コネクタ 378"/>
        <xdr:cNvCxnSpPr/>
      </xdr:nvCxnSpPr>
      <xdr:spPr>
        <a:xfrm flipV="1">
          <a:off x="1320800" y="132029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30480</xdr:rowOff>
    </xdr:from>
    <xdr:to>
      <xdr:col>3</xdr:col>
      <xdr:colOff>193675</xdr:colOff>
      <xdr:row>78</xdr:row>
      <xdr:rowOff>132080</xdr:rowOff>
    </xdr:to>
    <xdr:sp macro="" textlink="">
      <xdr:nvSpPr>
        <xdr:cNvPr id="380" name="フローチャート : 判断 379"/>
        <xdr:cNvSpPr/>
      </xdr:nvSpPr>
      <xdr:spPr>
        <a:xfrm>
          <a:off x="2159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116857</xdr:rowOff>
    </xdr:from>
    <xdr:ext cx="762000" cy="259045"/>
    <xdr:sp macro="" textlink="">
      <xdr:nvSpPr>
        <xdr:cNvPr id="381" name="テキスト ボックス 380"/>
        <xdr:cNvSpPr txBox="1"/>
      </xdr:nvSpPr>
      <xdr:spPr>
        <a:xfrm>
          <a:off x="1828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53339</xdr:rowOff>
    </xdr:from>
    <xdr:to>
      <xdr:col>1</xdr:col>
      <xdr:colOff>676275</xdr:colOff>
      <xdr:row>78</xdr:row>
      <xdr:rowOff>154939</xdr:rowOff>
    </xdr:to>
    <xdr:sp macro="" textlink="">
      <xdr:nvSpPr>
        <xdr:cNvPr id="382" name="フローチャート : 判断 381"/>
        <xdr:cNvSpPr/>
      </xdr:nvSpPr>
      <xdr:spPr>
        <a:xfrm>
          <a:off x="1270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139716</xdr:rowOff>
    </xdr:from>
    <xdr:ext cx="762000" cy="259045"/>
    <xdr:sp macro="" textlink="">
      <xdr:nvSpPr>
        <xdr:cNvPr id="383" name="テキスト ボックス 382"/>
        <xdr:cNvSpPr txBox="1"/>
      </xdr:nvSpPr>
      <xdr:spPr>
        <a:xfrm>
          <a:off x="939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76</xdr:row>
      <xdr:rowOff>80772</xdr:rowOff>
    </xdr:from>
    <xdr:to>
      <xdr:col>7</xdr:col>
      <xdr:colOff>66675</xdr:colOff>
      <xdr:row>77</xdr:row>
      <xdr:rowOff>10922</xdr:rowOff>
    </xdr:to>
    <xdr:sp macro="" textlink="">
      <xdr:nvSpPr>
        <xdr:cNvPr id="389" name="円/楕円 388"/>
        <xdr:cNvSpPr/>
      </xdr:nvSpPr>
      <xdr:spPr>
        <a:xfrm>
          <a:off x="47752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97299</xdr:rowOff>
    </xdr:from>
    <xdr:ext cx="762000" cy="259045"/>
    <xdr:sp macro="" textlink="">
      <xdr:nvSpPr>
        <xdr:cNvPr id="390" name="公債費該当値テキスト"/>
        <xdr:cNvSpPr txBox="1"/>
      </xdr:nvSpPr>
      <xdr:spPr>
        <a:xfrm>
          <a:off x="4914900" y="1295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80772</xdr:rowOff>
    </xdr:from>
    <xdr:to>
      <xdr:col>5</xdr:col>
      <xdr:colOff>600075</xdr:colOff>
      <xdr:row>77</xdr:row>
      <xdr:rowOff>10922</xdr:rowOff>
    </xdr:to>
    <xdr:sp macro="" textlink="">
      <xdr:nvSpPr>
        <xdr:cNvPr id="391" name="円/楕円 390"/>
        <xdr:cNvSpPr/>
      </xdr:nvSpPr>
      <xdr:spPr>
        <a:xfrm>
          <a:off x="3937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21099</xdr:rowOff>
    </xdr:from>
    <xdr:ext cx="736600" cy="259045"/>
    <xdr:sp macro="" textlink="">
      <xdr:nvSpPr>
        <xdr:cNvPr id="392" name="テキスト ボックス 391"/>
        <xdr:cNvSpPr txBox="1"/>
      </xdr:nvSpPr>
      <xdr:spPr>
        <a:xfrm>
          <a:off x="3606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99061</xdr:rowOff>
    </xdr:from>
    <xdr:to>
      <xdr:col>4</xdr:col>
      <xdr:colOff>396875</xdr:colOff>
      <xdr:row>77</xdr:row>
      <xdr:rowOff>29211</xdr:rowOff>
    </xdr:to>
    <xdr:sp macro="" textlink="">
      <xdr:nvSpPr>
        <xdr:cNvPr id="393" name="円/楕円 392"/>
        <xdr:cNvSpPr/>
      </xdr:nvSpPr>
      <xdr:spPr>
        <a:xfrm>
          <a:off x="3048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39387</xdr:rowOff>
    </xdr:from>
    <xdr:ext cx="762000" cy="259045"/>
    <xdr:sp macro="" textlink="">
      <xdr:nvSpPr>
        <xdr:cNvPr id="394" name="テキスト ボックス 393"/>
        <xdr:cNvSpPr txBox="1"/>
      </xdr:nvSpPr>
      <xdr:spPr>
        <a:xfrm>
          <a:off x="2717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121920</xdr:rowOff>
    </xdr:from>
    <xdr:to>
      <xdr:col>3</xdr:col>
      <xdr:colOff>193675</xdr:colOff>
      <xdr:row>77</xdr:row>
      <xdr:rowOff>52070</xdr:rowOff>
    </xdr:to>
    <xdr:sp macro="" textlink="">
      <xdr:nvSpPr>
        <xdr:cNvPr id="395" name="円/楕円 394"/>
        <xdr:cNvSpPr/>
      </xdr:nvSpPr>
      <xdr:spPr>
        <a:xfrm>
          <a:off x="2159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62247</xdr:rowOff>
    </xdr:from>
    <xdr:ext cx="762000" cy="259045"/>
    <xdr:sp macro="" textlink="">
      <xdr:nvSpPr>
        <xdr:cNvPr id="396" name="テキスト ボックス 395"/>
        <xdr:cNvSpPr txBox="1"/>
      </xdr:nvSpPr>
      <xdr:spPr>
        <a:xfrm>
          <a:off x="1828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19050</xdr:rowOff>
    </xdr:from>
    <xdr:to>
      <xdr:col>1</xdr:col>
      <xdr:colOff>676275</xdr:colOff>
      <xdr:row>77</xdr:row>
      <xdr:rowOff>120650</xdr:rowOff>
    </xdr:to>
    <xdr:sp macro="" textlink="">
      <xdr:nvSpPr>
        <xdr:cNvPr id="397" name="円/楕円 396"/>
        <xdr:cNvSpPr/>
      </xdr:nvSpPr>
      <xdr:spPr>
        <a:xfrm>
          <a:off x="1270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130827</xdr:rowOff>
    </xdr:from>
    <xdr:ext cx="762000" cy="259045"/>
    <xdr:sp macro="" textlink="">
      <xdr:nvSpPr>
        <xdr:cNvPr id="398" name="テキスト ボックス 397"/>
        <xdr:cNvSpPr txBox="1"/>
      </xdr:nvSpPr>
      <xdr:spPr>
        <a:xfrm>
          <a:off x="939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50/54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前年度から１．０ポイント減少したが、類似団体平均を大きく上回って推移している。地方税収の増加以上に交付税、譲与税、石炭灰埋立手数料の減少が大きく、経常収入が落ち込んでいることから、歳出においては物件費、補助費の一層の削減を図り、当該比率の減少に努める。</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rPr>
            <a:t>　平成２８年度以降は復興関連事業の進捗に伴い、支出額の減少はあるものの、震災以前に近づけるよう歳出削減に努める。</a:t>
          </a:r>
          <a:endParaRPr kumimoji="1" lang="en-US" altLang="ja-JP" sz="1300" b="0" i="0" u="none" strike="noStrike" kern="0" cap="none" spc="0" normalizeH="0" baseline="0" noProof="0">
            <a:ln>
              <a:noFill/>
            </a:ln>
            <a:solidFill>
              <a:prstClr val="black"/>
            </a:solidFill>
            <a:effectLst/>
            <a:uLnTx/>
            <a:uFillTx/>
            <a:latin typeface="ＭＳ Ｐゴシック"/>
            <a:ea typeface="+mn-ea"/>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13" name="直線コネクタ 412"/>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14" name="テキスト ボックス 413"/>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17" name="直線コネクタ 416"/>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18" name="テキスト ボックス 417"/>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41275</xdr:rowOff>
    </xdr:from>
    <xdr:to>
      <xdr:col>24</xdr:col>
      <xdr:colOff>31750</xdr:colOff>
      <xdr:row>80</xdr:row>
      <xdr:rowOff>155575</xdr:rowOff>
    </xdr:to>
    <xdr:cxnSp macro="">
      <xdr:nvCxnSpPr>
        <xdr:cNvPr id="422" name="直線コネクタ 421"/>
        <xdr:cNvCxnSpPr/>
      </xdr:nvCxnSpPr>
      <xdr:spPr>
        <a:xfrm flipV="1">
          <a:off x="16510000" y="12557125"/>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127652</xdr:rowOff>
    </xdr:from>
    <xdr:ext cx="762000" cy="259045"/>
    <xdr:sp macro="" textlink="">
      <xdr:nvSpPr>
        <xdr:cNvPr id="423" name="公債費以外最小値テキスト"/>
        <xdr:cNvSpPr txBox="1"/>
      </xdr:nvSpPr>
      <xdr:spPr>
        <a:xfrm>
          <a:off x="16598900" y="13843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80</xdr:row>
      <xdr:rowOff>155575</xdr:rowOff>
    </xdr:from>
    <xdr:to>
      <xdr:col>24</xdr:col>
      <xdr:colOff>120650</xdr:colOff>
      <xdr:row>80</xdr:row>
      <xdr:rowOff>155575</xdr:rowOff>
    </xdr:to>
    <xdr:cxnSp macro="">
      <xdr:nvCxnSpPr>
        <xdr:cNvPr id="424" name="直線コネクタ 423"/>
        <xdr:cNvCxnSpPr/>
      </xdr:nvCxnSpPr>
      <xdr:spPr>
        <a:xfrm>
          <a:off x="16421100" y="13871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127652</xdr:rowOff>
    </xdr:from>
    <xdr:ext cx="762000" cy="259045"/>
    <xdr:sp macro="" textlink="">
      <xdr:nvSpPr>
        <xdr:cNvPr id="425" name="公債費以外最大値テキスト"/>
        <xdr:cNvSpPr txBox="1"/>
      </xdr:nvSpPr>
      <xdr:spPr>
        <a:xfrm>
          <a:off x="16598900" y="12300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57.5</a:t>
          </a:r>
          <a:endParaRPr kumimoji="1" lang="ja-JP" altLang="en-US" sz="1000" b="1">
            <a:latin typeface="ＭＳ Ｐゴシック"/>
          </a:endParaRPr>
        </a:p>
      </xdr:txBody>
    </xdr:sp>
    <xdr:clientData/>
  </xdr:oneCellAnchor>
  <xdr:twoCellAnchor>
    <xdr:from>
      <xdr:col>23</xdr:col>
      <xdr:colOff>628650</xdr:colOff>
      <xdr:row>73</xdr:row>
      <xdr:rowOff>41275</xdr:rowOff>
    </xdr:from>
    <xdr:to>
      <xdr:col>24</xdr:col>
      <xdr:colOff>120650</xdr:colOff>
      <xdr:row>73</xdr:row>
      <xdr:rowOff>41275</xdr:rowOff>
    </xdr:to>
    <xdr:cxnSp macro="">
      <xdr:nvCxnSpPr>
        <xdr:cNvPr id="426" name="直線コネクタ 425"/>
        <xdr:cNvCxnSpPr/>
      </xdr:nvCxnSpPr>
      <xdr:spPr>
        <a:xfrm>
          <a:off x="16421100" y="12557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121286</xdr:rowOff>
    </xdr:from>
    <xdr:to>
      <xdr:col>24</xdr:col>
      <xdr:colOff>31750</xdr:colOff>
      <xdr:row>80</xdr:row>
      <xdr:rowOff>6986</xdr:rowOff>
    </xdr:to>
    <xdr:cxnSp macro="">
      <xdr:nvCxnSpPr>
        <xdr:cNvPr id="427" name="直線コネクタ 426"/>
        <xdr:cNvCxnSpPr/>
      </xdr:nvCxnSpPr>
      <xdr:spPr>
        <a:xfrm flipV="1">
          <a:off x="15671800" y="13665836"/>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144163</xdr:rowOff>
    </xdr:from>
    <xdr:ext cx="762000" cy="259045"/>
    <xdr:sp macro="" textlink="">
      <xdr:nvSpPr>
        <xdr:cNvPr id="428" name="公債費以外平均値テキスト"/>
        <xdr:cNvSpPr txBox="1"/>
      </xdr:nvSpPr>
      <xdr:spPr>
        <a:xfrm>
          <a:off x="16598900" y="1300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127636</xdr:rowOff>
    </xdr:from>
    <xdr:to>
      <xdr:col>24</xdr:col>
      <xdr:colOff>82550</xdr:colOff>
      <xdr:row>77</xdr:row>
      <xdr:rowOff>57786</xdr:rowOff>
    </xdr:to>
    <xdr:sp macro="" textlink="">
      <xdr:nvSpPr>
        <xdr:cNvPr id="429" name="フローチャート : 判断 428"/>
        <xdr:cNvSpPr/>
      </xdr:nvSpPr>
      <xdr:spPr>
        <a:xfrm>
          <a:off x="16459200" y="1315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138430</xdr:rowOff>
    </xdr:from>
    <xdr:to>
      <xdr:col>22</xdr:col>
      <xdr:colOff>565150</xdr:colOff>
      <xdr:row>80</xdr:row>
      <xdr:rowOff>6986</xdr:rowOff>
    </xdr:to>
    <xdr:cxnSp macro="">
      <xdr:nvCxnSpPr>
        <xdr:cNvPr id="430" name="直線コネクタ 429"/>
        <xdr:cNvCxnSpPr/>
      </xdr:nvCxnSpPr>
      <xdr:spPr>
        <a:xfrm>
          <a:off x="14782800" y="13511530"/>
          <a:ext cx="889000" cy="211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138430</xdr:rowOff>
    </xdr:from>
    <xdr:to>
      <xdr:col>21</xdr:col>
      <xdr:colOff>361950</xdr:colOff>
      <xdr:row>80</xdr:row>
      <xdr:rowOff>6986</xdr:rowOff>
    </xdr:to>
    <xdr:cxnSp macro="">
      <xdr:nvCxnSpPr>
        <xdr:cNvPr id="433" name="直線コネクタ 432"/>
        <xdr:cNvCxnSpPr/>
      </xdr:nvCxnSpPr>
      <xdr:spPr>
        <a:xfrm flipV="1">
          <a:off x="13893800" y="13511530"/>
          <a:ext cx="889000" cy="211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34" name="フローチャート : 判断 433"/>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35" name="テキスト ボックス 434"/>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18</xdr:col>
      <xdr:colOff>641350</xdr:colOff>
      <xdr:row>80</xdr:row>
      <xdr:rowOff>6986</xdr:rowOff>
    </xdr:from>
    <xdr:to>
      <xdr:col>20</xdr:col>
      <xdr:colOff>158750</xdr:colOff>
      <xdr:row>80</xdr:row>
      <xdr:rowOff>6986</xdr:rowOff>
    </xdr:to>
    <xdr:cxnSp macro="">
      <xdr:nvCxnSpPr>
        <xdr:cNvPr id="436" name="直線コネクタ 435"/>
        <xdr:cNvCxnSpPr/>
      </xdr:nvCxnSpPr>
      <xdr:spPr>
        <a:xfrm>
          <a:off x="13004800" y="137229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37" name="フローチャート : 判断 436"/>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38" name="テキスト ボックス 437"/>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70486</xdr:rowOff>
    </xdr:from>
    <xdr:to>
      <xdr:col>19</xdr:col>
      <xdr:colOff>6350</xdr:colOff>
      <xdr:row>77</xdr:row>
      <xdr:rowOff>636</xdr:rowOff>
    </xdr:to>
    <xdr:sp macro="" textlink="">
      <xdr:nvSpPr>
        <xdr:cNvPr id="439" name="フローチャート : 判断 438"/>
        <xdr:cNvSpPr/>
      </xdr:nvSpPr>
      <xdr:spPr>
        <a:xfrm>
          <a:off x="12954000" y="131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10812</xdr:rowOff>
    </xdr:from>
    <xdr:ext cx="762000" cy="259045"/>
    <xdr:sp macro="" textlink="">
      <xdr:nvSpPr>
        <xdr:cNvPr id="440" name="テキスト ボックス 439"/>
        <xdr:cNvSpPr txBox="1"/>
      </xdr:nvSpPr>
      <xdr:spPr>
        <a:xfrm>
          <a:off x="12623800" y="1286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79</xdr:row>
      <xdr:rowOff>70486</xdr:rowOff>
    </xdr:from>
    <xdr:to>
      <xdr:col>24</xdr:col>
      <xdr:colOff>82550</xdr:colOff>
      <xdr:row>80</xdr:row>
      <xdr:rowOff>636</xdr:rowOff>
    </xdr:to>
    <xdr:sp macro="" textlink="">
      <xdr:nvSpPr>
        <xdr:cNvPr id="446" name="円/楕円 445"/>
        <xdr:cNvSpPr/>
      </xdr:nvSpPr>
      <xdr:spPr>
        <a:xfrm>
          <a:off x="16459200" y="13615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42563</xdr:rowOff>
    </xdr:from>
    <xdr:ext cx="762000" cy="259045"/>
    <xdr:sp macro="" textlink="">
      <xdr:nvSpPr>
        <xdr:cNvPr id="447" name="公債費以外該当値テキスト"/>
        <xdr:cNvSpPr txBox="1"/>
      </xdr:nvSpPr>
      <xdr:spPr>
        <a:xfrm>
          <a:off x="16598900" y="13587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127636</xdr:rowOff>
    </xdr:from>
    <xdr:to>
      <xdr:col>22</xdr:col>
      <xdr:colOff>615950</xdr:colOff>
      <xdr:row>80</xdr:row>
      <xdr:rowOff>57786</xdr:rowOff>
    </xdr:to>
    <xdr:sp macro="" textlink="">
      <xdr:nvSpPr>
        <xdr:cNvPr id="448" name="円/楕円 447"/>
        <xdr:cNvSpPr/>
      </xdr:nvSpPr>
      <xdr:spPr>
        <a:xfrm>
          <a:off x="15621000" y="1367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42563</xdr:rowOff>
    </xdr:from>
    <xdr:ext cx="736600" cy="259045"/>
    <xdr:sp macro="" textlink="">
      <xdr:nvSpPr>
        <xdr:cNvPr id="449" name="テキスト ボックス 448"/>
        <xdr:cNvSpPr txBox="1"/>
      </xdr:nvSpPr>
      <xdr:spPr>
        <a:xfrm>
          <a:off x="15290800" y="1375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87630</xdr:rowOff>
    </xdr:from>
    <xdr:to>
      <xdr:col>21</xdr:col>
      <xdr:colOff>412750</xdr:colOff>
      <xdr:row>79</xdr:row>
      <xdr:rowOff>17780</xdr:rowOff>
    </xdr:to>
    <xdr:sp macro="" textlink="">
      <xdr:nvSpPr>
        <xdr:cNvPr id="450" name="円/楕円 449"/>
        <xdr:cNvSpPr/>
      </xdr:nvSpPr>
      <xdr:spPr>
        <a:xfrm>
          <a:off x="14732000" y="1346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2557</xdr:rowOff>
    </xdr:from>
    <xdr:ext cx="762000" cy="259045"/>
    <xdr:sp macro="" textlink="">
      <xdr:nvSpPr>
        <xdr:cNvPr id="451" name="テキスト ボックス 450"/>
        <xdr:cNvSpPr txBox="1"/>
      </xdr:nvSpPr>
      <xdr:spPr>
        <a:xfrm>
          <a:off x="14401800" y="13547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127636</xdr:rowOff>
    </xdr:from>
    <xdr:to>
      <xdr:col>20</xdr:col>
      <xdr:colOff>209550</xdr:colOff>
      <xdr:row>80</xdr:row>
      <xdr:rowOff>57786</xdr:rowOff>
    </xdr:to>
    <xdr:sp macro="" textlink="">
      <xdr:nvSpPr>
        <xdr:cNvPr id="452" name="円/楕円 451"/>
        <xdr:cNvSpPr/>
      </xdr:nvSpPr>
      <xdr:spPr>
        <a:xfrm>
          <a:off x="13843000" y="1367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42563</xdr:rowOff>
    </xdr:from>
    <xdr:ext cx="762000" cy="259045"/>
    <xdr:sp macro="" textlink="">
      <xdr:nvSpPr>
        <xdr:cNvPr id="453" name="テキスト ボックス 452"/>
        <xdr:cNvSpPr txBox="1"/>
      </xdr:nvSpPr>
      <xdr:spPr>
        <a:xfrm>
          <a:off x="13512800" y="1375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127636</xdr:rowOff>
    </xdr:from>
    <xdr:to>
      <xdr:col>19</xdr:col>
      <xdr:colOff>6350</xdr:colOff>
      <xdr:row>80</xdr:row>
      <xdr:rowOff>57786</xdr:rowOff>
    </xdr:to>
    <xdr:sp macro="" textlink="">
      <xdr:nvSpPr>
        <xdr:cNvPr id="454" name="円/楕円 453"/>
        <xdr:cNvSpPr/>
      </xdr:nvSpPr>
      <xdr:spPr>
        <a:xfrm>
          <a:off x="12954000" y="1367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42563</xdr:rowOff>
    </xdr:from>
    <xdr:ext cx="762000" cy="259045"/>
    <xdr:sp macro="" textlink="">
      <xdr:nvSpPr>
        <xdr:cNvPr id="455" name="テキスト ボックス 454"/>
        <xdr:cNvSpPr txBox="1"/>
      </xdr:nvSpPr>
      <xdr:spPr>
        <a:xfrm>
          <a:off x="12623800" y="1375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福島県相馬市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9086</xdr:rowOff>
    </xdr:from>
    <xdr:to>
      <xdr:col>4</xdr:col>
      <xdr:colOff>1117600</xdr:colOff>
      <xdr:row>20</xdr:row>
      <xdr:rowOff>130391</xdr:rowOff>
    </xdr:to>
    <xdr:cxnSp macro="">
      <xdr:nvCxnSpPr>
        <xdr:cNvPr id="47" name="直線コネクタ 46"/>
        <xdr:cNvCxnSpPr/>
      </xdr:nvCxnSpPr>
      <xdr:spPr bwMode="auto">
        <a:xfrm flipV="1">
          <a:off x="5651500" y="2114111"/>
          <a:ext cx="0" cy="14929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102468</xdr:rowOff>
    </xdr:from>
    <xdr:ext cx="762000" cy="259045"/>
    <xdr:sp macro="" textlink="">
      <xdr:nvSpPr>
        <xdr:cNvPr id="48" name="人口1人当たり決算額の推移最小値テキスト130"/>
        <xdr:cNvSpPr txBox="1"/>
      </xdr:nvSpPr>
      <xdr:spPr>
        <a:xfrm>
          <a:off x="5740400" y="357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60,209</a:t>
          </a:r>
          <a:endParaRPr kumimoji="1" lang="ja-JP" altLang="en-US" sz="1000" b="1">
            <a:latin typeface="ＭＳ Ｐゴシック"/>
          </a:endParaRPr>
        </a:p>
      </xdr:txBody>
    </xdr:sp>
    <xdr:clientData/>
  </xdr:oneCellAnchor>
  <xdr:twoCellAnchor>
    <xdr:from>
      <xdr:col>4</xdr:col>
      <xdr:colOff>1028700</xdr:colOff>
      <xdr:row>20</xdr:row>
      <xdr:rowOff>130391</xdr:rowOff>
    </xdr:from>
    <xdr:to>
      <xdr:col>5</xdr:col>
      <xdr:colOff>73025</xdr:colOff>
      <xdr:row>20</xdr:row>
      <xdr:rowOff>130391</xdr:rowOff>
    </xdr:to>
    <xdr:cxnSp macro="">
      <xdr:nvCxnSpPr>
        <xdr:cNvPr id="49" name="直線コネクタ 48"/>
        <xdr:cNvCxnSpPr/>
      </xdr:nvCxnSpPr>
      <xdr:spPr bwMode="auto">
        <a:xfrm>
          <a:off x="5562600" y="36070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95463</xdr:rowOff>
    </xdr:from>
    <xdr:ext cx="762000" cy="259045"/>
    <xdr:sp macro="" textlink="">
      <xdr:nvSpPr>
        <xdr:cNvPr id="50" name="人口1人当たり決算額の推移最大値テキスト130"/>
        <xdr:cNvSpPr txBox="1"/>
      </xdr:nvSpPr>
      <xdr:spPr>
        <a:xfrm>
          <a:off x="5740400" y="185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151,638</a:t>
          </a:r>
          <a:endParaRPr kumimoji="1" lang="ja-JP" altLang="en-US" sz="1000" b="1">
            <a:latin typeface="ＭＳ Ｐゴシック"/>
          </a:endParaRPr>
        </a:p>
      </xdr:txBody>
    </xdr:sp>
    <xdr:clientData/>
  </xdr:oneCellAnchor>
  <xdr:twoCellAnchor>
    <xdr:from>
      <xdr:col>4</xdr:col>
      <xdr:colOff>1028700</xdr:colOff>
      <xdr:row>12</xdr:row>
      <xdr:rowOff>9086</xdr:rowOff>
    </xdr:from>
    <xdr:to>
      <xdr:col>5</xdr:col>
      <xdr:colOff>73025</xdr:colOff>
      <xdr:row>12</xdr:row>
      <xdr:rowOff>9086</xdr:rowOff>
    </xdr:to>
    <xdr:cxnSp macro="">
      <xdr:nvCxnSpPr>
        <xdr:cNvPr id="51" name="直線コネクタ 50"/>
        <xdr:cNvCxnSpPr/>
      </xdr:nvCxnSpPr>
      <xdr:spPr bwMode="auto">
        <a:xfrm>
          <a:off x="5562600" y="2114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164910</xdr:rowOff>
    </xdr:from>
    <xdr:to>
      <xdr:col>4</xdr:col>
      <xdr:colOff>1117600</xdr:colOff>
      <xdr:row>18</xdr:row>
      <xdr:rowOff>14099</xdr:rowOff>
    </xdr:to>
    <xdr:cxnSp macro="">
      <xdr:nvCxnSpPr>
        <xdr:cNvPr id="52" name="直線コネクタ 51"/>
        <xdr:cNvCxnSpPr/>
      </xdr:nvCxnSpPr>
      <xdr:spPr bwMode="auto">
        <a:xfrm flipV="1">
          <a:off x="5003800" y="3127185"/>
          <a:ext cx="647700" cy="206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6147</xdr:rowOff>
    </xdr:from>
    <xdr:ext cx="762000" cy="259045"/>
    <xdr:sp macro="" textlink="">
      <xdr:nvSpPr>
        <xdr:cNvPr id="53" name="人口1人当たり決算額の推移平均値テキスト130"/>
        <xdr:cNvSpPr txBox="1"/>
      </xdr:nvSpPr>
      <xdr:spPr>
        <a:xfrm>
          <a:off x="5740400" y="27969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97,219</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161070</xdr:rowOff>
    </xdr:from>
    <xdr:to>
      <xdr:col>5</xdr:col>
      <xdr:colOff>34925</xdr:colOff>
      <xdr:row>17</xdr:row>
      <xdr:rowOff>91220</xdr:rowOff>
    </xdr:to>
    <xdr:sp macro="" textlink="">
      <xdr:nvSpPr>
        <xdr:cNvPr id="54" name="フローチャート : 判断 53"/>
        <xdr:cNvSpPr/>
      </xdr:nvSpPr>
      <xdr:spPr bwMode="auto">
        <a:xfrm>
          <a:off x="5600700" y="29518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10784</xdr:rowOff>
    </xdr:from>
    <xdr:to>
      <xdr:col>4</xdr:col>
      <xdr:colOff>469900</xdr:colOff>
      <xdr:row>18</xdr:row>
      <xdr:rowOff>14099</xdr:rowOff>
    </xdr:to>
    <xdr:cxnSp macro="">
      <xdr:nvCxnSpPr>
        <xdr:cNvPr id="55" name="直線コネクタ 54"/>
        <xdr:cNvCxnSpPr/>
      </xdr:nvCxnSpPr>
      <xdr:spPr bwMode="auto">
        <a:xfrm>
          <a:off x="4305300" y="3144509"/>
          <a:ext cx="698500" cy="33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48795</xdr:rowOff>
    </xdr:from>
    <xdr:to>
      <xdr:col>4</xdr:col>
      <xdr:colOff>520700</xdr:colOff>
      <xdr:row>17</xdr:row>
      <xdr:rowOff>150395</xdr:rowOff>
    </xdr:to>
    <xdr:sp macro="" textlink="">
      <xdr:nvSpPr>
        <xdr:cNvPr id="56" name="フローチャート : 判断 55"/>
        <xdr:cNvSpPr/>
      </xdr:nvSpPr>
      <xdr:spPr bwMode="auto">
        <a:xfrm>
          <a:off x="4953000" y="30110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160572</xdr:rowOff>
    </xdr:from>
    <xdr:ext cx="736600" cy="259045"/>
    <xdr:sp macro="" textlink="">
      <xdr:nvSpPr>
        <xdr:cNvPr id="57" name="テキスト ボックス 56"/>
        <xdr:cNvSpPr txBox="1"/>
      </xdr:nvSpPr>
      <xdr:spPr>
        <a:xfrm>
          <a:off x="4622800" y="2779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123957</xdr:rowOff>
    </xdr:from>
    <xdr:to>
      <xdr:col>3</xdr:col>
      <xdr:colOff>904875</xdr:colOff>
      <xdr:row>18</xdr:row>
      <xdr:rowOff>10784</xdr:rowOff>
    </xdr:to>
    <xdr:cxnSp macro="">
      <xdr:nvCxnSpPr>
        <xdr:cNvPr id="58" name="直線コネクタ 57"/>
        <xdr:cNvCxnSpPr/>
      </xdr:nvCxnSpPr>
      <xdr:spPr bwMode="auto">
        <a:xfrm>
          <a:off x="3606800" y="3086232"/>
          <a:ext cx="698500" cy="582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92915</xdr:rowOff>
    </xdr:from>
    <xdr:to>
      <xdr:col>3</xdr:col>
      <xdr:colOff>955675</xdr:colOff>
      <xdr:row>18</xdr:row>
      <xdr:rowOff>23065</xdr:rowOff>
    </xdr:to>
    <xdr:sp macro="" textlink="">
      <xdr:nvSpPr>
        <xdr:cNvPr id="59" name="フローチャート : 判断 58"/>
        <xdr:cNvSpPr/>
      </xdr:nvSpPr>
      <xdr:spPr bwMode="auto">
        <a:xfrm>
          <a:off x="4254500" y="30551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33242</xdr:rowOff>
    </xdr:from>
    <xdr:ext cx="762000" cy="259045"/>
    <xdr:sp macro="" textlink="">
      <xdr:nvSpPr>
        <xdr:cNvPr id="60" name="テキスト ボックス 59"/>
        <xdr:cNvSpPr txBox="1"/>
      </xdr:nvSpPr>
      <xdr:spPr>
        <a:xfrm>
          <a:off x="3924300" y="2824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19144</xdr:rowOff>
    </xdr:from>
    <xdr:to>
      <xdr:col>3</xdr:col>
      <xdr:colOff>206375</xdr:colOff>
      <xdr:row>17</xdr:row>
      <xdr:rowOff>123957</xdr:rowOff>
    </xdr:to>
    <xdr:cxnSp macro="">
      <xdr:nvCxnSpPr>
        <xdr:cNvPr id="61" name="直線コネクタ 60"/>
        <xdr:cNvCxnSpPr/>
      </xdr:nvCxnSpPr>
      <xdr:spPr bwMode="auto">
        <a:xfrm>
          <a:off x="2908300" y="2981419"/>
          <a:ext cx="698500" cy="1048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55196</xdr:rowOff>
    </xdr:from>
    <xdr:to>
      <xdr:col>3</xdr:col>
      <xdr:colOff>257175</xdr:colOff>
      <xdr:row>17</xdr:row>
      <xdr:rowOff>156796</xdr:rowOff>
    </xdr:to>
    <xdr:sp macro="" textlink="">
      <xdr:nvSpPr>
        <xdr:cNvPr id="62" name="フローチャート : 判断 61"/>
        <xdr:cNvSpPr/>
      </xdr:nvSpPr>
      <xdr:spPr bwMode="auto">
        <a:xfrm>
          <a:off x="3556000" y="3017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166973</xdr:rowOff>
    </xdr:from>
    <xdr:ext cx="762000" cy="259045"/>
    <xdr:sp macro="" textlink="">
      <xdr:nvSpPr>
        <xdr:cNvPr id="63" name="テキスト ボックス 62"/>
        <xdr:cNvSpPr txBox="1"/>
      </xdr:nvSpPr>
      <xdr:spPr>
        <a:xfrm>
          <a:off x="3225800" y="278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21314</xdr:rowOff>
    </xdr:from>
    <xdr:to>
      <xdr:col>2</xdr:col>
      <xdr:colOff>692150</xdr:colOff>
      <xdr:row>17</xdr:row>
      <xdr:rowOff>122914</xdr:rowOff>
    </xdr:to>
    <xdr:sp macro="" textlink="">
      <xdr:nvSpPr>
        <xdr:cNvPr id="64" name="フローチャート : 判断 63"/>
        <xdr:cNvSpPr/>
      </xdr:nvSpPr>
      <xdr:spPr bwMode="auto">
        <a:xfrm>
          <a:off x="2857500" y="29835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107691</xdr:rowOff>
    </xdr:from>
    <xdr:ext cx="762000" cy="259045"/>
    <xdr:sp macro="" textlink="">
      <xdr:nvSpPr>
        <xdr:cNvPr id="65" name="テキスト ボックス 64"/>
        <xdr:cNvSpPr txBox="1"/>
      </xdr:nvSpPr>
      <xdr:spPr>
        <a:xfrm>
          <a:off x="2527300" y="3069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17</xdr:row>
      <xdr:rowOff>114110</xdr:rowOff>
    </xdr:from>
    <xdr:to>
      <xdr:col>5</xdr:col>
      <xdr:colOff>34925</xdr:colOff>
      <xdr:row>18</xdr:row>
      <xdr:rowOff>44260</xdr:rowOff>
    </xdr:to>
    <xdr:sp macro="" textlink="">
      <xdr:nvSpPr>
        <xdr:cNvPr id="71" name="円/楕円 70"/>
        <xdr:cNvSpPr/>
      </xdr:nvSpPr>
      <xdr:spPr bwMode="auto">
        <a:xfrm>
          <a:off x="5600700" y="30763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86187</xdr:rowOff>
    </xdr:from>
    <xdr:ext cx="762000" cy="259045"/>
    <xdr:sp macro="" textlink="">
      <xdr:nvSpPr>
        <xdr:cNvPr id="72" name="人口1人当たり決算額の推移該当値テキスト130"/>
        <xdr:cNvSpPr txBox="1"/>
      </xdr:nvSpPr>
      <xdr:spPr>
        <a:xfrm>
          <a:off x="5740400" y="304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89,595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134749</xdr:rowOff>
    </xdr:from>
    <xdr:to>
      <xdr:col>4</xdr:col>
      <xdr:colOff>520700</xdr:colOff>
      <xdr:row>18</xdr:row>
      <xdr:rowOff>64899</xdr:rowOff>
    </xdr:to>
    <xdr:sp macro="" textlink="">
      <xdr:nvSpPr>
        <xdr:cNvPr id="73" name="円/楕円 72"/>
        <xdr:cNvSpPr/>
      </xdr:nvSpPr>
      <xdr:spPr bwMode="auto">
        <a:xfrm>
          <a:off x="4953000" y="30970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49676</xdr:rowOff>
    </xdr:from>
    <xdr:ext cx="736600" cy="259045"/>
    <xdr:sp macro="" textlink="">
      <xdr:nvSpPr>
        <xdr:cNvPr id="74" name="テキスト ボックス 73"/>
        <xdr:cNvSpPr txBox="1"/>
      </xdr:nvSpPr>
      <xdr:spPr>
        <a:xfrm>
          <a:off x="4622800" y="3183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88,331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131434</xdr:rowOff>
    </xdr:from>
    <xdr:to>
      <xdr:col>3</xdr:col>
      <xdr:colOff>955675</xdr:colOff>
      <xdr:row>18</xdr:row>
      <xdr:rowOff>61584</xdr:rowOff>
    </xdr:to>
    <xdr:sp macro="" textlink="">
      <xdr:nvSpPr>
        <xdr:cNvPr id="75" name="円/楕円 74"/>
        <xdr:cNvSpPr/>
      </xdr:nvSpPr>
      <xdr:spPr bwMode="auto">
        <a:xfrm>
          <a:off x="4254500" y="30937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46361</xdr:rowOff>
    </xdr:from>
    <xdr:ext cx="762000" cy="259045"/>
    <xdr:sp macro="" textlink="">
      <xdr:nvSpPr>
        <xdr:cNvPr id="76" name="テキスト ボックス 75"/>
        <xdr:cNvSpPr txBox="1"/>
      </xdr:nvSpPr>
      <xdr:spPr>
        <a:xfrm>
          <a:off x="3924300" y="3180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88,534</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73157</xdr:rowOff>
    </xdr:from>
    <xdr:to>
      <xdr:col>3</xdr:col>
      <xdr:colOff>257175</xdr:colOff>
      <xdr:row>18</xdr:row>
      <xdr:rowOff>3307</xdr:rowOff>
    </xdr:to>
    <xdr:sp macro="" textlink="">
      <xdr:nvSpPr>
        <xdr:cNvPr id="77" name="円/楕円 76"/>
        <xdr:cNvSpPr/>
      </xdr:nvSpPr>
      <xdr:spPr bwMode="auto">
        <a:xfrm>
          <a:off x="3556000" y="30354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159534</xdr:rowOff>
    </xdr:from>
    <xdr:ext cx="762000" cy="259045"/>
    <xdr:sp macro="" textlink="">
      <xdr:nvSpPr>
        <xdr:cNvPr id="78" name="テキスト ボックス 77"/>
        <xdr:cNvSpPr txBox="1"/>
      </xdr:nvSpPr>
      <xdr:spPr>
        <a:xfrm>
          <a:off x="3225800" y="3121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92,103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139794</xdr:rowOff>
    </xdr:from>
    <xdr:to>
      <xdr:col>2</xdr:col>
      <xdr:colOff>692150</xdr:colOff>
      <xdr:row>17</xdr:row>
      <xdr:rowOff>69944</xdr:rowOff>
    </xdr:to>
    <xdr:sp macro="" textlink="">
      <xdr:nvSpPr>
        <xdr:cNvPr id="79" name="円/楕円 78"/>
        <xdr:cNvSpPr/>
      </xdr:nvSpPr>
      <xdr:spPr bwMode="auto">
        <a:xfrm>
          <a:off x="2857500" y="29306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80121</xdr:rowOff>
    </xdr:from>
    <xdr:ext cx="762000" cy="259045"/>
    <xdr:sp macro="" textlink="">
      <xdr:nvSpPr>
        <xdr:cNvPr id="80" name="テキスト ボックス 79"/>
        <xdr:cNvSpPr txBox="1"/>
      </xdr:nvSpPr>
      <xdr:spPr>
        <a:xfrm>
          <a:off x="2527300" y="2699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98,522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208545</xdr:rowOff>
    </xdr:from>
    <xdr:to>
      <xdr:col>4</xdr:col>
      <xdr:colOff>1117600</xdr:colOff>
      <xdr:row>39</xdr:row>
      <xdr:rowOff>37846</xdr:rowOff>
    </xdr:to>
    <xdr:cxnSp macro="">
      <xdr:nvCxnSpPr>
        <xdr:cNvPr id="111" name="直線コネクタ 110"/>
        <xdr:cNvCxnSpPr/>
      </xdr:nvCxnSpPr>
      <xdr:spPr bwMode="auto">
        <a:xfrm flipV="1">
          <a:off x="5651500" y="6133095"/>
          <a:ext cx="0" cy="15438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9923</xdr:rowOff>
    </xdr:from>
    <xdr:ext cx="762000" cy="259045"/>
    <xdr:sp macro="" textlink="">
      <xdr:nvSpPr>
        <xdr:cNvPr id="112" name="人口1人当たり決算額の推移最小値テキスト445"/>
        <xdr:cNvSpPr txBox="1"/>
      </xdr:nvSpPr>
      <xdr:spPr>
        <a:xfrm>
          <a:off x="5740400" y="764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-2,020</a:t>
          </a:r>
          <a:endParaRPr kumimoji="1" lang="ja-JP" altLang="en-US" sz="1000" b="1">
            <a:latin typeface="ＭＳ Ｐゴシック"/>
          </a:endParaRPr>
        </a:p>
      </xdr:txBody>
    </xdr:sp>
    <xdr:clientData/>
  </xdr:oneCellAnchor>
  <xdr:twoCellAnchor>
    <xdr:from>
      <xdr:col>4</xdr:col>
      <xdr:colOff>1028700</xdr:colOff>
      <xdr:row>39</xdr:row>
      <xdr:rowOff>37846</xdr:rowOff>
    </xdr:from>
    <xdr:to>
      <xdr:col>5</xdr:col>
      <xdr:colOff>73025</xdr:colOff>
      <xdr:row>39</xdr:row>
      <xdr:rowOff>37846</xdr:rowOff>
    </xdr:to>
    <xdr:cxnSp macro="">
      <xdr:nvCxnSpPr>
        <xdr:cNvPr id="113" name="直線コネクタ 112"/>
        <xdr:cNvCxnSpPr/>
      </xdr:nvCxnSpPr>
      <xdr:spPr bwMode="auto">
        <a:xfrm>
          <a:off x="5562600" y="76768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123472</xdr:rowOff>
    </xdr:from>
    <xdr:ext cx="762000" cy="259045"/>
    <xdr:sp macro="" textlink="">
      <xdr:nvSpPr>
        <xdr:cNvPr id="114" name="人口1人当たり決算額の推移最大値テキスト445"/>
        <xdr:cNvSpPr txBox="1"/>
      </xdr:nvSpPr>
      <xdr:spPr>
        <a:xfrm>
          <a:off x="5740400" y="5876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45,253</a:t>
          </a:r>
          <a:endParaRPr kumimoji="1" lang="ja-JP" altLang="en-US" sz="1000" b="1">
            <a:latin typeface="ＭＳ Ｐゴシック"/>
          </a:endParaRPr>
        </a:p>
      </xdr:txBody>
    </xdr:sp>
    <xdr:clientData/>
  </xdr:oneCellAnchor>
  <xdr:twoCellAnchor>
    <xdr:from>
      <xdr:col>4</xdr:col>
      <xdr:colOff>1028700</xdr:colOff>
      <xdr:row>33</xdr:row>
      <xdr:rowOff>208545</xdr:rowOff>
    </xdr:from>
    <xdr:to>
      <xdr:col>5</xdr:col>
      <xdr:colOff>73025</xdr:colOff>
      <xdr:row>33</xdr:row>
      <xdr:rowOff>208545</xdr:rowOff>
    </xdr:to>
    <xdr:cxnSp macro="">
      <xdr:nvCxnSpPr>
        <xdr:cNvPr id="115" name="直線コネクタ 114"/>
        <xdr:cNvCxnSpPr/>
      </xdr:nvCxnSpPr>
      <xdr:spPr bwMode="auto">
        <a:xfrm>
          <a:off x="5562600" y="61330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169846</xdr:rowOff>
    </xdr:from>
    <xdr:to>
      <xdr:col>4</xdr:col>
      <xdr:colOff>1117600</xdr:colOff>
      <xdr:row>35</xdr:row>
      <xdr:rowOff>193718</xdr:rowOff>
    </xdr:to>
    <xdr:cxnSp macro="">
      <xdr:nvCxnSpPr>
        <xdr:cNvPr id="116" name="直線コネクタ 115"/>
        <xdr:cNvCxnSpPr/>
      </xdr:nvCxnSpPr>
      <xdr:spPr bwMode="auto">
        <a:xfrm flipV="1">
          <a:off x="5003800" y="6780196"/>
          <a:ext cx="647700" cy="238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154624</xdr:rowOff>
    </xdr:from>
    <xdr:ext cx="762000" cy="259045"/>
    <xdr:sp macro="" textlink="">
      <xdr:nvSpPr>
        <xdr:cNvPr id="117" name="人口1人当たり決算額の推移平均値テキスト445"/>
        <xdr:cNvSpPr txBox="1"/>
      </xdr:nvSpPr>
      <xdr:spPr>
        <a:xfrm>
          <a:off x="5740400" y="67649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23,841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171200</xdr:rowOff>
    </xdr:from>
    <xdr:to>
      <xdr:col>5</xdr:col>
      <xdr:colOff>34925</xdr:colOff>
      <xdr:row>35</xdr:row>
      <xdr:rowOff>272800</xdr:rowOff>
    </xdr:to>
    <xdr:sp macro="" textlink="">
      <xdr:nvSpPr>
        <xdr:cNvPr id="118" name="フローチャート : 判断 117"/>
        <xdr:cNvSpPr/>
      </xdr:nvSpPr>
      <xdr:spPr bwMode="auto">
        <a:xfrm>
          <a:off x="5600700" y="67815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93592</xdr:rowOff>
    </xdr:from>
    <xdr:to>
      <xdr:col>4</xdr:col>
      <xdr:colOff>469900</xdr:colOff>
      <xdr:row>35</xdr:row>
      <xdr:rowOff>193718</xdr:rowOff>
    </xdr:to>
    <xdr:cxnSp macro="">
      <xdr:nvCxnSpPr>
        <xdr:cNvPr id="119" name="直線コネクタ 118"/>
        <xdr:cNvCxnSpPr/>
      </xdr:nvCxnSpPr>
      <xdr:spPr bwMode="auto">
        <a:xfrm>
          <a:off x="4305300" y="6703942"/>
          <a:ext cx="698500" cy="1001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171820</xdr:rowOff>
    </xdr:from>
    <xdr:to>
      <xdr:col>4</xdr:col>
      <xdr:colOff>520700</xdr:colOff>
      <xdr:row>35</xdr:row>
      <xdr:rowOff>273420</xdr:rowOff>
    </xdr:to>
    <xdr:sp macro="" textlink="">
      <xdr:nvSpPr>
        <xdr:cNvPr id="120" name="フローチャート : 判断 119"/>
        <xdr:cNvSpPr/>
      </xdr:nvSpPr>
      <xdr:spPr bwMode="auto">
        <a:xfrm>
          <a:off x="4953000" y="67821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258197</xdr:rowOff>
    </xdr:from>
    <xdr:ext cx="736600" cy="259045"/>
    <xdr:sp macro="" textlink="">
      <xdr:nvSpPr>
        <xdr:cNvPr id="121" name="テキスト ボックス 120"/>
        <xdr:cNvSpPr txBox="1"/>
      </xdr:nvSpPr>
      <xdr:spPr>
        <a:xfrm>
          <a:off x="4622800" y="6868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256290</xdr:rowOff>
    </xdr:from>
    <xdr:to>
      <xdr:col>3</xdr:col>
      <xdr:colOff>904875</xdr:colOff>
      <xdr:row>35</xdr:row>
      <xdr:rowOff>93592</xdr:rowOff>
    </xdr:to>
    <xdr:cxnSp macro="">
      <xdr:nvCxnSpPr>
        <xdr:cNvPr id="122" name="直線コネクタ 121"/>
        <xdr:cNvCxnSpPr/>
      </xdr:nvCxnSpPr>
      <xdr:spPr bwMode="auto">
        <a:xfrm>
          <a:off x="3606800" y="6523740"/>
          <a:ext cx="698500" cy="180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73228</xdr:rowOff>
    </xdr:from>
    <xdr:to>
      <xdr:col>3</xdr:col>
      <xdr:colOff>955675</xdr:colOff>
      <xdr:row>35</xdr:row>
      <xdr:rowOff>174828</xdr:rowOff>
    </xdr:to>
    <xdr:sp macro="" textlink="">
      <xdr:nvSpPr>
        <xdr:cNvPr id="123" name="フローチャート : 判断 122"/>
        <xdr:cNvSpPr/>
      </xdr:nvSpPr>
      <xdr:spPr bwMode="auto">
        <a:xfrm>
          <a:off x="42545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159605</xdr:rowOff>
    </xdr:from>
    <xdr:ext cx="762000" cy="259045"/>
    <xdr:sp macro="" textlink="">
      <xdr:nvSpPr>
        <xdr:cNvPr id="124" name="テキスト ボックス 123"/>
        <xdr:cNvSpPr txBox="1"/>
      </xdr:nvSpPr>
      <xdr:spPr>
        <a:xfrm>
          <a:off x="3924300" y="6769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225428</xdr:rowOff>
    </xdr:from>
    <xdr:to>
      <xdr:col>3</xdr:col>
      <xdr:colOff>206375</xdr:colOff>
      <xdr:row>34</xdr:row>
      <xdr:rowOff>256290</xdr:rowOff>
    </xdr:to>
    <xdr:cxnSp macro="">
      <xdr:nvCxnSpPr>
        <xdr:cNvPr id="125" name="直線コネクタ 124"/>
        <xdr:cNvCxnSpPr/>
      </xdr:nvCxnSpPr>
      <xdr:spPr bwMode="auto">
        <a:xfrm>
          <a:off x="2908300" y="6492878"/>
          <a:ext cx="698500" cy="308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325145</xdr:rowOff>
    </xdr:from>
    <xdr:to>
      <xdr:col>3</xdr:col>
      <xdr:colOff>257175</xdr:colOff>
      <xdr:row>35</xdr:row>
      <xdr:rowOff>83845</xdr:rowOff>
    </xdr:to>
    <xdr:sp macro="" textlink="">
      <xdr:nvSpPr>
        <xdr:cNvPr id="126" name="フローチャート : 判断 125"/>
        <xdr:cNvSpPr/>
      </xdr:nvSpPr>
      <xdr:spPr bwMode="auto">
        <a:xfrm>
          <a:off x="35560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68622</xdr:rowOff>
    </xdr:from>
    <xdr:ext cx="762000" cy="259045"/>
    <xdr:sp macro="" textlink="">
      <xdr:nvSpPr>
        <xdr:cNvPr id="127" name="テキスト ボックス 126"/>
        <xdr:cNvSpPr txBox="1"/>
      </xdr:nvSpPr>
      <xdr:spPr>
        <a:xfrm>
          <a:off x="3225800" y="667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227435</xdr:rowOff>
    </xdr:from>
    <xdr:to>
      <xdr:col>2</xdr:col>
      <xdr:colOff>692150</xdr:colOff>
      <xdr:row>34</xdr:row>
      <xdr:rowOff>329036</xdr:rowOff>
    </xdr:to>
    <xdr:sp macro="" textlink="">
      <xdr:nvSpPr>
        <xdr:cNvPr id="128" name="フローチャート : 判断 127"/>
        <xdr:cNvSpPr/>
      </xdr:nvSpPr>
      <xdr:spPr bwMode="auto">
        <a:xfrm>
          <a:off x="28575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313812</xdr:rowOff>
    </xdr:from>
    <xdr:ext cx="762000" cy="259045"/>
    <xdr:sp macro="" textlink="">
      <xdr:nvSpPr>
        <xdr:cNvPr id="129" name="テキスト ボックス 128"/>
        <xdr:cNvSpPr txBox="1"/>
      </xdr:nvSpPr>
      <xdr:spPr>
        <a:xfrm>
          <a:off x="2527300" y="658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119046</xdr:rowOff>
    </xdr:from>
    <xdr:to>
      <xdr:col>5</xdr:col>
      <xdr:colOff>34925</xdr:colOff>
      <xdr:row>35</xdr:row>
      <xdr:rowOff>220646</xdr:rowOff>
    </xdr:to>
    <xdr:sp macro="" textlink="">
      <xdr:nvSpPr>
        <xdr:cNvPr id="135" name="円/楕円 134"/>
        <xdr:cNvSpPr/>
      </xdr:nvSpPr>
      <xdr:spPr bwMode="auto">
        <a:xfrm>
          <a:off x="5600700" y="67293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307023</xdr:rowOff>
    </xdr:from>
    <xdr:ext cx="762000" cy="259045"/>
    <xdr:sp macro="" textlink="">
      <xdr:nvSpPr>
        <xdr:cNvPr id="136" name="人口1人当たり決算額の推移該当値テキスト445"/>
        <xdr:cNvSpPr txBox="1"/>
      </xdr:nvSpPr>
      <xdr:spPr>
        <a:xfrm>
          <a:off x="5740400" y="6574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25,438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142918</xdr:rowOff>
    </xdr:from>
    <xdr:to>
      <xdr:col>4</xdr:col>
      <xdr:colOff>520700</xdr:colOff>
      <xdr:row>35</xdr:row>
      <xdr:rowOff>244518</xdr:rowOff>
    </xdr:to>
    <xdr:sp macro="" textlink="">
      <xdr:nvSpPr>
        <xdr:cNvPr id="137" name="円/楕円 136"/>
        <xdr:cNvSpPr/>
      </xdr:nvSpPr>
      <xdr:spPr bwMode="auto">
        <a:xfrm>
          <a:off x="4953000" y="67532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254695</xdr:rowOff>
    </xdr:from>
    <xdr:ext cx="736600" cy="259045"/>
    <xdr:sp macro="" textlink="">
      <xdr:nvSpPr>
        <xdr:cNvPr id="138" name="テキスト ボックス 137"/>
        <xdr:cNvSpPr txBox="1"/>
      </xdr:nvSpPr>
      <xdr:spPr>
        <a:xfrm>
          <a:off x="4622800" y="6522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24,707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42792</xdr:rowOff>
    </xdr:from>
    <xdr:to>
      <xdr:col>3</xdr:col>
      <xdr:colOff>955675</xdr:colOff>
      <xdr:row>35</xdr:row>
      <xdr:rowOff>144392</xdr:rowOff>
    </xdr:to>
    <xdr:sp macro="" textlink="">
      <xdr:nvSpPr>
        <xdr:cNvPr id="139" name="円/楕円 138"/>
        <xdr:cNvSpPr/>
      </xdr:nvSpPr>
      <xdr:spPr bwMode="auto">
        <a:xfrm>
          <a:off x="4254500" y="66531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154569</xdr:rowOff>
    </xdr:from>
    <xdr:ext cx="762000" cy="259045"/>
    <xdr:sp macro="" textlink="">
      <xdr:nvSpPr>
        <xdr:cNvPr id="140" name="テキスト ボックス 139"/>
        <xdr:cNvSpPr txBox="1"/>
      </xdr:nvSpPr>
      <xdr:spPr>
        <a:xfrm>
          <a:off x="3924300" y="6422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27,773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205490</xdr:rowOff>
    </xdr:from>
    <xdr:to>
      <xdr:col>3</xdr:col>
      <xdr:colOff>257175</xdr:colOff>
      <xdr:row>34</xdr:row>
      <xdr:rowOff>307090</xdr:rowOff>
    </xdr:to>
    <xdr:sp macro="" textlink="">
      <xdr:nvSpPr>
        <xdr:cNvPr id="141" name="円/楕円 140"/>
        <xdr:cNvSpPr/>
      </xdr:nvSpPr>
      <xdr:spPr bwMode="auto">
        <a:xfrm>
          <a:off x="3556000" y="64729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317267</xdr:rowOff>
    </xdr:from>
    <xdr:ext cx="762000" cy="259045"/>
    <xdr:sp macro="" textlink="">
      <xdr:nvSpPr>
        <xdr:cNvPr id="142" name="テキスト ボックス 141"/>
        <xdr:cNvSpPr txBox="1"/>
      </xdr:nvSpPr>
      <xdr:spPr>
        <a:xfrm>
          <a:off x="3225800" y="624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33,291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174628</xdr:rowOff>
    </xdr:from>
    <xdr:to>
      <xdr:col>2</xdr:col>
      <xdr:colOff>692150</xdr:colOff>
      <xdr:row>34</xdr:row>
      <xdr:rowOff>276228</xdr:rowOff>
    </xdr:to>
    <xdr:sp macro="" textlink="">
      <xdr:nvSpPr>
        <xdr:cNvPr id="143" name="円/楕円 142"/>
        <xdr:cNvSpPr/>
      </xdr:nvSpPr>
      <xdr:spPr bwMode="auto">
        <a:xfrm>
          <a:off x="2857500" y="64420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286405</xdr:rowOff>
    </xdr:from>
    <xdr:ext cx="762000" cy="259045"/>
    <xdr:sp macro="" textlink="">
      <xdr:nvSpPr>
        <xdr:cNvPr id="144" name="テキスト ボックス 143"/>
        <xdr:cNvSpPr txBox="1"/>
      </xdr:nvSpPr>
      <xdr:spPr>
        <a:xfrm>
          <a:off x="2527300" y="621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34,236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福島県相馬市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35,939
35,743
197.79
34,457,734
31,523,768
1,017,920
9,410,684
13,808,069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28.9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43/54</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68,028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80835</xdr:rowOff>
    </xdr:from>
    <xdr:to>
      <xdr:col>6</xdr:col>
      <xdr:colOff>510540</xdr:colOff>
      <xdr:row>39</xdr:row>
      <xdr:rowOff>102730</xdr:rowOff>
    </xdr:to>
    <xdr:cxnSp macro="">
      <xdr:nvCxnSpPr>
        <xdr:cNvPr id="56" name="直線コネクタ 55"/>
        <xdr:cNvCxnSpPr/>
      </xdr:nvCxnSpPr>
      <xdr:spPr>
        <a:xfrm flipV="1">
          <a:off x="4633595" y="5395785"/>
          <a:ext cx="1270" cy="13934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106557</xdr:rowOff>
    </xdr:from>
    <xdr:ext cx="534377" cy="259045"/>
    <xdr:sp macro="" textlink="">
      <xdr:nvSpPr>
        <xdr:cNvPr id="57" name="人件費最小値テキスト"/>
        <xdr:cNvSpPr txBox="1"/>
      </xdr:nvSpPr>
      <xdr:spPr>
        <a:xfrm>
          <a:off x="4686300" y="6793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55,411</a:t>
          </a:r>
          <a:endParaRPr kumimoji="1" lang="ja-JP" altLang="en-US" sz="1000" b="1">
            <a:latin typeface="ＭＳ Ｐゴシック"/>
          </a:endParaRPr>
        </a:p>
      </xdr:txBody>
    </xdr:sp>
    <xdr:clientData/>
  </xdr:oneCellAnchor>
  <xdr:twoCellAnchor>
    <xdr:from>
      <xdr:col>6</xdr:col>
      <xdr:colOff>422275</xdr:colOff>
      <xdr:row>39</xdr:row>
      <xdr:rowOff>102730</xdr:rowOff>
    </xdr:from>
    <xdr:to>
      <xdr:col>6</xdr:col>
      <xdr:colOff>600075</xdr:colOff>
      <xdr:row>39</xdr:row>
      <xdr:rowOff>102730</xdr:rowOff>
    </xdr:to>
    <xdr:cxnSp macro="">
      <xdr:nvCxnSpPr>
        <xdr:cNvPr id="58" name="直線コネクタ 57"/>
        <xdr:cNvCxnSpPr/>
      </xdr:nvCxnSpPr>
      <xdr:spPr>
        <a:xfrm>
          <a:off x="4546600" y="6789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27512</xdr:rowOff>
    </xdr:from>
    <xdr:ext cx="599010" cy="259045"/>
    <xdr:sp macro="" textlink="">
      <xdr:nvSpPr>
        <xdr:cNvPr id="59" name="人件費最大値テキスト"/>
        <xdr:cNvSpPr txBox="1"/>
      </xdr:nvSpPr>
      <xdr:spPr>
        <a:xfrm>
          <a:off x="4686300" y="5171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165,135</a:t>
          </a:r>
          <a:endParaRPr kumimoji="1" lang="ja-JP" altLang="en-US" sz="1000" b="1">
            <a:latin typeface="ＭＳ Ｐゴシック"/>
          </a:endParaRPr>
        </a:p>
      </xdr:txBody>
    </xdr:sp>
    <xdr:clientData/>
  </xdr:oneCellAnchor>
  <xdr:twoCellAnchor>
    <xdr:from>
      <xdr:col>6</xdr:col>
      <xdr:colOff>422275</xdr:colOff>
      <xdr:row>31</xdr:row>
      <xdr:rowOff>80835</xdr:rowOff>
    </xdr:from>
    <xdr:to>
      <xdr:col>6</xdr:col>
      <xdr:colOff>600075</xdr:colOff>
      <xdr:row>31</xdr:row>
      <xdr:rowOff>80835</xdr:rowOff>
    </xdr:to>
    <xdr:cxnSp macro="">
      <xdr:nvCxnSpPr>
        <xdr:cNvPr id="60" name="直線コネクタ 59"/>
        <xdr:cNvCxnSpPr/>
      </xdr:nvCxnSpPr>
      <xdr:spPr>
        <a:xfrm>
          <a:off x="4546600" y="5395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39053</xdr:rowOff>
    </xdr:from>
    <xdr:to>
      <xdr:col>6</xdr:col>
      <xdr:colOff>511175</xdr:colOff>
      <xdr:row>38</xdr:row>
      <xdr:rowOff>90932</xdr:rowOff>
    </xdr:to>
    <xdr:cxnSp macro="">
      <xdr:nvCxnSpPr>
        <xdr:cNvPr id="61" name="直線コネクタ 60"/>
        <xdr:cNvCxnSpPr/>
      </xdr:nvCxnSpPr>
      <xdr:spPr>
        <a:xfrm>
          <a:off x="3797300" y="6554153"/>
          <a:ext cx="838200" cy="51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58107</xdr:rowOff>
    </xdr:from>
    <xdr:ext cx="534377" cy="259045"/>
    <xdr:sp macro="" textlink="">
      <xdr:nvSpPr>
        <xdr:cNvPr id="62" name="人件費平均値テキスト"/>
        <xdr:cNvSpPr txBox="1"/>
      </xdr:nvSpPr>
      <xdr:spPr>
        <a:xfrm>
          <a:off x="4686300" y="62303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83,726</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35230</xdr:rowOff>
    </xdr:from>
    <xdr:to>
      <xdr:col>6</xdr:col>
      <xdr:colOff>561975</xdr:colOff>
      <xdr:row>37</xdr:row>
      <xdr:rowOff>136830</xdr:rowOff>
    </xdr:to>
    <xdr:sp macro="" textlink="">
      <xdr:nvSpPr>
        <xdr:cNvPr id="63" name="フローチャート : 判断 62"/>
        <xdr:cNvSpPr/>
      </xdr:nvSpPr>
      <xdr:spPr>
        <a:xfrm>
          <a:off x="4584700" y="63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20460</xdr:rowOff>
    </xdr:from>
    <xdr:to>
      <xdr:col>5</xdr:col>
      <xdr:colOff>358775</xdr:colOff>
      <xdr:row>38</xdr:row>
      <xdr:rowOff>39053</xdr:rowOff>
    </xdr:to>
    <xdr:cxnSp macro="">
      <xdr:nvCxnSpPr>
        <xdr:cNvPr id="64" name="直線コネクタ 63"/>
        <xdr:cNvCxnSpPr/>
      </xdr:nvCxnSpPr>
      <xdr:spPr>
        <a:xfrm>
          <a:off x="2908300" y="6535560"/>
          <a:ext cx="889000" cy="18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72072</xdr:rowOff>
    </xdr:from>
    <xdr:to>
      <xdr:col>5</xdr:col>
      <xdr:colOff>409575</xdr:colOff>
      <xdr:row>38</xdr:row>
      <xdr:rowOff>2222</xdr:rowOff>
    </xdr:to>
    <xdr:sp macro="" textlink="">
      <xdr:nvSpPr>
        <xdr:cNvPr id="65" name="フローチャート : 判断 64"/>
        <xdr:cNvSpPr/>
      </xdr:nvSpPr>
      <xdr:spPr>
        <a:xfrm>
          <a:off x="3746500" y="6415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18749</xdr:rowOff>
    </xdr:from>
    <xdr:ext cx="534377" cy="259045"/>
    <xdr:sp macro="" textlink="">
      <xdr:nvSpPr>
        <xdr:cNvPr id="66" name="テキスト ボックス 65"/>
        <xdr:cNvSpPr txBox="1"/>
      </xdr:nvSpPr>
      <xdr:spPr>
        <a:xfrm>
          <a:off x="3530111" y="6190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80,825</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20460</xdr:rowOff>
    </xdr:from>
    <xdr:to>
      <xdr:col>4</xdr:col>
      <xdr:colOff>155575</xdr:colOff>
      <xdr:row>38</xdr:row>
      <xdr:rowOff>60351</xdr:rowOff>
    </xdr:to>
    <xdr:cxnSp macro="">
      <xdr:nvCxnSpPr>
        <xdr:cNvPr id="67" name="直線コネクタ 66"/>
        <xdr:cNvCxnSpPr/>
      </xdr:nvCxnSpPr>
      <xdr:spPr>
        <a:xfrm flipV="1">
          <a:off x="2019300" y="6535560"/>
          <a:ext cx="889000" cy="39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85738</xdr:rowOff>
    </xdr:from>
    <xdr:to>
      <xdr:col>4</xdr:col>
      <xdr:colOff>206375</xdr:colOff>
      <xdr:row>38</xdr:row>
      <xdr:rowOff>15887</xdr:rowOff>
    </xdr:to>
    <xdr:sp macro="" textlink="">
      <xdr:nvSpPr>
        <xdr:cNvPr id="68" name="フローチャート : 判断 67"/>
        <xdr:cNvSpPr/>
      </xdr:nvSpPr>
      <xdr:spPr>
        <a:xfrm>
          <a:off x="2857500" y="642938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32415</xdr:rowOff>
    </xdr:from>
    <xdr:ext cx="534377" cy="259045"/>
    <xdr:sp macro="" textlink="">
      <xdr:nvSpPr>
        <xdr:cNvPr id="69" name="テキスト ボックス 68"/>
        <xdr:cNvSpPr txBox="1"/>
      </xdr:nvSpPr>
      <xdr:spPr>
        <a:xfrm>
          <a:off x="2641111" y="6204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79,749</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49060</xdr:rowOff>
    </xdr:from>
    <xdr:to>
      <xdr:col>2</xdr:col>
      <xdr:colOff>638175</xdr:colOff>
      <xdr:row>38</xdr:row>
      <xdr:rowOff>60351</xdr:rowOff>
    </xdr:to>
    <xdr:cxnSp macro="">
      <xdr:nvCxnSpPr>
        <xdr:cNvPr id="70" name="直線コネクタ 69"/>
        <xdr:cNvCxnSpPr/>
      </xdr:nvCxnSpPr>
      <xdr:spPr>
        <a:xfrm>
          <a:off x="1130300" y="6392710"/>
          <a:ext cx="889000" cy="182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54788</xdr:rowOff>
    </xdr:from>
    <xdr:to>
      <xdr:col>3</xdr:col>
      <xdr:colOff>3175</xdr:colOff>
      <xdr:row>37</xdr:row>
      <xdr:rowOff>156388</xdr:rowOff>
    </xdr:to>
    <xdr:sp macro="" textlink="">
      <xdr:nvSpPr>
        <xdr:cNvPr id="71" name="フローチャート : 判断 70"/>
        <xdr:cNvSpPr/>
      </xdr:nvSpPr>
      <xdr:spPr>
        <a:xfrm>
          <a:off x="1968500" y="639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1465</xdr:rowOff>
    </xdr:from>
    <xdr:ext cx="534377" cy="259045"/>
    <xdr:sp macro="" textlink="">
      <xdr:nvSpPr>
        <xdr:cNvPr id="72" name="テキスト ボックス 71"/>
        <xdr:cNvSpPr txBox="1"/>
      </xdr:nvSpPr>
      <xdr:spPr>
        <a:xfrm>
          <a:off x="1752111" y="6173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82,186</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24752</xdr:rowOff>
    </xdr:from>
    <xdr:to>
      <xdr:col>1</xdr:col>
      <xdr:colOff>485775</xdr:colOff>
      <xdr:row>37</xdr:row>
      <xdr:rowOff>126352</xdr:rowOff>
    </xdr:to>
    <xdr:sp macro="" textlink="">
      <xdr:nvSpPr>
        <xdr:cNvPr id="73" name="フローチャート : 判断 72"/>
        <xdr:cNvSpPr/>
      </xdr:nvSpPr>
      <xdr:spPr>
        <a:xfrm>
          <a:off x="1079500" y="6368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117479</xdr:rowOff>
    </xdr:from>
    <xdr:ext cx="534377" cy="259045"/>
    <xdr:sp macro="" textlink="">
      <xdr:nvSpPr>
        <xdr:cNvPr id="74" name="テキスト ボックス 73"/>
        <xdr:cNvSpPr txBox="1"/>
      </xdr:nvSpPr>
      <xdr:spPr>
        <a:xfrm>
          <a:off x="863111" y="6461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84,551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38</xdr:row>
      <xdr:rowOff>40132</xdr:rowOff>
    </xdr:from>
    <xdr:to>
      <xdr:col>6</xdr:col>
      <xdr:colOff>561975</xdr:colOff>
      <xdr:row>38</xdr:row>
      <xdr:rowOff>141732</xdr:rowOff>
    </xdr:to>
    <xdr:sp macro="" textlink="">
      <xdr:nvSpPr>
        <xdr:cNvPr id="80" name="円/楕円 79"/>
        <xdr:cNvSpPr/>
      </xdr:nvSpPr>
      <xdr:spPr>
        <a:xfrm>
          <a:off x="4584700" y="6555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38</xdr:row>
      <xdr:rowOff>18559</xdr:rowOff>
    </xdr:from>
    <xdr:ext cx="534377" cy="259045"/>
    <xdr:sp macro="" textlink="">
      <xdr:nvSpPr>
        <xdr:cNvPr id="81" name="人件費該当値テキスト"/>
        <xdr:cNvSpPr txBox="1"/>
      </xdr:nvSpPr>
      <xdr:spPr>
        <a:xfrm>
          <a:off x="4686300" y="6533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69,840</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159703</xdr:rowOff>
    </xdr:from>
    <xdr:to>
      <xdr:col>5</xdr:col>
      <xdr:colOff>409575</xdr:colOff>
      <xdr:row>38</xdr:row>
      <xdr:rowOff>89853</xdr:rowOff>
    </xdr:to>
    <xdr:sp macro="" textlink="">
      <xdr:nvSpPr>
        <xdr:cNvPr id="82" name="円/楕円 81"/>
        <xdr:cNvSpPr/>
      </xdr:nvSpPr>
      <xdr:spPr>
        <a:xfrm>
          <a:off x="3746500" y="6503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80980</xdr:rowOff>
    </xdr:from>
    <xdr:ext cx="534377" cy="259045"/>
    <xdr:sp macro="" textlink="">
      <xdr:nvSpPr>
        <xdr:cNvPr id="83" name="テキスト ボックス 82"/>
        <xdr:cNvSpPr txBox="1"/>
      </xdr:nvSpPr>
      <xdr:spPr>
        <a:xfrm>
          <a:off x="3530111" y="6596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73,925</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141110</xdr:rowOff>
    </xdr:from>
    <xdr:to>
      <xdr:col>4</xdr:col>
      <xdr:colOff>206375</xdr:colOff>
      <xdr:row>38</xdr:row>
      <xdr:rowOff>71259</xdr:rowOff>
    </xdr:to>
    <xdr:sp macro="" textlink="">
      <xdr:nvSpPr>
        <xdr:cNvPr id="84" name="円/楕円 83"/>
        <xdr:cNvSpPr/>
      </xdr:nvSpPr>
      <xdr:spPr>
        <a:xfrm>
          <a:off x="2857500" y="648476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62387</xdr:rowOff>
    </xdr:from>
    <xdr:ext cx="534377" cy="259045"/>
    <xdr:sp macro="" textlink="">
      <xdr:nvSpPr>
        <xdr:cNvPr id="85" name="テキスト ボックス 84"/>
        <xdr:cNvSpPr txBox="1"/>
      </xdr:nvSpPr>
      <xdr:spPr>
        <a:xfrm>
          <a:off x="2641111" y="6577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75,389</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9551</xdr:rowOff>
    </xdr:from>
    <xdr:to>
      <xdr:col>3</xdr:col>
      <xdr:colOff>3175</xdr:colOff>
      <xdr:row>38</xdr:row>
      <xdr:rowOff>111151</xdr:rowOff>
    </xdr:to>
    <xdr:sp macro="" textlink="">
      <xdr:nvSpPr>
        <xdr:cNvPr id="86" name="円/楕円 85"/>
        <xdr:cNvSpPr/>
      </xdr:nvSpPr>
      <xdr:spPr>
        <a:xfrm>
          <a:off x="1968500" y="6524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102278</xdr:rowOff>
    </xdr:from>
    <xdr:ext cx="534377" cy="259045"/>
    <xdr:sp macro="" textlink="">
      <xdr:nvSpPr>
        <xdr:cNvPr id="87" name="テキスト ボックス 86"/>
        <xdr:cNvSpPr txBox="1"/>
      </xdr:nvSpPr>
      <xdr:spPr>
        <a:xfrm>
          <a:off x="1752111" y="6617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72,248</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169710</xdr:rowOff>
    </xdr:from>
    <xdr:to>
      <xdr:col>1</xdr:col>
      <xdr:colOff>485775</xdr:colOff>
      <xdr:row>37</xdr:row>
      <xdr:rowOff>99860</xdr:rowOff>
    </xdr:to>
    <xdr:sp macro="" textlink="">
      <xdr:nvSpPr>
        <xdr:cNvPr id="88" name="円/楕円 87"/>
        <xdr:cNvSpPr/>
      </xdr:nvSpPr>
      <xdr:spPr>
        <a:xfrm>
          <a:off x="1079500" y="634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116387</xdr:rowOff>
    </xdr:from>
    <xdr:ext cx="534377" cy="259045"/>
    <xdr:sp macro="" textlink="">
      <xdr:nvSpPr>
        <xdr:cNvPr id="89" name="テキスト ボックス 88"/>
        <xdr:cNvSpPr txBox="1"/>
      </xdr:nvSpPr>
      <xdr:spPr>
        <a:xfrm>
          <a:off x="863111" y="6117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86,637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213,650</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55</xdr:row>
      <xdr:rowOff>113722</xdr:rowOff>
    </xdr:from>
    <xdr:to>
      <xdr:col>6</xdr:col>
      <xdr:colOff>510540</xdr:colOff>
      <xdr:row>57</xdr:row>
      <xdr:rowOff>113731</xdr:rowOff>
    </xdr:to>
    <xdr:cxnSp macro="">
      <xdr:nvCxnSpPr>
        <xdr:cNvPr id="111" name="直線コネクタ 110"/>
        <xdr:cNvCxnSpPr/>
      </xdr:nvCxnSpPr>
      <xdr:spPr>
        <a:xfrm flipV="1">
          <a:off x="4633595" y="9543472"/>
          <a:ext cx="1270" cy="3429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117558</xdr:rowOff>
    </xdr:from>
    <xdr:ext cx="534377" cy="259045"/>
    <xdr:sp macro="" textlink="">
      <xdr:nvSpPr>
        <xdr:cNvPr id="112" name="物件費最小値テキスト"/>
        <xdr:cNvSpPr txBox="1"/>
      </xdr:nvSpPr>
      <xdr:spPr>
        <a:xfrm>
          <a:off x="4686300" y="9890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43,180</a:t>
          </a:r>
          <a:endParaRPr kumimoji="1" lang="ja-JP" altLang="en-US" sz="1000" b="1">
            <a:latin typeface="ＭＳ Ｐゴシック"/>
          </a:endParaRPr>
        </a:p>
      </xdr:txBody>
    </xdr:sp>
    <xdr:clientData/>
  </xdr:oneCellAnchor>
  <xdr:twoCellAnchor>
    <xdr:from>
      <xdr:col>6</xdr:col>
      <xdr:colOff>422275</xdr:colOff>
      <xdr:row>57</xdr:row>
      <xdr:rowOff>113731</xdr:rowOff>
    </xdr:from>
    <xdr:to>
      <xdr:col>6</xdr:col>
      <xdr:colOff>600075</xdr:colOff>
      <xdr:row>57</xdr:row>
      <xdr:rowOff>113731</xdr:rowOff>
    </xdr:to>
    <xdr:cxnSp macro="">
      <xdr:nvCxnSpPr>
        <xdr:cNvPr id="113" name="直線コネクタ 112"/>
        <xdr:cNvCxnSpPr/>
      </xdr:nvCxnSpPr>
      <xdr:spPr>
        <a:xfrm>
          <a:off x="4546600" y="9886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60399</xdr:rowOff>
    </xdr:from>
    <xdr:ext cx="599010" cy="259045"/>
    <xdr:sp macro="" textlink="">
      <xdr:nvSpPr>
        <xdr:cNvPr id="114" name="物件費最大値テキスト"/>
        <xdr:cNvSpPr txBox="1"/>
      </xdr:nvSpPr>
      <xdr:spPr>
        <a:xfrm>
          <a:off x="4686300" y="9318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118,182</a:t>
          </a:r>
          <a:endParaRPr kumimoji="1" lang="ja-JP" altLang="en-US" sz="1000" b="1">
            <a:latin typeface="ＭＳ Ｐゴシック"/>
          </a:endParaRPr>
        </a:p>
      </xdr:txBody>
    </xdr:sp>
    <xdr:clientData/>
  </xdr:oneCellAnchor>
  <xdr:twoCellAnchor>
    <xdr:from>
      <xdr:col>6</xdr:col>
      <xdr:colOff>422275</xdr:colOff>
      <xdr:row>55</xdr:row>
      <xdr:rowOff>113722</xdr:rowOff>
    </xdr:from>
    <xdr:to>
      <xdr:col>6</xdr:col>
      <xdr:colOff>600075</xdr:colOff>
      <xdr:row>55</xdr:row>
      <xdr:rowOff>113722</xdr:rowOff>
    </xdr:to>
    <xdr:cxnSp macro="">
      <xdr:nvCxnSpPr>
        <xdr:cNvPr id="115" name="直線コネクタ 114"/>
        <xdr:cNvCxnSpPr/>
      </xdr:nvCxnSpPr>
      <xdr:spPr>
        <a:xfrm>
          <a:off x="4546600" y="9543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53</xdr:row>
      <xdr:rowOff>71902</xdr:rowOff>
    </xdr:from>
    <xdr:to>
      <xdr:col>6</xdr:col>
      <xdr:colOff>511175</xdr:colOff>
      <xdr:row>56</xdr:row>
      <xdr:rowOff>12580</xdr:rowOff>
    </xdr:to>
    <xdr:cxnSp macro="">
      <xdr:nvCxnSpPr>
        <xdr:cNvPr id="116" name="直線コネクタ 115"/>
        <xdr:cNvCxnSpPr/>
      </xdr:nvCxnSpPr>
      <xdr:spPr>
        <a:xfrm>
          <a:off x="3797300" y="9158752"/>
          <a:ext cx="838200" cy="455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88440</xdr:rowOff>
    </xdr:from>
    <xdr:ext cx="534377" cy="259045"/>
    <xdr:sp macro="" textlink="">
      <xdr:nvSpPr>
        <xdr:cNvPr id="117" name="物件費平均値テキスト"/>
        <xdr:cNvSpPr txBox="1"/>
      </xdr:nvSpPr>
      <xdr:spPr>
        <a:xfrm>
          <a:off x="4686300" y="96896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70,382</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110013</xdr:rowOff>
    </xdr:from>
    <xdr:to>
      <xdr:col>6</xdr:col>
      <xdr:colOff>561975</xdr:colOff>
      <xdr:row>57</xdr:row>
      <xdr:rowOff>40163</xdr:rowOff>
    </xdr:to>
    <xdr:sp macro="" textlink="">
      <xdr:nvSpPr>
        <xdr:cNvPr id="118" name="フローチャート : 判断 117"/>
        <xdr:cNvSpPr/>
      </xdr:nvSpPr>
      <xdr:spPr>
        <a:xfrm>
          <a:off x="4584700" y="9711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50</xdr:row>
      <xdr:rowOff>70755</xdr:rowOff>
    </xdr:from>
    <xdr:to>
      <xdr:col>5</xdr:col>
      <xdr:colOff>358775</xdr:colOff>
      <xdr:row>53</xdr:row>
      <xdr:rowOff>71902</xdr:rowOff>
    </xdr:to>
    <xdr:cxnSp macro="">
      <xdr:nvCxnSpPr>
        <xdr:cNvPr id="119" name="直線コネクタ 118"/>
        <xdr:cNvCxnSpPr/>
      </xdr:nvCxnSpPr>
      <xdr:spPr>
        <a:xfrm>
          <a:off x="2908300" y="8643255"/>
          <a:ext cx="889000" cy="515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109332</xdr:rowOff>
    </xdr:from>
    <xdr:to>
      <xdr:col>5</xdr:col>
      <xdr:colOff>409575</xdr:colOff>
      <xdr:row>57</xdr:row>
      <xdr:rowOff>39482</xdr:rowOff>
    </xdr:to>
    <xdr:sp macro="" textlink="">
      <xdr:nvSpPr>
        <xdr:cNvPr id="120" name="フローチャート : 判断 119"/>
        <xdr:cNvSpPr/>
      </xdr:nvSpPr>
      <xdr:spPr>
        <a:xfrm>
          <a:off x="3746500" y="9710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30609</xdr:rowOff>
    </xdr:from>
    <xdr:ext cx="534377" cy="259045"/>
    <xdr:sp macro="" textlink="">
      <xdr:nvSpPr>
        <xdr:cNvPr id="121" name="テキスト ボックス 120"/>
        <xdr:cNvSpPr txBox="1"/>
      </xdr:nvSpPr>
      <xdr:spPr>
        <a:xfrm>
          <a:off x="3530111" y="9803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70,531</a:t>
          </a:r>
          <a:endParaRPr kumimoji="1" lang="ja-JP" altLang="en-US" sz="1000" b="1">
            <a:solidFill>
              <a:srgbClr val="000080"/>
            </a:solidFill>
            <a:latin typeface="ＭＳ Ｐゴシック"/>
          </a:endParaRPr>
        </a:p>
      </xdr:txBody>
    </xdr:sp>
    <xdr:clientData/>
  </xdr:oneCellAnchor>
  <xdr:twoCellAnchor>
    <xdr:from>
      <xdr:col>2</xdr:col>
      <xdr:colOff>638175</xdr:colOff>
      <xdr:row>50</xdr:row>
      <xdr:rowOff>70755</xdr:rowOff>
    </xdr:from>
    <xdr:to>
      <xdr:col>4</xdr:col>
      <xdr:colOff>155575</xdr:colOff>
      <xdr:row>53</xdr:row>
      <xdr:rowOff>118001</xdr:rowOff>
    </xdr:to>
    <xdr:cxnSp macro="">
      <xdr:nvCxnSpPr>
        <xdr:cNvPr id="122" name="直線コネクタ 121"/>
        <xdr:cNvCxnSpPr/>
      </xdr:nvCxnSpPr>
      <xdr:spPr>
        <a:xfrm flipV="1">
          <a:off x="2019300" y="8643255"/>
          <a:ext cx="889000" cy="561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111865</xdr:rowOff>
    </xdr:from>
    <xdr:to>
      <xdr:col>4</xdr:col>
      <xdr:colOff>206375</xdr:colOff>
      <xdr:row>57</xdr:row>
      <xdr:rowOff>42015</xdr:rowOff>
    </xdr:to>
    <xdr:sp macro="" textlink="">
      <xdr:nvSpPr>
        <xdr:cNvPr id="123" name="フローチャート : 判断 122"/>
        <xdr:cNvSpPr/>
      </xdr:nvSpPr>
      <xdr:spPr>
        <a:xfrm>
          <a:off x="2857500" y="9713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33142</xdr:rowOff>
    </xdr:from>
    <xdr:ext cx="534377" cy="259045"/>
    <xdr:sp macro="" textlink="">
      <xdr:nvSpPr>
        <xdr:cNvPr id="124" name="テキスト ボックス 123"/>
        <xdr:cNvSpPr txBox="1"/>
      </xdr:nvSpPr>
      <xdr:spPr>
        <a:xfrm>
          <a:off x="2641111" y="9805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69,977</a:t>
          </a:r>
          <a:endParaRPr kumimoji="1" lang="ja-JP" altLang="en-US" sz="1000" b="1">
            <a:solidFill>
              <a:srgbClr val="000080"/>
            </a:solidFill>
            <a:latin typeface="ＭＳ Ｐゴシック"/>
          </a:endParaRPr>
        </a:p>
      </xdr:txBody>
    </xdr:sp>
    <xdr:clientData/>
  </xdr:oneCellAnchor>
  <xdr:twoCellAnchor>
    <xdr:from>
      <xdr:col>1</xdr:col>
      <xdr:colOff>434975</xdr:colOff>
      <xdr:row>53</xdr:row>
      <xdr:rowOff>118001</xdr:rowOff>
    </xdr:from>
    <xdr:to>
      <xdr:col>2</xdr:col>
      <xdr:colOff>638175</xdr:colOff>
      <xdr:row>54</xdr:row>
      <xdr:rowOff>12160</xdr:rowOff>
    </xdr:to>
    <xdr:cxnSp macro="">
      <xdr:nvCxnSpPr>
        <xdr:cNvPr id="125" name="直線コネクタ 124"/>
        <xdr:cNvCxnSpPr/>
      </xdr:nvCxnSpPr>
      <xdr:spPr>
        <a:xfrm flipV="1">
          <a:off x="1130300" y="9204851"/>
          <a:ext cx="889000" cy="65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145209</xdr:rowOff>
    </xdr:from>
    <xdr:to>
      <xdr:col>3</xdr:col>
      <xdr:colOff>3175</xdr:colOff>
      <xdr:row>57</xdr:row>
      <xdr:rowOff>75359</xdr:rowOff>
    </xdr:to>
    <xdr:sp macro="" textlink="">
      <xdr:nvSpPr>
        <xdr:cNvPr id="126" name="フローチャート : 判断 125"/>
        <xdr:cNvSpPr/>
      </xdr:nvSpPr>
      <xdr:spPr>
        <a:xfrm>
          <a:off x="1968500" y="9746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66486</xdr:rowOff>
    </xdr:from>
    <xdr:ext cx="534377" cy="259045"/>
    <xdr:sp macro="" textlink="">
      <xdr:nvSpPr>
        <xdr:cNvPr id="127" name="テキスト ボックス 126"/>
        <xdr:cNvSpPr txBox="1"/>
      </xdr:nvSpPr>
      <xdr:spPr>
        <a:xfrm>
          <a:off x="1752111" y="9839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62,684</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141208</xdr:rowOff>
    </xdr:from>
    <xdr:to>
      <xdr:col>1</xdr:col>
      <xdr:colOff>485775</xdr:colOff>
      <xdr:row>57</xdr:row>
      <xdr:rowOff>71358</xdr:rowOff>
    </xdr:to>
    <xdr:sp macro="" textlink="">
      <xdr:nvSpPr>
        <xdr:cNvPr id="128" name="フローチャート : 判断 127"/>
        <xdr:cNvSpPr/>
      </xdr:nvSpPr>
      <xdr:spPr>
        <a:xfrm>
          <a:off x="1079500" y="974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62485</xdr:rowOff>
    </xdr:from>
    <xdr:ext cx="534377" cy="259045"/>
    <xdr:sp macro="" textlink="">
      <xdr:nvSpPr>
        <xdr:cNvPr id="129" name="テキスト ボックス 128"/>
        <xdr:cNvSpPr txBox="1"/>
      </xdr:nvSpPr>
      <xdr:spPr>
        <a:xfrm>
          <a:off x="863111" y="9835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63,559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55</xdr:row>
      <xdr:rowOff>133230</xdr:rowOff>
    </xdr:from>
    <xdr:to>
      <xdr:col>6</xdr:col>
      <xdr:colOff>561975</xdr:colOff>
      <xdr:row>56</xdr:row>
      <xdr:rowOff>63380</xdr:rowOff>
    </xdr:to>
    <xdr:sp macro="" textlink="">
      <xdr:nvSpPr>
        <xdr:cNvPr id="135" name="円/楕円 134"/>
        <xdr:cNvSpPr/>
      </xdr:nvSpPr>
      <xdr:spPr>
        <a:xfrm>
          <a:off x="4584700" y="9562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48157</xdr:rowOff>
    </xdr:from>
    <xdr:ext cx="599010" cy="259045"/>
    <xdr:sp macro="" textlink="">
      <xdr:nvSpPr>
        <xdr:cNvPr id="136" name="物件費該当値テキスト"/>
        <xdr:cNvSpPr txBox="1"/>
      </xdr:nvSpPr>
      <xdr:spPr>
        <a:xfrm>
          <a:off x="4686300" y="9477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102,804</a:t>
          </a:r>
          <a:endParaRPr kumimoji="1" lang="ja-JP" altLang="en-US" sz="1000" b="1">
            <a:solidFill>
              <a:srgbClr val="FF0000"/>
            </a:solidFill>
            <a:latin typeface="ＭＳ Ｐゴシック"/>
          </a:endParaRPr>
        </a:p>
      </xdr:txBody>
    </xdr:sp>
    <xdr:clientData/>
  </xdr:oneCellAnchor>
  <xdr:twoCellAnchor>
    <xdr:from>
      <xdr:col>5</xdr:col>
      <xdr:colOff>307975</xdr:colOff>
      <xdr:row>53</xdr:row>
      <xdr:rowOff>21102</xdr:rowOff>
    </xdr:from>
    <xdr:to>
      <xdr:col>5</xdr:col>
      <xdr:colOff>409575</xdr:colOff>
      <xdr:row>53</xdr:row>
      <xdr:rowOff>122702</xdr:rowOff>
    </xdr:to>
    <xdr:sp macro="" textlink="">
      <xdr:nvSpPr>
        <xdr:cNvPr id="137" name="円/楕円 136"/>
        <xdr:cNvSpPr/>
      </xdr:nvSpPr>
      <xdr:spPr>
        <a:xfrm>
          <a:off x="3746500" y="910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51</xdr:row>
      <xdr:rowOff>139229</xdr:rowOff>
    </xdr:from>
    <xdr:ext cx="599010" cy="259045"/>
    <xdr:sp macro="" textlink="">
      <xdr:nvSpPr>
        <xdr:cNvPr id="138" name="テキスト ボックス 137"/>
        <xdr:cNvSpPr txBox="1"/>
      </xdr:nvSpPr>
      <xdr:spPr>
        <a:xfrm>
          <a:off x="3497794" y="88831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202,329</a:t>
          </a:r>
          <a:endParaRPr kumimoji="1" lang="ja-JP" altLang="en-US" sz="1000" b="1">
            <a:solidFill>
              <a:srgbClr val="FF0000"/>
            </a:solidFill>
            <a:latin typeface="ＭＳ Ｐゴシック"/>
          </a:endParaRPr>
        </a:p>
      </xdr:txBody>
    </xdr:sp>
    <xdr:clientData/>
  </xdr:oneCellAnchor>
  <xdr:twoCellAnchor>
    <xdr:from>
      <xdr:col>4</xdr:col>
      <xdr:colOff>104775</xdr:colOff>
      <xdr:row>50</xdr:row>
      <xdr:rowOff>19955</xdr:rowOff>
    </xdr:from>
    <xdr:to>
      <xdr:col>4</xdr:col>
      <xdr:colOff>206375</xdr:colOff>
      <xdr:row>50</xdr:row>
      <xdr:rowOff>121555</xdr:rowOff>
    </xdr:to>
    <xdr:sp macro="" textlink="">
      <xdr:nvSpPr>
        <xdr:cNvPr id="139" name="円/楕円 138"/>
        <xdr:cNvSpPr/>
      </xdr:nvSpPr>
      <xdr:spPr>
        <a:xfrm>
          <a:off x="2857500" y="8592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48</xdr:row>
      <xdr:rowOff>138082</xdr:rowOff>
    </xdr:from>
    <xdr:ext cx="599010" cy="259045"/>
    <xdr:sp macro="" textlink="">
      <xdr:nvSpPr>
        <xdr:cNvPr id="140" name="テキスト ボックス 139"/>
        <xdr:cNvSpPr txBox="1"/>
      </xdr:nvSpPr>
      <xdr:spPr>
        <a:xfrm>
          <a:off x="2608794" y="83676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315,080</a:t>
          </a:r>
          <a:endParaRPr kumimoji="1" lang="ja-JP" altLang="en-US" sz="1000" b="1">
            <a:solidFill>
              <a:srgbClr val="FF0000"/>
            </a:solidFill>
            <a:latin typeface="ＭＳ Ｐゴシック"/>
          </a:endParaRPr>
        </a:p>
      </xdr:txBody>
    </xdr:sp>
    <xdr:clientData/>
  </xdr:oneCellAnchor>
  <xdr:twoCellAnchor>
    <xdr:from>
      <xdr:col>2</xdr:col>
      <xdr:colOff>587375</xdr:colOff>
      <xdr:row>53</xdr:row>
      <xdr:rowOff>67201</xdr:rowOff>
    </xdr:from>
    <xdr:to>
      <xdr:col>3</xdr:col>
      <xdr:colOff>3175</xdr:colOff>
      <xdr:row>53</xdr:row>
      <xdr:rowOff>168801</xdr:rowOff>
    </xdr:to>
    <xdr:sp macro="" textlink="">
      <xdr:nvSpPr>
        <xdr:cNvPr id="141" name="円/楕円 140"/>
        <xdr:cNvSpPr/>
      </xdr:nvSpPr>
      <xdr:spPr>
        <a:xfrm>
          <a:off x="1968500" y="9154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52</xdr:row>
      <xdr:rowOff>13878</xdr:rowOff>
    </xdr:from>
    <xdr:ext cx="599010" cy="259045"/>
    <xdr:sp macro="" textlink="">
      <xdr:nvSpPr>
        <xdr:cNvPr id="142" name="テキスト ボックス 141"/>
        <xdr:cNvSpPr txBox="1"/>
      </xdr:nvSpPr>
      <xdr:spPr>
        <a:xfrm>
          <a:off x="1719794" y="8929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192,246</a:t>
          </a:r>
          <a:endParaRPr kumimoji="1" lang="ja-JP" altLang="en-US" sz="1000" b="1">
            <a:solidFill>
              <a:srgbClr val="FF0000"/>
            </a:solidFill>
            <a:latin typeface="ＭＳ Ｐゴシック"/>
          </a:endParaRPr>
        </a:p>
      </xdr:txBody>
    </xdr:sp>
    <xdr:clientData/>
  </xdr:oneCellAnchor>
  <xdr:twoCellAnchor>
    <xdr:from>
      <xdr:col>1</xdr:col>
      <xdr:colOff>384175</xdr:colOff>
      <xdr:row>53</xdr:row>
      <xdr:rowOff>132810</xdr:rowOff>
    </xdr:from>
    <xdr:to>
      <xdr:col>1</xdr:col>
      <xdr:colOff>485775</xdr:colOff>
      <xdr:row>54</xdr:row>
      <xdr:rowOff>62960</xdr:rowOff>
    </xdr:to>
    <xdr:sp macro="" textlink="">
      <xdr:nvSpPr>
        <xdr:cNvPr id="143" name="円/楕円 142"/>
        <xdr:cNvSpPr/>
      </xdr:nvSpPr>
      <xdr:spPr>
        <a:xfrm>
          <a:off x="1079500" y="921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52</xdr:row>
      <xdr:rowOff>79487</xdr:rowOff>
    </xdr:from>
    <xdr:ext cx="599010" cy="259045"/>
    <xdr:sp macro="" textlink="">
      <xdr:nvSpPr>
        <xdr:cNvPr id="144" name="テキスト ボックス 143"/>
        <xdr:cNvSpPr txBox="1"/>
      </xdr:nvSpPr>
      <xdr:spPr>
        <a:xfrm>
          <a:off x="830794" y="8994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177,896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11/54</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7,626</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5" name="直線コネクタ 154"/>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6" name="テキスト ボックス 155"/>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7" name="直線コネクタ 156"/>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144434</xdr:rowOff>
    </xdr:from>
    <xdr:ext cx="531299" cy="259045"/>
    <xdr:sp macro="" textlink="">
      <xdr:nvSpPr>
        <xdr:cNvPr id="158" name="テキスト ボックス 157"/>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59" name="直線コネクタ 158"/>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74</xdr:row>
      <xdr:rowOff>160762</xdr:rowOff>
    </xdr:from>
    <xdr:ext cx="531299" cy="259045"/>
    <xdr:sp macro="" textlink="">
      <xdr:nvSpPr>
        <xdr:cNvPr id="160" name="テキスト ボックス 159"/>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1" name="直線コネクタ 160"/>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5642</xdr:rowOff>
    </xdr:from>
    <xdr:ext cx="531299" cy="259045"/>
    <xdr:sp macro="" textlink="">
      <xdr:nvSpPr>
        <xdr:cNvPr id="162" name="テキスト ボックス 161"/>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3" name="直線コネクタ 162"/>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4" name="テキスト ボックス 163"/>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5" name="直線コネクタ 164"/>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6" name="テキスト ボックス 165"/>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53289</xdr:rowOff>
    </xdr:from>
    <xdr:to>
      <xdr:col>6</xdr:col>
      <xdr:colOff>510540</xdr:colOff>
      <xdr:row>79</xdr:row>
      <xdr:rowOff>80395</xdr:rowOff>
    </xdr:to>
    <xdr:cxnSp macro="">
      <xdr:nvCxnSpPr>
        <xdr:cNvPr id="170" name="直線コネクタ 169"/>
        <xdr:cNvCxnSpPr/>
      </xdr:nvCxnSpPr>
      <xdr:spPr>
        <a:xfrm flipV="1">
          <a:off x="4633595" y="12054789"/>
          <a:ext cx="1270" cy="1570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84222</xdr:rowOff>
    </xdr:from>
    <xdr:ext cx="378565" cy="259045"/>
    <xdr:sp macro="" textlink="">
      <xdr:nvSpPr>
        <xdr:cNvPr id="171" name="維持補修費最小値テキスト"/>
        <xdr:cNvSpPr txBox="1"/>
      </xdr:nvSpPr>
      <xdr:spPr>
        <a:xfrm>
          <a:off x="4686300" y="136287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6</xdr:col>
      <xdr:colOff>422275</xdr:colOff>
      <xdr:row>79</xdr:row>
      <xdr:rowOff>80395</xdr:rowOff>
    </xdr:from>
    <xdr:to>
      <xdr:col>6</xdr:col>
      <xdr:colOff>600075</xdr:colOff>
      <xdr:row>79</xdr:row>
      <xdr:rowOff>80395</xdr:rowOff>
    </xdr:to>
    <xdr:cxnSp macro="">
      <xdr:nvCxnSpPr>
        <xdr:cNvPr id="172" name="直線コネクタ 171"/>
        <xdr:cNvCxnSpPr/>
      </xdr:nvCxnSpPr>
      <xdr:spPr>
        <a:xfrm>
          <a:off x="4546600" y="13624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171416</xdr:rowOff>
    </xdr:from>
    <xdr:ext cx="534377" cy="259045"/>
    <xdr:sp macro="" textlink="">
      <xdr:nvSpPr>
        <xdr:cNvPr id="173" name="維持補修費最大値テキスト"/>
        <xdr:cNvSpPr txBox="1"/>
      </xdr:nvSpPr>
      <xdr:spPr>
        <a:xfrm>
          <a:off x="4686300" y="11830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48,646</a:t>
          </a:r>
          <a:endParaRPr kumimoji="1" lang="ja-JP" altLang="en-US" sz="1000" b="1">
            <a:latin typeface="ＭＳ Ｐゴシック"/>
          </a:endParaRPr>
        </a:p>
      </xdr:txBody>
    </xdr:sp>
    <xdr:clientData/>
  </xdr:oneCellAnchor>
  <xdr:twoCellAnchor>
    <xdr:from>
      <xdr:col>6</xdr:col>
      <xdr:colOff>422275</xdr:colOff>
      <xdr:row>70</xdr:row>
      <xdr:rowOff>53289</xdr:rowOff>
    </xdr:from>
    <xdr:to>
      <xdr:col>6</xdr:col>
      <xdr:colOff>600075</xdr:colOff>
      <xdr:row>70</xdr:row>
      <xdr:rowOff>53289</xdr:rowOff>
    </xdr:to>
    <xdr:cxnSp macro="">
      <xdr:nvCxnSpPr>
        <xdr:cNvPr id="174" name="直線コネクタ 173"/>
        <xdr:cNvCxnSpPr/>
      </xdr:nvCxnSpPr>
      <xdr:spPr>
        <a:xfrm>
          <a:off x="4546600" y="12054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114489</xdr:rowOff>
    </xdr:from>
    <xdr:to>
      <xdr:col>6</xdr:col>
      <xdr:colOff>511175</xdr:colOff>
      <xdr:row>77</xdr:row>
      <xdr:rowOff>117428</xdr:rowOff>
    </xdr:to>
    <xdr:cxnSp macro="">
      <xdr:nvCxnSpPr>
        <xdr:cNvPr id="175" name="直線コネクタ 174"/>
        <xdr:cNvCxnSpPr/>
      </xdr:nvCxnSpPr>
      <xdr:spPr>
        <a:xfrm flipV="1">
          <a:off x="3797300" y="13316139"/>
          <a:ext cx="838200" cy="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145051</xdr:rowOff>
    </xdr:from>
    <xdr:ext cx="469744" cy="259045"/>
    <xdr:sp macro="" textlink="">
      <xdr:nvSpPr>
        <xdr:cNvPr id="176" name="維持補修費平均値テキスト"/>
        <xdr:cNvSpPr txBox="1"/>
      </xdr:nvSpPr>
      <xdr:spPr>
        <a:xfrm>
          <a:off x="4686300" y="133467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6,870</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166624</xdr:rowOff>
    </xdr:from>
    <xdr:to>
      <xdr:col>6</xdr:col>
      <xdr:colOff>561975</xdr:colOff>
      <xdr:row>78</xdr:row>
      <xdr:rowOff>96774</xdr:rowOff>
    </xdr:to>
    <xdr:sp macro="" textlink="">
      <xdr:nvSpPr>
        <xdr:cNvPr id="177" name="フローチャート : 判断 176"/>
        <xdr:cNvSpPr/>
      </xdr:nvSpPr>
      <xdr:spPr>
        <a:xfrm>
          <a:off x="4584700" y="1336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117428</xdr:rowOff>
    </xdr:from>
    <xdr:to>
      <xdr:col>5</xdr:col>
      <xdr:colOff>358775</xdr:colOff>
      <xdr:row>78</xdr:row>
      <xdr:rowOff>8908</xdr:rowOff>
    </xdr:to>
    <xdr:cxnSp macro="">
      <xdr:nvCxnSpPr>
        <xdr:cNvPr id="178" name="直線コネクタ 177"/>
        <xdr:cNvCxnSpPr/>
      </xdr:nvCxnSpPr>
      <xdr:spPr>
        <a:xfrm flipV="1">
          <a:off x="2908300" y="13319078"/>
          <a:ext cx="889000" cy="62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163195</xdr:rowOff>
    </xdr:from>
    <xdr:to>
      <xdr:col>5</xdr:col>
      <xdr:colOff>409575</xdr:colOff>
      <xdr:row>78</xdr:row>
      <xdr:rowOff>93345</xdr:rowOff>
    </xdr:to>
    <xdr:sp macro="" textlink="">
      <xdr:nvSpPr>
        <xdr:cNvPr id="179" name="フローチャート : 判断 178"/>
        <xdr:cNvSpPr/>
      </xdr:nvSpPr>
      <xdr:spPr>
        <a:xfrm>
          <a:off x="3746500" y="13364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84472</xdr:rowOff>
    </xdr:from>
    <xdr:ext cx="469744" cy="259045"/>
    <xdr:sp macro="" textlink="">
      <xdr:nvSpPr>
        <xdr:cNvPr id="180" name="テキスト ボックス 179"/>
        <xdr:cNvSpPr txBox="1"/>
      </xdr:nvSpPr>
      <xdr:spPr>
        <a:xfrm>
          <a:off x="3562427" y="13457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6,975</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8908</xdr:rowOff>
    </xdr:from>
    <xdr:to>
      <xdr:col>4</xdr:col>
      <xdr:colOff>155575</xdr:colOff>
      <xdr:row>78</xdr:row>
      <xdr:rowOff>118342</xdr:rowOff>
    </xdr:to>
    <xdr:cxnSp macro="">
      <xdr:nvCxnSpPr>
        <xdr:cNvPr id="181" name="直線コネクタ 180"/>
        <xdr:cNvCxnSpPr/>
      </xdr:nvCxnSpPr>
      <xdr:spPr>
        <a:xfrm flipV="1">
          <a:off x="2019300" y="13382008"/>
          <a:ext cx="889000" cy="109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17120</xdr:rowOff>
    </xdr:from>
    <xdr:to>
      <xdr:col>4</xdr:col>
      <xdr:colOff>206375</xdr:colOff>
      <xdr:row>78</xdr:row>
      <xdr:rowOff>118720</xdr:rowOff>
    </xdr:to>
    <xdr:sp macro="" textlink="">
      <xdr:nvSpPr>
        <xdr:cNvPr id="182" name="フローチャート : 判断 181"/>
        <xdr:cNvSpPr/>
      </xdr:nvSpPr>
      <xdr:spPr>
        <a:xfrm>
          <a:off x="2857500" y="133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109847</xdr:rowOff>
    </xdr:from>
    <xdr:ext cx="469744" cy="259045"/>
    <xdr:sp macro="" textlink="">
      <xdr:nvSpPr>
        <xdr:cNvPr id="183" name="テキスト ボックス 182"/>
        <xdr:cNvSpPr txBox="1"/>
      </xdr:nvSpPr>
      <xdr:spPr>
        <a:xfrm>
          <a:off x="2673427" y="13482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6,198</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110341</xdr:rowOff>
    </xdr:from>
    <xdr:to>
      <xdr:col>2</xdr:col>
      <xdr:colOff>638175</xdr:colOff>
      <xdr:row>78</xdr:row>
      <xdr:rowOff>118342</xdr:rowOff>
    </xdr:to>
    <xdr:cxnSp macro="">
      <xdr:nvCxnSpPr>
        <xdr:cNvPr id="184" name="直線コネクタ 183"/>
        <xdr:cNvCxnSpPr/>
      </xdr:nvCxnSpPr>
      <xdr:spPr>
        <a:xfrm>
          <a:off x="1130300" y="13483441"/>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11471</xdr:rowOff>
    </xdr:from>
    <xdr:to>
      <xdr:col>3</xdr:col>
      <xdr:colOff>3175</xdr:colOff>
      <xdr:row>78</xdr:row>
      <xdr:rowOff>113071</xdr:rowOff>
    </xdr:to>
    <xdr:sp macro="" textlink="">
      <xdr:nvSpPr>
        <xdr:cNvPr id="185" name="フローチャート : 判断 184"/>
        <xdr:cNvSpPr/>
      </xdr:nvSpPr>
      <xdr:spPr>
        <a:xfrm>
          <a:off x="1968500" y="1338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129598</xdr:rowOff>
    </xdr:from>
    <xdr:ext cx="469744" cy="259045"/>
    <xdr:sp macro="" textlink="">
      <xdr:nvSpPr>
        <xdr:cNvPr id="186" name="テキスト ボックス 185"/>
        <xdr:cNvSpPr txBox="1"/>
      </xdr:nvSpPr>
      <xdr:spPr>
        <a:xfrm>
          <a:off x="1784427" y="13159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6,371</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9968</xdr:rowOff>
    </xdr:from>
    <xdr:to>
      <xdr:col>1</xdr:col>
      <xdr:colOff>485775</xdr:colOff>
      <xdr:row>78</xdr:row>
      <xdr:rowOff>111568</xdr:rowOff>
    </xdr:to>
    <xdr:sp macro="" textlink="">
      <xdr:nvSpPr>
        <xdr:cNvPr id="187" name="フローチャート : 判断 186"/>
        <xdr:cNvSpPr/>
      </xdr:nvSpPr>
      <xdr:spPr>
        <a:xfrm>
          <a:off x="1079500" y="1338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128095</xdr:rowOff>
    </xdr:from>
    <xdr:ext cx="469744" cy="259045"/>
    <xdr:sp macro="" textlink="">
      <xdr:nvSpPr>
        <xdr:cNvPr id="188" name="テキスト ボックス 187"/>
        <xdr:cNvSpPr txBox="1"/>
      </xdr:nvSpPr>
      <xdr:spPr>
        <a:xfrm>
          <a:off x="895427" y="13158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6,417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63689</xdr:rowOff>
    </xdr:from>
    <xdr:to>
      <xdr:col>6</xdr:col>
      <xdr:colOff>561975</xdr:colOff>
      <xdr:row>77</xdr:row>
      <xdr:rowOff>165289</xdr:rowOff>
    </xdr:to>
    <xdr:sp macro="" textlink="">
      <xdr:nvSpPr>
        <xdr:cNvPr id="194" name="円/楕円 193"/>
        <xdr:cNvSpPr/>
      </xdr:nvSpPr>
      <xdr:spPr>
        <a:xfrm>
          <a:off x="4584700" y="13265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86566</xdr:rowOff>
    </xdr:from>
    <xdr:ext cx="534377" cy="259045"/>
    <xdr:sp macro="" textlink="">
      <xdr:nvSpPr>
        <xdr:cNvPr id="195" name="維持補修費該当値テキスト"/>
        <xdr:cNvSpPr txBox="1"/>
      </xdr:nvSpPr>
      <xdr:spPr>
        <a:xfrm>
          <a:off x="4686300" y="13116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10,022</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66628</xdr:rowOff>
    </xdr:from>
    <xdr:to>
      <xdr:col>5</xdr:col>
      <xdr:colOff>409575</xdr:colOff>
      <xdr:row>77</xdr:row>
      <xdr:rowOff>168228</xdr:rowOff>
    </xdr:to>
    <xdr:sp macro="" textlink="">
      <xdr:nvSpPr>
        <xdr:cNvPr id="196" name="円/楕円 195"/>
        <xdr:cNvSpPr/>
      </xdr:nvSpPr>
      <xdr:spPr>
        <a:xfrm>
          <a:off x="3746500" y="1326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13305</xdr:rowOff>
    </xdr:from>
    <xdr:ext cx="469744" cy="259045"/>
    <xdr:sp macro="" textlink="">
      <xdr:nvSpPr>
        <xdr:cNvPr id="197" name="テキスト ボックス 196"/>
        <xdr:cNvSpPr txBox="1"/>
      </xdr:nvSpPr>
      <xdr:spPr>
        <a:xfrm>
          <a:off x="3562427" y="13043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9,932</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129558</xdr:rowOff>
    </xdr:from>
    <xdr:to>
      <xdr:col>4</xdr:col>
      <xdr:colOff>206375</xdr:colOff>
      <xdr:row>78</xdr:row>
      <xdr:rowOff>59708</xdr:rowOff>
    </xdr:to>
    <xdr:sp macro="" textlink="">
      <xdr:nvSpPr>
        <xdr:cNvPr id="198" name="円/楕円 197"/>
        <xdr:cNvSpPr/>
      </xdr:nvSpPr>
      <xdr:spPr>
        <a:xfrm>
          <a:off x="2857500" y="13331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76235</xdr:rowOff>
    </xdr:from>
    <xdr:ext cx="469744" cy="259045"/>
    <xdr:sp macro="" textlink="">
      <xdr:nvSpPr>
        <xdr:cNvPr id="199" name="テキスト ボックス 198"/>
        <xdr:cNvSpPr txBox="1"/>
      </xdr:nvSpPr>
      <xdr:spPr>
        <a:xfrm>
          <a:off x="2673427" y="13106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8,005</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67542</xdr:rowOff>
    </xdr:from>
    <xdr:to>
      <xdr:col>3</xdr:col>
      <xdr:colOff>3175</xdr:colOff>
      <xdr:row>78</xdr:row>
      <xdr:rowOff>169142</xdr:rowOff>
    </xdr:to>
    <xdr:sp macro="" textlink="">
      <xdr:nvSpPr>
        <xdr:cNvPr id="200" name="円/楕円 199"/>
        <xdr:cNvSpPr/>
      </xdr:nvSpPr>
      <xdr:spPr>
        <a:xfrm>
          <a:off x="1968500" y="13440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160269</xdr:rowOff>
    </xdr:from>
    <xdr:ext cx="469744" cy="259045"/>
    <xdr:sp macro="" textlink="">
      <xdr:nvSpPr>
        <xdr:cNvPr id="201" name="テキスト ボックス 200"/>
        <xdr:cNvSpPr txBox="1"/>
      </xdr:nvSpPr>
      <xdr:spPr>
        <a:xfrm>
          <a:off x="1784427" y="13533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4,654</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59541</xdr:rowOff>
    </xdr:from>
    <xdr:to>
      <xdr:col>1</xdr:col>
      <xdr:colOff>485775</xdr:colOff>
      <xdr:row>78</xdr:row>
      <xdr:rowOff>161141</xdr:rowOff>
    </xdr:to>
    <xdr:sp macro="" textlink="">
      <xdr:nvSpPr>
        <xdr:cNvPr id="202" name="円/楕円 201"/>
        <xdr:cNvSpPr/>
      </xdr:nvSpPr>
      <xdr:spPr>
        <a:xfrm>
          <a:off x="1079500" y="13432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152268</xdr:rowOff>
    </xdr:from>
    <xdr:ext cx="469744" cy="259045"/>
    <xdr:sp macro="" textlink="">
      <xdr:nvSpPr>
        <xdr:cNvPr id="203" name="テキスト ボックス 202"/>
        <xdr:cNvSpPr txBox="1"/>
      </xdr:nvSpPr>
      <xdr:spPr>
        <a:xfrm>
          <a:off x="895427" y="135253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33/54</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67,937</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4" name="テキスト ボックス 213"/>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6" name="テキスト ボックス 215"/>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0" name="テキスト ボックス 219"/>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2" name="テキスト ボックス 221"/>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11830</xdr:rowOff>
    </xdr:from>
    <xdr:to>
      <xdr:col>6</xdr:col>
      <xdr:colOff>510540</xdr:colOff>
      <xdr:row>98</xdr:row>
      <xdr:rowOff>41697</xdr:rowOff>
    </xdr:to>
    <xdr:cxnSp macro="">
      <xdr:nvCxnSpPr>
        <xdr:cNvPr id="230" name="直線コネクタ 229"/>
        <xdr:cNvCxnSpPr/>
      </xdr:nvCxnSpPr>
      <xdr:spPr>
        <a:xfrm flipV="1">
          <a:off x="4633595" y="15442330"/>
          <a:ext cx="1270" cy="14014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45524</xdr:rowOff>
    </xdr:from>
    <xdr:ext cx="534377" cy="259045"/>
    <xdr:sp macro="" textlink="">
      <xdr:nvSpPr>
        <xdr:cNvPr id="231" name="扶助費最小値テキスト"/>
        <xdr:cNvSpPr txBox="1"/>
      </xdr:nvSpPr>
      <xdr:spPr>
        <a:xfrm>
          <a:off x="4686300" y="16847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54,002</a:t>
          </a:r>
          <a:endParaRPr kumimoji="1" lang="ja-JP" altLang="en-US" sz="1000" b="1">
            <a:latin typeface="ＭＳ Ｐゴシック"/>
          </a:endParaRPr>
        </a:p>
      </xdr:txBody>
    </xdr:sp>
    <xdr:clientData/>
  </xdr:oneCellAnchor>
  <xdr:twoCellAnchor>
    <xdr:from>
      <xdr:col>6</xdr:col>
      <xdr:colOff>422275</xdr:colOff>
      <xdr:row>98</xdr:row>
      <xdr:rowOff>41697</xdr:rowOff>
    </xdr:from>
    <xdr:to>
      <xdr:col>6</xdr:col>
      <xdr:colOff>600075</xdr:colOff>
      <xdr:row>98</xdr:row>
      <xdr:rowOff>41697</xdr:rowOff>
    </xdr:to>
    <xdr:cxnSp macro="">
      <xdr:nvCxnSpPr>
        <xdr:cNvPr id="232" name="直線コネクタ 231"/>
        <xdr:cNvCxnSpPr/>
      </xdr:nvCxnSpPr>
      <xdr:spPr>
        <a:xfrm>
          <a:off x="4546600" y="168437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129957</xdr:rowOff>
    </xdr:from>
    <xdr:ext cx="599010" cy="259045"/>
    <xdr:sp macro="" textlink="">
      <xdr:nvSpPr>
        <xdr:cNvPr id="233" name="扶助費最大値テキスト"/>
        <xdr:cNvSpPr txBox="1"/>
      </xdr:nvSpPr>
      <xdr:spPr>
        <a:xfrm>
          <a:off x="4686300" y="15217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139,831</a:t>
          </a:r>
          <a:endParaRPr kumimoji="1" lang="ja-JP" altLang="en-US" sz="1000" b="1">
            <a:latin typeface="ＭＳ Ｐゴシック"/>
          </a:endParaRPr>
        </a:p>
      </xdr:txBody>
    </xdr:sp>
    <xdr:clientData/>
  </xdr:oneCellAnchor>
  <xdr:twoCellAnchor>
    <xdr:from>
      <xdr:col>6</xdr:col>
      <xdr:colOff>422275</xdr:colOff>
      <xdr:row>90</xdr:row>
      <xdr:rowOff>11830</xdr:rowOff>
    </xdr:from>
    <xdr:to>
      <xdr:col>6</xdr:col>
      <xdr:colOff>600075</xdr:colOff>
      <xdr:row>90</xdr:row>
      <xdr:rowOff>11830</xdr:rowOff>
    </xdr:to>
    <xdr:cxnSp macro="">
      <xdr:nvCxnSpPr>
        <xdr:cNvPr id="234" name="直線コネクタ 233"/>
        <xdr:cNvCxnSpPr/>
      </xdr:nvCxnSpPr>
      <xdr:spPr>
        <a:xfrm>
          <a:off x="4546600" y="1544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69405</xdr:rowOff>
    </xdr:from>
    <xdr:to>
      <xdr:col>6</xdr:col>
      <xdr:colOff>511175</xdr:colOff>
      <xdr:row>96</xdr:row>
      <xdr:rowOff>71789</xdr:rowOff>
    </xdr:to>
    <xdr:cxnSp macro="">
      <xdr:nvCxnSpPr>
        <xdr:cNvPr id="235" name="直線コネクタ 234"/>
        <xdr:cNvCxnSpPr/>
      </xdr:nvCxnSpPr>
      <xdr:spPr>
        <a:xfrm flipV="1">
          <a:off x="3797300" y="16528605"/>
          <a:ext cx="838200" cy="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40960</xdr:rowOff>
    </xdr:from>
    <xdr:ext cx="534377" cy="259045"/>
    <xdr:sp macro="" textlink="">
      <xdr:nvSpPr>
        <xdr:cNvPr id="236" name="扶助費平均値テキスト"/>
        <xdr:cNvSpPr txBox="1"/>
      </xdr:nvSpPr>
      <xdr:spPr>
        <a:xfrm>
          <a:off x="4686300" y="161572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83,837</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18083</xdr:rowOff>
    </xdr:from>
    <xdr:to>
      <xdr:col>6</xdr:col>
      <xdr:colOff>561975</xdr:colOff>
      <xdr:row>95</xdr:row>
      <xdr:rowOff>119683</xdr:rowOff>
    </xdr:to>
    <xdr:sp macro="" textlink="">
      <xdr:nvSpPr>
        <xdr:cNvPr id="237" name="フローチャート : 判断 236"/>
        <xdr:cNvSpPr/>
      </xdr:nvSpPr>
      <xdr:spPr>
        <a:xfrm>
          <a:off x="4584700" y="16305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71789</xdr:rowOff>
    </xdr:from>
    <xdr:to>
      <xdr:col>5</xdr:col>
      <xdr:colOff>358775</xdr:colOff>
      <xdr:row>96</xdr:row>
      <xdr:rowOff>134606</xdr:rowOff>
    </xdr:to>
    <xdr:cxnSp macro="">
      <xdr:nvCxnSpPr>
        <xdr:cNvPr id="238" name="直線コネクタ 237"/>
        <xdr:cNvCxnSpPr/>
      </xdr:nvCxnSpPr>
      <xdr:spPr>
        <a:xfrm flipV="1">
          <a:off x="2908300" y="16530989"/>
          <a:ext cx="889000" cy="62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141739</xdr:rowOff>
    </xdr:from>
    <xdr:to>
      <xdr:col>5</xdr:col>
      <xdr:colOff>409575</xdr:colOff>
      <xdr:row>96</xdr:row>
      <xdr:rowOff>71889</xdr:rowOff>
    </xdr:to>
    <xdr:sp macro="" textlink="">
      <xdr:nvSpPr>
        <xdr:cNvPr id="239" name="フローチャート : 判断 238"/>
        <xdr:cNvSpPr/>
      </xdr:nvSpPr>
      <xdr:spPr>
        <a:xfrm>
          <a:off x="3746500" y="16429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88416</xdr:rowOff>
    </xdr:from>
    <xdr:ext cx="534377" cy="259045"/>
    <xdr:sp macro="" textlink="">
      <xdr:nvSpPr>
        <xdr:cNvPr id="240" name="テキスト ボックス 239"/>
        <xdr:cNvSpPr txBox="1"/>
      </xdr:nvSpPr>
      <xdr:spPr>
        <a:xfrm>
          <a:off x="3530111" y="16204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76,264</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110325</xdr:rowOff>
    </xdr:from>
    <xdr:to>
      <xdr:col>4</xdr:col>
      <xdr:colOff>155575</xdr:colOff>
      <xdr:row>96</xdr:row>
      <xdr:rowOff>134606</xdr:rowOff>
    </xdr:to>
    <xdr:cxnSp macro="">
      <xdr:nvCxnSpPr>
        <xdr:cNvPr id="241" name="直線コネクタ 240"/>
        <xdr:cNvCxnSpPr/>
      </xdr:nvCxnSpPr>
      <xdr:spPr>
        <a:xfrm>
          <a:off x="2019300" y="16569525"/>
          <a:ext cx="889000" cy="24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66366</xdr:rowOff>
    </xdr:from>
    <xdr:to>
      <xdr:col>4</xdr:col>
      <xdr:colOff>206375</xdr:colOff>
      <xdr:row>96</xdr:row>
      <xdr:rowOff>167966</xdr:rowOff>
    </xdr:to>
    <xdr:sp macro="" textlink="">
      <xdr:nvSpPr>
        <xdr:cNvPr id="242" name="フローチャート : 判断 241"/>
        <xdr:cNvSpPr/>
      </xdr:nvSpPr>
      <xdr:spPr>
        <a:xfrm>
          <a:off x="2857500" y="1652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13043</xdr:rowOff>
    </xdr:from>
    <xdr:ext cx="534377" cy="259045"/>
    <xdr:sp macro="" textlink="">
      <xdr:nvSpPr>
        <xdr:cNvPr id="243" name="テキスト ボックス 242"/>
        <xdr:cNvSpPr txBox="1"/>
      </xdr:nvSpPr>
      <xdr:spPr>
        <a:xfrm>
          <a:off x="2641111" y="16300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70,380</a:t>
          </a:r>
          <a:endParaRPr kumimoji="1" lang="ja-JP" altLang="en-US" sz="1000" b="1">
            <a:solidFill>
              <a:srgbClr val="000080"/>
            </a:solidFill>
            <a:latin typeface="ＭＳ Ｐゴシック"/>
          </a:endParaRPr>
        </a:p>
      </xdr:txBody>
    </xdr:sp>
    <xdr:clientData/>
  </xdr:oneCellAnchor>
  <xdr:twoCellAnchor>
    <xdr:from>
      <xdr:col>1</xdr:col>
      <xdr:colOff>434975</xdr:colOff>
      <xdr:row>92</xdr:row>
      <xdr:rowOff>120041</xdr:rowOff>
    </xdr:from>
    <xdr:to>
      <xdr:col>2</xdr:col>
      <xdr:colOff>638175</xdr:colOff>
      <xdr:row>96</xdr:row>
      <xdr:rowOff>110325</xdr:rowOff>
    </xdr:to>
    <xdr:cxnSp macro="">
      <xdr:nvCxnSpPr>
        <xdr:cNvPr id="244" name="直線コネクタ 243"/>
        <xdr:cNvCxnSpPr/>
      </xdr:nvCxnSpPr>
      <xdr:spPr>
        <a:xfrm>
          <a:off x="1130300" y="15893441"/>
          <a:ext cx="889000" cy="676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89407</xdr:rowOff>
    </xdr:from>
    <xdr:to>
      <xdr:col>3</xdr:col>
      <xdr:colOff>3175</xdr:colOff>
      <xdr:row>97</xdr:row>
      <xdr:rowOff>19557</xdr:rowOff>
    </xdr:to>
    <xdr:sp macro="" textlink="">
      <xdr:nvSpPr>
        <xdr:cNvPr id="245" name="フローチャート : 判断 244"/>
        <xdr:cNvSpPr/>
      </xdr:nvSpPr>
      <xdr:spPr>
        <a:xfrm>
          <a:off x="1968500" y="1654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10684</xdr:rowOff>
    </xdr:from>
    <xdr:ext cx="534377" cy="259045"/>
    <xdr:sp macro="" textlink="">
      <xdr:nvSpPr>
        <xdr:cNvPr id="246" name="テキスト ボックス 245"/>
        <xdr:cNvSpPr txBox="1"/>
      </xdr:nvSpPr>
      <xdr:spPr>
        <a:xfrm>
          <a:off x="1752111" y="16641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68,969</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93717</xdr:rowOff>
    </xdr:from>
    <xdr:to>
      <xdr:col>1</xdr:col>
      <xdr:colOff>485775</xdr:colOff>
      <xdr:row>97</xdr:row>
      <xdr:rowOff>23867</xdr:rowOff>
    </xdr:to>
    <xdr:sp macro="" textlink="">
      <xdr:nvSpPr>
        <xdr:cNvPr id="247" name="フローチャート : 判断 246"/>
        <xdr:cNvSpPr/>
      </xdr:nvSpPr>
      <xdr:spPr>
        <a:xfrm>
          <a:off x="1079500" y="16552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14994</xdr:rowOff>
    </xdr:from>
    <xdr:ext cx="534377" cy="259045"/>
    <xdr:sp macro="" textlink="">
      <xdr:nvSpPr>
        <xdr:cNvPr id="248" name="テキスト ボックス 247"/>
        <xdr:cNvSpPr txBox="1"/>
      </xdr:nvSpPr>
      <xdr:spPr>
        <a:xfrm>
          <a:off x="863111" y="16645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68,705</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18605</xdr:rowOff>
    </xdr:from>
    <xdr:to>
      <xdr:col>6</xdr:col>
      <xdr:colOff>561975</xdr:colOff>
      <xdr:row>96</xdr:row>
      <xdr:rowOff>120205</xdr:rowOff>
    </xdr:to>
    <xdr:sp macro="" textlink="">
      <xdr:nvSpPr>
        <xdr:cNvPr id="254" name="円/楕円 253"/>
        <xdr:cNvSpPr/>
      </xdr:nvSpPr>
      <xdr:spPr>
        <a:xfrm>
          <a:off x="4584700" y="1647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168482</xdr:rowOff>
    </xdr:from>
    <xdr:ext cx="534377" cy="259045"/>
    <xdr:sp macro="" textlink="">
      <xdr:nvSpPr>
        <xdr:cNvPr id="255" name="扶助費該当値テキスト"/>
        <xdr:cNvSpPr txBox="1"/>
      </xdr:nvSpPr>
      <xdr:spPr>
        <a:xfrm>
          <a:off x="4686300" y="16456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73,305</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20989</xdr:rowOff>
    </xdr:from>
    <xdr:to>
      <xdr:col>5</xdr:col>
      <xdr:colOff>409575</xdr:colOff>
      <xdr:row>96</xdr:row>
      <xdr:rowOff>122589</xdr:rowOff>
    </xdr:to>
    <xdr:sp macro="" textlink="">
      <xdr:nvSpPr>
        <xdr:cNvPr id="256" name="円/楕円 255"/>
        <xdr:cNvSpPr/>
      </xdr:nvSpPr>
      <xdr:spPr>
        <a:xfrm>
          <a:off x="3746500" y="16480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113716</xdr:rowOff>
    </xdr:from>
    <xdr:ext cx="534377" cy="259045"/>
    <xdr:sp macro="" textlink="">
      <xdr:nvSpPr>
        <xdr:cNvPr id="257" name="テキスト ボックス 256"/>
        <xdr:cNvSpPr txBox="1"/>
      </xdr:nvSpPr>
      <xdr:spPr>
        <a:xfrm>
          <a:off x="3530111" y="16572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73,159</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83806</xdr:rowOff>
    </xdr:from>
    <xdr:to>
      <xdr:col>4</xdr:col>
      <xdr:colOff>206375</xdr:colOff>
      <xdr:row>97</xdr:row>
      <xdr:rowOff>13956</xdr:rowOff>
    </xdr:to>
    <xdr:sp macro="" textlink="">
      <xdr:nvSpPr>
        <xdr:cNvPr id="258" name="円/楕円 257"/>
        <xdr:cNvSpPr/>
      </xdr:nvSpPr>
      <xdr:spPr>
        <a:xfrm>
          <a:off x="2857500" y="16543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5083</xdr:rowOff>
    </xdr:from>
    <xdr:ext cx="534377" cy="259045"/>
    <xdr:sp macro="" textlink="">
      <xdr:nvSpPr>
        <xdr:cNvPr id="259" name="テキスト ボックス 258"/>
        <xdr:cNvSpPr txBox="1"/>
      </xdr:nvSpPr>
      <xdr:spPr>
        <a:xfrm>
          <a:off x="2641111" y="16635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69,312</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59525</xdr:rowOff>
    </xdr:from>
    <xdr:to>
      <xdr:col>3</xdr:col>
      <xdr:colOff>3175</xdr:colOff>
      <xdr:row>96</xdr:row>
      <xdr:rowOff>161125</xdr:rowOff>
    </xdr:to>
    <xdr:sp macro="" textlink="">
      <xdr:nvSpPr>
        <xdr:cNvPr id="260" name="円/楕円 259"/>
        <xdr:cNvSpPr/>
      </xdr:nvSpPr>
      <xdr:spPr>
        <a:xfrm>
          <a:off x="1968500" y="16518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6202</xdr:rowOff>
    </xdr:from>
    <xdr:ext cx="534377" cy="259045"/>
    <xdr:sp macro="" textlink="">
      <xdr:nvSpPr>
        <xdr:cNvPr id="261" name="テキスト ボックス 260"/>
        <xdr:cNvSpPr txBox="1"/>
      </xdr:nvSpPr>
      <xdr:spPr>
        <a:xfrm>
          <a:off x="1752111" y="16293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70,799</a:t>
          </a:r>
          <a:endParaRPr kumimoji="1" lang="ja-JP" altLang="en-US" sz="1000" b="1">
            <a:solidFill>
              <a:srgbClr val="FF0000"/>
            </a:solidFill>
            <a:latin typeface="ＭＳ Ｐゴシック"/>
          </a:endParaRPr>
        </a:p>
      </xdr:txBody>
    </xdr:sp>
    <xdr:clientData/>
  </xdr:oneCellAnchor>
  <xdr:twoCellAnchor>
    <xdr:from>
      <xdr:col>1</xdr:col>
      <xdr:colOff>384175</xdr:colOff>
      <xdr:row>92</xdr:row>
      <xdr:rowOff>69241</xdr:rowOff>
    </xdr:from>
    <xdr:to>
      <xdr:col>1</xdr:col>
      <xdr:colOff>485775</xdr:colOff>
      <xdr:row>92</xdr:row>
      <xdr:rowOff>170841</xdr:rowOff>
    </xdr:to>
    <xdr:sp macro="" textlink="">
      <xdr:nvSpPr>
        <xdr:cNvPr id="262" name="円/楕円 261"/>
        <xdr:cNvSpPr/>
      </xdr:nvSpPr>
      <xdr:spPr>
        <a:xfrm>
          <a:off x="1079500" y="15842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91</xdr:row>
      <xdr:rowOff>15918</xdr:rowOff>
    </xdr:from>
    <xdr:ext cx="599010" cy="259045"/>
    <xdr:sp macro="" textlink="">
      <xdr:nvSpPr>
        <xdr:cNvPr id="263" name="テキスト ボックス 262"/>
        <xdr:cNvSpPr txBox="1"/>
      </xdr:nvSpPr>
      <xdr:spPr>
        <a:xfrm>
          <a:off x="830794" y="15617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112,204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9/54</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50,418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40</xdr:row>
      <xdr:rowOff>111777</xdr:rowOff>
    </xdr:from>
    <xdr:ext cx="531299" cy="259045"/>
    <xdr:sp macro="" textlink="">
      <xdr:nvSpPr>
        <xdr:cNvPr id="274" name="テキスト ボックス 273"/>
        <xdr:cNvSpPr txBox="1"/>
      </xdr:nvSpPr>
      <xdr:spPr>
        <a:xfrm>
          <a:off x="6072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39</xdr:row>
      <xdr:rowOff>44450</xdr:rowOff>
    </xdr:from>
    <xdr:to>
      <xdr:col>16</xdr:col>
      <xdr:colOff>307975</xdr:colOff>
      <xdr:row>39</xdr:row>
      <xdr:rowOff>44450</xdr:rowOff>
    </xdr:to>
    <xdr:cxnSp macro="">
      <xdr:nvCxnSpPr>
        <xdr:cNvPr id="275" name="直線コネクタ 274"/>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73677</xdr:rowOff>
    </xdr:from>
    <xdr:ext cx="531299" cy="259045"/>
    <xdr:sp macro="" textlink="">
      <xdr:nvSpPr>
        <xdr:cNvPr id="276" name="テキスト ボックス 275"/>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7" name="直線コネクタ 276"/>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8" name="テキスト ボックス 277"/>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9" name="直線コネクタ 278"/>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80" name="テキスト ボックス 279"/>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1" name="直線コネクタ 280"/>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82" name="テキスト ボックス 281"/>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3" name="直線コネクタ 282"/>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4" name="テキスト ボックス 283"/>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6" name="テキスト ボックス 285"/>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7"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138595</xdr:rowOff>
    </xdr:from>
    <xdr:to>
      <xdr:col>15</xdr:col>
      <xdr:colOff>180340</xdr:colOff>
      <xdr:row>39</xdr:row>
      <xdr:rowOff>90722</xdr:rowOff>
    </xdr:to>
    <xdr:cxnSp macro="">
      <xdr:nvCxnSpPr>
        <xdr:cNvPr id="288" name="直線コネクタ 287"/>
        <xdr:cNvCxnSpPr/>
      </xdr:nvCxnSpPr>
      <xdr:spPr>
        <a:xfrm flipV="1">
          <a:off x="10475595" y="5282095"/>
          <a:ext cx="1270" cy="1495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94549</xdr:rowOff>
    </xdr:from>
    <xdr:ext cx="534377" cy="259045"/>
    <xdr:sp macro="" textlink="">
      <xdr:nvSpPr>
        <xdr:cNvPr id="289" name="補助費等最小値テキスト"/>
        <xdr:cNvSpPr txBox="1"/>
      </xdr:nvSpPr>
      <xdr:spPr>
        <a:xfrm>
          <a:off x="10528300" y="6781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37,571</a:t>
          </a:r>
          <a:endParaRPr kumimoji="1" lang="ja-JP" altLang="en-US" sz="1000" b="1">
            <a:latin typeface="ＭＳ Ｐゴシック"/>
          </a:endParaRPr>
        </a:p>
      </xdr:txBody>
    </xdr:sp>
    <xdr:clientData/>
  </xdr:oneCellAnchor>
  <xdr:twoCellAnchor>
    <xdr:from>
      <xdr:col>15</xdr:col>
      <xdr:colOff>92075</xdr:colOff>
      <xdr:row>39</xdr:row>
      <xdr:rowOff>90722</xdr:rowOff>
    </xdr:from>
    <xdr:to>
      <xdr:col>15</xdr:col>
      <xdr:colOff>269875</xdr:colOff>
      <xdr:row>39</xdr:row>
      <xdr:rowOff>90722</xdr:rowOff>
    </xdr:to>
    <xdr:cxnSp macro="">
      <xdr:nvCxnSpPr>
        <xdr:cNvPr id="290" name="直線コネクタ 289"/>
        <xdr:cNvCxnSpPr/>
      </xdr:nvCxnSpPr>
      <xdr:spPr>
        <a:xfrm>
          <a:off x="10388600" y="677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85272</xdr:rowOff>
    </xdr:from>
    <xdr:ext cx="599010" cy="259045"/>
    <xdr:sp macro="" textlink="">
      <xdr:nvSpPr>
        <xdr:cNvPr id="291" name="補助費等最大値テキスト"/>
        <xdr:cNvSpPr txBox="1"/>
      </xdr:nvSpPr>
      <xdr:spPr>
        <a:xfrm>
          <a:off x="10528300" y="5057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116,058</a:t>
          </a:r>
          <a:endParaRPr kumimoji="1" lang="ja-JP" altLang="en-US" sz="1000" b="1">
            <a:latin typeface="ＭＳ Ｐゴシック"/>
          </a:endParaRPr>
        </a:p>
      </xdr:txBody>
    </xdr:sp>
    <xdr:clientData/>
  </xdr:oneCellAnchor>
  <xdr:twoCellAnchor>
    <xdr:from>
      <xdr:col>15</xdr:col>
      <xdr:colOff>92075</xdr:colOff>
      <xdr:row>30</xdr:row>
      <xdr:rowOff>138595</xdr:rowOff>
    </xdr:from>
    <xdr:to>
      <xdr:col>15</xdr:col>
      <xdr:colOff>269875</xdr:colOff>
      <xdr:row>30</xdr:row>
      <xdr:rowOff>138595</xdr:rowOff>
    </xdr:to>
    <xdr:cxnSp macro="">
      <xdr:nvCxnSpPr>
        <xdr:cNvPr id="292" name="直線コネクタ 291"/>
        <xdr:cNvCxnSpPr/>
      </xdr:nvCxnSpPr>
      <xdr:spPr>
        <a:xfrm>
          <a:off x="10388600" y="5282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34</xdr:row>
      <xdr:rowOff>119659</xdr:rowOff>
    </xdr:from>
    <xdr:to>
      <xdr:col>15</xdr:col>
      <xdr:colOff>180975</xdr:colOff>
      <xdr:row>34</xdr:row>
      <xdr:rowOff>150844</xdr:rowOff>
    </xdr:to>
    <xdr:cxnSp macro="">
      <xdr:nvCxnSpPr>
        <xdr:cNvPr id="293" name="直線コネクタ 292"/>
        <xdr:cNvCxnSpPr/>
      </xdr:nvCxnSpPr>
      <xdr:spPr>
        <a:xfrm flipV="1">
          <a:off x="9639300" y="5948959"/>
          <a:ext cx="838200" cy="31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155262</xdr:rowOff>
    </xdr:from>
    <xdr:ext cx="534377" cy="259045"/>
    <xdr:sp macro="" textlink="">
      <xdr:nvSpPr>
        <xdr:cNvPr id="294" name="補助費等平均値テキスト"/>
        <xdr:cNvSpPr txBox="1"/>
      </xdr:nvSpPr>
      <xdr:spPr>
        <a:xfrm>
          <a:off x="10528300" y="61560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66,384</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5385</xdr:rowOff>
    </xdr:from>
    <xdr:to>
      <xdr:col>15</xdr:col>
      <xdr:colOff>231775</xdr:colOff>
      <xdr:row>36</xdr:row>
      <xdr:rowOff>106985</xdr:rowOff>
    </xdr:to>
    <xdr:sp macro="" textlink="">
      <xdr:nvSpPr>
        <xdr:cNvPr id="295" name="フローチャート : 判断 294"/>
        <xdr:cNvSpPr/>
      </xdr:nvSpPr>
      <xdr:spPr>
        <a:xfrm>
          <a:off x="10426700" y="6177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34</xdr:row>
      <xdr:rowOff>83369</xdr:rowOff>
    </xdr:from>
    <xdr:to>
      <xdr:col>14</xdr:col>
      <xdr:colOff>28575</xdr:colOff>
      <xdr:row>34</xdr:row>
      <xdr:rowOff>150844</xdr:rowOff>
    </xdr:to>
    <xdr:cxnSp macro="">
      <xdr:nvCxnSpPr>
        <xdr:cNvPr id="296" name="直線コネクタ 295"/>
        <xdr:cNvCxnSpPr/>
      </xdr:nvCxnSpPr>
      <xdr:spPr>
        <a:xfrm>
          <a:off x="8750300" y="5912669"/>
          <a:ext cx="889000" cy="67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148660</xdr:rowOff>
    </xdr:from>
    <xdr:to>
      <xdr:col>14</xdr:col>
      <xdr:colOff>79375</xdr:colOff>
      <xdr:row>37</xdr:row>
      <xdr:rowOff>78810</xdr:rowOff>
    </xdr:to>
    <xdr:sp macro="" textlink="">
      <xdr:nvSpPr>
        <xdr:cNvPr id="297" name="フローチャート : 判断 296"/>
        <xdr:cNvSpPr/>
      </xdr:nvSpPr>
      <xdr:spPr>
        <a:xfrm>
          <a:off x="9588500" y="632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69937</xdr:rowOff>
    </xdr:from>
    <xdr:ext cx="534377" cy="259045"/>
    <xdr:sp macro="" textlink="">
      <xdr:nvSpPr>
        <xdr:cNvPr id="298" name="テキスト ボックス 297"/>
        <xdr:cNvSpPr txBox="1"/>
      </xdr:nvSpPr>
      <xdr:spPr>
        <a:xfrm>
          <a:off x="9372111" y="6413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58,863</a:t>
          </a:r>
          <a:endParaRPr kumimoji="1" lang="ja-JP" altLang="en-US" sz="1000" b="1">
            <a:solidFill>
              <a:srgbClr val="000080"/>
            </a:solidFill>
            <a:latin typeface="ＭＳ Ｐゴシック"/>
          </a:endParaRPr>
        </a:p>
      </xdr:txBody>
    </xdr:sp>
    <xdr:clientData/>
  </xdr:oneCellAnchor>
  <xdr:twoCellAnchor>
    <xdr:from>
      <xdr:col>11</xdr:col>
      <xdr:colOff>307975</xdr:colOff>
      <xdr:row>34</xdr:row>
      <xdr:rowOff>24714</xdr:rowOff>
    </xdr:from>
    <xdr:to>
      <xdr:col>12</xdr:col>
      <xdr:colOff>511175</xdr:colOff>
      <xdr:row>34</xdr:row>
      <xdr:rowOff>83369</xdr:rowOff>
    </xdr:to>
    <xdr:cxnSp macro="">
      <xdr:nvCxnSpPr>
        <xdr:cNvPr id="299" name="直線コネクタ 298"/>
        <xdr:cNvCxnSpPr/>
      </xdr:nvCxnSpPr>
      <xdr:spPr>
        <a:xfrm>
          <a:off x="7861300" y="5854014"/>
          <a:ext cx="889000" cy="58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163957</xdr:rowOff>
    </xdr:from>
    <xdr:to>
      <xdr:col>12</xdr:col>
      <xdr:colOff>561975</xdr:colOff>
      <xdr:row>37</xdr:row>
      <xdr:rowOff>94107</xdr:rowOff>
    </xdr:to>
    <xdr:sp macro="" textlink="">
      <xdr:nvSpPr>
        <xdr:cNvPr id="300" name="フローチャート : 判断 299"/>
        <xdr:cNvSpPr/>
      </xdr:nvSpPr>
      <xdr:spPr>
        <a:xfrm>
          <a:off x="8699500" y="633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85234</xdr:rowOff>
    </xdr:from>
    <xdr:ext cx="534377" cy="259045"/>
    <xdr:sp macro="" textlink="">
      <xdr:nvSpPr>
        <xdr:cNvPr id="301" name="テキスト ボックス 300"/>
        <xdr:cNvSpPr txBox="1"/>
      </xdr:nvSpPr>
      <xdr:spPr>
        <a:xfrm>
          <a:off x="8483111" y="6428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58,060</a:t>
          </a:r>
          <a:endParaRPr kumimoji="1" lang="ja-JP" altLang="en-US" sz="1000" b="1">
            <a:solidFill>
              <a:srgbClr val="000080"/>
            </a:solidFill>
            <a:latin typeface="ＭＳ Ｐゴシック"/>
          </a:endParaRPr>
        </a:p>
      </xdr:txBody>
    </xdr:sp>
    <xdr:clientData/>
  </xdr:oneCellAnchor>
  <xdr:twoCellAnchor>
    <xdr:from>
      <xdr:col>10</xdr:col>
      <xdr:colOff>104775</xdr:colOff>
      <xdr:row>34</xdr:row>
      <xdr:rowOff>24714</xdr:rowOff>
    </xdr:from>
    <xdr:to>
      <xdr:col>11</xdr:col>
      <xdr:colOff>307975</xdr:colOff>
      <xdr:row>35</xdr:row>
      <xdr:rowOff>153511</xdr:rowOff>
    </xdr:to>
    <xdr:cxnSp macro="">
      <xdr:nvCxnSpPr>
        <xdr:cNvPr id="302" name="直線コネクタ 301"/>
        <xdr:cNvCxnSpPr/>
      </xdr:nvCxnSpPr>
      <xdr:spPr>
        <a:xfrm flipV="1">
          <a:off x="6972300" y="5854014"/>
          <a:ext cx="889000" cy="300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50228</xdr:rowOff>
    </xdr:from>
    <xdr:to>
      <xdr:col>11</xdr:col>
      <xdr:colOff>358775</xdr:colOff>
      <xdr:row>37</xdr:row>
      <xdr:rowOff>151828</xdr:rowOff>
    </xdr:to>
    <xdr:sp macro="" textlink="">
      <xdr:nvSpPr>
        <xdr:cNvPr id="303" name="フローチャート : 判断 302"/>
        <xdr:cNvSpPr/>
      </xdr:nvSpPr>
      <xdr:spPr>
        <a:xfrm>
          <a:off x="7810500" y="6393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142956</xdr:rowOff>
    </xdr:from>
    <xdr:ext cx="534377" cy="259045"/>
    <xdr:sp macro="" textlink="">
      <xdr:nvSpPr>
        <xdr:cNvPr id="304" name="テキスト ボックス 303"/>
        <xdr:cNvSpPr txBox="1"/>
      </xdr:nvSpPr>
      <xdr:spPr>
        <a:xfrm>
          <a:off x="7594111" y="6486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55,030</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63640</xdr:rowOff>
    </xdr:from>
    <xdr:to>
      <xdr:col>10</xdr:col>
      <xdr:colOff>155575</xdr:colOff>
      <xdr:row>37</xdr:row>
      <xdr:rowOff>165240</xdr:rowOff>
    </xdr:to>
    <xdr:sp macro="" textlink="">
      <xdr:nvSpPr>
        <xdr:cNvPr id="305" name="フローチャート : 判断 304"/>
        <xdr:cNvSpPr/>
      </xdr:nvSpPr>
      <xdr:spPr>
        <a:xfrm>
          <a:off x="6921500" y="6407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156367</xdr:rowOff>
    </xdr:from>
    <xdr:ext cx="534377" cy="259045"/>
    <xdr:sp macro="" textlink="">
      <xdr:nvSpPr>
        <xdr:cNvPr id="306" name="テキスト ボックス 305"/>
        <xdr:cNvSpPr txBox="1"/>
      </xdr:nvSpPr>
      <xdr:spPr>
        <a:xfrm>
          <a:off x="6705111" y="6500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54,326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34</xdr:row>
      <xdr:rowOff>68859</xdr:rowOff>
    </xdr:from>
    <xdr:to>
      <xdr:col>15</xdr:col>
      <xdr:colOff>231775</xdr:colOff>
      <xdr:row>34</xdr:row>
      <xdr:rowOff>170459</xdr:rowOff>
    </xdr:to>
    <xdr:sp macro="" textlink="">
      <xdr:nvSpPr>
        <xdr:cNvPr id="312" name="円/楕円 311"/>
        <xdr:cNvSpPr/>
      </xdr:nvSpPr>
      <xdr:spPr>
        <a:xfrm>
          <a:off x="10426700" y="5898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33</xdr:row>
      <xdr:rowOff>91736</xdr:rowOff>
    </xdr:from>
    <xdr:ext cx="534377" cy="259045"/>
    <xdr:sp macro="" textlink="">
      <xdr:nvSpPr>
        <xdr:cNvPr id="313" name="補助費等該当値テキスト"/>
        <xdr:cNvSpPr txBox="1"/>
      </xdr:nvSpPr>
      <xdr:spPr>
        <a:xfrm>
          <a:off x="10528300" y="5749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81,052</a:t>
          </a:r>
          <a:endParaRPr kumimoji="1" lang="ja-JP" altLang="en-US" sz="1000" b="1">
            <a:solidFill>
              <a:srgbClr val="FF0000"/>
            </a:solidFill>
            <a:latin typeface="ＭＳ Ｐゴシック"/>
          </a:endParaRPr>
        </a:p>
      </xdr:txBody>
    </xdr:sp>
    <xdr:clientData/>
  </xdr:oneCellAnchor>
  <xdr:twoCellAnchor>
    <xdr:from>
      <xdr:col>13</xdr:col>
      <xdr:colOff>663575</xdr:colOff>
      <xdr:row>34</xdr:row>
      <xdr:rowOff>100044</xdr:rowOff>
    </xdr:from>
    <xdr:to>
      <xdr:col>14</xdr:col>
      <xdr:colOff>79375</xdr:colOff>
      <xdr:row>35</xdr:row>
      <xdr:rowOff>30194</xdr:rowOff>
    </xdr:to>
    <xdr:sp macro="" textlink="">
      <xdr:nvSpPr>
        <xdr:cNvPr id="314" name="円/楕円 313"/>
        <xdr:cNvSpPr/>
      </xdr:nvSpPr>
      <xdr:spPr>
        <a:xfrm>
          <a:off x="9588500" y="5929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33</xdr:row>
      <xdr:rowOff>46721</xdr:rowOff>
    </xdr:from>
    <xdr:ext cx="534377" cy="259045"/>
    <xdr:sp macro="" textlink="">
      <xdr:nvSpPr>
        <xdr:cNvPr id="315" name="テキスト ボックス 314"/>
        <xdr:cNvSpPr txBox="1"/>
      </xdr:nvSpPr>
      <xdr:spPr>
        <a:xfrm>
          <a:off x="9372111" y="5704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79,415</a:t>
          </a:r>
          <a:endParaRPr kumimoji="1" lang="ja-JP" altLang="en-US" sz="1000" b="1">
            <a:solidFill>
              <a:srgbClr val="FF0000"/>
            </a:solidFill>
            <a:latin typeface="ＭＳ Ｐゴシック"/>
          </a:endParaRPr>
        </a:p>
      </xdr:txBody>
    </xdr:sp>
    <xdr:clientData/>
  </xdr:oneCellAnchor>
  <xdr:twoCellAnchor>
    <xdr:from>
      <xdr:col>12</xdr:col>
      <xdr:colOff>460375</xdr:colOff>
      <xdr:row>34</xdr:row>
      <xdr:rowOff>32569</xdr:rowOff>
    </xdr:from>
    <xdr:to>
      <xdr:col>12</xdr:col>
      <xdr:colOff>561975</xdr:colOff>
      <xdr:row>34</xdr:row>
      <xdr:rowOff>134169</xdr:rowOff>
    </xdr:to>
    <xdr:sp macro="" textlink="">
      <xdr:nvSpPr>
        <xdr:cNvPr id="316" name="円/楕円 315"/>
        <xdr:cNvSpPr/>
      </xdr:nvSpPr>
      <xdr:spPr>
        <a:xfrm>
          <a:off x="8699500" y="5861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32</xdr:row>
      <xdr:rowOff>150696</xdr:rowOff>
    </xdr:from>
    <xdr:ext cx="534377" cy="259045"/>
    <xdr:sp macro="" textlink="">
      <xdr:nvSpPr>
        <xdr:cNvPr id="317" name="テキスト ボックス 316"/>
        <xdr:cNvSpPr txBox="1"/>
      </xdr:nvSpPr>
      <xdr:spPr>
        <a:xfrm>
          <a:off x="8483111" y="5637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82,957</a:t>
          </a:r>
          <a:endParaRPr kumimoji="1" lang="ja-JP" altLang="en-US" sz="1000" b="1">
            <a:solidFill>
              <a:srgbClr val="FF0000"/>
            </a:solidFill>
            <a:latin typeface="ＭＳ Ｐゴシック"/>
          </a:endParaRPr>
        </a:p>
      </xdr:txBody>
    </xdr:sp>
    <xdr:clientData/>
  </xdr:oneCellAnchor>
  <xdr:twoCellAnchor>
    <xdr:from>
      <xdr:col>11</xdr:col>
      <xdr:colOff>257175</xdr:colOff>
      <xdr:row>33</xdr:row>
      <xdr:rowOff>145364</xdr:rowOff>
    </xdr:from>
    <xdr:to>
      <xdr:col>11</xdr:col>
      <xdr:colOff>358775</xdr:colOff>
      <xdr:row>34</xdr:row>
      <xdr:rowOff>75514</xdr:rowOff>
    </xdr:to>
    <xdr:sp macro="" textlink="">
      <xdr:nvSpPr>
        <xdr:cNvPr id="318" name="円/楕円 317"/>
        <xdr:cNvSpPr/>
      </xdr:nvSpPr>
      <xdr:spPr>
        <a:xfrm>
          <a:off x="7810500" y="5803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32</xdr:row>
      <xdr:rowOff>92041</xdr:rowOff>
    </xdr:from>
    <xdr:ext cx="534377" cy="259045"/>
    <xdr:sp macro="" textlink="">
      <xdr:nvSpPr>
        <xdr:cNvPr id="319" name="テキスト ボックス 318"/>
        <xdr:cNvSpPr txBox="1"/>
      </xdr:nvSpPr>
      <xdr:spPr>
        <a:xfrm>
          <a:off x="7594111" y="5578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86,036</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102711</xdr:rowOff>
    </xdr:from>
    <xdr:to>
      <xdr:col>10</xdr:col>
      <xdr:colOff>155575</xdr:colOff>
      <xdr:row>36</xdr:row>
      <xdr:rowOff>32861</xdr:rowOff>
    </xdr:to>
    <xdr:sp macro="" textlink="">
      <xdr:nvSpPr>
        <xdr:cNvPr id="320" name="円/楕円 319"/>
        <xdr:cNvSpPr/>
      </xdr:nvSpPr>
      <xdr:spPr>
        <a:xfrm>
          <a:off x="6921500" y="6103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49388</xdr:rowOff>
    </xdr:from>
    <xdr:ext cx="534377" cy="259045"/>
    <xdr:sp macro="" textlink="">
      <xdr:nvSpPr>
        <xdr:cNvPr id="321" name="テキスト ボックス 320"/>
        <xdr:cNvSpPr txBox="1"/>
      </xdr:nvSpPr>
      <xdr:spPr>
        <a:xfrm>
          <a:off x="6705111" y="5878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70,275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114,959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2" name="直線コネクタ 331"/>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3" name="テキスト ボックス 332"/>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4" name="直線コネクタ 333"/>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5" name="テキスト ボックス 334"/>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6" name="直線コネクタ 335"/>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7" name="テキスト ボックス 336"/>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8" name="直線コネクタ 337"/>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9" name="テキスト ボックス 338"/>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0" name="直線コネクタ 339"/>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1" name="テキスト ボックス 340"/>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53</xdr:row>
      <xdr:rowOff>136545</xdr:rowOff>
    </xdr:from>
    <xdr:to>
      <xdr:col>15</xdr:col>
      <xdr:colOff>180340</xdr:colOff>
      <xdr:row>58</xdr:row>
      <xdr:rowOff>105535</xdr:rowOff>
    </xdr:to>
    <xdr:cxnSp macro="">
      <xdr:nvCxnSpPr>
        <xdr:cNvPr id="345" name="直線コネクタ 344"/>
        <xdr:cNvCxnSpPr/>
      </xdr:nvCxnSpPr>
      <xdr:spPr>
        <a:xfrm flipV="1">
          <a:off x="10475595" y="9223395"/>
          <a:ext cx="1270" cy="826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109362</xdr:rowOff>
    </xdr:from>
    <xdr:ext cx="534377" cy="259045"/>
    <xdr:sp macro="" textlink="">
      <xdr:nvSpPr>
        <xdr:cNvPr id="346" name="普通建設事業費最小値テキスト"/>
        <xdr:cNvSpPr txBox="1"/>
      </xdr:nvSpPr>
      <xdr:spPr>
        <a:xfrm>
          <a:off x="10528300" y="10053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28,967</a:t>
          </a:r>
          <a:endParaRPr kumimoji="1" lang="ja-JP" altLang="en-US" sz="1000" b="1">
            <a:latin typeface="ＭＳ Ｐゴシック"/>
          </a:endParaRPr>
        </a:p>
      </xdr:txBody>
    </xdr:sp>
    <xdr:clientData/>
  </xdr:oneCellAnchor>
  <xdr:twoCellAnchor>
    <xdr:from>
      <xdr:col>15</xdr:col>
      <xdr:colOff>92075</xdr:colOff>
      <xdr:row>58</xdr:row>
      <xdr:rowOff>105535</xdr:rowOff>
    </xdr:from>
    <xdr:to>
      <xdr:col>15</xdr:col>
      <xdr:colOff>269875</xdr:colOff>
      <xdr:row>58</xdr:row>
      <xdr:rowOff>105535</xdr:rowOff>
    </xdr:to>
    <xdr:cxnSp macro="">
      <xdr:nvCxnSpPr>
        <xdr:cNvPr id="347" name="直線コネクタ 346"/>
        <xdr:cNvCxnSpPr/>
      </xdr:nvCxnSpPr>
      <xdr:spPr>
        <a:xfrm>
          <a:off x="10388600" y="10049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52</xdr:row>
      <xdr:rowOff>83222</xdr:rowOff>
    </xdr:from>
    <xdr:ext cx="599010" cy="259045"/>
    <xdr:sp macro="" textlink="">
      <xdr:nvSpPr>
        <xdr:cNvPr id="348" name="普通建設事業費最大値テキスト"/>
        <xdr:cNvSpPr txBox="1"/>
      </xdr:nvSpPr>
      <xdr:spPr>
        <a:xfrm>
          <a:off x="10528300" y="8998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245,828</a:t>
          </a:r>
          <a:endParaRPr kumimoji="1" lang="ja-JP" altLang="en-US" sz="1000" b="1">
            <a:latin typeface="ＭＳ Ｐゴシック"/>
          </a:endParaRPr>
        </a:p>
      </xdr:txBody>
    </xdr:sp>
    <xdr:clientData/>
  </xdr:oneCellAnchor>
  <xdr:twoCellAnchor>
    <xdr:from>
      <xdr:col>15</xdr:col>
      <xdr:colOff>92075</xdr:colOff>
      <xdr:row>53</xdr:row>
      <xdr:rowOff>136545</xdr:rowOff>
    </xdr:from>
    <xdr:to>
      <xdr:col>15</xdr:col>
      <xdr:colOff>269875</xdr:colOff>
      <xdr:row>53</xdr:row>
      <xdr:rowOff>136545</xdr:rowOff>
    </xdr:to>
    <xdr:cxnSp macro="">
      <xdr:nvCxnSpPr>
        <xdr:cNvPr id="349" name="直線コネクタ 348"/>
        <xdr:cNvCxnSpPr/>
      </xdr:nvCxnSpPr>
      <xdr:spPr>
        <a:xfrm>
          <a:off x="10388600" y="92233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52</xdr:row>
      <xdr:rowOff>102895</xdr:rowOff>
    </xdr:from>
    <xdr:to>
      <xdr:col>15</xdr:col>
      <xdr:colOff>180975</xdr:colOff>
      <xdr:row>53</xdr:row>
      <xdr:rowOff>136545</xdr:rowOff>
    </xdr:to>
    <xdr:cxnSp macro="">
      <xdr:nvCxnSpPr>
        <xdr:cNvPr id="350" name="直線コネクタ 349"/>
        <xdr:cNvCxnSpPr/>
      </xdr:nvCxnSpPr>
      <xdr:spPr>
        <a:xfrm>
          <a:off x="9639300" y="9018295"/>
          <a:ext cx="838200" cy="20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151246</xdr:rowOff>
    </xdr:from>
    <xdr:ext cx="534377" cy="259045"/>
    <xdr:sp macro="" textlink="">
      <xdr:nvSpPr>
        <xdr:cNvPr id="351" name="普通建設事業費平均値テキスト"/>
        <xdr:cNvSpPr txBox="1"/>
      </xdr:nvSpPr>
      <xdr:spPr>
        <a:xfrm>
          <a:off x="10528300" y="97524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87,974</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1369</xdr:rowOff>
    </xdr:from>
    <xdr:to>
      <xdr:col>15</xdr:col>
      <xdr:colOff>231775</xdr:colOff>
      <xdr:row>57</xdr:row>
      <xdr:rowOff>102969</xdr:rowOff>
    </xdr:to>
    <xdr:sp macro="" textlink="">
      <xdr:nvSpPr>
        <xdr:cNvPr id="352" name="フローチャート : 判断 351"/>
        <xdr:cNvSpPr/>
      </xdr:nvSpPr>
      <xdr:spPr>
        <a:xfrm>
          <a:off x="10426700" y="9774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51</xdr:row>
      <xdr:rowOff>62940</xdr:rowOff>
    </xdr:from>
    <xdr:to>
      <xdr:col>14</xdr:col>
      <xdr:colOff>28575</xdr:colOff>
      <xdr:row>52</xdr:row>
      <xdr:rowOff>102895</xdr:rowOff>
    </xdr:to>
    <xdr:cxnSp macro="">
      <xdr:nvCxnSpPr>
        <xdr:cNvPr id="353" name="直線コネクタ 352"/>
        <xdr:cNvCxnSpPr/>
      </xdr:nvCxnSpPr>
      <xdr:spPr>
        <a:xfrm>
          <a:off x="8750300" y="8806890"/>
          <a:ext cx="889000" cy="211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17946</xdr:rowOff>
    </xdr:from>
    <xdr:to>
      <xdr:col>14</xdr:col>
      <xdr:colOff>79375</xdr:colOff>
      <xdr:row>57</xdr:row>
      <xdr:rowOff>119546</xdr:rowOff>
    </xdr:to>
    <xdr:sp macro="" textlink="">
      <xdr:nvSpPr>
        <xdr:cNvPr id="354" name="フローチャート : 判断 353"/>
        <xdr:cNvSpPr/>
      </xdr:nvSpPr>
      <xdr:spPr>
        <a:xfrm>
          <a:off x="9588500" y="9790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110673</xdr:rowOff>
    </xdr:from>
    <xdr:ext cx="534377" cy="259045"/>
    <xdr:sp macro="" textlink="">
      <xdr:nvSpPr>
        <xdr:cNvPr id="355" name="テキスト ボックス 354"/>
        <xdr:cNvSpPr txBox="1"/>
      </xdr:nvSpPr>
      <xdr:spPr>
        <a:xfrm>
          <a:off x="9372111" y="9883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83,623</a:t>
          </a:r>
          <a:endParaRPr kumimoji="1" lang="ja-JP" altLang="en-US" sz="1000" b="1">
            <a:solidFill>
              <a:srgbClr val="000080"/>
            </a:solidFill>
            <a:latin typeface="ＭＳ Ｐゴシック"/>
          </a:endParaRPr>
        </a:p>
      </xdr:txBody>
    </xdr:sp>
    <xdr:clientData/>
  </xdr:oneCellAnchor>
  <xdr:twoCellAnchor>
    <xdr:from>
      <xdr:col>11</xdr:col>
      <xdr:colOff>307975</xdr:colOff>
      <xdr:row>51</xdr:row>
      <xdr:rowOff>62940</xdr:rowOff>
    </xdr:from>
    <xdr:to>
      <xdr:col>12</xdr:col>
      <xdr:colOff>511175</xdr:colOff>
      <xdr:row>53</xdr:row>
      <xdr:rowOff>53122</xdr:rowOff>
    </xdr:to>
    <xdr:cxnSp macro="">
      <xdr:nvCxnSpPr>
        <xdr:cNvPr id="356" name="直線コネクタ 355"/>
        <xdr:cNvCxnSpPr/>
      </xdr:nvCxnSpPr>
      <xdr:spPr>
        <a:xfrm flipV="1">
          <a:off x="7861300" y="8806890"/>
          <a:ext cx="889000" cy="333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15028</xdr:rowOff>
    </xdr:from>
    <xdr:to>
      <xdr:col>12</xdr:col>
      <xdr:colOff>561975</xdr:colOff>
      <xdr:row>57</xdr:row>
      <xdr:rowOff>116628</xdr:rowOff>
    </xdr:to>
    <xdr:sp macro="" textlink="">
      <xdr:nvSpPr>
        <xdr:cNvPr id="357" name="フローチャート : 判断 356"/>
        <xdr:cNvSpPr/>
      </xdr:nvSpPr>
      <xdr:spPr>
        <a:xfrm>
          <a:off x="8699500" y="9787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107755</xdr:rowOff>
    </xdr:from>
    <xdr:ext cx="534377" cy="259045"/>
    <xdr:sp macro="" textlink="">
      <xdr:nvSpPr>
        <xdr:cNvPr id="358" name="テキスト ボックス 357"/>
        <xdr:cNvSpPr txBox="1"/>
      </xdr:nvSpPr>
      <xdr:spPr>
        <a:xfrm>
          <a:off x="8483111" y="9880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84,389</a:t>
          </a:r>
          <a:endParaRPr kumimoji="1" lang="ja-JP" altLang="en-US" sz="1000" b="1">
            <a:solidFill>
              <a:srgbClr val="000080"/>
            </a:solidFill>
            <a:latin typeface="ＭＳ Ｐゴシック"/>
          </a:endParaRPr>
        </a:p>
      </xdr:txBody>
    </xdr:sp>
    <xdr:clientData/>
  </xdr:oneCellAnchor>
  <xdr:twoCellAnchor>
    <xdr:from>
      <xdr:col>10</xdr:col>
      <xdr:colOff>104775</xdr:colOff>
      <xdr:row>53</xdr:row>
      <xdr:rowOff>53122</xdr:rowOff>
    </xdr:from>
    <xdr:to>
      <xdr:col>11</xdr:col>
      <xdr:colOff>307975</xdr:colOff>
      <xdr:row>58</xdr:row>
      <xdr:rowOff>51411</xdr:rowOff>
    </xdr:to>
    <xdr:cxnSp macro="">
      <xdr:nvCxnSpPr>
        <xdr:cNvPr id="359" name="直線コネクタ 358"/>
        <xdr:cNvCxnSpPr/>
      </xdr:nvCxnSpPr>
      <xdr:spPr>
        <a:xfrm flipV="1">
          <a:off x="6972300" y="9139972"/>
          <a:ext cx="889000" cy="855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67987</xdr:rowOff>
    </xdr:from>
    <xdr:to>
      <xdr:col>11</xdr:col>
      <xdr:colOff>358775</xdr:colOff>
      <xdr:row>57</xdr:row>
      <xdr:rowOff>169587</xdr:rowOff>
    </xdr:to>
    <xdr:sp macro="" textlink="">
      <xdr:nvSpPr>
        <xdr:cNvPr id="360" name="フローチャート : 判断 359"/>
        <xdr:cNvSpPr/>
      </xdr:nvSpPr>
      <xdr:spPr>
        <a:xfrm>
          <a:off x="7810500" y="9840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160714</xdr:rowOff>
    </xdr:from>
    <xdr:ext cx="534377" cy="259045"/>
    <xdr:sp macro="" textlink="">
      <xdr:nvSpPr>
        <xdr:cNvPr id="361" name="テキスト ボックス 360"/>
        <xdr:cNvSpPr txBox="1"/>
      </xdr:nvSpPr>
      <xdr:spPr>
        <a:xfrm>
          <a:off x="7594111" y="9933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70,489</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80945</xdr:rowOff>
    </xdr:from>
    <xdr:to>
      <xdr:col>10</xdr:col>
      <xdr:colOff>155575</xdr:colOff>
      <xdr:row>58</xdr:row>
      <xdr:rowOff>11095</xdr:rowOff>
    </xdr:to>
    <xdr:sp macro="" textlink="">
      <xdr:nvSpPr>
        <xdr:cNvPr id="362" name="フローチャート : 判断 361"/>
        <xdr:cNvSpPr/>
      </xdr:nvSpPr>
      <xdr:spPr>
        <a:xfrm>
          <a:off x="6921500" y="9853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27622</xdr:rowOff>
    </xdr:from>
    <xdr:ext cx="534377" cy="259045"/>
    <xdr:sp macro="" textlink="">
      <xdr:nvSpPr>
        <xdr:cNvPr id="363" name="テキスト ボックス 362"/>
        <xdr:cNvSpPr txBox="1"/>
      </xdr:nvSpPr>
      <xdr:spPr>
        <a:xfrm>
          <a:off x="6705111" y="9628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67,088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53</xdr:row>
      <xdr:rowOff>85745</xdr:rowOff>
    </xdr:from>
    <xdr:to>
      <xdr:col>15</xdr:col>
      <xdr:colOff>231775</xdr:colOff>
      <xdr:row>54</xdr:row>
      <xdr:rowOff>15895</xdr:rowOff>
    </xdr:to>
    <xdr:sp macro="" textlink="">
      <xdr:nvSpPr>
        <xdr:cNvPr id="369" name="円/楕円 368"/>
        <xdr:cNvSpPr/>
      </xdr:nvSpPr>
      <xdr:spPr>
        <a:xfrm>
          <a:off x="10426700" y="9172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53</xdr:row>
      <xdr:rowOff>38772</xdr:rowOff>
    </xdr:from>
    <xdr:ext cx="599010" cy="259045"/>
    <xdr:sp macro="" textlink="">
      <xdr:nvSpPr>
        <xdr:cNvPr id="370" name="普通建設事業費該当値テキスト"/>
        <xdr:cNvSpPr txBox="1"/>
      </xdr:nvSpPr>
      <xdr:spPr>
        <a:xfrm>
          <a:off x="10528300" y="9125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245,828</a:t>
          </a:r>
          <a:endParaRPr kumimoji="1" lang="ja-JP" altLang="en-US" sz="1000" b="1">
            <a:solidFill>
              <a:srgbClr val="FF0000"/>
            </a:solidFill>
            <a:latin typeface="ＭＳ Ｐゴシック"/>
          </a:endParaRPr>
        </a:p>
      </xdr:txBody>
    </xdr:sp>
    <xdr:clientData/>
  </xdr:oneCellAnchor>
  <xdr:twoCellAnchor>
    <xdr:from>
      <xdr:col>13</xdr:col>
      <xdr:colOff>663575</xdr:colOff>
      <xdr:row>52</xdr:row>
      <xdr:rowOff>52095</xdr:rowOff>
    </xdr:from>
    <xdr:to>
      <xdr:col>14</xdr:col>
      <xdr:colOff>79375</xdr:colOff>
      <xdr:row>52</xdr:row>
      <xdr:rowOff>153695</xdr:rowOff>
    </xdr:to>
    <xdr:sp macro="" textlink="">
      <xdr:nvSpPr>
        <xdr:cNvPr id="371" name="円/楕円 370"/>
        <xdr:cNvSpPr/>
      </xdr:nvSpPr>
      <xdr:spPr>
        <a:xfrm>
          <a:off x="9588500" y="8967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50</xdr:row>
      <xdr:rowOff>170222</xdr:rowOff>
    </xdr:from>
    <xdr:ext cx="599010" cy="259045"/>
    <xdr:sp macro="" textlink="">
      <xdr:nvSpPr>
        <xdr:cNvPr id="372" name="テキスト ボックス 371"/>
        <xdr:cNvSpPr txBox="1"/>
      </xdr:nvSpPr>
      <xdr:spPr>
        <a:xfrm>
          <a:off x="9339794" y="87427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299,660</a:t>
          </a:r>
          <a:endParaRPr kumimoji="1" lang="ja-JP" altLang="en-US" sz="1000" b="1">
            <a:solidFill>
              <a:srgbClr val="FF0000"/>
            </a:solidFill>
            <a:latin typeface="ＭＳ Ｐゴシック"/>
          </a:endParaRPr>
        </a:p>
      </xdr:txBody>
    </xdr:sp>
    <xdr:clientData/>
  </xdr:oneCellAnchor>
  <xdr:twoCellAnchor>
    <xdr:from>
      <xdr:col>12</xdr:col>
      <xdr:colOff>460375</xdr:colOff>
      <xdr:row>51</xdr:row>
      <xdr:rowOff>12140</xdr:rowOff>
    </xdr:from>
    <xdr:to>
      <xdr:col>12</xdr:col>
      <xdr:colOff>561975</xdr:colOff>
      <xdr:row>51</xdr:row>
      <xdr:rowOff>113740</xdr:rowOff>
    </xdr:to>
    <xdr:sp macro="" textlink="">
      <xdr:nvSpPr>
        <xdr:cNvPr id="373" name="円/楕円 372"/>
        <xdr:cNvSpPr/>
      </xdr:nvSpPr>
      <xdr:spPr>
        <a:xfrm>
          <a:off x="8699500" y="8756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49</xdr:row>
      <xdr:rowOff>130267</xdr:rowOff>
    </xdr:from>
    <xdr:ext cx="599010" cy="259045"/>
    <xdr:sp macro="" textlink="">
      <xdr:nvSpPr>
        <xdr:cNvPr id="374" name="テキスト ボックス 373"/>
        <xdr:cNvSpPr txBox="1"/>
      </xdr:nvSpPr>
      <xdr:spPr>
        <a:xfrm>
          <a:off x="8450794" y="8531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355,147</a:t>
          </a:r>
          <a:endParaRPr kumimoji="1" lang="ja-JP" altLang="en-US" sz="1000" b="1">
            <a:solidFill>
              <a:srgbClr val="FF0000"/>
            </a:solidFill>
            <a:latin typeface="ＭＳ Ｐゴシック"/>
          </a:endParaRPr>
        </a:p>
      </xdr:txBody>
    </xdr:sp>
    <xdr:clientData/>
  </xdr:oneCellAnchor>
  <xdr:twoCellAnchor>
    <xdr:from>
      <xdr:col>11</xdr:col>
      <xdr:colOff>257175</xdr:colOff>
      <xdr:row>53</xdr:row>
      <xdr:rowOff>2322</xdr:rowOff>
    </xdr:from>
    <xdr:to>
      <xdr:col>11</xdr:col>
      <xdr:colOff>358775</xdr:colOff>
      <xdr:row>53</xdr:row>
      <xdr:rowOff>103922</xdr:rowOff>
    </xdr:to>
    <xdr:sp macro="" textlink="">
      <xdr:nvSpPr>
        <xdr:cNvPr id="375" name="円/楕円 374"/>
        <xdr:cNvSpPr/>
      </xdr:nvSpPr>
      <xdr:spPr>
        <a:xfrm>
          <a:off x="7810500" y="9089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51</xdr:row>
      <xdr:rowOff>120449</xdr:rowOff>
    </xdr:from>
    <xdr:ext cx="599010" cy="259045"/>
    <xdr:sp macro="" textlink="">
      <xdr:nvSpPr>
        <xdr:cNvPr id="376" name="テキスト ボックス 375"/>
        <xdr:cNvSpPr txBox="1"/>
      </xdr:nvSpPr>
      <xdr:spPr>
        <a:xfrm>
          <a:off x="7561794" y="8864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267,724</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611</xdr:rowOff>
    </xdr:from>
    <xdr:to>
      <xdr:col>10</xdr:col>
      <xdr:colOff>155575</xdr:colOff>
      <xdr:row>58</xdr:row>
      <xdr:rowOff>102211</xdr:rowOff>
    </xdr:to>
    <xdr:sp macro="" textlink="">
      <xdr:nvSpPr>
        <xdr:cNvPr id="377" name="円/楕円 376"/>
        <xdr:cNvSpPr/>
      </xdr:nvSpPr>
      <xdr:spPr>
        <a:xfrm>
          <a:off x="6921500" y="9944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93338</xdr:rowOff>
    </xdr:from>
    <xdr:ext cx="534377" cy="259045"/>
    <xdr:sp macro="" textlink="">
      <xdr:nvSpPr>
        <xdr:cNvPr id="378" name="テキスト ボックス 377"/>
        <xdr:cNvSpPr txBox="1"/>
      </xdr:nvSpPr>
      <xdr:spPr>
        <a:xfrm>
          <a:off x="6705111" y="10037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43,173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72,466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9" name="直線コネクタ 388"/>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0" name="テキスト ボックス 389"/>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1" name="直線コネクタ 390"/>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75</xdr:row>
      <xdr:rowOff>54627</xdr:rowOff>
    </xdr:from>
    <xdr:ext cx="595419" cy="259045"/>
    <xdr:sp macro="" textlink="">
      <xdr:nvSpPr>
        <xdr:cNvPr id="392" name="テキスト ボックス 391"/>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3" name="直線コネクタ 392"/>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94" name="テキスト ボックス 393"/>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5" name="直線コネクタ 394"/>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96" name="テキスト ボックス 395"/>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7" name="直線コネクタ 396"/>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8" name="テキスト ボックス 397"/>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9"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73</xdr:row>
      <xdr:rowOff>107431</xdr:rowOff>
    </xdr:from>
    <xdr:to>
      <xdr:col>15</xdr:col>
      <xdr:colOff>180340</xdr:colOff>
      <xdr:row>78</xdr:row>
      <xdr:rowOff>139700</xdr:rowOff>
    </xdr:to>
    <xdr:cxnSp macro="">
      <xdr:nvCxnSpPr>
        <xdr:cNvPr id="400" name="直線コネクタ 399"/>
        <xdr:cNvCxnSpPr/>
      </xdr:nvCxnSpPr>
      <xdr:spPr>
        <a:xfrm flipV="1">
          <a:off x="10475595" y="12623281"/>
          <a:ext cx="1270" cy="8895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143527</xdr:rowOff>
    </xdr:from>
    <xdr:ext cx="249299" cy="259045"/>
    <xdr:sp macro="" textlink="">
      <xdr:nvSpPr>
        <xdr:cNvPr id="401"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402" name="直線コネクタ 401"/>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72</xdr:row>
      <xdr:rowOff>54108</xdr:rowOff>
    </xdr:from>
    <xdr:ext cx="599010" cy="259045"/>
    <xdr:sp macro="" textlink="">
      <xdr:nvSpPr>
        <xdr:cNvPr id="403" name="普通建設事業費 （ うち新規整備　）最大値テキスト"/>
        <xdr:cNvSpPr txBox="1"/>
      </xdr:nvSpPr>
      <xdr:spPr>
        <a:xfrm>
          <a:off x="10528300" y="12398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194,558</a:t>
          </a:r>
          <a:endParaRPr kumimoji="1" lang="ja-JP" altLang="en-US" sz="1000" b="1">
            <a:latin typeface="ＭＳ Ｐゴシック"/>
          </a:endParaRPr>
        </a:p>
      </xdr:txBody>
    </xdr:sp>
    <xdr:clientData/>
  </xdr:oneCellAnchor>
  <xdr:twoCellAnchor>
    <xdr:from>
      <xdr:col>15</xdr:col>
      <xdr:colOff>92075</xdr:colOff>
      <xdr:row>73</xdr:row>
      <xdr:rowOff>107431</xdr:rowOff>
    </xdr:from>
    <xdr:to>
      <xdr:col>15</xdr:col>
      <xdr:colOff>269875</xdr:colOff>
      <xdr:row>73</xdr:row>
      <xdr:rowOff>107431</xdr:rowOff>
    </xdr:to>
    <xdr:cxnSp macro="">
      <xdr:nvCxnSpPr>
        <xdr:cNvPr id="404" name="直線コネクタ 403"/>
        <xdr:cNvCxnSpPr/>
      </xdr:nvCxnSpPr>
      <xdr:spPr>
        <a:xfrm>
          <a:off x="10388600" y="12623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72</xdr:row>
      <xdr:rowOff>33772</xdr:rowOff>
    </xdr:from>
    <xdr:to>
      <xdr:col>15</xdr:col>
      <xdr:colOff>180975</xdr:colOff>
      <xdr:row>73</xdr:row>
      <xdr:rowOff>107431</xdr:rowOff>
    </xdr:to>
    <xdr:cxnSp macro="">
      <xdr:nvCxnSpPr>
        <xdr:cNvPr id="405" name="直線コネクタ 404"/>
        <xdr:cNvCxnSpPr/>
      </xdr:nvCxnSpPr>
      <xdr:spPr>
        <a:xfrm>
          <a:off x="9639300" y="12378172"/>
          <a:ext cx="838200" cy="245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21026</xdr:rowOff>
    </xdr:from>
    <xdr:ext cx="534377" cy="259045"/>
    <xdr:sp macro="" textlink="">
      <xdr:nvSpPr>
        <xdr:cNvPr id="406" name="普通建設事業費 （ うち新規整備　）平均値テキスト"/>
        <xdr:cNvSpPr txBox="1"/>
      </xdr:nvSpPr>
      <xdr:spPr>
        <a:xfrm>
          <a:off x="10528300" y="132226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47,627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42599</xdr:rowOff>
    </xdr:from>
    <xdr:to>
      <xdr:col>15</xdr:col>
      <xdr:colOff>231775</xdr:colOff>
      <xdr:row>77</xdr:row>
      <xdr:rowOff>144199</xdr:rowOff>
    </xdr:to>
    <xdr:sp macro="" textlink="">
      <xdr:nvSpPr>
        <xdr:cNvPr id="407" name="フローチャート : 判断 406"/>
        <xdr:cNvSpPr/>
      </xdr:nvSpPr>
      <xdr:spPr>
        <a:xfrm>
          <a:off x="10426700" y="13244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96572</xdr:rowOff>
    </xdr:from>
    <xdr:to>
      <xdr:col>14</xdr:col>
      <xdr:colOff>79375</xdr:colOff>
      <xdr:row>78</xdr:row>
      <xdr:rowOff>26722</xdr:rowOff>
    </xdr:to>
    <xdr:sp macro="" textlink="">
      <xdr:nvSpPr>
        <xdr:cNvPr id="408" name="フローチャート : 判断 407"/>
        <xdr:cNvSpPr/>
      </xdr:nvSpPr>
      <xdr:spPr>
        <a:xfrm>
          <a:off x="9588500" y="13298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17849</xdr:rowOff>
    </xdr:from>
    <xdr:ext cx="534377" cy="259045"/>
    <xdr:sp macro="" textlink="">
      <xdr:nvSpPr>
        <xdr:cNvPr id="409" name="テキスト ボックス 408"/>
        <xdr:cNvSpPr txBox="1"/>
      </xdr:nvSpPr>
      <xdr:spPr>
        <a:xfrm>
          <a:off x="9372111" y="13390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35,822</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0" name="テキスト ボックス 40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1" name="テキスト ボックス 41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2" name="テキスト ボックス 41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3" name="テキスト ボックス 41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4" name="テキスト ボックス 41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73</xdr:row>
      <xdr:rowOff>56631</xdr:rowOff>
    </xdr:from>
    <xdr:to>
      <xdr:col>15</xdr:col>
      <xdr:colOff>231775</xdr:colOff>
      <xdr:row>73</xdr:row>
      <xdr:rowOff>158231</xdr:rowOff>
    </xdr:to>
    <xdr:sp macro="" textlink="">
      <xdr:nvSpPr>
        <xdr:cNvPr id="415" name="円/楕円 414"/>
        <xdr:cNvSpPr/>
      </xdr:nvSpPr>
      <xdr:spPr>
        <a:xfrm>
          <a:off x="10426700" y="12572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73</xdr:row>
      <xdr:rowOff>9658</xdr:rowOff>
    </xdr:from>
    <xdr:ext cx="599010" cy="259045"/>
    <xdr:sp macro="" textlink="">
      <xdr:nvSpPr>
        <xdr:cNvPr id="416" name="普通建設事業費 （ うち新規整備　）該当値テキスト"/>
        <xdr:cNvSpPr txBox="1"/>
      </xdr:nvSpPr>
      <xdr:spPr>
        <a:xfrm>
          <a:off x="10528300" y="12525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194,558</a:t>
          </a:r>
          <a:endParaRPr kumimoji="1" lang="ja-JP" altLang="en-US" sz="1000" b="1">
            <a:solidFill>
              <a:srgbClr val="FF0000"/>
            </a:solidFill>
            <a:latin typeface="ＭＳ Ｐゴシック"/>
          </a:endParaRPr>
        </a:p>
      </xdr:txBody>
    </xdr:sp>
    <xdr:clientData/>
  </xdr:oneCellAnchor>
  <xdr:twoCellAnchor>
    <xdr:from>
      <xdr:col>13</xdr:col>
      <xdr:colOff>663575</xdr:colOff>
      <xdr:row>71</xdr:row>
      <xdr:rowOff>154422</xdr:rowOff>
    </xdr:from>
    <xdr:to>
      <xdr:col>14</xdr:col>
      <xdr:colOff>79375</xdr:colOff>
      <xdr:row>72</xdr:row>
      <xdr:rowOff>84572</xdr:rowOff>
    </xdr:to>
    <xdr:sp macro="" textlink="">
      <xdr:nvSpPr>
        <xdr:cNvPr id="417" name="円/楕円 416"/>
        <xdr:cNvSpPr/>
      </xdr:nvSpPr>
      <xdr:spPr>
        <a:xfrm>
          <a:off x="9588500" y="1232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70</xdr:row>
      <xdr:rowOff>101099</xdr:rowOff>
    </xdr:from>
    <xdr:ext cx="599010" cy="259045"/>
    <xdr:sp macro="" textlink="">
      <xdr:nvSpPr>
        <xdr:cNvPr id="418" name="テキスト ボックス 417"/>
        <xdr:cNvSpPr txBox="1"/>
      </xdr:nvSpPr>
      <xdr:spPr>
        <a:xfrm>
          <a:off x="9339794" y="121025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248,169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9" name="正方形/長方形 41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0" name="正方形/長方形 41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1" name="正方形/長方形 42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32/54</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2" name="正方形/長方形 42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3" name="正方形/長方形 42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4" name="正方形/長方形 42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5" name="正方形/長方形 42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27,737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6" name="正方形/長方形 42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7" name="テキスト ボックス 42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8" name="直線コネクタ 42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29" name="直線コネクタ 428"/>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30" name="テキスト ボックス 429"/>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1" name="直線コネクタ 430"/>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2" name="テキスト ボックス 431"/>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3" name="直線コネクタ 432"/>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4" name="テキスト ボックス 433"/>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5" name="直線コネクタ 434"/>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36" name="テキスト ボックス 435"/>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37" name="直線コネクタ 436"/>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38" name="テキスト ボックス 437"/>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39" name="直線コネクタ 438"/>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40" name="テキスト ボックス 439"/>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1" name="直線コネクタ 44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2" name="テキスト ボックス 44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3"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11798</xdr:rowOff>
    </xdr:from>
    <xdr:to>
      <xdr:col>15</xdr:col>
      <xdr:colOff>180340</xdr:colOff>
      <xdr:row>99</xdr:row>
      <xdr:rowOff>98879</xdr:rowOff>
    </xdr:to>
    <xdr:cxnSp macro="">
      <xdr:nvCxnSpPr>
        <xdr:cNvPr id="444" name="直線コネクタ 443"/>
        <xdr:cNvCxnSpPr/>
      </xdr:nvCxnSpPr>
      <xdr:spPr>
        <a:xfrm flipV="1">
          <a:off x="10475595" y="15442298"/>
          <a:ext cx="1270" cy="16301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102706</xdr:rowOff>
    </xdr:from>
    <xdr:ext cx="249299" cy="259045"/>
    <xdr:sp macro="" textlink="">
      <xdr:nvSpPr>
        <xdr:cNvPr id="445" name="普通建設事業費 （ うち更新整備　）最小値テキスト"/>
        <xdr:cNvSpPr txBox="1"/>
      </xdr:nvSpPr>
      <xdr:spPr>
        <a:xfrm>
          <a:off x="10528300" y="17076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98879</xdr:rowOff>
    </xdr:from>
    <xdr:to>
      <xdr:col>15</xdr:col>
      <xdr:colOff>269875</xdr:colOff>
      <xdr:row>99</xdr:row>
      <xdr:rowOff>98879</xdr:rowOff>
    </xdr:to>
    <xdr:cxnSp macro="">
      <xdr:nvCxnSpPr>
        <xdr:cNvPr id="446" name="直線コネクタ 445"/>
        <xdr:cNvCxnSpPr/>
      </xdr:nvCxnSpPr>
      <xdr:spPr>
        <a:xfrm>
          <a:off x="10388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129925</xdr:rowOff>
    </xdr:from>
    <xdr:ext cx="534377" cy="259045"/>
    <xdr:sp macro="" textlink="">
      <xdr:nvSpPr>
        <xdr:cNvPr id="447" name="普通建設事業費 （ うち更新整備　）最大値テキスト"/>
        <xdr:cNvSpPr txBox="1"/>
      </xdr:nvSpPr>
      <xdr:spPr>
        <a:xfrm>
          <a:off x="10528300" y="15217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99,833</a:t>
          </a:r>
          <a:endParaRPr kumimoji="1" lang="ja-JP" altLang="en-US" sz="1000" b="1">
            <a:latin typeface="ＭＳ Ｐゴシック"/>
          </a:endParaRPr>
        </a:p>
      </xdr:txBody>
    </xdr:sp>
    <xdr:clientData/>
  </xdr:oneCellAnchor>
  <xdr:twoCellAnchor>
    <xdr:from>
      <xdr:col>15</xdr:col>
      <xdr:colOff>92075</xdr:colOff>
      <xdr:row>90</xdr:row>
      <xdr:rowOff>11798</xdr:rowOff>
    </xdr:from>
    <xdr:to>
      <xdr:col>15</xdr:col>
      <xdr:colOff>269875</xdr:colOff>
      <xdr:row>90</xdr:row>
      <xdr:rowOff>11798</xdr:rowOff>
    </xdr:to>
    <xdr:cxnSp macro="">
      <xdr:nvCxnSpPr>
        <xdr:cNvPr id="448" name="直線コネクタ 447"/>
        <xdr:cNvCxnSpPr/>
      </xdr:nvCxnSpPr>
      <xdr:spPr>
        <a:xfrm>
          <a:off x="10388600" y="1544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3928</xdr:rowOff>
    </xdr:from>
    <xdr:to>
      <xdr:col>15</xdr:col>
      <xdr:colOff>180975</xdr:colOff>
      <xdr:row>99</xdr:row>
      <xdr:rowOff>15946</xdr:rowOff>
    </xdr:to>
    <xdr:cxnSp macro="">
      <xdr:nvCxnSpPr>
        <xdr:cNvPr id="449" name="直線コネクタ 448"/>
        <xdr:cNvCxnSpPr/>
      </xdr:nvCxnSpPr>
      <xdr:spPr>
        <a:xfrm flipV="1">
          <a:off x="9639300" y="16806028"/>
          <a:ext cx="838200" cy="183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21055</xdr:rowOff>
    </xdr:from>
    <xdr:ext cx="534377" cy="259045"/>
    <xdr:sp macro="" textlink="">
      <xdr:nvSpPr>
        <xdr:cNvPr id="450" name="普通建設事業費 （ うち更新整備　）平均値テキスト"/>
        <xdr:cNvSpPr txBox="1"/>
      </xdr:nvSpPr>
      <xdr:spPr>
        <a:xfrm>
          <a:off x="10528300" y="164802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24,056</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169628</xdr:rowOff>
    </xdr:from>
    <xdr:to>
      <xdr:col>15</xdr:col>
      <xdr:colOff>231775</xdr:colOff>
      <xdr:row>97</xdr:row>
      <xdr:rowOff>99778</xdr:rowOff>
    </xdr:to>
    <xdr:sp macro="" textlink="">
      <xdr:nvSpPr>
        <xdr:cNvPr id="451" name="フローチャート : 判断 450"/>
        <xdr:cNvSpPr/>
      </xdr:nvSpPr>
      <xdr:spPr>
        <a:xfrm>
          <a:off x="10426700" y="16628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96</xdr:row>
      <xdr:rowOff>11339</xdr:rowOff>
    </xdr:from>
    <xdr:to>
      <xdr:col>14</xdr:col>
      <xdr:colOff>79375</xdr:colOff>
      <xdr:row>96</xdr:row>
      <xdr:rowOff>112939</xdr:rowOff>
    </xdr:to>
    <xdr:sp macro="" textlink="">
      <xdr:nvSpPr>
        <xdr:cNvPr id="452" name="フローチャート : 判断 451"/>
        <xdr:cNvSpPr/>
      </xdr:nvSpPr>
      <xdr:spPr>
        <a:xfrm>
          <a:off x="9588500" y="1647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129466</xdr:rowOff>
    </xdr:from>
    <xdr:ext cx="534377" cy="259045"/>
    <xdr:sp macro="" textlink="">
      <xdr:nvSpPr>
        <xdr:cNvPr id="453" name="テキスト ボックス 452"/>
        <xdr:cNvSpPr txBox="1"/>
      </xdr:nvSpPr>
      <xdr:spPr>
        <a:xfrm>
          <a:off x="9372111" y="16245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33,750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4" name="テキスト ボックス 45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5" name="テキスト ボックス 45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6" name="テキスト ボックス 45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7" name="テキスト ボックス 45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8" name="テキスト ボックス 45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124578</xdr:rowOff>
    </xdr:from>
    <xdr:to>
      <xdr:col>15</xdr:col>
      <xdr:colOff>231775</xdr:colOff>
      <xdr:row>98</xdr:row>
      <xdr:rowOff>54728</xdr:rowOff>
    </xdr:to>
    <xdr:sp macro="" textlink="">
      <xdr:nvSpPr>
        <xdr:cNvPr id="459" name="円/楕円 458"/>
        <xdr:cNvSpPr/>
      </xdr:nvSpPr>
      <xdr:spPr>
        <a:xfrm>
          <a:off x="10426700" y="16755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103005</xdr:rowOff>
    </xdr:from>
    <xdr:ext cx="534377" cy="259045"/>
    <xdr:sp macro="" textlink="">
      <xdr:nvSpPr>
        <xdr:cNvPr id="460" name="普通建設事業費 （ うち更新整備　）該当値テキスト"/>
        <xdr:cNvSpPr txBox="1"/>
      </xdr:nvSpPr>
      <xdr:spPr>
        <a:xfrm>
          <a:off x="10528300" y="16733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16,315</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136596</xdr:rowOff>
    </xdr:from>
    <xdr:to>
      <xdr:col>14</xdr:col>
      <xdr:colOff>79375</xdr:colOff>
      <xdr:row>99</xdr:row>
      <xdr:rowOff>66746</xdr:rowOff>
    </xdr:to>
    <xdr:sp macro="" textlink="">
      <xdr:nvSpPr>
        <xdr:cNvPr id="461" name="円/楕円 460"/>
        <xdr:cNvSpPr/>
      </xdr:nvSpPr>
      <xdr:spPr>
        <a:xfrm>
          <a:off x="9588500" y="1693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99</xdr:row>
      <xdr:rowOff>57873</xdr:rowOff>
    </xdr:from>
    <xdr:ext cx="469744" cy="259045"/>
    <xdr:sp macro="" textlink="">
      <xdr:nvSpPr>
        <xdr:cNvPr id="462" name="テキスト ボックス 461"/>
        <xdr:cNvSpPr txBox="1"/>
      </xdr:nvSpPr>
      <xdr:spPr>
        <a:xfrm>
          <a:off x="9404427" y="17031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5,079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3" name="正方形/長方形 46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4" name="正方形/長方形 463"/>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5" name="正方形/長方形 464"/>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6" name="正方形/長方形 465"/>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7" name="正方形/長方形 466"/>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8" name="正方形/長方形 467"/>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9" name="正方形/長方形 468"/>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0" name="正方形/長方形 469"/>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1" name="テキスト ボックス 470"/>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2" name="直線コネクタ 471"/>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3" name="直線コネクタ 472"/>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4" name="テキスト ボックス 473"/>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5" name="直線コネクタ 474"/>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476" name="テキスト ボックス 475"/>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7" name="直線コネクタ 476"/>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478" name="テキスト ボックス 477"/>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79" name="直線コネクタ 478"/>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480" name="テキスト ボックス 479"/>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1" name="直線コネクタ 480"/>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2" name="テキスト ボックス 481"/>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3"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35</xdr:row>
      <xdr:rowOff>76103</xdr:rowOff>
    </xdr:from>
    <xdr:to>
      <xdr:col>23</xdr:col>
      <xdr:colOff>516889</xdr:colOff>
      <xdr:row>38</xdr:row>
      <xdr:rowOff>139700</xdr:rowOff>
    </xdr:to>
    <xdr:cxnSp macro="">
      <xdr:nvCxnSpPr>
        <xdr:cNvPr id="484" name="直線コネクタ 483"/>
        <xdr:cNvCxnSpPr/>
      </xdr:nvCxnSpPr>
      <xdr:spPr>
        <a:xfrm flipV="1">
          <a:off x="16317595" y="6076853"/>
          <a:ext cx="1269" cy="5779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143527</xdr:rowOff>
    </xdr:from>
    <xdr:ext cx="249299" cy="259045"/>
    <xdr:sp macro="" textlink="">
      <xdr:nvSpPr>
        <xdr:cNvPr id="485"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6" name="直線コネクタ 485"/>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34</xdr:row>
      <xdr:rowOff>22780</xdr:rowOff>
    </xdr:from>
    <xdr:ext cx="534377" cy="259045"/>
    <xdr:sp macro="" textlink="">
      <xdr:nvSpPr>
        <xdr:cNvPr id="487" name="災害復旧事業費最大値テキスト"/>
        <xdr:cNvSpPr txBox="1"/>
      </xdr:nvSpPr>
      <xdr:spPr>
        <a:xfrm>
          <a:off x="16370300" y="5852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25,282</a:t>
          </a:r>
          <a:endParaRPr kumimoji="1" lang="ja-JP" altLang="en-US" sz="1000" b="1">
            <a:latin typeface="ＭＳ Ｐゴシック"/>
          </a:endParaRPr>
        </a:p>
      </xdr:txBody>
    </xdr:sp>
    <xdr:clientData/>
  </xdr:oneCellAnchor>
  <xdr:twoCellAnchor>
    <xdr:from>
      <xdr:col>23</xdr:col>
      <xdr:colOff>428625</xdr:colOff>
      <xdr:row>35</xdr:row>
      <xdr:rowOff>76103</xdr:rowOff>
    </xdr:from>
    <xdr:to>
      <xdr:col>23</xdr:col>
      <xdr:colOff>606425</xdr:colOff>
      <xdr:row>35</xdr:row>
      <xdr:rowOff>76103</xdr:rowOff>
    </xdr:to>
    <xdr:cxnSp macro="">
      <xdr:nvCxnSpPr>
        <xdr:cNvPr id="488" name="直線コネクタ 487"/>
        <xdr:cNvCxnSpPr/>
      </xdr:nvCxnSpPr>
      <xdr:spPr>
        <a:xfrm>
          <a:off x="16230600" y="6076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33</xdr:row>
      <xdr:rowOff>101775</xdr:rowOff>
    </xdr:from>
    <xdr:to>
      <xdr:col>23</xdr:col>
      <xdr:colOff>517525</xdr:colOff>
      <xdr:row>35</xdr:row>
      <xdr:rowOff>76103</xdr:rowOff>
    </xdr:to>
    <xdr:cxnSp macro="">
      <xdr:nvCxnSpPr>
        <xdr:cNvPr id="489" name="直線コネクタ 488"/>
        <xdr:cNvCxnSpPr/>
      </xdr:nvCxnSpPr>
      <xdr:spPr>
        <a:xfrm>
          <a:off x="15481300" y="5759625"/>
          <a:ext cx="838200" cy="317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10772</xdr:rowOff>
    </xdr:from>
    <xdr:ext cx="469744" cy="259045"/>
    <xdr:sp macro="" textlink="">
      <xdr:nvSpPr>
        <xdr:cNvPr id="490" name="災害復旧事業費平均値テキスト"/>
        <xdr:cNvSpPr txBox="1"/>
      </xdr:nvSpPr>
      <xdr:spPr>
        <a:xfrm>
          <a:off x="16370300" y="65258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2,474</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32345</xdr:rowOff>
    </xdr:from>
    <xdr:to>
      <xdr:col>23</xdr:col>
      <xdr:colOff>568325</xdr:colOff>
      <xdr:row>38</xdr:row>
      <xdr:rowOff>133945</xdr:rowOff>
    </xdr:to>
    <xdr:sp macro="" textlink="">
      <xdr:nvSpPr>
        <xdr:cNvPr id="491" name="フローチャート : 判断 490"/>
        <xdr:cNvSpPr/>
      </xdr:nvSpPr>
      <xdr:spPr>
        <a:xfrm>
          <a:off x="16268700" y="6547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33</xdr:row>
      <xdr:rowOff>101775</xdr:rowOff>
    </xdr:from>
    <xdr:to>
      <xdr:col>22</xdr:col>
      <xdr:colOff>365125</xdr:colOff>
      <xdr:row>33</xdr:row>
      <xdr:rowOff>147107</xdr:rowOff>
    </xdr:to>
    <xdr:cxnSp macro="">
      <xdr:nvCxnSpPr>
        <xdr:cNvPr id="492" name="直線コネクタ 491"/>
        <xdr:cNvCxnSpPr/>
      </xdr:nvCxnSpPr>
      <xdr:spPr>
        <a:xfrm flipV="1">
          <a:off x="14592300" y="5759625"/>
          <a:ext cx="889000" cy="45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158326</xdr:rowOff>
    </xdr:from>
    <xdr:to>
      <xdr:col>22</xdr:col>
      <xdr:colOff>415925</xdr:colOff>
      <xdr:row>38</xdr:row>
      <xdr:rowOff>88476</xdr:rowOff>
    </xdr:to>
    <xdr:sp macro="" textlink="">
      <xdr:nvSpPr>
        <xdr:cNvPr id="493" name="フローチャート : 判断 492"/>
        <xdr:cNvSpPr/>
      </xdr:nvSpPr>
      <xdr:spPr>
        <a:xfrm>
          <a:off x="15430500" y="6501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79603</xdr:rowOff>
    </xdr:from>
    <xdr:ext cx="469744" cy="259045"/>
    <xdr:sp macro="" textlink="">
      <xdr:nvSpPr>
        <xdr:cNvPr id="494" name="テキスト ボックス 493"/>
        <xdr:cNvSpPr txBox="1"/>
      </xdr:nvSpPr>
      <xdr:spPr>
        <a:xfrm>
          <a:off x="15246427" y="6594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4,463</a:t>
          </a:r>
          <a:endParaRPr kumimoji="1" lang="ja-JP" altLang="en-US" sz="1000" b="1">
            <a:solidFill>
              <a:srgbClr val="000080"/>
            </a:solidFill>
            <a:latin typeface="ＭＳ Ｐゴシック"/>
          </a:endParaRPr>
        </a:p>
      </xdr:txBody>
    </xdr:sp>
    <xdr:clientData/>
  </xdr:oneCellAnchor>
  <xdr:twoCellAnchor>
    <xdr:from>
      <xdr:col>19</xdr:col>
      <xdr:colOff>644525</xdr:colOff>
      <xdr:row>32</xdr:row>
      <xdr:rowOff>13650</xdr:rowOff>
    </xdr:from>
    <xdr:to>
      <xdr:col>21</xdr:col>
      <xdr:colOff>161925</xdr:colOff>
      <xdr:row>33</xdr:row>
      <xdr:rowOff>147107</xdr:rowOff>
    </xdr:to>
    <xdr:cxnSp macro="">
      <xdr:nvCxnSpPr>
        <xdr:cNvPr id="495" name="直線コネクタ 494"/>
        <xdr:cNvCxnSpPr/>
      </xdr:nvCxnSpPr>
      <xdr:spPr>
        <a:xfrm>
          <a:off x="13703300" y="5500050"/>
          <a:ext cx="889000" cy="304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101359</xdr:rowOff>
    </xdr:from>
    <xdr:to>
      <xdr:col>21</xdr:col>
      <xdr:colOff>212725</xdr:colOff>
      <xdr:row>38</xdr:row>
      <xdr:rowOff>31508</xdr:rowOff>
    </xdr:to>
    <xdr:sp macro="" textlink="">
      <xdr:nvSpPr>
        <xdr:cNvPr id="496" name="フローチャート : 判断 495"/>
        <xdr:cNvSpPr/>
      </xdr:nvSpPr>
      <xdr:spPr>
        <a:xfrm>
          <a:off x="14541500" y="644500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22636</xdr:rowOff>
    </xdr:from>
    <xdr:ext cx="469744" cy="259045"/>
    <xdr:sp macro="" textlink="">
      <xdr:nvSpPr>
        <xdr:cNvPr id="497" name="テキスト ボックス 496"/>
        <xdr:cNvSpPr txBox="1"/>
      </xdr:nvSpPr>
      <xdr:spPr>
        <a:xfrm>
          <a:off x="14357427" y="6537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6,955</a:t>
          </a:r>
          <a:endParaRPr kumimoji="1" lang="ja-JP" altLang="en-US" sz="1000" b="1">
            <a:solidFill>
              <a:srgbClr val="000080"/>
            </a:solidFill>
            <a:latin typeface="ＭＳ Ｐゴシック"/>
          </a:endParaRPr>
        </a:p>
      </xdr:txBody>
    </xdr:sp>
    <xdr:clientData/>
  </xdr:oneCellAnchor>
  <xdr:twoCellAnchor>
    <xdr:from>
      <xdr:col>18</xdr:col>
      <xdr:colOff>441325</xdr:colOff>
      <xdr:row>32</xdr:row>
      <xdr:rowOff>13650</xdr:rowOff>
    </xdr:from>
    <xdr:to>
      <xdr:col>19</xdr:col>
      <xdr:colOff>644525</xdr:colOff>
      <xdr:row>35</xdr:row>
      <xdr:rowOff>146535</xdr:rowOff>
    </xdr:to>
    <xdr:cxnSp macro="">
      <xdr:nvCxnSpPr>
        <xdr:cNvPr id="498" name="直線コネクタ 497"/>
        <xdr:cNvCxnSpPr/>
      </xdr:nvCxnSpPr>
      <xdr:spPr>
        <a:xfrm flipV="1">
          <a:off x="12814300" y="5500050"/>
          <a:ext cx="889000" cy="64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74864</xdr:rowOff>
    </xdr:from>
    <xdr:to>
      <xdr:col>20</xdr:col>
      <xdr:colOff>9525</xdr:colOff>
      <xdr:row>38</xdr:row>
      <xdr:rowOff>5014</xdr:rowOff>
    </xdr:to>
    <xdr:sp macro="" textlink="">
      <xdr:nvSpPr>
        <xdr:cNvPr id="499" name="フローチャート : 判断 498"/>
        <xdr:cNvSpPr/>
      </xdr:nvSpPr>
      <xdr:spPr>
        <a:xfrm>
          <a:off x="13652500" y="6418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167591</xdr:rowOff>
    </xdr:from>
    <xdr:ext cx="469744" cy="259045"/>
    <xdr:sp macro="" textlink="">
      <xdr:nvSpPr>
        <xdr:cNvPr id="500" name="テキスト ボックス 499"/>
        <xdr:cNvSpPr txBox="1"/>
      </xdr:nvSpPr>
      <xdr:spPr>
        <a:xfrm>
          <a:off x="13468427" y="6511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8,114</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94409</xdr:rowOff>
    </xdr:from>
    <xdr:to>
      <xdr:col>18</xdr:col>
      <xdr:colOff>492125</xdr:colOff>
      <xdr:row>38</xdr:row>
      <xdr:rowOff>24560</xdr:rowOff>
    </xdr:to>
    <xdr:sp macro="" textlink="">
      <xdr:nvSpPr>
        <xdr:cNvPr id="501" name="フローチャート : 判断 500"/>
        <xdr:cNvSpPr/>
      </xdr:nvSpPr>
      <xdr:spPr>
        <a:xfrm>
          <a:off x="12763500" y="643805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15686</xdr:rowOff>
    </xdr:from>
    <xdr:ext cx="469744" cy="259045"/>
    <xdr:sp macro="" textlink="">
      <xdr:nvSpPr>
        <xdr:cNvPr id="502" name="テキスト ボックス 501"/>
        <xdr:cNvSpPr txBox="1"/>
      </xdr:nvSpPr>
      <xdr:spPr>
        <a:xfrm>
          <a:off x="12579427" y="6530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7,259</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3" name="テキスト ボックス 502"/>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4" name="テキスト ボックス 503"/>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5" name="テキスト ボックス 504"/>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6" name="テキスト ボックス 505"/>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7" name="テキスト ボックス 506"/>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35</xdr:row>
      <xdr:rowOff>25303</xdr:rowOff>
    </xdr:from>
    <xdr:to>
      <xdr:col>23</xdr:col>
      <xdr:colOff>568325</xdr:colOff>
      <xdr:row>35</xdr:row>
      <xdr:rowOff>126903</xdr:rowOff>
    </xdr:to>
    <xdr:sp macro="" textlink="">
      <xdr:nvSpPr>
        <xdr:cNvPr id="508" name="円/楕円 507"/>
        <xdr:cNvSpPr/>
      </xdr:nvSpPr>
      <xdr:spPr>
        <a:xfrm>
          <a:off x="16268700" y="6026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34</xdr:row>
      <xdr:rowOff>149780</xdr:rowOff>
    </xdr:from>
    <xdr:ext cx="534377" cy="259045"/>
    <xdr:sp macro="" textlink="">
      <xdr:nvSpPr>
        <xdr:cNvPr id="509" name="災害復旧事業費該当値テキスト"/>
        <xdr:cNvSpPr txBox="1"/>
      </xdr:nvSpPr>
      <xdr:spPr>
        <a:xfrm>
          <a:off x="16370300" y="5979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25,282</a:t>
          </a:r>
          <a:endParaRPr kumimoji="1" lang="ja-JP" altLang="en-US" sz="1000" b="1">
            <a:solidFill>
              <a:srgbClr val="FF0000"/>
            </a:solidFill>
            <a:latin typeface="ＭＳ Ｐゴシック"/>
          </a:endParaRPr>
        </a:p>
      </xdr:txBody>
    </xdr:sp>
    <xdr:clientData/>
  </xdr:oneCellAnchor>
  <xdr:twoCellAnchor>
    <xdr:from>
      <xdr:col>22</xdr:col>
      <xdr:colOff>314325</xdr:colOff>
      <xdr:row>33</xdr:row>
      <xdr:rowOff>50975</xdr:rowOff>
    </xdr:from>
    <xdr:to>
      <xdr:col>22</xdr:col>
      <xdr:colOff>415925</xdr:colOff>
      <xdr:row>33</xdr:row>
      <xdr:rowOff>152575</xdr:rowOff>
    </xdr:to>
    <xdr:sp macro="" textlink="">
      <xdr:nvSpPr>
        <xdr:cNvPr id="510" name="円/楕円 509"/>
        <xdr:cNvSpPr/>
      </xdr:nvSpPr>
      <xdr:spPr>
        <a:xfrm>
          <a:off x="15430500" y="570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31</xdr:row>
      <xdr:rowOff>169102</xdr:rowOff>
    </xdr:from>
    <xdr:ext cx="534377" cy="259045"/>
    <xdr:sp macro="" textlink="">
      <xdr:nvSpPr>
        <xdr:cNvPr id="511" name="テキスト ボックス 510"/>
        <xdr:cNvSpPr txBox="1"/>
      </xdr:nvSpPr>
      <xdr:spPr>
        <a:xfrm>
          <a:off x="15214111" y="5484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39,159</a:t>
          </a:r>
          <a:endParaRPr kumimoji="1" lang="ja-JP" altLang="en-US" sz="1000" b="1">
            <a:solidFill>
              <a:srgbClr val="FF0000"/>
            </a:solidFill>
            <a:latin typeface="ＭＳ Ｐゴシック"/>
          </a:endParaRPr>
        </a:p>
      </xdr:txBody>
    </xdr:sp>
    <xdr:clientData/>
  </xdr:oneCellAnchor>
  <xdr:twoCellAnchor>
    <xdr:from>
      <xdr:col>21</xdr:col>
      <xdr:colOff>111125</xdr:colOff>
      <xdr:row>33</xdr:row>
      <xdr:rowOff>96307</xdr:rowOff>
    </xdr:from>
    <xdr:to>
      <xdr:col>21</xdr:col>
      <xdr:colOff>212725</xdr:colOff>
      <xdr:row>34</xdr:row>
      <xdr:rowOff>26457</xdr:rowOff>
    </xdr:to>
    <xdr:sp macro="" textlink="">
      <xdr:nvSpPr>
        <xdr:cNvPr id="512" name="円/楕円 511"/>
        <xdr:cNvSpPr/>
      </xdr:nvSpPr>
      <xdr:spPr>
        <a:xfrm>
          <a:off x="14541500" y="5754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32</xdr:row>
      <xdr:rowOff>42984</xdr:rowOff>
    </xdr:from>
    <xdr:ext cx="534377" cy="259045"/>
    <xdr:sp macro="" textlink="">
      <xdr:nvSpPr>
        <xdr:cNvPr id="513" name="テキスト ボックス 512"/>
        <xdr:cNvSpPr txBox="1"/>
      </xdr:nvSpPr>
      <xdr:spPr>
        <a:xfrm>
          <a:off x="14325111" y="5529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37,176</a:t>
          </a:r>
          <a:endParaRPr kumimoji="1" lang="ja-JP" altLang="en-US" sz="1000" b="1">
            <a:solidFill>
              <a:srgbClr val="FF0000"/>
            </a:solidFill>
            <a:latin typeface="ＭＳ Ｐゴシック"/>
          </a:endParaRPr>
        </a:p>
      </xdr:txBody>
    </xdr:sp>
    <xdr:clientData/>
  </xdr:oneCellAnchor>
  <xdr:twoCellAnchor>
    <xdr:from>
      <xdr:col>19</xdr:col>
      <xdr:colOff>593725</xdr:colOff>
      <xdr:row>31</xdr:row>
      <xdr:rowOff>134300</xdr:rowOff>
    </xdr:from>
    <xdr:to>
      <xdr:col>20</xdr:col>
      <xdr:colOff>9525</xdr:colOff>
      <xdr:row>32</xdr:row>
      <xdr:rowOff>64450</xdr:rowOff>
    </xdr:to>
    <xdr:sp macro="" textlink="">
      <xdr:nvSpPr>
        <xdr:cNvPr id="514" name="円/楕円 513"/>
        <xdr:cNvSpPr/>
      </xdr:nvSpPr>
      <xdr:spPr>
        <a:xfrm>
          <a:off x="13652500" y="54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30</xdr:row>
      <xdr:rowOff>80977</xdr:rowOff>
    </xdr:from>
    <xdr:ext cx="534377" cy="259045"/>
    <xdr:sp macro="" textlink="">
      <xdr:nvSpPr>
        <xdr:cNvPr id="515" name="テキスト ボックス 514"/>
        <xdr:cNvSpPr txBox="1"/>
      </xdr:nvSpPr>
      <xdr:spPr>
        <a:xfrm>
          <a:off x="13436111" y="5224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50,514</a:t>
          </a:r>
          <a:endParaRPr kumimoji="1" lang="ja-JP" altLang="en-US" sz="1000" b="1">
            <a:solidFill>
              <a:srgbClr val="FF0000"/>
            </a:solidFill>
            <a:latin typeface="ＭＳ Ｐゴシック"/>
          </a:endParaRPr>
        </a:p>
      </xdr:txBody>
    </xdr:sp>
    <xdr:clientData/>
  </xdr:oneCellAnchor>
  <xdr:twoCellAnchor>
    <xdr:from>
      <xdr:col>18</xdr:col>
      <xdr:colOff>390525</xdr:colOff>
      <xdr:row>35</xdr:row>
      <xdr:rowOff>95735</xdr:rowOff>
    </xdr:from>
    <xdr:to>
      <xdr:col>18</xdr:col>
      <xdr:colOff>492125</xdr:colOff>
      <xdr:row>36</xdr:row>
      <xdr:rowOff>25885</xdr:rowOff>
    </xdr:to>
    <xdr:sp macro="" textlink="">
      <xdr:nvSpPr>
        <xdr:cNvPr id="516" name="円/楕円 515"/>
        <xdr:cNvSpPr/>
      </xdr:nvSpPr>
      <xdr:spPr>
        <a:xfrm>
          <a:off x="12763500" y="6096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34</xdr:row>
      <xdr:rowOff>42412</xdr:rowOff>
    </xdr:from>
    <xdr:ext cx="534377" cy="259045"/>
    <xdr:sp macro="" textlink="">
      <xdr:nvSpPr>
        <xdr:cNvPr id="517" name="テキスト ボックス 516"/>
        <xdr:cNvSpPr txBox="1"/>
      </xdr:nvSpPr>
      <xdr:spPr>
        <a:xfrm>
          <a:off x="12547111" y="5871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22,201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8" name="正方形/長方形 51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9" name="正方形/長方形 518"/>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0" name="正方形/長方形 519"/>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1" name="正方形/長方形 520"/>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2" name="正方形/長方形 521"/>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3" name="正方形/長方形 522"/>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4" name="正方形/長方形 523"/>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5" name="正方形/長方形 524"/>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6" name="テキスト ボックス 525"/>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7" name="直線コネクタ 526"/>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28" name="直線コネクタ 527"/>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9" name="テキスト ボックス 528"/>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0" name="直線コネクタ 52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1" name="テキスト ボックス 530"/>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2"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3" name="直線コネクタ 532"/>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4"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5" name="直線コネクタ 534"/>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6"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7" name="直線コネクタ 536"/>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38" name="直線コネクタ 537"/>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9"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0" name="フローチャート : 判断 539"/>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1" name="直線コネクタ 540"/>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2" name="フローチャート : 判断 541"/>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3" name="テキスト ボックス 542"/>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4" name="直線コネクタ 543"/>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5" name="フローチャート : 判断 544"/>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6" name="テキスト ボックス 545"/>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7" name="直線コネクタ 546"/>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48" name="フローチャート : 判断 547"/>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9" name="テキスト ボックス 548"/>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0" name="フローチャート : 判断 549"/>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1" name="テキスト ボックス 550"/>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2" name="テキスト ボックス 55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3" name="テキスト ボックス 55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4" name="テキスト ボックス 55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5" name="テキスト ボックス 55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6" name="テキスト ボックス 55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7" name="円/楕円 556"/>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58"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9" name="円/楕円 558"/>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0" name="テキスト ボックス 559"/>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1" name="円/楕円 560"/>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2" name="テキスト ボックス 561"/>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3" name="円/楕円 562"/>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4" name="テキスト ボックス 563"/>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5" name="円/楕円 564"/>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6" name="テキスト ボックス 565"/>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7" name="正方形/長方形 56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8" name="正方形/長方形 56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9" name="正方形/長方形 56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51/54</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0" name="正方形/長方形 56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1" name="正方形/長方形 57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2" name="正方形/長方形 57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3" name="正方形/長方形 57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43,539</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4" name="正方形/長方形 57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5" name="テキスト ボックス 57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6" name="直線コネクタ 57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77" name="直線コネクタ 576"/>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78" name="テキスト ボックス 577"/>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79" name="直線コネクタ 578"/>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0" name="テキスト ボックス 579"/>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1" name="直線コネクタ 580"/>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2" name="テキスト ボックス 581"/>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3" name="直線コネクタ 582"/>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84" name="テキスト ボックス 583"/>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85" name="直線コネクタ 584"/>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21970</xdr:rowOff>
    </xdr:from>
    <xdr:ext cx="595419" cy="259045"/>
    <xdr:sp macro="" textlink="">
      <xdr:nvSpPr>
        <xdr:cNvPr id="586" name="テキスト ボックス 585"/>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87" name="直線コネクタ 586"/>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88" name="テキスト ボックス 587"/>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9" name="直線コネクタ 58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0" name="テキスト ボックス 589"/>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1"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147755</xdr:rowOff>
    </xdr:from>
    <xdr:to>
      <xdr:col>23</xdr:col>
      <xdr:colOff>516889</xdr:colOff>
      <xdr:row>78</xdr:row>
      <xdr:rowOff>122293</xdr:rowOff>
    </xdr:to>
    <xdr:cxnSp macro="">
      <xdr:nvCxnSpPr>
        <xdr:cNvPr id="592" name="直線コネクタ 591"/>
        <xdr:cNvCxnSpPr/>
      </xdr:nvCxnSpPr>
      <xdr:spPr>
        <a:xfrm flipV="1">
          <a:off x="16317595" y="12149255"/>
          <a:ext cx="1269" cy="1346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126120</xdr:rowOff>
    </xdr:from>
    <xdr:ext cx="534377" cy="259045"/>
    <xdr:sp macro="" textlink="">
      <xdr:nvSpPr>
        <xdr:cNvPr id="593" name="公債費最小値テキスト"/>
        <xdr:cNvSpPr txBox="1"/>
      </xdr:nvSpPr>
      <xdr:spPr>
        <a:xfrm>
          <a:off x="16370300" y="13499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13,599</a:t>
          </a:r>
          <a:endParaRPr kumimoji="1" lang="ja-JP" altLang="en-US" sz="1000" b="1">
            <a:latin typeface="ＭＳ Ｐゴシック"/>
          </a:endParaRPr>
        </a:p>
      </xdr:txBody>
    </xdr:sp>
    <xdr:clientData/>
  </xdr:oneCellAnchor>
  <xdr:twoCellAnchor>
    <xdr:from>
      <xdr:col>23</xdr:col>
      <xdr:colOff>428625</xdr:colOff>
      <xdr:row>78</xdr:row>
      <xdr:rowOff>122293</xdr:rowOff>
    </xdr:from>
    <xdr:to>
      <xdr:col>23</xdr:col>
      <xdr:colOff>606425</xdr:colOff>
      <xdr:row>78</xdr:row>
      <xdr:rowOff>122293</xdr:rowOff>
    </xdr:to>
    <xdr:cxnSp macro="">
      <xdr:nvCxnSpPr>
        <xdr:cNvPr id="594" name="直線コネクタ 593"/>
        <xdr:cNvCxnSpPr/>
      </xdr:nvCxnSpPr>
      <xdr:spPr>
        <a:xfrm>
          <a:off x="16230600" y="13495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94432</xdr:rowOff>
    </xdr:from>
    <xdr:ext cx="599010" cy="259045"/>
    <xdr:sp macro="" textlink="">
      <xdr:nvSpPr>
        <xdr:cNvPr id="595" name="公債費最大値テキスト"/>
        <xdr:cNvSpPr txBox="1"/>
      </xdr:nvSpPr>
      <xdr:spPr>
        <a:xfrm>
          <a:off x="16370300" y="11924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137,260</a:t>
          </a:r>
          <a:endParaRPr kumimoji="1" lang="ja-JP" altLang="en-US" sz="1000" b="1">
            <a:latin typeface="ＭＳ Ｐゴシック"/>
          </a:endParaRPr>
        </a:p>
      </xdr:txBody>
    </xdr:sp>
    <xdr:clientData/>
  </xdr:oneCellAnchor>
  <xdr:twoCellAnchor>
    <xdr:from>
      <xdr:col>23</xdr:col>
      <xdr:colOff>428625</xdr:colOff>
      <xdr:row>70</xdr:row>
      <xdr:rowOff>147755</xdr:rowOff>
    </xdr:from>
    <xdr:to>
      <xdr:col>23</xdr:col>
      <xdr:colOff>606425</xdr:colOff>
      <xdr:row>70</xdr:row>
      <xdr:rowOff>147755</xdr:rowOff>
    </xdr:to>
    <xdr:cxnSp macro="">
      <xdr:nvCxnSpPr>
        <xdr:cNvPr id="596" name="直線コネクタ 595"/>
        <xdr:cNvCxnSpPr/>
      </xdr:nvCxnSpPr>
      <xdr:spPr>
        <a:xfrm>
          <a:off x="16230600" y="12149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32072</xdr:rowOff>
    </xdr:from>
    <xdr:to>
      <xdr:col>23</xdr:col>
      <xdr:colOff>517525</xdr:colOff>
      <xdr:row>77</xdr:row>
      <xdr:rowOff>46202</xdr:rowOff>
    </xdr:to>
    <xdr:cxnSp macro="">
      <xdr:nvCxnSpPr>
        <xdr:cNvPr id="597" name="直線コネクタ 596"/>
        <xdr:cNvCxnSpPr/>
      </xdr:nvCxnSpPr>
      <xdr:spPr>
        <a:xfrm>
          <a:off x="15481300" y="13233722"/>
          <a:ext cx="838200" cy="1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37144</xdr:rowOff>
    </xdr:from>
    <xdr:ext cx="534377" cy="259045"/>
    <xdr:sp macro="" textlink="">
      <xdr:nvSpPr>
        <xdr:cNvPr id="598" name="公債費平均値テキスト"/>
        <xdr:cNvSpPr txBox="1"/>
      </xdr:nvSpPr>
      <xdr:spPr>
        <a:xfrm>
          <a:off x="16370300" y="127244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66,106</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14267</xdr:rowOff>
    </xdr:from>
    <xdr:to>
      <xdr:col>23</xdr:col>
      <xdr:colOff>568325</xdr:colOff>
      <xdr:row>75</xdr:row>
      <xdr:rowOff>115867</xdr:rowOff>
    </xdr:to>
    <xdr:sp macro="" textlink="">
      <xdr:nvSpPr>
        <xdr:cNvPr id="599" name="フローチャート : 判断 598"/>
        <xdr:cNvSpPr/>
      </xdr:nvSpPr>
      <xdr:spPr>
        <a:xfrm>
          <a:off x="16268700" y="12873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26978</xdr:rowOff>
    </xdr:from>
    <xdr:to>
      <xdr:col>22</xdr:col>
      <xdr:colOff>365125</xdr:colOff>
      <xdr:row>77</xdr:row>
      <xdr:rowOff>32072</xdr:rowOff>
    </xdr:to>
    <xdr:cxnSp macro="">
      <xdr:nvCxnSpPr>
        <xdr:cNvPr id="600" name="直線コネクタ 599"/>
        <xdr:cNvCxnSpPr/>
      </xdr:nvCxnSpPr>
      <xdr:spPr>
        <a:xfrm>
          <a:off x="14592300" y="13228628"/>
          <a:ext cx="889000" cy="5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30269</xdr:rowOff>
    </xdr:from>
    <xdr:to>
      <xdr:col>22</xdr:col>
      <xdr:colOff>415925</xdr:colOff>
      <xdr:row>75</xdr:row>
      <xdr:rowOff>131869</xdr:rowOff>
    </xdr:to>
    <xdr:sp macro="" textlink="">
      <xdr:nvSpPr>
        <xdr:cNvPr id="601" name="フローチャート : 判断 600"/>
        <xdr:cNvSpPr/>
      </xdr:nvSpPr>
      <xdr:spPr>
        <a:xfrm>
          <a:off x="15430500" y="12889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148396</xdr:rowOff>
    </xdr:from>
    <xdr:ext cx="534377" cy="259045"/>
    <xdr:sp macro="" textlink="">
      <xdr:nvSpPr>
        <xdr:cNvPr id="602" name="テキスト ボックス 601"/>
        <xdr:cNvSpPr txBox="1"/>
      </xdr:nvSpPr>
      <xdr:spPr>
        <a:xfrm>
          <a:off x="15214111" y="12664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64,636</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21231</xdr:rowOff>
    </xdr:from>
    <xdr:to>
      <xdr:col>21</xdr:col>
      <xdr:colOff>161925</xdr:colOff>
      <xdr:row>77</xdr:row>
      <xdr:rowOff>26978</xdr:rowOff>
    </xdr:to>
    <xdr:cxnSp macro="">
      <xdr:nvCxnSpPr>
        <xdr:cNvPr id="603" name="直線コネクタ 602"/>
        <xdr:cNvCxnSpPr/>
      </xdr:nvCxnSpPr>
      <xdr:spPr>
        <a:xfrm>
          <a:off x="13703300" y="13222881"/>
          <a:ext cx="889000" cy="5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36464</xdr:rowOff>
    </xdr:from>
    <xdr:to>
      <xdr:col>21</xdr:col>
      <xdr:colOff>212725</xdr:colOff>
      <xdr:row>75</xdr:row>
      <xdr:rowOff>138064</xdr:rowOff>
    </xdr:to>
    <xdr:sp macro="" textlink="">
      <xdr:nvSpPr>
        <xdr:cNvPr id="604" name="フローチャート : 判断 603"/>
        <xdr:cNvSpPr/>
      </xdr:nvSpPr>
      <xdr:spPr>
        <a:xfrm>
          <a:off x="14541500" y="12895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154591</xdr:rowOff>
    </xdr:from>
    <xdr:ext cx="534377" cy="259045"/>
    <xdr:sp macro="" textlink="">
      <xdr:nvSpPr>
        <xdr:cNvPr id="605" name="テキスト ボックス 604"/>
        <xdr:cNvSpPr txBox="1"/>
      </xdr:nvSpPr>
      <xdr:spPr>
        <a:xfrm>
          <a:off x="14325111" y="12670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64,067</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167753</xdr:rowOff>
    </xdr:from>
    <xdr:to>
      <xdr:col>19</xdr:col>
      <xdr:colOff>644525</xdr:colOff>
      <xdr:row>77</xdr:row>
      <xdr:rowOff>21231</xdr:rowOff>
    </xdr:to>
    <xdr:cxnSp macro="">
      <xdr:nvCxnSpPr>
        <xdr:cNvPr id="606" name="直線コネクタ 605"/>
        <xdr:cNvCxnSpPr/>
      </xdr:nvCxnSpPr>
      <xdr:spPr>
        <a:xfrm>
          <a:off x="12814300" y="13197953"/>
          <a:ext cx="889000" cy="24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32632</xdr:rowOff>
    </xdr:from>
    <xdr:to>
      <xdr:col>20</xdr:col>
      <xdr:colOff>9525</xdr:colOff>
      <xdr:row>75</xdr:row>
      <xdr:rowOff>134232</xdr:rowOff>
    </xdr:to>
    <xdr:sp macro="" textlink="">
      <xdr:nvSpPr>
        <xdr:cNvPr id="607" name="フローチャート : 判断 606"/>
        <xdr:cNvSpPr/>
      </xdr:nvSpPr>
      <xdr:spPr>
        <a:xfrm>
          <a:off x="13652500" y="12891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150759</xdr:rowOff>
    </xdr:from>
    <xdr:ext cx="534377" cy="259045"/>
    <xdr:sp macro="" textlink="">
      <xdr:nvSpPr>
        <xdr:cNvPr id="608" name="テキスト ボックス 607"/>
        <xdr:cNvSpPr txBox="1"/>
      </xdr:nvSpPr>
      <xdr:spPr>
        <a:xfrm>
          <a:off x="13436111" y="12666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64,419</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6985</xdr:rowOff>
    </xdr:from>
    <xdr:to>
      <xdr:col>18</xdr:col>
      <xdr:colOff>492125</xdr:colOff>
      <xdr:row>75</xdr:row>
      <xdr:rowOff>108585</xdr:rowOff>
    </xdr:to>
    <xdr:sp macro="" textlink="">
      <xdr:nvSpPr>
        <xdr:cNvPr id="609" name="フローチャート : 判断 608"/>
        <xdr:cNvSpPr/>
      </xdr:nvSpPr>
      <xdr:spPr>
        <a:xfrm>
          <a:off x="12763500" y="1286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125112</xdr:rowOff>
    </xdr:from>
    <xdr:ext cx="534377" cy="259045"/>
    <xdr:sp macro="" textlink="">
      <xdr:nvSpPr>
        <xdr:cNvPr id="610" name="テキスト ボックス 609"/>
        <xdr:cNvSpPr txBox="1"/>
      </xdr:nvSpPr>
      <xdr:spPr>
        <a:xfrm>
          <a:off x="12547111" y="12640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66,775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1" name="テキスト ボックス 61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2" name="テキスト ボックス 61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3" name="テキスト ボックス 61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4" name="テキスト ボックス 61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5" name="テキスト ボックス 61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166852</xdr:rowOff>
    </xdr:from>
    <xdr:to>
      <xdr:col>23</xdr:col>
      <xdr:colOff>568325</xdr:colOff>
      <xdr:row>77</xdr:row>
      <xdr:rowOff>97002</xdr:rowOff>
    </xdr:to>
    <xdr:sp macro="" textlink="">
      <xdr:nvSpPr>
        <xdr:cNvPr id="616" name="円/楕円 615"/>
        <xdr:cNvSpPr/>
      </xdr:nvSpPr>
      <xdr:spPr>
        <a:xfrm>
          <a:off x="16268700" y="13197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145279</xdr:rowOff>
    </xdr:from>
    <xdr:ext cx="534377" cy="259045"/>
    <xdr:sp macro="" textlink="">
      <xdr:nvSpPr>
        <xdr:cNvPr id="617" name="公債費該当値テキスト"/>
        <xdr:cNvSpPr txBox="1"/>
      </xdr:nvSpPr>
      <xdr:spPr>
        <a:xfrm>
          <a:off x="16370300" y="13175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36,339</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152722</xdr:rowOff>
    </xdr:from>
    <xdr:to>
      <xdr:col>22</xdr:col>
      <xdr:colOff>415925</xdr:colOff>
      <xdr:row>77</xdr:row>
      <xdr:rowOff>82872</xdr:rowOff>
    </xdr:to>
    <xdr:sp macro="" textlink="">
      <xdr:nvSpPr>
        <xdr:cNvPr id="618" name="円/楕円 617"/>
        <xdr:cNvSpPr/>
      </xdr:nvSpPr>
      <xdr:spPr>
        <a:xfrm>
          <a:off x="15430500" y="13182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73999</xdr:rowOff>
    </xdr:from>
    <xdr:ext cx="534377" cy="259045"/>
    <xdr:sp macro="" textlink="">
      <xdr:nvSpPr>
        <xdr:cNvPr id="619" name="テキスト ボックス 618"/>
        <xdr:cNvSpPr txBox="1"/>
      </xdr:nvSpPr>
      <xdr:spPr>
        <a:xfrm>
          <a:off x="15214111" y="13275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37,637</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147628</xdr:rowOff>
    </xdr:from>
    <xdr:to>
      <xdr:col>21</xdr:col>
      <xdr:colOff>212725</xdr:colOff>
      <xdr:row>77</xdr:row>
      <xdr:rowOff>77778</xdr:rowOff>
    </xdr:to>
    <xdr:sp macro="" textlink="">
      <xdr:nvSpPr>
        <xdr:cNvPr id="620" name="円/楕円 619"/>
        <xdr:cNvSpPr/>
      </xdr:nvSpPr>
      <xdr:spPr>
        <a:xfrm>
          <a:off x="14541500" y="13177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68905</xdr:rowOff>
    </xdr:from>
    <xdr:ext cx="534377" cy="259045"/>
    <xdr:sp macro="" textlink="">
      <xdr:nvSpPr>
        <xdr:cNvPr id="621" name="テキスト ボックス 620"/>
        <xdr:cNvSpPr txBox="1"/>
      </xdr:nvSpPr>
      <xdr:spPr>
        <a:xfrm>
          <a:off x="14325111" y="13270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38,105</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141881</xdr:rowOff>
    </xdr:from>
    <xdr:to>
      <xdr:col>20</xdr:col>
      <xdr:colOff>9525</xdr:colOff>
      <xdr:row>77</xdr:row>
      <xdr:rowOff>72031</xdr:rowOff>
    </xdr:to>
    <xdr:sp macro="" textlink="">
      <xdr:nvSpPr>
        <xdr:cNvPr id="622" name="円/楕円 621"/>
        <xdr:cNvSpPr/>
      </xdr:nvSpPr>
      <xdr:spPr>
        <a:xfrm>
          <a:off x="13652500" y="13172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63158</xdr:rowOff>
    </xdr:from>
    <xdr:ext cx="534377" cy="259045"/>
    <xdr:sp macro="" textlink="">
      <xdr:nvSpPr>
        <xdr:cNvPr id="623" name="テキスト ボックス 622"/>
        <xdr:cNvSpPr txBox="1"/>
      </xdr:nvSpPr>
      <xdr:spPr>
        <a:xfrm>
          <a:off x="13436111" y="13264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38,633</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116953</xdr:rowOff>
    </xdr:from>
    <xdr:to>
      <xdr:col>18</xdr:col>
      <xdr:colOff>492125</xdr:colOff>
      <xdr:row>77</xdr:row>
      <xdr:rowOff>47103</xdr:rowOff>
    </xdr:to>
    <xdr:sp macro="" textlink="">
      <xdr:nvSpPr>
        <xdr:cNvPr id="624" name="円/楕円 623"/>
        <xdr:cNvSpPr/>
      </xdr:nvSpPr>
      <xdr:spPr>
        <a:xfrm>
          <a:off x="12763500" y="13147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38230</xdr:rowOff>
    </xdr:from>
    <xdr:ext cx="534377" cy="259045"/>
    <xdr:sp macro="" textlink="">
      <xdr:nvSpPr>
        <xdr:cNvPr id="625" name="テキスト ボックス 624"/>
        <xdr:cNvSpPr txBox="1"/>
      </xdr:nvSpPr>
      <xdr:spPr>
        <a:xfrm>
          <a:off x="12547111" y="13239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40,923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6" name="正方形/長方形 62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7" name="正方形/長方形 62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8" name="正方形/長方形 62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9" name="正方形/長方形 62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0" name="正方形/長方形 62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1" name="正方形/長方形 63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2" name="正方形/長方形 63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44,275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3" name="正方形/長方形 63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4" name="テキスト ボックス 63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5" name="直線コネクタ 63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36" name="直線コネクタ 635"/>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37" name="テキスト ボックス 636"/>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38" name="直線コネクタ 637"/>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39" name="テキスト ボックス 638"/>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0" name="直線コネクタ 639"/>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41" name="テキスト ボックス 640"/>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42" name="直線コネクタ 641"/>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43" name="テキスト ボックス 642"/>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4" name="直線コネクタ 64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5" name="テキスト ボックス 644"/>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6"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97</xdr:row>
      <xdr:rowOff>90222</xdr:rowOff>
    </xdr:from>
    <xdr:to>
      <xdr:col>23</xdr:col>
      <xdr:colOff>516889</xdr:colOff>
      <xdr:row>98</xdr:row>
      <xdr:rowOff>139122</xdr:rowOff>
    </xdr:to>
    <xdr:cxnSp macro="">
      <xdr:nvCxnSpPr>
        <xdr:cNvPr id="647" name="直線コネクタ 646"/>
        <xdr:cNvCxnSpPr/>
      </xdr:nvCxnSpPr>
      <xdr:spPr>
        <a:xfrm flipV="1">
          <a:off x="16317595" y="16720872"/>
          <a:ext cx="1269" cy="220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142949</xdr:rowOff>
    </xdr:from>
    <xdr:ext cx="378565" cy="259045"/>
    <xdr:sp macro="" textlink="">
      <xdr:nvSpPr>
        <xdr:cNvPr id="648" name="積立金最小値テキスト"/>
        <xdr:cNvSpPr txBox="1"/>
      </xdr:nvSpPr>
      <xdr:spPr>
        <a:xfrm>
          <a:off x="16370300" y="169450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428625</xdr:colOff>
      <xdr:row>98</xdr:row>
      <xdr:rowOff>139122</xdr:rowOff>
    </xdr:from>
    <xdr:to>
      <xdr:col>23</xdr:col>
      <xdr:colOff>606425</xdr:colOff>
      <xdr:row>98</xdr:row>
      <xdr:rowOff>139122</xdr:rowOff>
    </xdr:to>
    <xdr:cxnSp macro="">
      <xdr:nvCxnSpPr>
        <xdr:cNvPr id="649" name="直線コネクタ 648"/>
        <xdr:cNvCxnSpPr/>
      </xdr:nvCxnSpPr>
      <xdr:spPr>
        <a:xfrm>
          <a:off x="16230600" y="16941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36899</xdr:rowOff>
    </xdr:from>
    <xdr:ext cx="534377" cy="259045"/>
    <xdr:sp macro="" textlink="">
      <xdr:nvSpPr>
        <xdr:cNvPr id="650" name="積立金最大値テキスト"/>
        <xdr:cNvSpPr txBox="1"/>
      </xdr:nvSpPr>
      <xdr:spPr>
        <a:xfrm>
          <a:off x="16370300" y="16496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96,644</a:t>
          </a:r>
          <a:endParaRPr kumimoji="1" lang="ja-JP" altLang="en-US" sz="1000" b="1">
            <a:latin typeface="ＭＳ Ｐゴシック"/>
          </a:endParaRPr>
        </a:p>
      </xdr:txBody>
    </xdr:sp>
    <xdr:clientData/>
  </xdr:oneCellAnchor>
  <xdr:twoCellAnchor>
    <xdr:from>
      <xdr:col>23</xdr:col>
      <xdr:colOff>428625</xdr:colOff>
      <xdr:row>97</xdr:row>
      <xdr:rowOff>90222</xdr:rowOff>
    </xdr:from>
    <xdr:to>
      <xdr:col>23</xdr:col>
      <xdr:colOff>606425</xdr:colOff>
      <xdr:row>97</xdr:row>
      <xdr:rowOff>90222</xdr:rowOff>
    </xdr:to>
    <xdr:cxnSp macro="">
      <xdr:nvCxnSpPr>
        <xdr:cNvPr id="651" name="直線コネクタ 650"/>
        <xdr:cNvCxnSpPr/>
      </xdr:nvCxnSpPr>
      <xdr:spPr>
        <a:xfrm>
          <a:off x="16230600" y="16720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48461</xdr:rowOff>
    </xdr:from>
    <xdr:to>
      <xdr:col>23</xdr:col>
      <xdr:colOff>517525</xdr:colOff>
      <xdr:row>97</xdr:row>
      <xdr:rowOff>126775</xdr:rowOff>
    </xdr:to>
    <xdr:cxnSp macro="">
      <xdr:nvCxnSpPr>
        <xdr:cNvPr id="652" name="直線コネクタ 651"/>
        <xdr:cNvCxnSpPr/>
      </xdr:nvCxnSpPr>
      <xdr:spPr>
        <a:xfrm>
          <a:off x="15481300" y="16507661"/>
          <a:ext cx="838200" cy="249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15439</xdr:rowOff>
    </xdr:from>
    <xdr:ext cx="534377" cy="259045"/>
    <xdr:sp macro="" textlink="">
      <xdr:nvSpPr>
        <xdr:cNvPr id="653" name="積立金平均値テキスト"/>
        <xdr:cNvSpPr txBox="1"/>
      </xdr:nvSpPr>
      <xdr:spPr>
        <a:xfrm>
          <a:off x="16370300" y="168175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37012</xdr:rowOff>
    </xdr:from>
    <xdr:to>
      <xdr:col>23</xdr:col>
      <xdr:colOff>568325</xdr:colOff>
      <xdr:row>98</xdr:row>
      <xdr:rowOff>138612</xdr:rowOff>
    </xdr:to>
    <xdr:sp macro="" textlink="">
      <xdr:nvSpPr>
        <xdr:cNvPr id="654" name="フローチャート : 判断 653"/>
        <xdr:cNvSpPr/>
      </xdr:nvSpPr>
      <xdr:spPr>
        <a:xfrm>
          <a:off x="16268700" y="16839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48461</xdr:rowOff>
    </xdr:from>
    <xdr:to>
      <xdr:col>22</xdr:col>
      <xdr:colOff>365125</xdr:colOff>
      <xdr:row>96</xdr:row>
      <xdr:rowOff>167404</xdr:rowOff>
    </xdr:to>
    <xdr:cxnSp macro="">
      <xdr:nvCxnSpPr>
        <xdr:cNvPr id="655" name="直線コネクタ 654"/>
        <xdr:cNvCxnSpPr/>
      </xdr:nvCxnSpPr>
      <xdr:spPr>
        <a:xfrm flipV="1">
          <a:off x="14592300" y="16507661"/>
          <a:ext cx="889000" cy="11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58099</xdr:rowOff>
    </xdr:from>
    <xdr:to>
      <xdr:col>22</xdr:col>
      <xdr:colOff>415925</xdr:colOff>
      <xdr:row>98</xdr:row>
      <xdr:rowOff>159699</xdr:rowOff>
    </xdr:to>
    <xdr:sp macro="" textlink="">
      <xdr:nvSpPr>
        <xdr:cNvPr id="656" name="フローチャート : 判断 655"/>
        <xdr:cNvSpPr/>
      </xdr:nvSpPr>
      <xdr:spPr>
        <a:xfrm>
          <a:off x="15430500" y="16860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150826</xdr:rowOff>
    </xdr:from>
    <xdr:ext cx="534377" cy="259045"/>
    <xdr:sp macro="" textlink="">
      <xdr:nvSpPr>
        <xdr:cNvPr id="657" name="テキスト ボックス 656"/>
        <xdr:cNvSpPr txBox="1"/>
      </xdr:nvSpPr>
      <xdr:spPr>
        <a:xfrm>
          <a:off x="15214111" y="16952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13,474</a:t>
          </a:r>
          <a:endParaRPr kumimoji="1" lang="ja-JP" altLang="en-US" sz="1000" b="1">
            <a:solidFill>
              <a:srgbClr val="000080"/>
            </a:solidFill>
            <a:latin typeface="ＭＳ Ｐゴシック"/>
          </a:endParaRPr>
        </a:p>
      </xdr:txBody>
    </xdr:sp>
    <xdr:clientData/>
  </xdr:oneCellAnchor>
  <xdr:twoCellAnchor>
    <xdr:from>
      <xdr:col>19</xdr:col>
      <xdr:colOff>644525</xdr:colOff>
      <xdr:row>90</xdr:row>
      <xdr:rowOff>81961</xdr:rowOff>
    </xdr:from>
    <xdr:to>
      <xdr:col>21</xdr:col>
      <xdr:colOff>161925</xdr:colOff>
      <xdr:row>96</xdr:row>
      <xdr:rowOff>167404</xdr:rowOff>
    </xdr:to>
    <xdr:cxnSp macro="">
      <xdr:nvCxnSpPr>
        <xdr:cNvPr id="658" name="直線コネクタ 657"/>
        <xdr:cNvCxnSpPr/>
      </xdr:nvCxnSpPr>
      <xdr:spPr>
        <a:xfrm>
          <a:off x="13703300" y="15512461"/>
          <a:ext cx="889000" cy="1114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36537</xdr:rowOff>
    </xdr:from>
    <xdr:to>
      <xdr:col>21</xdr:col>
      <xdr:colOff>212725</xdr:colOff>
      <xdr:row>98</xdr:row>
      <xdr:rowOff>138137</xdr:rowOff>
    </xdr:to>
    <xdr:sp macro="" textlink="">
      <xdr:nvSpPr>
        <xdr:cNvPr id="659" name="フローチャート : 判断 658"/>
        <xdr:cNvSpPr/>
      </xdr:nvSpPr>
      <xdr:spPr>
        <a:xfrm>
          <a:off x="14541500" y="16838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129264</xdr:rowOff>
    </xdr:from>
    <xdr:ext cx="534377" cy="259045"/>
    <xdr:sp macro="" textlink="">
      <xdr:nvSpPr>
        <xdr:cNvPr id="660" name="テキスト ボックス 659"/>
        <xdr:cNvSpPr txBox="1"/>
      </xdr:nvSpPr>
      <xdr:spPr>
        <a:xfrm>
          <a:off x="14325111" y="16931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22,906</a:t>
          </a:r>
          <a:endParaRPr kumimoji="1" lang="ja-JP" altLang="en-US" sz="1000" b="1">
            <a:solidFill>
              <a:srgbClr val="000080"/>
            </a:solidFill>
            <a:latin typeface="ＭＳ Ｐゴシック"/>
          </a:endParaRPr>
        </a:p>
      </xdr:txBody>
    </xdr:sp>
    <xdr:clientData/>
  </xdr:oneCellAnchor>
  <xdr:twoCellAnchor>
    <xdr:from>
      <xdr:col>18</xdr:col>
      <xdr:colOff>441325</xdr:colOff>
      <xdr:row>90</xdr:row>
      <xdr:rowOff>81961</xdr:rowOff>
    </xdr:from>
    <xdr:to>
      <xdr:col>19</xdr:col>
      <xdr:colOff>644525</xdr:colOff>
      <xdr:row>92</xdr:row>
      <xdr:rowOff>58328</xdr:rowOff>
    </xdr:to>
    <xdr:cxnSp macro="">
      <xdr:nvCxnSpPr>
        <xdr:cNvPr id="661" name="直線コネクタ 660"/>
        <xdr:cNvCxnSpPr/>
      </xdr:nvCxnSpPr>
      <xdr:spPr>
        <a:xfrm flipV="1">
          <a:off x="12814300" y="15512461"/>
          <a:ext cx="889000" cy="319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22254</xdr:rowOff>
    </xdr:from>
    <xdr:to>
      <xdr:col>20</xdr:col>
      <xdr:colOff>9525</xdr:colOff>
      <xdr:row>98</xdr:row>
      <xdr:rowOff>123854</xdr:rowOff>
    </xdr:to>
    <xdr:sp macro="" textlink="">
      <xdr:nvSpPr>
        <xdr:cNvPr id="662" name="フローチャート : 判断 661"/>
        <xdr:cNvSpPr/>
      </xdr:nvSpPr>
      <xdr:spPr>
        <a:xfrm>
          <a:off x="13652500" y="16824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114981</xdr:rowOff>
    </xdr:from>
    <xdr:ext cx="534377" cy="259045"/>
    <xdr:sp macro="" textlink="">
      <xdr:nvSpPr>
        <xdr:cNvPr id="663" name="テキスト ボックス 662"/>
        <xdr:cNvSpPr txBox="1"/>
      </xdr:nvSpPr>
      <xdr:spPr>
        <a:xfrm>
          <a:off x="13436111" y="16917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29,154</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21475</xdr:rowOff>
    </xdr:from>
    <xdr:to>
      <xdr:col>18</xdr:col>
      <xdr:colOff>492125</xdr:colOff>
      <xdr:row>98</xdr:row>
      <xdr:rowOff>123075</xdr:rowOff>
    </xdr:to>
    <xdr:sp macro="" textlink="">
      <xdr:nvSpPr>
        <xdr:cNvPr id="664" name="フローチャート : 判断 663"/>
        <xdr:cNvSpPr/>
      </xdr:nvSpPr>
      <xdr:spPr>
        <a:xfrm>
          <a:off x="12763500" y="16823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114202</xdr:rowOff>
    </xdr:from>
    <xdr:ext cx="534377" cy="259045"/>
    <xdr:sp macro="" textlink="">
      <xdr:nvSpPr>
        <xdr:cNvPr id="665" name="テキスト ボックス 664"/>
        <xdr:cNvSpPr txBox="1"/>
      </xdr:nvSpPr>
      <xdr:spPr>
        <a:xfrm>
          <a:off x="12547111" y="16916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29,495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6" name="テキスト ボックス 66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7" name="テキスト ボックス 66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8" name="テキスト ボックス 66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9" name="テキスト ボックス 66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0" name="テキスト ボックス 66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75975</xdr:rowOff>
    </xdr:from>
    <xdr:to>
      <xdr:col>23</xdr:col>
      <xdr:colOff>568325</xdr:colOff>
      <xdr:row>98</xdr:row>
      <xdr:rowOff>6125</xdr:rowOff>
    </xdr:to>
    <xdr:sp macro="" textlink="">
      <xdr:nvSpPr>
        <xdr:cNvPr id="671" name="円/楕円 670"/>
        <xdr:cNvSpPr/>
      </xdr:nvSpPr>
      <xdr:spPr>
        <a:xfrm>
          <a:off x="16268700" y="1670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163899</xdr:rowOff>
    </xdr:from>
    <xdr:ext cx="534377" cy="259045"/>
    <xdr:sp macro="" textlink="">
      <xdr:nvSpPr>
        <xdr:cNvPr id="672" name="積立金該当値テキスト"/>
        <xdr:cNvSpPr txBox="1"/>
      </xdr:nvSpPr>
      <xdr:spPr>
        <a:xfrm>
          <a:off x="16370300" y="16623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80,654</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169111</xdr:rowOff>
    </xdr:from>
    <xdr:to>
      <xdr:col>22</xdr:col>
      <xdr:colOff>415925</xdr:colOff>
      <xdr:row>96</xdr:row>
      <xdr:rowOff>99261</xdr:rowOff>
    </xdr:to>
    <xdr:sp macro="" textlink="">
      <xdr:nvSpPr>
        <xdr:cNvPr id="673" name="円/楕円 672"/>
        <xdr:cNvSpPr/>
      </xdr:nvSpPr>
      <xdr:spPr>
        <a:xfrm>
          <a:off x="15430500" y="16456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94</xdr:row>
      <xdr:rowOff>115788</xdr:rowOff>
    </xdr:from>
    <xdr:ext cx="599010" cy="259045"/>
    <xdr:sp macro="" textlink="">
      <xdr:nvSpPr>
        <xdr:cNvPr id="674" name="テキスト ボックス 673"/>
        <xdr:cNvSpPr txBox="1"/>
      </xdr:nvSpPr>
      <xdr:spPr>
        <a:xfrm>
          <a:off x="15181794" y="16232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189,912</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116604</xdr:rowOff>
    </xdr:from>
    <xdr:to>
      <xdr:col>21</xdr:col>
      <xdr:colOff>212725</xdr:colOff>
      <xdr:row>97</xdr:row>
      <xdr:rowOff>46754</xdr:rowOff>
    </xdr:to>
    <xdr:sp macro="" textlink="">
      <xdr:nvSpPr>
        <xdr:cNvPr id="675" name="円/楕円 674"/>
        <xdr:cNvSpPr/>
      </xdr:nvSpPr>
      <xdr:spPr>
        <a:xfrm>
          <a:off x="14541500" y="16575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95</xdr:row>
      <xdr:rowOff>63281</xdr:rowOff>
    </xdr:from>
    <xdr:ext cx="599010" cy="259045"/>
    <xdr:sp macro="" textlink="">
      <xdr:nvSpPr>
        <xdr:cNvPr id="676" name="テキスト ボックス 675"/>
        <xdr:cNvSpPr txBox="1"/>
      </xdr:nvSpPr>
      <xdr:spPr>
        <a:xfrm>
          <a:off x="14292794" y="163510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137,881</a:t>
          </a:r>
          <a:endParaRPr kumimoji="1" lang="ja-JP" altLang="en-US" sz="1000" b="1">
            <a:solidFill>
              <a:srgbClr val="FF0000"/>
            </a:solidFill>
            <a:latin typeface="ＭＳ Ｐゴシック"/>
          </a:endParaRPr>
        </a:p>
      </xdr:txBody>
    </xdr:sp>
    <xdr:clientData/>
  </xdr:oneCellAnchor>
  <xdr:twoCellAnchor>
    <xdr:from>
      <xdr:col>19</xdr:col>
      <xdr:colOff>593725</xdr:colOff>
      <xdr:row>90</xdr:row>
      <xdr:rowOff>31161</xdr:rowOff>
    </xdr:from>
    <xdr:to>
      <xdr:col>20</xdr:col>
      <xdr:colOff>9525</xdr:colOff>
      <xdr:row>90</xdr:row>
      <xdr:rowOff>132761</xdr:rowOff>
    </xdr:to>
    <xdr:sp macro="" textlink="">
      <xdr:nvSpPr>
        <xdr:cNvPr id="677" name="円/楕円 676"/>
        <xdr:cNvSpPr/>
      </xdr:nvSpPr>
      <xdr:spPr>
        <a:xfrm>
          <a:off x="13652500" y="1546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88</xdr:row>
      <xdr:rowOff>149288</xdr:rowOff>
    </xdr:from>
    <xdr:ext cx="599010" cy="259045"/>
    <xdr:sp macro="" textlink="">
      <xdr:nvSpPr>
        <xdr:cNvPr id="678" name="テキスト ボックス 677"/>
        <xdr:cNvSpPr txBox="1"/>
      </xdr:nvSpPr>
      <xdr:spPr>
        <a:xfrm>
          <a:off x="13403794" y="152368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625,258</a:t>
          </a:r>
          <a:endParaRPr kumimoji="1" lang="ja-JP" altLang="en-US" sz="1000" b="1">
            <a:solidFill>
              <a:srgbClr val="FF0000"/>
            </a:solidFill>
            <a:latin typeface="ＭＳ Ｐゴシック"/>
          </a:endParaRPr>
        </a:p>
      </xdr:txBody>
    </xdr:sp>
    <xdr:clientData/>
  </xdr:oneCellAnchor>
  <xdr:twoCellAnchor>
    <xdr:from>
      <xdr:col>18</xdr:col>
      <xdr:colOff>390525</xdr:colOff>
      <xdr:row>92</xdr:row>
      <xdr:rowOff>7528</xdr:rowOff>
    </xdr:from>
    <xdr:to>
      <xdr:col>18</xdr:col>
      <xdr:colOff>492125</xdr:colOff>
      <xdr:row>92</xdr:row>
      <xdr:rowOff>109128</xdr:rowOff>
    </xdr:to>
    <xdr:sp macro="" textlink="">
      <xdr:nvSpPr>
        <xdr:cNvPr id="679" name="円/楕円 678"/>
        <xdr:cNvSpPr/>
      </xdr:nvSpPr>
      <xdr:spPr>
        <a:xfrm>
          <a:off x="12763500" y="1578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90</xdr:row>
      <xdr:rowOff>125655</xdr:rowOff>
    </xdr:from>
    <xdr:ext cx="599010" cy="259045"/>
    <xdr:sp macro="" textlink="">
      <xdr:nvSpPr>
        <xdr:cNvPr id="680" name="テキスト ボックス 679"/>
        <xdr:cNvSpPr txBox="1"/>
      </xdr:nvSpPr>
      <xdr:spPr>
        <a:xfrm>
          <a:off x="12514794" y="15556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485,596</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1" name="正方形/長方形 68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2" name="正方形/長方形 68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3" name="正方形/長方形 68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12/54</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4" name="正方形/長方形 68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5" name="正方形/長方形 68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6" name="正方形/長方形 68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7" name="正方形/長方形 68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8" name="正方形/長方形 68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9" name="テキスト ボックス 68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0" name="直線コネクタ 68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91" name="直線コネクタ 690"/>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692" name="テキスト ボックス 691"/>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693" name="直線コネクタ 692"/>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694" name="テキスト ボックス 693"/>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695" name="直線コネクタ 694"/>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696" name="テキスト ボックス 695"/>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697" name="直線コネクタ 696"/>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698" name="テキスト ボックス 697"/>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99" name="直線コネクタ 69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0" name="テキスト ボックス 69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34498</xdr:rowOff>
    </xdr:from>
    <xdr:to>
      <xdr:col>32</xdr:col>
      <xdr:colOff>186689</xdr:colOff>
      <xdr:row>38</xdr:row>
      <xdr:rowOff>139700</xdr:rowOff>
    </xdr:to>
    <xdr:cxnSp macro="">
      <xdr:nvCxnSpPr>
        <xdr:cNvPr id="702" name="直線コネクタ 701"/>
        <xdr:cNvCxnSpPr/>
      </xdr:nvCxnSpPr>
      <xdr:spPr>
        <a:xfrm flipV="1">
          <a:off x="22159595" y="5177998"/>
          <a:ext cx="1269" cy="14768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03"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04" name="直線コネクタ 703"/>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152625</xdr:rowOff>
    </xdr:from>
    <xdr:ext cx="534377" cy="259045"/>
    <xdr:sp macro="" textlink="">
      <xdr:nvSpPr>
        <xdr:cNvPr id="705" name="投資及び出資金最大値テキスト"/>
        <xdr:cNvSpPr txBox="1"/>
      </xdr:nvSpPr>
      <xdr:spPr>
        <a:xfrm>
          <a:off x="22212300" y="4953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32,301</a:t>
          </a:r>
          <a:endParaRPr kumimoji="1" lang="ja-JP" altLang="en-US" sz="1000" b="1">
            <a:latin typeface="ＭＳ Ｐゴシック"/>
          </a:endParaRPr>
        </a:p>
      </xdr:txBody>
    </xdr:sp>
    <xdr:clientData/>
  </xdr:oneCellAnchor>
  <xdr:twoCellAnchor>
    <xdr:from>
      <xdr:col>32</xdr:col>
      <xdr:colOff>98425</xdr:colOff>
      <xdr:row>30</xdr:row>
      <xdr:rowOff>34498</xdr:rowOff>
    </xdr:from>
    <xdr:to>
      <xdr:col>32</xdr:col>
      <xdr:colOff>276225</xdr:colOff>
      <xdr:row>30</xdr:row>
      <xdr:rowOff>34498</xdr:rowOff>
    </xdr:to>
    <xdr:cxnSp macro="">
      <xdr:nvCxnSpPr>
        <xdr:cNvPr id="706" name="直線コネクタ 705"/>
        <xdr:cNvCxnSpPr/>
      </xdr:nvCxnSpPr>
      <xdr:spPr>
        <a:xfrm>
          <a:off x="22072600" y="5177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37</xdr:row>
      <xdr:rowOff>28052</xdr:rowOff>
    </xdr:from>
    <xdr:to>
      <xdr:col>32</xdr:col>
      <xdr:colOff>187325</xdr:colOff>
      <xdr:row>37</xdr:row>
      <xdr:rowOff>162834</xdr:rowOff>
    </xdr:to>
    <xdr:cxnSp macro="">
      <xdr:nvCxnSpPr>
        <xdr:cNvPr id="707" name="直線コネクタ 706"/>
        <xdr:cNvCxnSpPr/>
      </xdr:nvCxnSpPr>
      <xdr:spPr>
        <a:xfrm>
          <a:off x="21323300" y="6371702"/>
          <a:ext cx="838200" cy="134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109252</xdr:rowOff>
    </xdr:from>
    <xdr:ext cx="469744" cy="259045"/>
    <xdr:sp macro="" textlink="">
      <xdr:nvSpPr>
        <xdr:cNvPr id="708" name="投資及び出資金平均値テキスト"/>
        <xdr:cNvSpPr txBox="1"/>
      </xdr:nvSpPr>
      <xdr:spPr>
        <a:xfrm>
          <a:off x="22212300" y="64529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2,833</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130825</xdr:rowOff>
    </xdr:from>
    <xdr:to>
      <xdr:col>32</xdr:col>
      <xdr:colOff>238125</xdr:colOff>
      <xdr:row>38</xdr:row>
      <xdr:rowOff>60975</xdr:rowOff>
    </xdr:to>
    <xdr:sp macro="" textlink="">
      <xdr:nvSpPr>
        <xdr:cNvPr id="709" name="フローチャート : 判断 708"/>
        <xdr:cNvSpPr/>
      </xdr:nvSpPr>
      <xdr:spPr>
        <a:xfrm>
          <a:off x="22110700" y="647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37</xdr:row>
      <xdr:rowOff>28052</xdr:rowOff>
    </xdr:from>
    <xdr:to>
      <xdr:col>31</xdr:col>
      <xdr:colOff>34925</xdr:colOff>
      <xdr:row>38</xdr:row>
      <xdr:rowOff>20737</xdr:rowOff>
    </xdr:to>
    <xdr:cxnSp macro="">
      <xdr:nvCxnSpPr>
        <xdr:cNvPr id="710" name="直線コネクタ 709"/>
        <xdr:cNvCxnSpPr/>
      </xdr:nvCxnSpPr>
      <xdr:spPr>
        <a:xfrm flipV="1">
          <a:off x="20434300" y="6371702"/>
          <a:ext cx="889000" cy="164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132562</xdr:rowOff>
    </xdr:from>
    <xdr:to>
      <xdr:col>31</xdr:col>
      <xdr:colOff>85725</xdr:colOff>
      <xdr:row>38</xdr:row>
      <xdr:rowOff>62712</xdr:rowOff>
    </xdr:to>
    <xdr:sp macro="" textlink="">
      <xdr:nvSpPr>
        <xdr:cNvPr id="711" name="フローチャート : 判断 710"/>
        <xdr:cNvSpPr/>
      </xdr:nvSpPr>
      <xdr:spPr>
        <a:xfrm>
          <a:off x="21272500" y="6476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38</xdr:row>
      <xdr:rowOff>53839</xdr:rowOff>
    </xdr:from>
    <xdr:ext cx="469744" cy="259045"/>
    <xdr:sp macro="" textlink="">
      <xdr:nvSpPr>
        <xdr:cNvPr id="712" name="テキスト ボックス 711"/>
        <xdr:cNvSpPr txBox="1"/>
      </xdr:nvSpPr>
      <xdr:spPr>
        <a:xfrm>
          <a:off x="21088427" y="6568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2,795</a:t>
          </a:r>
          <a:endParaRPr kumimoji="1" lang="ja-JP" altLang="en-US" sz="1000" b="1">
            <a:solidFill>
              <a:srgbClr val="000080"/>
            </a:solidFill>
            <a:latin typeface="ＭＳ Ｐゴシック"/>
          </a:endParaRPr>
        </a:p>
      </xdr:txBody>
    </xdr:sp>
    <xdr:clientData/>
  </xdr:oneCellAnchor>
  <xdr:twoCellAnchor>
    <xdr:from>
      <xdr:col>28</xdr:col>
      <xdr:colOff>314325</xdr:colOff>
      <xdr:row>37</xdr:row>
      <xdr:rowOff>136363</xdr:rowOff>
    </xdr:from>
    <xdr:to>
      <xdr:col>29</xdr:col>
      <xdr:colOff>517525</xdr:colOff>
      <xdr:row>38</xdr:row>
      <xdr:rowOff>20737</xdr:rowOff>
    </xdr:to>
    <xdr:cxnSp macro="">
      <xdr:nvCxnSpPr>
        <xdr:cNvPr id="713" name="直線コネクタ 712"/>
        <xdr:cNvCxnSpPr/>
      </xdr:nvCxnSpPr>
      <xdr:spPr>
        <a:xfrm>
          <a:off x="19545300" y="6480013"/>
          <a:ext cx="889000" cy="5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158714</xdr:rowOff>
    </xdr:from>
    <xdr:to>
      <xdr:col>29</xdr:col>
      <xdr:colOff>568325</xdr:colOff>
      <xdr:row>38</xdr:row>
      <xdr:rowOff>88864</xdr:rowOff>
    </xdr:to>
    <xdr:sp macro="" textlink="">
      <xdr:nvSpPr>
        <xdr:cNvPr id="714" name="フローチャート : 判断 713"/>
        <xdr:cNvSpPr/>
      </xdr:nvSpPr>
      <xdr:spPr>
        <a:xfrm>
          <a:off x="20383500" y="6502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38</xdr:row>
      <xdr:rowOff>79991</xdr:rowOff>
    </xdr:from>
    <xdr:ext cx="469744" cy="259045"/>
    <xdr:sp macro="" textlink="">
      <xdr:nvSpPr>
        <xdr:cNvPr id="715" name="テキスト ボックス 714"/>
        <xdr:cNvSpPr txBox="1"/>
      </xdr:nvSpPr>
      <xdr:spPr>
        <a:xfrm>
          <a:off x="20199427" y="6595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2,223</a:t>
          </a:r>
          <a:endParaRPr kumimoji="1" lang="ja-JP" altLang="en-US" sz="1000" b="1">
            <a:solidFill>
              <a:srgbClr val="000080"/>
            </a:solidFill>
            <a:latin typeface="ＭＳ Ｐゴシック"/>
          </a:endParaRPr>
        </a:p>
      </xdr:txBody>
    </xdr:sp>
    <xdr:clientData/>
  </xdr:oneCellAnchor>
  <xdr:twoCellAnchor>
    <xdr:from>
      <xdr:col>27</xdr:col>
      <xdr:colOff>111125</xdr:colOff>
      <xdr:row>37</xdr:row>
      <xdr:rowOff>135265</xdr:rowOff>
    </xdr:from>
    <xdr:to>
      <xdr:col>28</xdr:col>
      <xdr:colOff>314325</xdr:colOff>
      <xdr:row>37</xdr:row>
      <xdr:rowOff>136363</xdr:rowOff>
    </xdr:to>
    <xdr:cxnSp macro="">
      <xdr:nvCxnSpPr>
        <xdr:cNvPr id="716" name="直線コネクタ 715"/>
        <xdr:cNvCxnSpPr/>
      </xdr:nvCxnSpPr>
      <xdr:spPr>
        <a:xfrm>
          <a:off x="18656300" y="6478915"/>
          <a:ext cx="889000" cy="1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2535</xdr:rowOff>
    </xdr:from>
    <xdr:to>
      <xdr:col>28</xdr:col>
      <xdr:colOff>365125</xdr:colOff>
      <xdr:row>38</xdr:row>
      <xdr:rowOff>104135</xdr:rowOff>
    </xdr:to>
    <xdr:sp macro="" textlink="">
      <xdr:nvSpPr>
        <xdr:cNvPr id="717" name="フローチャート : 判断 716"/>
        <xdr:cNvSpPr/>
      </xdr:nvSpPr>
      <xdr:spPr>
        <a:xfrm>
          <a:off x="19494500" y="651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38</xdr:row>
      <xdr:rowOff>95262</xdr:rowOff>
    </xdr:from>
    <xdr:ext cx="469744" cy="259045"/>
    <xdr:sp macro="" textlink="">
      <xdr:nvSpPr>
        <xdr:cNvPr id="718" name="テキスト ボックス 717"/>
        <xdr:cNvSpPr txBox="1"/>
      </xdr:nvSpPr>
      <xdr:spPr>
        <a:xfrm>
          <a:off x="19310427" y="6610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1,889</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935</xdr:rowOff>
    </xdr:from>
    <xdr:to>
      <xdr:col>27</xdr:col>
      <xdr:colOff>161925</xdr:colOff>
      <xdr:row>38</xdr:row>
      <xdr:rowOff>102535</xdr:rowOff>
    </xdr:to>
    <xdr:sp macro="" textlink="">
      <xdr:nvSpPr>
        <xdr:cNvPr id="719" name="フローチャート : 判断 718"/>
        <xdr:cNvSpPr/>
      </xdr:nvSpPr>
      <xdr:spPr>
        <a:xfrm>
          <a:off x="18605500" y="6516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38</xdr:row>
      <xdr:rowOff>93662</xdr:rowOff>
    </xdr:from>
    <xdr:ext cx="469744" cy="259045"/>
    <xdr:sp macro="" textlink="">
      <xdr:nvSpPr>
        <xdr:cNvPr id="720" name="テキスト ボックス 719"/>
        <xdr:cNvSpPr txBox="1"/>
      </xdr:nvSpPr>
      <xdr:spPr>
        <a:xfrm>
          <a:off x="18421427" y="6608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1" name="テキスト ボックス 72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2" name="テキスト ボックス 72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3" name="テキスト ボックス 72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4" name="テキスト ボックス 72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5" name="テキスト ボックス 72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37</xdr:row>
      <xdr:rowOff>112034</xdr:rowOff>
    </xdr:from>
    <xdr:to>
      <xdr:col>32</xdr:col>
      <xdr:colOff>238125</xdr:colOff>
      <xdr:row>38</xdr:row>
      <xdr:rowOff>42184</xdr:rowOff>
    </xdr:to>
    <xdr:sp macro="" textlink="">
      <xdr:nvSpPr>
        <xdr:cNvPr id="726" name="円/楕円 725"/>
        <xdr:cNvSpPr/>
      </xdr:nvSpPr>
      <xdr:spPr>
        <a:xfrm>
          <a:off x="22110700" y="645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36</xdr:row>
      <xdr:rowOff>134911</xdr:rowOff>
    </xdr:from>
    <xdr:ext cx="469744" cy="259045"/>
    <xdr:sp macro="" textlink="">
      <xdr:nvSpPr>
        <xdr:cNvPr id="727" name="投資及び出資金該当値テキスト"/>
        <xdr:cNvSpPr txBox="1"/>
      </xdr:nvSpPr>
      <xdr:spPr>
        <a:xfrm>
          <a:off x="22212300" y="6307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3,244</a:t>
          </a:r>
          <a:endParaRPr kumimoji="1" lang="ja-JP" altLang="en-US" sz="1000" b="1">
            <a:solidFill>
              <a:srgbClr val="FF0000"/>
            </a:solidFill>
            <a:latin typeface="ＭＳ Ｐゴシック"/>
          </a:endParaRPr>
        </a:p>
      </xdr:txBody>
    </xdr:sp>
    <xdr:clientData/>
  </xdr:oneCellAnchor>
  <xdr:twoCellAnchor>
    <xdr:from>
      <xdr:col>30</xdr:col>
      <xdr:colOff>669925</xdr:colOff>
      <xdr:row>36</xdr:row>
      <xdr:rowOff>148702</xdr:rowOff>
    </xdr:from>
    <xdr:to>
      <xdr:col>31</xdr:col>
      <xdr:colOff>85725</xdr:colOff>
      <xdr:row>37</xdr:row>
      <xdr:rowOff>78852</xdr:rowOff>
    </xdr:to>
    <xdr:sp macro="" textlink="">
      <xdr:nvSpPr>
        <xdr:cNvPr id="728" name="円/楕円 727"/>
        <xdr:cNvSpPr/>
      </xdr:nvSpPr>
      <xdr:spPr>
        <a:xfrm>
          <a:off x="21272500" y="6320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35</xdr:row>
      <xdr:rowOff>95379</xdr:rowOff>
    </xdr:from>
    <xdr:ext cx="469744" cy="259045"/>
    <xdr:sp macro="" textlink="">
      <xdr:nvSpPr>
        <xdr:cNvPr id="729" name="テキスト ボックス 728"/>
        <xdr:cNvSpPr txBox="1"/>
      </xdr:nvSpPr>
      <xdr:spPr>
        <a:xfrm>
          <a:off x="21088427" y="6096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6,192</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141387</xdr:rowOff>
    </xdr:from>
    <xdr:to>
      <xdr:col>29</xdr:col>
      <xdr:colOff>568325</xdr:colOff>
      <xdr:row>38</xdr:row>
      <xdr:rowOff>71537</xdr:rowOff>
    </xdr:to>
    <xdr:sp macro="" textlink="">
      <xdr:nvSpPr>
        <xdr:cNvPr id="730" name="円/楕円 729"/>
        <xdr:cNvSpPr/>
      </xdr:nvSpPr>
      <xdr:spPr>
        <a:xfrm>
          <a:off x="20383500" y="6485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88064</xdr:rowOff>
    </xdr:from>
    <xdr:ext cx="469744" cy="259045"/>
    <xdr:sp macro="" textlink="">
      <xdr:nvSpPr>
        <xdr:cNvPr id="731" name="テキスト ボックス 730"/>
        <xdr:cNvSpPr txBox="1"/>
      </xdr:nvSpPr>
      <xdr:spPr>
        <a:xfrm>
          <a:off x="20199427" y="6260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2,602</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85563</xdr:rowOff>
    </xdr:from>
    <xdr:to>
      <xdr:col>28</xdr:col>
      <xdr:colOff>365125</xdr:colOff>
      <xdr:row>38</xdr:row>
      <xdr:rowOff>15712</xdr:rowOff>
    </xdr:to>
    <xdr:sp macro="" textlink="">
      <xdr:nvSpPr>
        <xdr:cNvPr id="732" name="円/楕円 731"/>
        <xdr:cNvSpPr/>
      </xdr:nvSpPr>
      <xdr:spPr>
        <a:xfrm>
          <a:off x="19494500" y="642921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32240</xdr:rowOff>
    </xdr:from>
    <xdr:ext cx="469744" cy="259045"/>
    <xdr:sp macro="" textlink="">
      <xdr:nvSpPr>
        <xdr:cNvPr id="733" name="テキスト ボックス 732"/>
        <xdr:cNvSpPr txBox="1"/>
      </xdr:nvSpPr>
      <xdr:spPr>
        <a:xfrm>
          <a:off x="19310427" y="6204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3,823</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84465</xdr:rowOff>
    </xdr:from>
    <xdr:to>
      <xdr:col>27</xdr:col>
      <xdr:colOff>161925</xdr:colOff>
      <xdr:row>38</xdr:row>
      <xdr:rowOff>14615</xdr:rowOff>
    </xdr:to>
    <xdr:sp macro="" textlink="">
      <xdr:nvSpPr>
        <xdr:cNvPr id="734" name="円/楕円 733"/>
        <xdr:cNvSpPr/>
      </xdr:nvSpPr>
      <xdr:spPr>
        <a:xfrm>
          <a:off x="18605500" y="6428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31142</xdr:rowOff>
    </xdr:from>
    <xdr:ext cx="469744" cy="259045"/>
    <xdr:sp macro="" textlink="">
      <xdr:nvSpPr>
        <xdr:cNvPr id="735" name="テキスト ボックス 734"/>
        <xdr:cNvSpPr txBox="1"/>
      </xdr:nvSpPr>
      <xdr:spPr>
        <a:xfrm>
          <a:off x="18421427" y="6203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3,847</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6" name="正方形/長方形 73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37" name="正方形/長方形 73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38" name="正方形/長方形 73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30/54</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39" name="正方形/長方形 73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0" name="正方形/長方形 73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1" name="正方形/長方形 74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2" name="正方形/長方形 74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3" name="正方形/長方形 74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4" name="テキスト ボックス 74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5" name="直線コネクタ 74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46" name="直線コネクタ 745"/>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47" name="テキスト ボックス 746"/>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48" name="直線コネクタ 747"/>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49" name="テキスト ボックス 748"/>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50" name="直線コネクタ 749"/>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51" name="テキスト ボックス 750"/>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52" name="直線コネクタ 751"/>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53" name="テキスト ボックス 752"/>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4" name="直線コネクタ 75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55" name="テキスト ボックス 754"/>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42865</xdr:rowOff>
    </xdr:from>
    <xdr:to>
      <xdr:col>32</xdr:col>
      <xdr:colOff>186689</xdr:colOff>
      <xdr:row>58</xdr:row>
      <xdr:rowOff>139700</xdr:rowOff>
    </xdr:to>
    <xdr:cxnSp macro="">
      <xdr:nvCxnSpPr>
        <xdr:cNvPr id="757" name="直線コネクタ 756"/>
        <xdr:cNvCxnSpPr/>
      </xdr:nvCxnSpPr>
      <xdr:spPr>
        <a:xfrm flipV="1">
          <a:off x="22159595" y="8786815"/>
          <a:ext cx="1269" cy="12969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58"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59" name="直線コネクタ 758"/>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160992</xdr:rowOff>
    </xdr:from>
    <xdr:ext cx="534377" cy="259045"/>
    <xdr:sp macro="" textlink="">
      <xdr:nvSpPr>
        <xdr:cNvPr id="760" name="貸付金最大値テキスト"/>
        <xdr:cNvSpPr txBox="1"/>
      </xdr:nvSpPr>
      <xdr:spPr>
        <a:xfrm>
          <a:off x="22212300" y="8562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28,368</a:t>
          </a:r>
          <a:endParaRPr kumimoji="1" lang="ja-JP" altLang="en-US" sz="1000" b="1">
            <a:latin typeface="ＭＳ Ｐゴシック"/>
          </a:endParaRPr>
        </a:p>
      </xdr:txBody>
    </xdr:sp>
    <xdr:clientData/>
  </xdr:oneCellAnchor>
  <xdr:twoCellAnchor>
    <xdr:from>
      <xdr:col>32</xdr:col>
      <xdr:colOff>98425</xdr:colOff>
      <xdr:row>51</xdr:row>
      <xdr:rowOff>42865</xdr:rowOff>
    </xdr:from>
    <xdr:to>
      <xdr:col>32</xdr:col>
      <xdr:colOff>276225</xdr:colOff>
      <xdr:row>51</xdr:row>
      <xdr:rowOff>42865</xdr:rowOff>
    </xdr:to>
    <xdr:cxnSp macro="">
      <xdr:nvCxnSpPr>
        <xdr:cNvPr id="761" name="直線コネクタ 760"/>
        <xdr:cNvCxnSpPr/>
      </xdr:nvCxnSpPr>
      <xdr:spPr>
        <a:xfrm>
          <a:off x="22072600" y="8786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32349</xdr:rowOff>
    </xdr:from>
    <xdr:to>
      <xdr:col>32</xdr:col>
      <xdr:colOff>187325</xdr:colOff>
      <xdr:row>58</xdr:row>
      <xdr:rowOff>36647</xdr:rowOff>
    </xdr:to>
    <xdr:cxnSp macro="">
      <xdr:nvCxnSpPr>
        <xdr:cNvPr id="762" name="直線コネクタ 761"/>
        <xdr:cNvCxnSpPr/>
      </xdr:nvCxnSpPr>
      <xdr:spPr>
        <a:xfrm>
          <a:off x="21323300" y="9976449"/>
          <a:ext cx="838200" cy="4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76709</xdr:rowOff>
    </xdr:from>
    <xdr:ext cx="469744" cy="259045"/>
    <xdr:sp macro="" textlink="">
      <xdr:nvSpPr>
        <xdr:cNvPr id="763" name="貸付金平均値テキスト"/>
        <xdr:cNvSpPr txBox="1"/>
      </xdr:nvSpPr>
      <xdr:spPr>
        <a:xfrm>
          <a:off x="22212300" y="96779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4,517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53832</xdr:rowOff>
    </xdr:from>
    <xdr:to>
      <xdr:col>32</xdr:col>
      <xdr:colOff>238125</xdr:colOff>
      <xdr:row>57</xdr:row>
      <xdr:rowOff>155432</xdr:rowOff>
    </xdr:to>
    <xdr:sp macro="" textlink="">
      <xdr:nvSpPr>
        <xdr:cNvPr id="764" name="フローチャート : 判断 763"/>
        <xdr:cNvSpPr/>
      </xdr:nvSpPr>
      <xdr:spPr>
        <a:xfrm>
          <a:off x="22110700" y="9826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32349</xdr:rowOff>
    </xdr:from>
    <xdr:to>
      <xdr:col>31</xdr:col>
      <xdr:colOff>34925</xdr:colOff>
      <xdr:row>58</xdr:row>
      <xdr:rowOff>32715</xdr:rowOff>
    </xdr:to>
    <xdr:cxnSp macro="">
      <xdr:nvCxnSpPr>
        <xdr:cNvPr id="765" name="直線コネクタ 764"/>
        <xdr:cNvCxnSpPr/>
      </xdr:nvCxnSpPr>
      <xdr:spPr>
        <a:xfrm flipV="1">
          <a:off x="20434300" y="9976449"/>
          <a:ext cx="8890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5735</xdr:rowOff>
    </xdr:from>
    <xdr:to>
      <xdr:col>31</xdr:col>
      <xdr:colOff>85725</xdr:colOff>
      <xdr:row>57</xdr:row>
      <xdr:rowOff>107335</xdr:rowOff>
    </xdr:to>
    <xdr:sp macro="" textlink="">
      <xdr:nvSpPr>
        <xdr:cNvPr id="766" name="フローチャート : 判断 765"/>
        <xdr:cNvSpPr/>
      </xdr:nvSpPr>
      <xdr:spPr>
        <a:xfrm>
          <a:off x="21272500" y="9778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55</xdr:row>
      <xdr:rowOff>123862</xdr:rowOff>
    </xdr:from>
    <xdr:ext cx="469744" cy="259045"/>
    <xdr:sp macro="" textlink="">
      <xdr:nvSpPr>
        <xdr:cNvPr id="767" name="テキスト ボックス 766"/>
        <xdr:cNvSpPr txBox="1"/>
      </xdr:nvSpPr>
      <xdr:spPr>
        <a:xfrm>
          <a:off x="21088427" y="9553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5,569</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19410</xdr:rowOff>
    </xdr:from>
    <xdr:to>
      <xdr:col>29</xdr:col>
      <xdr:colOff>517525</xdr:colOff>
      <xdr:row>58</xdr:row>
      <xdr:rowOff>32715</xdr:rowOff>
    </xdr:to>
    <xdr:cxnSp macro="">
      <xdr:nvCxnSpPr>
        <xdr:cNvPr id="768" name="直線コネクタ 767"/>
        <xdr:cNvCxnSpPr/>
      </xdr:nvCxnSpPr>
      <xdr:spPr>
        <a:xfrm>
          <a:off x="19545300" y="9963510"/>
          <a:ext cx="889000" cy="13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56</xdr:row>
      <xdr:rowOff>157754</xdr:rowOff>
    </xdr:from>
    <xdr:to>
      <xdr:col>29</xdr:col>
      <xdr:colOff>568325</xdr:colOff>
      <xdr:row>57</xdr:row>
      <xdr:rowOff>87904</xdr:rowOff>
    </xdr:to>
    <xdr:sp macro="" textlink="">
      <xdr:nvSpPr>
        <xdr:cNvPr id="769" name="フローチャート : 判断 768"/>
        <xdr:cNvSpPr/>
      </xdr:nvSpPr>
      <xdr:spPr>
        <a:xfrm>
          <a:off x="20383500" y="9758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55</xdr:row>
      <xdr:rowOff>104431</xdr:rowOff>
    </xdr:from>
    <xdr:ext cx="469744" cy="259045"/>
    <xdr:sp macro="" textlink="">
      <xdr:nvSpPr>
        <xdr:cNvPr id="770" name="テキスト ボックス 769"/>
        <xdr:cNvSpPr txBox="1"/>
      </xdr:nvSpPr>
      <xdr:spPr>
        <a:xfrm>
          <a:off x="20199427" y="9534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5,994</a:t>
          </a:r>
          <a:endParaRPr kumimoji="1" lang="ja-JP" altLang="en-US" sz="1000" b="1">
            <a:solidFill>
              <a:srgbClr val="000080"/>
            </a:solidFill>
            <a:latin typeface="ＭＳ Ｐゴシック"/>
          </a:endParaRPr>
        </a:p>
      </xdr:txBody>
    </xdr:sp>
    <xdr:clientData/>
  </xdr:oneCellAnchor>
  <xdr:twoCellAnchor>
    <xdr:from>
      <xdr:col>27</xdr:col>
      <xdr:colOff>111125</xdr:colOff>
      <xdr:row>57</xdr:row>
      <xdr:rowOff>150764</xdr:rowOff>
    </xdr:from>
    <xdr:to>
      <xdr:col>28</xdr:col>
      <xdr:colOff>314325</xdr:colOff>
      <xdr:row>58</xdr:row>
      <xdr:rowOff>19410</xdr:rowOff>
    </xdr:to>
    <xdr:cxnSp macro="">
      <xdr:nvCxnSpPr>
        <xdr:cNvPr id="771" name="直線コネクタ 770"/>
        <xdr:cNvCxnSpPr/>
      </xdr:nvCxnSpPr>
      <xdr:spPr>
        <a:xfrm>
          <a:off x="18656300" y="9923414"/>
          <a:ext cx="889000" cy="40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157845</xdr:rowOff>
    </xdr:from>
    <xdr:to>
      <xdr:col>28</xdr:col>
      <xdr:colOff>365125</xdr:colOff>
      <xdr:row>57</xdr:row>
      <xdr:rowOff>87995</xdr:rowOff>
    </xdr:to>
    <xdr:sp macro="" textlink="">
      <xdr:nvSpPr>
        <xdr:cNvPr id="772" name="フローチャート : 判断 771"/>
        <xdr:cNvSpPr/>
      </xdr:nvSpPr>
      <xdr:spPr>
        <a:xfrm>
          <a:off x="19494500" y="975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104522</xdr:rowOff>
    </xdr:from>
    <xdr:ext cx="469744" cy="259045"/>
    <xdr:sp macro="" textlink="">
      <xdr:nvSpPr>
        <xdr:cNvPr id="773" name="テキスト ボックス 772"/>
        <xdr:cNvSpPr txBox="1"/>
      </xdr:nvSpPr>
      <xdr:spPr>
        <a:xfrm>
          <a:off x="19310427" y="9534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5,992</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130277</xdr:rowOff>
    </xdr:from>
    <xdr:to>
      <xdr:col>27</xdr:col>
      <xdr:colOff>161925</xdr:colOff>
      <xdr:row>57</xdr:row>
      <xdr:rowOff>60427</xdr:rowOff>
    </xdr:to>
    <xdr:sp macro="" textlink="">
      <xdr:nvSpPr>
        <xdr:cNvPr id="774" name="フローチャート : 判断 773"/>
        <xdr:cNvSpPr/>
      </xdr:nvSpPr>
      <xdr:spPr>
        <a:xfrm>
          <a:off x="18605500" y="9731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76954</xdr:rowOff>
    </xdr:from>
    <xdr:ext cx="469744" cy="259045"/>
    <xdr:sp macro="" textlink="">
      <xdr:nvSpPr>
        <xdr:cNvPr id="775" name="テキスト ボックス 774"/>
        <xdr:cNvSpPr txBox="1"/>
      </xdr:nvSpPr>
      <xdr:spPr>
        <a:xfrm>
          <a:off x="18421427" y="9506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6,595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6" name="テキスト ボックス 77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77" name="テキスト ボックス 77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78" name="テキスト ボックス 77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79" name="テキスト ボックス 77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0" name="テキスト ボックス 77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57</xdr:row>
      <xdr:rowOff>157297</xdr:rowOff>
    </xdr:from>
    <xdr:to>
      <xdr:col>32</xdr:col>
      <xdr:colOff>238125</xdr:colOff>
      <xdr:row>58</xdr:row>
      <xdr:rowOff>87447</xdr:rowOff>
    </xdr:to>
    <xdr:sp macro="" textlink="">
      <xdr:nvSpPr>
        <xdr:cNvPr id="781" name="円/楕円 780"/>
        <xdr:cNvSpPr/>
      </xdr:nvSpPr>
      <xdr:spPr>
        <a:xfrm>
          <a:off x="22110700" y="9929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72224</xdr:rowOff>
    </xdr:from>
    <xdr:ext cx="469744" cy="259045"/>
    <xdr:sp macro="" textlink="">
      <xdr:nvSpPr>
        <xdr:cNvPr id="782" name="貸付金該当値テキスト"/>
        <xdr:cNvSpPr txBox="1"/>
      </xdr:nvSpPr>
      <xdr:spPr>
        <a:xfrm>
          <a:off x="22212300" y="9844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2,254</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152999</xdr:rowOff>
    </xdr:from>
    <xdr:to>
      <xdr:col>31</xdr:col>
      <xdr:colOff>85725</xdr:colOff>
      <xdr:row>58</xdr:row>
      <xdr:rowOff>83149</xdr:rowOff>
    </xdr:to>
    <xdr:sp macro="" textlink="">
      <xdr:nvSpPr>
        <xdr:cNvPr id="783" name="円/楕円 782"/>
        <xdr:cNvSpPr/>
      </xdr:nvSpPr>
      <xdr:spPr>
        <a:xfrm>
          <a:off x="21272500" y="9925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74276</xdr:rowOff>
    </xdr:from>
    <xdr:ext cx="469744" cy="259045"/>
    <xdr:sp macro="" textlink="">
      <xdr:nvSpPr>
        <xdr:cNvPr id="784" name="テキスト ボックス 783"/>
        <xdr:cNvSpPr txBox="1"/>
      </xdr:nvSpPr>
      <xdr:spPr>
        <a:xfrm>
          <a:off x="21088427" y="10018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2,348</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153365</xdr:rowOff>
    </xdr:from>
    <xdr:to>
      <xdr:col>29</xdr:col>
      <xdr:colOff>568325</xdr:colOff>
      <xdr:row>58</xdr:row>
      <xdr:rowOff>83515</xdr:rowOff>
    </xdr:to>
    <xdr:sp macro="" textlink="">
      <xdr:nvSpPr>
        <xdr:cNvPr id="785" name="円/楕円 784"/>
        <xdr:cNvSpPr/>
      </xdr:nvSpPr>
      <xdr:spPr>
        <a:xfrm>
          <a:off x="20383500" y="992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74642</xdr:rowOff>
    </xdr:from>
    <xdr:ext cx="469744" cy="259045"/>
    <xdr:sp macro="" textlink="">
      <xdr:nvSpPr>
        <xdr:cNvPr id="786" name="テキスト ボックス 785"/>
        <xdr:cNvSpPr txBox="1"/>
      </xdr:nvSpPr>
      <xdr:spPr>
        <a:xfrm>
          <a:off x="20199427" y="10018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2,340</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140060</xdr:rowOff>
    </xdr:from>
    <xdr:to>
      <xdr:col>28</xdr:col>
      <xdr:colOff>365125</xdr:colOff>
      <xdr:row>58</xdr:row>
      <xdr:rowOff>70210</xdr:rowOff>
    </xdr:to>
    <xdr:sp macro="" textlink="">
      <xdr:nvSpPr>
        <xdr:cNvPr id="787" name="円/楕円 786"/>
        <xdr:cNvSpPr/>
      </xdr:nvSpPr>
      <xdr:spPr>
        <a:xfrm>
          <a:off x="19494500" y="991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61337</xdr:rowOff>
    </xdr:from>
    <xdr:ext cx="469744" cy="259045"/>
    <xdr:sp macro="" textlink="">
      <xdr:nvSpPr>
        <xdr:cNvPr id="788" name="テキスト ボックス 787"/>
        <xdr:cNvSpPr txBox="1"/>
      </xdr:nvSpPr>
      <xdr:spPr>
        <a:xfrm>
          <a:off x="19310427" y="10005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2,631</a:t>
          </a:r>
          <a:endParaRPr kumimoji="1" lang="ja-JP" altLang="en-US" sz="1000" b="1">
            <a:solidFill>
              <a:srgbClr val="FF0000"/>
            </a:solidFill>
            <a:latin typeface="ＭＳ Ｐゴシック"/>
          </a:endParaRPr>
        </a:p>
      </xdr:txBody>
    </xdr:sp>
    <xdr:clientData/>
  </xdr:oneCellAnchor>
  <xdr:twoCellAnchor>
    <xdr:from>
      <xdr:col>27</xdr:col>
      <xdr:colOff>60325</xdr:colOff>
      <xdr:row>57</xdr:row>
      <xdr:rowOff>99964</xdr:rowOff>
    </xdr:from>
    <xdr:to>
      <xdr:col>27</xdr:col>
      <xdr:colOff>161925</xdr:colOff>
      <xdr:row>58</xdr:row>
      <xdr:rowOff>30114</xdr:rowOff>
    </xdr:to>
    <xdr:sp macro="" textlink="">
      <xdr:nvSpPr>
        <xdr:cNvPr id="789" name="円/楕円 788"/>
        <xdr:cNvSpPr/>
      </xdr:nvSpPr>
      <xdr:spPr>
        <a:xfrm>
          <a:off x="18605500" y="9872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21241</xdr:rowOff>
    </xdr:from>
    <xdr:ext cx="469744" cy="259045"/>
    <xdr:sp macro="" textlink="">
      <xdr:nvSpPr>
        <xdr:cNvPr id="790" name="テキスト ボックス 789"/>
        <xdr:cNvSpPr txBox="1"/>
      </xdr:nvSpPr>
      <xdr:spPr>
        <a:xfrm>
          <a:off x="18421427" y="9965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3,508</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1" name="正方形/長方形 79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2" name="正方形/長方形 79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3" name="正方形/長方形 79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4" name="正方形/長方形 79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5" name="正方形/長方形 79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6" name="正方形/長方形 79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97" name="正方形/長方形 79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52,944</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98" name="正方形/長方形 79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99" name="テキスト ボックス 79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0" name="直線コネクタ 79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01" name="テキスト ボックス 800"/>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02" name="直線コネクタ 801"/>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03" name="テキスト ボックス 802"/>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04" name="直線コネクタ 803"/>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05" name="テキスト ボックス 804"/>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06" name="直線コネクタ 805"/>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07" name="テキスト ボックス 806"/>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08" name="直線コネクタ 807"/>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09" name="テキスト ボックス 808"/>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0" name="直線コネクタ 809"/>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1" name="テキスト ボックス 810"/>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2" name="直線コネクタ 81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13" name="テキスト ボックス 812"/>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107658</xdr:rowOff>
    </xdr:from>
    <xdr:to>
      <xdr:col>32</xdr:col>
      <xdr:colOff>186689</xdr:colOff>
      <xdr:row>78</xdr:row>
      <xdr:rowOff>160770</xdr:rowOff>
    </xdr:to>
    <xdr:cxnSp macro="">
      <xdr:nvCxnSpPr>
        <xdr:cNvPr id="815" name="直線コネクタ 814"/>
        <xdr:cNvCxnSpPr/>
      </xdr:nvCxnSpPr>
      <xdr:spPr>
        <a:xfrm flipV="1">
          <a:off x="22159595" y="12109158"/>
          <a:ext cx="1269" cy="14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164597</xdr:rowOff>
    </xdr:from>
    <xdr:ext cx="534377" cy="259045"/>
    <xdr:sp macro="" textlink="">
      <xdr:nvSpPr>
        <xdr:cNvPr id="816" name="繰出金最小値テキスト"/>
        <xdr:cNvSpPr txBox="1"/>
      </xdr:nvSpPr>
      <xdr:spPr>
        <a:xfrm>
          <a:off x="22212300" y="13537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34,341</a:t>
          </a:r>
          <a:endParaRPr kumimoji="1" lang="ja-JP" altLang="en-US" sz="1000" b="1">
            <a:latin typeface="ＭＳ Ｐゴシック"/>
          </a:endParaRPr>
        </a:p>
      </xdr:txBody>
    </xdr:sp>
    <xdr:clientData/>
  </xdr:oneCellAnchor>
  <xdr:twoCellAnchor>
    <xdr:from>
      <xdr:col>32</xdr:col>
      <xdr:colOff>98425</xdr:colOff>
      <xdr:row>78</xdr:row>
      <xdr:rowOff>160770</xdr:rowOff>
    </xdr:from>
    <xdr:to>
      <xdr:col>32</xdr:col>
      <xdr:colOff>276225</xdr:colOff>
      <xdr:row>78</xdr:row>
      <xdr:rowOff>160770</xdr:rowOff>
    </xdr:to>
    <xdr:cxnSp macro="">
      <xdr:nvCxnSpPr>
        <xdr:cNvPr id="817" name="直線コネクタ 816"/>
        <xdr:cNvCxnSpPr/>
      </xdr:nvCxnSpPr>
      <xdr:spPr>
        <a:xfrm>
          <a:off x="22072600" y="13533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54335</xdr:rowOff>
    </xdr:from>
    <xdr:ext cx="599010" cy="259045"/>
    <xdr:sp macro="" textlink="">
      <xdr:nvSpPr>
        <xdr:cNvPr id="818" name="繰出金最大値テキスト"/>
        <xdr:cNvSpPr txBox="1"/>
      </xdr:nvSpPr>
      <xdr:spPr>
        <a:xfrm>
          <a:off x="22212300" y="11884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146,523</a:t>
          </a:r>
          <a:endParaRPr kumimoji="1" lang="ja-JP" altLang="en-US" sz="1000" b="1">
            <a:latin typeface="ＭＳ Ｐゴシック"/>
          </a:endParaRPr>
        </a:p>
      </xdr:txBody>
    </xdr:sp>
    <xdr:clientData/>
  </xdr:oneCellAnchor>
  <xdr:twoCellAnchor>
    <xdr:from>
      <xdr:col>32</xdr:col>
      <xdr:colOff>98425</xdr:colOff>
      <xdr:row>70</xdr:row>
      <xdr:rowOff>107658</xdr:rowOff>
    </xdr:from>
    <xdr:to>
      <xdr:col>32</xdr:col>
      <xdr:colOff>276225</xdr:colOff>
      <xdr:row>70</xdr:row>
      <xdr:rowOff>107658</xdr:rowOff>
    </xdr:to>
    <xdr:cxnSp macro="">
      <xdr:nvCxnSpPr>
        <xdr:cNvPr id="819" name="直線コネクタ 818"/>
        <xdr:cNvCxnSpPr/>
      </xdr:nvCxnSpPr>
      <xdr:spPr>
        <a:xfrm>
          <a:off x="22072600" y="12109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70</xdr:row>
      <xdr:rowOff>89027</xdr:rowOff>
    </xdr:from>
    <xdr:to>
      <xdr:col>32</xdr:col>
      <xdr:colOff>187325</xdr:colOff>
      <xdr:row>70</xdr:row>
      <xdr:rowOff>107658</xdr:rowOff>
    </xdr:to>
    <xdr:cxnSp macro="">
      <xdr:nvCxnSpPr>
        <xdr:cNvPr id="820" name="直線コネクタ 819"/>
        <xdr:cNvCxnSpPr/>
      </xdr:nvCxnSpPr>
      <xdr:spPr>
        <a:xfrm>
          <a:off x="21323300" y="12090527"/>
          <a:ext cx="838200" cy="18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99965</xdr:rowOff>
    </xdr:from>
    <xdr:ext cx="534377" cy="259045"/>
    <xdr:sp macro="" textlink="">
      <xdr:nvSpPr>
        <xdr:cNvPr id="821" name="繰出金平均値テキスト"/>
        <xdr:cNvSpPr txBox="1"/>
      </xdr:nvSpPr>
      <xdr:spPr>
        <a:xfrm>
          <a:off x="22212300" y="131301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60,430</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121538</xdr:rowOff>
    </xdr:from>
    <xdr:to>
      <xdr:col>32</xdr:col>
      <xdr:colOff>238125</xdr:colOff>
      <xdr:row>77</xdr:row>
      <xdr:rowOff>51688</xdr:rowOff>
    </xdr:to>
    <xdr:sp macro="" textlink="">
      <xdr:nvSpPr>
        <xdr:cNvPr id="822" name="フローチャート : 判断 821"/>
        <xdr:cNvSpPr/>
      </xdr:nvSpPr>
      <xdr:spPr>
        <a:xfrm>
          <a:off x="22110700" y="13151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70</xdr:row>
      <xdr:rowOff>89027</xdr:rowOff>
    </xdr:from>
    <xdr:to>
      <xdr:col>31</xdr:col>
      <xdr:colOff>34925</xdr:colOff>
      <xdr:row>76</xdr:row>
      <xdr:rowOff>12864</xdr:rowOff>
    </xdr:to>
    <xdr:cxnSp macro="">
      <xdr:nvCxnSpPr>
        <xdr:cNvPr id="823" name="直線コネクタ 822"/>
        <xdr:cNvCxnSpPr/>
      </xdr:nvCxnSpPr>
      <xdr:spPr>
        <a:xfrm flipV="1">
          <a:off x="20434300" y="12090527"/>
          <a:ext cx="889000" cy="952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77</xdr:row>
      <xdr:rowOff>21628</xdr:rowOff>
    </xdr:from>
    <xdr:to>
      <xdr:col>31</xdr:col>
      <xdr:colOff>85725</xdr:colOff>
      <xdr:row>77</xdr:row>
      <xdr:rowOff>123228</xdr:rowOff>
    </xdr:to>
    <xdr:sp macro="" textlink="">
      <xdr:nvSpPr>
        <xdr:cNvPr id="824" name="フローチャート : 判断 823"/>
        <xdr:cNvSpPr/>
      </xdr:nvSpPr>
      <xdr:spPr>
        <a:xfrm>
          <a:off x="21272500" y="13223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114355</xdr:rowOff>
    </xdr:from>
    <xdr:ext cx="534377" cy="259045"/>
    <xdr:sp macro="" textlink="">
      <xdr:nvSpPr>
        <xdr:cNvPr id="825" name="テキスト ボックス 824"/>
        <xdr:cNvSpPr txBox="1"/>
      </xdr:nvSpPr>
      <xdr:spPr>
        <a:xfrm>
          <a:off x="21056111" y="13316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54,797</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12864</xdr:rowOff>
    </xdr:from>
    <xdr:to>
      <xdr:col>29</xdr:col>
      <xdr:colOff>517525</xdr:colOff>
      <xdr:row>77</xdr:row>
      <xdr:rowOff>47270</xdr:rowOff>
    </xdr:to>
    <xdr:cxnSp macro="">
      <xdr:nvCxnSpPr>
        <xdr:cNvPr id="826" name="直線コネクタ 825"/>
        <xdr:cNvCxnSpPr/>
      </xdr:nvCxnSpPr>
      <xdr:spPr>
        <a:xfrm flipV="1">
          <a:off x="19545300" y="13043064"/>
          <a:ext cx="889000" cy="205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38595</xdr:rowOff>
    </xdr:from>
    <xdr:to>
      <xdr:col>29</xdr:col>
      <xdr:colOff>568325</xdr:colOff>
      <xdr:row>77</xdr:row>
      <xdr:rowOff>140195</xdr:rowOff>
    </xdr:to>
    <xdr:sp macro="" textlink="">
      <xdr:nvSpPr>
        <xdr:cNvPr id="827" name="フローチャート : 判断 826"/>
        <xdr:cNvSpPr/>
      </xdr:nvSpPr>
      <xdr:spPr>
        <a:xfrm>
          <a:off x="20383500" y="13240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131322</xdr:rowOff>
    </xdr:from>
    <xdr:ext cx="534377" cy="259045"/>
    <xdr:sp macro="" textlink="">
      <xdr:nvSpPr>
        <xdr:cNvPr id="828" name="テキスト ボックス 827"/>
        <xdr:cNvSpPr txBox="1"/>
      </xdr:nvSpPr>
      <xdr:spPr>
        <a:xfrm>
          <a:off x="20167111" y="13332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53,461</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47270</xdr:rowOff>
    </xdr:from>
    <xdr:to>
      <xdr:col>28</xdr:col>
      <xdr:colOff>314325</xdr:colOff>
      <xdr:row>77</xdr:row>
      <xdr:rowOff>74270</xdr:rowOff>
    </xdr:to>
    <xdr:cxnSp macro="">
      <xdr:nvCxnSpPr>
        <xdr:cNvPr id="829" name="直線コネクタ 828"/>
        <xdr:cNvCxnSpPr/>
      </xdr:nvCxnSpPr>
      <xdr:spPr>
        <a:xfrm flipV="1">
          <a:off x="18656300" y="13248920"/>
          <a:ext cx="889000" cy="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53263</xdr:rowOff>
    </xdr:from>
    <xdr:to>
      <xdr:col>28</xdr:col>
      <xdr:colOff>365125</xdr:colOff>
      <xdr:row>77</xdr:row>
      <xdr:rowOff>154863</xdr:rowOff>
    </xdr:to>
    <xdr:sp macro="" textlink="">
      <xdr:nvSpPr>
        <xdr:cNvPr id="830" name="フローチャート : 判断 829"/>
        <xdr:cNvSpPr/>
      </xdr:nvSpPr>
      <xdr:spPr>
        <a:xfrm>
          <a:off x="19494500" y="13254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145990</xdr:rowOff>
    </xdr:from>
    <xdr:ext cx="534377" cy="259045"/>
    <xdr:sp macro="" textlink="">
      <xdr:nvSpPr>
        <xdr:cNvPr id="831" name="テキスト ボックス 830"/>
        <xdr:cNvSpPr txBox="1"/>
      </xdr:nvSpPr>
      <xdr:spPr>
        <a:xfrm>
          <a:off x="19278111" y="13347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52,306</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66256</xdr:rowOff>
    </xdr:from>
    <xdr:to>
      <xdr:col>27</xdr:col>
      <xdr:colOff>161925</xdr:colOff>
      <xdr:row>77</xdr:row>
      <xdr:rowOff>167856</xdr:rowOff>
    </xdr:to>
    <xdr:sp macro="" textlink="">
      <xdr:nvSpPr>
        <xdr:cNvPr id="832" name="フローチャート : 判断 831"/>
        <xdr:cNvSpPr/>
      </xdr:nvSpPr>
      <xdr:spPr>
        <a:xfrm>
          <a:off x="18605500" y="13267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158983</xdr:rowOff>
    </xdr:from>
    <xdr:ext cx="534377" cy="259045"/>
    <xdr:sp macro="" textlink="">
      <xdr:nvSpPr>
        <xdr:cNvPr id="833" name="テキスト ボックス 832"/>
        <xdr:cNvSpPr txBox="1"/>
      </xdr:nvSpPr>
      <xdr:spPr>
        <a:xfrm>
          <a:off x="18389111" y="1336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51,283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4" name="テキスト ボックス 83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5" name="テキスト ボックス 83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6" name="テキスト ボックス 83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7" name="テキスト ボックス 83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38" name="テキスト ボックス 83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70</xdr:row>
      <xdr:rowOff>56858</xdr:rowOff>
    </xdr:from>
    <xdr:to>
      <xdr:col>32</xdr:col>
      <xdr:colOff>238125</xdr:colOff>
      <xdr:row>70</xdr:row>
      <xdr:rowOff>158458</xdr:rowOff>
    </xdr:to>
    <xdr:sp macro="" textlink="">
      <xdr:nvSpPr>
        <xdr:cNvPr id="839" name="円/楕円 838"/>
        <xdr:cNvSpPr/>
      </xdr:nvSpPr>
      <xdr:spPr>
        <a:xfrm>
          <a:off x="22110700" y="12058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70</xdr:row>
      <xdr:rowOff>9885</xdr:rowOff>
    </xdr:from>
    <xdr:ext cx="599010" cy="259045"/>
    <xdr:sp macro="" textlink="">
      <xdr:nvSpPr>
        <xdr:cNvPr id="840" name="繰出金該当値テキスト"/>
        <xdr:cNvSpPr txBox="1"/>
      </xdr:nvSpPr>
      <xdr:spPr>
        <a:xfrm>
          <a:off x="22212300" y="12011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146,523</a:t>
          </a:r>
          <a:endParaRPr kumimoji="1" lang="ja-JP" altLang="en-US" sz="1000" b="1">
            <a:solidFill>
              <a:srgbClr val="FF0000"/>
            </a:solidFill>
            <a:latin typeface="ＭＳ Ｐゴシック"/>
          </a:endParaRPr>
        </a:p>
      </xdr:txBody>
    </xdr:sp>
    <xdr:clientData/>
  </xdr:oneCellAnchor>
  <xdr:twoCellAnchor>
    <xdr:from>
      <xdr:col>30</xdr:col>
      <xdr:colOff>669925</xdr:colOff>
      <xdr:row>70</xdr:row>
      <xdr:rowOff>38227</xdr:rowOff>
    </xdr:from>
    <xdr:to>
      <xdr:col>31</xdr:col>
      <xdr:colOff>85725</xdr:colOff>
      <xdr:row>70</xdr:row>
      <xdr:rowOff>139827</xdr:rowOff>
    </xdr:to>
    <xdr:sp macro="" textlink="">
      <xdr:nvSpPr>
        <xdr:cNvPr id="841" name="円/楕円 840"/>
        <xdr:cNvSpPr/>
      </xdr:nvSpPr>
      <xdr:spPr>
        <a:xfrm>
          <a:off x="21272500" y="12039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68</xdr:row>
      <xdr:rowOff>156354</xdr:rowOff>
    </xdr:from>
    <xdr:ext cx="599010" cy="259045"/>
    <xdr:sp macro="" textlink="">
      <xdr:nvSpPr>
        <xdr:cNvPr id="842" name="テキスト ボックス 841"/>
        <xdr:cNvSpPr txBox="1"/>
      </xdr:nvSpPr>
      <xdr:spPr>
        <a:xfrm>
          <a:off x="21023794" y="118149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147,990</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133515</xdr:rowOff>
    </xdr:from>
    <xdr:to>
      <xdr:col>29</xdr:col>
      <xdr:colOff>568325</xdr:colOff>
      <xdr:row>76</xdr:row>
      <xdr:rowOff>63664</xdr:rowOff>
    </xdr:to>
    <xdr:sp macro="" textlink="">
      <xdr:nvSpPr>
        <xdr:cNvPr id="843" name="円/楕円 842"/>
        <xdr:cNvSpPr/>
      </xdr:nvSpPr>
      <xdr:spPr>
        <a:xfrm>
          <a:off x="20383500" y="1299226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80192</xdr:rowOff>
    </xdr:from>
    <xdr:ext cx="534377" cy="259045"/>
    <xdr:sp macro="" textlink="">
      <xdr:nvSpPr>
        <xdr:cNvPr id="844" name="テキスト ボックス 843"/>
        <xdr:cNvSpPr txBox="1"/>
      </xdr:nvSpPr>
      <xdr:spPr>
        <a:xfrm>
          <a:off x="20167111" y="12767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72,987</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167920</xdr:rowOff>
    </xdr:from>
    <xdr:to>
      <xdr:col>28</xdr:col>
      <xdr:colOff>365125</xdr:colOff>
      <xdr:row>77</xdr:row>
      <xdr:rowOff>98070</xdr:rowOff>
    </xdr:to>
    <xdr:sp macro="" textlink="">
      <xdr:nvSpPr>
        <xdr:cNvPr id="845" name="円/楕円 844"/>
        <xdr:cNvSpPr/>
      </xdr:nvSpPr>
      <xdr:spPr>
        <a:xfrm>
          <a:off x="19494500" y="1319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114597</xdr:rowOff>
    </xdr:from>
    <xdr:ext cx="534377" cy="259045"/>
    <xdr:sp macro="" textlink="">
      <xdr:nvSpPr>
        <xdr:cNvPr id="846" name="テキスト ボックス 845"/>
        <xdr:cNvSpPr txBox="1"/>
      </xdr:nvSpPr>
      <xdr:spPr>
        <a:xfrm>
          <a:off x="19278111" y="12973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56,778</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23470</xdr:rowOff>
    </xdr:from>
    <xdr:to>
      <xdr:col>27</xdr:col>
      <xdr:colOff>161925</xdr:colOff>
      <xdr:row>77</xdr:row>
      <xdr:rowOff>125070</xdr:rowOff>
    </xdr:to>
    <xdr:sp macro="" textlink="">
      <xdr:nvSpPr>
        <xdr:cNvPr id="847" name="円/楕円 846"/>
        <xdr:cNvSpPr/>
      </xdr:nvSpPr>
      <xdr:spPr>
        <a:xfrm>
          <a:off x="18605500" y="1322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141597</xdr:rowOff>
    </xdr:from>
    <xdr:ext cx="534377" cy="259045"/>
    <xdr:sp macro="" textlink="">
      <xdr:nvSpPr>
        <xdr:cNvPr id="848" name="テキスト ボックス 847"/>
        <xdr:cNvSpPr txBox="1"/>
      </xdr:nvSpPr>
      <xdr:spPr>
        <a:xfrm>
          <a:off x="18389111" y="13000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54,652</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49" name="正方形/長方形 84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0" name="正方形/長方形 84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1" name="正方形/長方形 85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2" name="正方形/長方形 85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53" name="正方形/長方形 85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4" name="正方形/長方形 85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5" name="正方形/長方形 85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6" name="正方形/長方形 85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7" name="テキスト ボックス 85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58" name="直線コネクタ 85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59" name="直線コネクタ 858"/>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0" name="テキスト ボックス 859"/>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1" name="直線コネクタ 86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62" name="テキスト ボックス 861"/>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6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64" name="直線コネクタ 863"/>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65"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66" name="直線コネクタ 86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67"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68" name="直線コネクタ 86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69" name="直線コネクタ 868"/>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0"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1" name="フローチャート : 判断 870"/>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72" name="直線コネクタ 871"/>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73" name="フローチャート : 判断 872"/>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74" name="テキスト ボックス 873"/>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75" name="直線コネクタ 874"/>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76" name="フローチャート : 判断 875"/>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77" name="テキスト ボックス 876"/>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78" name="直線コネクタ 877"/>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79" name="フローチャート : 判断 878"/>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0" name="テキスト ボックス 879"/>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1" name="フローチャート : 判断 880"/>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82" name="テキスト ボックス 881"/>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83" name="テキスト ボックス 88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84" name="テキスト ボックス 88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85" name="テキスト ボックス 88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86" name="テキスト ボックス 88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87" name="テキスト ボックス 88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8" name="円/楕円 887"/>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89"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0" name="円/楕円 889"/>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1" name="テキスト ボックス 890"/>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92" name="円/楕円 891"/>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93" name="テキスト ボックス 892"/>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94" name="円/楕円 893"/>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95" name="テキスト ボックス 894"/>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6" name="円/楕円 895"/>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97" name="テキスト ボックス 896"/>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98" name="正方形/長方形 89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99" name="正方形/長方形 89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0" name="テキスト ボックス 89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歳出決算総額は、住民一人当たり</a:t>
          </a:r>
          <a:r>
            <a:rPr kumimoji="1" lang="en-US" altLang="ja-JP" sz="1300">
              <a:latin typeface="ＭＳ Ｐゴシック"/>
            </a:rPr>
            <a:t>877,146</a:t>
          </a:r>
          <a:r>
            <a:rPr kumimoji="1" lang="ja-JP" altLang="en-US" sz="1300">
              <a:latin typeface="ＭＳ Ｐゴシック"/>
            </a:rPr>
            <a:t>円となっている。普通建設事業費及び災害復旧事業費、繰出金が類似団体内の最大値となっており、その要因は東日本大震災の復旧・復興事業費によるものである。</a:t>
          </a:r>
          <a:endParaRPr kumimoji="1" lang="en-US" altLang="ja-JP" sz="1300">
            <a:latin typeface="ＭＳ Ｐゴシック"/>
          </a:endParaRPr>
        </a:p>
        <a:p>
          <a:r>
            <a:rPr kumimoji="1" lang="ja-JP" altLang="en-US" sz="1300">
              <a:latin typeface="ＭＳ Ｐゴシック"/>
            </a:rPr>
            <a:t>また、物件費においては除染事業の委託費が主な要因であり、今後の事業進捗により減少していく見込みである。</a:t>
          </a:r>
          <a:endParaRPr kumimoji="1" lang="en-US" altLang="ja-JP" sz="1300">
            <a:latin typeface="ＭＳ Ｐゴシック"/>
          </a:endParaRPr>
        </a:p>
        <a:p>
          <a:r>
            <a:rPr kumimoji="1" lang="ja-JP" altLang="en-US" sz="1300">
              <a:latin typeface="ＭＳ Ｐゴシック"/>
            </a:rPr>
            <a:t>震災関連事業費により類似団体内平均を上回っているが、決算額は平成２６年度をピークに減少している。</a:t>
          </a:r>
          <a:endParaRPr kumimoji="1" lang="en-US" altLang="ja-JP" sz="1300">
            <a:latin typeface="ＭＳ Ｐゴシック"/>
          </a:endParaRPr>
        </a:p>
        <a:p>
          <a:endParaRPr kumimoji="1" lang="en-US" altLang="ja-JP"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福島県相馬市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35,939
35,743
197.79
34,457,734
31,523,768
1,017,920
9,410,684
13,808,069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28.9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10/54</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4,538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143510</xdr:rowOff>
    </xdr:from>
    <xdr:to>
      <xdr:col>6</xdr:col>
      <xdr:colOff>510540</xdr:colOff>
      <xdr:row>38</xdr:row>
      <xdr:rowOff>1778</xdr:rowOff>
    </xdr:to>
    <xdr:cxnSp macro="">
      <xdr:nvCxnSpPr>
        <xdr:cNvPr id="56" name="直線コネクタ 55"/>
        <xdr:cNvCxnSpPr/>
      </xdr:nvCxnSpPr>
      <xdr:spPr>
        <a:xfrm flipV="1">
          <a:off x="4633595" y="5287010"/>
          <a:ext cx="1270" cy="12298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5605</xdr:rowOff>
    </xdr:from>
    <xdr:ext cx="469744" cy="259045"/>
    <xdr:sp macro="" textlink="">
      <xdr:nvSpPr>
        <xdr:cNvPr id="57" name="議会費最小値テキスト"/>
        <xdr:cNvSpPr txBox="1"/>
      </xdr:nvSpPr>
      <xdr:spPr>
        <a:xfrm>
          <a:off x="4686300" y="6520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3,124</a:t>
          </a:r>
          <a:endParaRPr kumimoji="1" lang="ja-JP" altLang="en-US" sz="1000" b="1">
            <a:latin typeface="ＭＳ Ｐゴシック"/>
          </a:endParaRPr>
        </a:p>
      </xdr:txBody>
    </xdr:sp>
    <xdr:clientData/>
  </xdr:oneCellAnchor>
  <xdr:twoCellAnchor>
    <xdr:from>
      <xdr:col>6</xdr:col>
      <xdr:colOff>422275</xdr:colOff>
      <xdr:row>38</xdr:row>
      <xdr:rowOff>1778</xdr:rowOff>
    </xdr:from>
    <xdr:to>
      <xdr:col>6</xdr:col>
      <xdr:colOff>600075</xdr:colOff>
      <xdr:row>38</xdr:row>
      <xdr:rowOff>1778</xdr:rowOff>
    </xdr:to>
    <xdr:cxnSp macro="">
      <xdr:nvCxnSpPr>
        <xdr:cNvPr id="58" name="直線コネクタ 57"/>
        <xdr:cNvCxnSpPr/>
      </xdr:nvCxnSpPr>
      <xdr:spPr>
        <a:xfrm>
          <a:off x="4546600" y="6516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90187</xdr:rowOff>
    </xdr:from>
    <xdr:ext cx="469744" cy="259045"/>
    <xdr:sp macro="" textlink="">
      <xdr:nvSpPr>
        <xdr:cNvPr id="59" name="議会費最大値テキスト"/>
        <xdr:cNvSpPr txBox="1"/>
      </xdr:nvSpPr>
      <xdr:spPr>
        <a:xfrm>
          <a:off x="4686300" y="5062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9,580</a:t>
          </a:r>
          <a:endParaRPr kumimoji="1" lang="ja-JP" altLang="en-US" sz="1000" b="1">
            <a:latin typeface="ＭＳ Ｐゴシック"/>
          </a:endParaRPr>
        </a:p>
      </xdr:txBody>
    </xdr:sp>
    <xdr:clientData/>
  </xdr:oneCellAnchor>
  <xdr:twoCellAnchor>
    <xdr:from>
      <xdr:col>6</xdr:col>
      <xdr:colOff>422275</xdr:colOff>
      <xdr:row>30</xdr:row>
      <xdr:rowOff>143510</xdr:rowOff>
    </xdr:from>
    <xdr:to>
      <xdr:col>6</xdr:col>
      <xdr:colOff>600075</xdr:colOff>
      <xdr:row>30</xdr:row>
      <xdr:rowOff>143510</xdr:rowOff>
    </xdr:to>
    <xdr:cxnSp macro="">
      <xdr:nvCxnSpPr>
        <xdr:cNvPr id="60" name="直線コネクタ 59"/>
        <xdr:cNvCxnSpPr/>
      </xdr:nvCxnSpPr>
      <xdr:spPr>
        <a:xfrm>
          <a:off x="4546600" y="5287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56642</xdr:rowOff>
    </xdr:from>
    <xdr:to>
      <xdr:col>6</xdr:col>
      <xdr:colOff>511175</xdr:colOff>
      <xdr:row>34</xdr:row>
      <xdr:rowOff>132461</xdr:rowOff>
    </xdr:to>
    <xdr:cxnSp macro="">
      <xdr:nvCxnSpPr>
        <xdr:cNvPr id="61" name="直線コネクタ 60"/>
        <xdr:cNvCxnSpPr/>
      </xdr:nvCxnSpPr>
      <xdr:spPr>
        <a:xfrm flipV="1">
          <a:off x="3797300" y="5885942"/>
          <a:ext cx="838200" cy="75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45610</xdr:rowOff>
    </xdr:from>
    <xdr:ext cx="469744" cy="259045"/>
    <xdr:sp macro="" textlink="">
      <xdr:nvSpPr>
        <xdr:cNvPr id="62" name="議会費平均値テキスト"/>
        <xdr:cNvSpPr txBox="1"/>
      </xdr:nvSpPr>
      <xdr:spPr>
        <a:xfrm>
          <a:off x="4686300" y="60463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5,214</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67183</xdr:rowOff>
    </xdr:from>
    <xdr:to>
      <xdr:col>6</xdr:col>
      <xdr:colOff>561975</xdr:colOff>
      <xdr:row>35</xdr:row>
      <xdr:rowOff>168783</xdr:rowOff>
    </xdr:to>
    <xdr:sp macro="" textlink="">
      <xdr:nvSpPr>
        <xdr:cNvPr id="63" name="フローチャート : 判断 62"/>
        <xdr:cNvSpPr/>
      </xdr:nvSpPr>
      <xdr:spPr>
        <a:xfrm>
          <a:off x="4584700" y="6067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93028</xdr:rowOff>
    </xdr:from>
    <xdr:to>
      <xdr:col>5</xdr:col>
      <xdr:colOff>358775</xdr:colOff>
      <xdr:row>34</xdr:row>
      <xdr:rowOff>132461</xdr:rowOff>
    </xdr:to>
    <xdr:cxnSp macro="">
      <xdr:nvCxnSpPr>
        <xdr:cNvPr id="64" name="直線コネクタ 63"/>
        <xdr:cNvCxnSpPr/>
      </xdr:nvCxnSpPr>
      <xdr:spPr>
        <a:xfrm>
          <a:off x="2908300" y="5922328"/>
          <a:ext cx="889000" cy="39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118237</xdr:rowOff>
    </xdr:from>
    <xdr:to>
      <xdr:col>5</xdr:col>
      <xdr:colOff>409575</xdr:colOff>
      <xdr:row>36</xdr:row>
      <xdr:rowOff>48387</xdr:rowOff>
    </xdr:to>
    <xdr:sp macro="" textlink="">
      <xdr:nvSpPr>
        <xdr:cNvPr id="65" name="フローチャート : 判断 64"/>
        <xdr:cNvSpPr/>
      </xdr:nvSpPr>
      <xdr:spPr>
        <a:xfrm>
          <a:off x="3746500" y="61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39514</xdr:rowOff>
    </xdr:from>
    <xdr:ext cx="469744" cy="259045"/>
    <xdr:sp macro="" textlink="">
      <xdr:nvSpPr>
        <xdr:cNvPr id="66" name="テキスト ボックス 65"/>
        <xdr:cNvSpPr txBox="1"/>
      </xdr:nvSpPr>
      <xdr:spPr>
        <a:xfrm>
          <a:off x="3562427" y="6211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4,946</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54928</xdr:rowOff>
    </xdr:from>
    <xdr:to>
      <xdr:col>4</xdr:col>
      <xdr:colOff>155575</xdr:colOff>
      <xdr:row>34</xdr:row>
      <xdr:rowOff>93028</xdr:rowOff>
    </xdr:to>
    <xdr:cxnSp macro="">
      <xdr:nvCxnSpPr>
        <xdr:cNvPr id="67" name="直線コネクタ 66"/>
        <xdr:cNvCxnSpPr/>
      </xdr:nvCxnSpPr>
      <xdr:spPr>
        <a:xfrm>
          <a:off x="2019300" y="5884228"/>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129286</xdr:rowOff>
    </xdr:from>
    <xdr:to>
      <xdr:col>4</xdr:col>
      <xdr:colOff>206375</xdr:colOff>
      <xdr:row>36</xdr:row>
      <xdr:rowOff>59436</xdr:rowOff>
    </xdr:to>
    <xdr:sp macro="" textlink="">
      <xdr:nvSpPr>
        <xdr:cNvPr id="68" name="フローチャート : 判断 67"/>
        <xdr:cNvSpPr/>
      </xdr:nvSpPr>
      <xdr:spPr>
        <a:xfrm>
          <a:off x="2857500" y="6130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50563</xdr:rowOff>
    </xdr:from>
    <xdr:ext cx="469744" cy="259045"/>
    <xdr:sp macro="" textlink="">
      <xdr:nvSpPr>
        <xdr:cNvPr id="69" name="テキスト ボックス 68"/>
        <xdr:cNvSpPr txBox="1"/>
      </xdr:nvSpPr>
      <xdr:spPr>
        <a:xfrm>
          <a:off x="2673427" y="6222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4,888</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54928</xdr:rowOff>
    </xdr:from>
    <xdr:to>
      <xdr:col>2</xdr:col>
      <xdr:colOff>638175</xdr:colOff>
      <xdr:row>34</xdr:row>
      <xdr:rowOff>82359</xdr:rowOff>
    </xdr:to>
    <xdr:cxnSp macro="">
      <xdr:nvCxnSpPr>
        <xdr:cNvPr id="70" name="直線コネクタ 69"/>
        <xdr:cNvCxnSpPr/>
      </xdr:nvCxnSpPr>
      <xdr:spPr>
        <a:xfrm flipV="1">
          <a:off x="1130300" y="5884228"/>
          <a:ext cx="8890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89662</xdr:rowOff>
    </xdr:from>
    <xdr:to>
      <xdr:col>3</xdr:col>
      <xdr:colOff>3175</xdr:colOff>
      <xdr:row>36</xdr:row>
      <xdr:rowOff>19812</xdr:rowOff>
    </xdr:to>
    <xdr:sp macro="" textlink="">
      <xdr:nvSpPr>
        <xdr:cNvPr id="71" name="フローチャート : 判断 70"/>
        <xdr:cNvSpPr/>
      </xdr:nvSpPr>
      <xdr:spPr>
        <a:xfrm>
          <a:off x="1968500" y="6090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10939</xdr:rowOff>
    </xdr:from>
    <xdr:ext cx="469744" cy="259045"/>
    <xdr:sp macro="" textlink="">
      <xdr:nvSpPr>
        <xdr:cNvPr id="72" name="テキスト ボックス 71"/>
        <xdr:cNvSpPr txBox="1"/>
      </xdr:nvSpPr>
      <xdr:spPr>
        <a:xfrm>
          <a:off x="1784427" y="6183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5,096</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135001</xdr:rowOff>
    </xdr:from>
    <xdr:to>
      <xdr:col>1</xdr:col>
      <xdr:colOff>485775</xdr:colOff>
      <xdr:row>35</xdr:row>
      <xdr:rowOff>65151</xdr:rowOff>
    </xdr:to>
    <xdr:sp macro="" textlink="">
      <xdr:nvSpPr>
        <xdr:cNvPr id="73" name="フローチャート : 判断 72"/>
        <xdr:cNvSpPr/>
      </xdr:nvSpPr>
      <xdr:spPr>
        <a:xfrm>
          <a:off x="1079500" y="5964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56278</xdr:rowOff>
    </xdr:from>
    <xdr:ext cx="469744" cy="259045"/>
    <xdr:sp macro="" textlink="">
      <xdr:nvSpPr>
        <xdr:cNvPr id="74" name="テキスト ボックス 73"/>
        <xdr:cNvSpPr txBox="1"/>
      </xdr:nvSpPr>
      <xdr:spPr>
        <a:xfrm>
          <a:off x="895427" y="60570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5,758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5842</xdr:rowOff>
    </xdr:from>
    <xdr:to>
      <xdr:col>6</xdr:col>
      <xdr:colOff>561975</xdr:colOff>
      <xdr:row>34</xdr:row>
      <xdr:rowOff>107442</xdr:rowOff>
    </xdr:to>
    <xdr:sp macro="" textlink="">
      <xdr:nvSpPr>
        <xdr:cNvPr id="80" name="円/楕円 79"/>
        <xdr:cNvSpPr/>
      </xdr:nvSpPr>
      <xdr:spPr>
        <a:xfrm>
          <a:off x="4584700" y="5835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28719</xdr:rowOff>
    </xdr:from>
    <xdr:ext cx="469744" cy="259045"/>
    <xdr:sp macro="" textlink="">
      <xdr:nvSpPr>
        <xdr:cNvPr id="81" name="議会費該当値テキスト"/>
        <xdr:cNvSpPr txBox="1"/>
      </xdr:nvSpPr>
      <xdr:spPr>
        <a:xfrm>
          <a:off x="4686300" y="5686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6,436</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81661</xdr:rowOff>
    </xdr:from>
    <xdr:to>
      <xdr:col>5</xdr:col>
      <xdr:colOff>409575</xdr:colOff>
      <xdr:row>35</xdr:row>
      <xdr:rowOff>11811</xdr:rowOff>
    </xdr:to>
    <xdr:sp macro="" textlink="">
      <xdr:nvSpPr>
        <xdr:cNvPr id="82" name="円/楕円 81"/>
        <xdr:cNvSpPr/>
      </xdr:nvSpPr>
      <xdr:spPr>
        <a:xfrm>
          <a:off x="3746500" y="5910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28338</xdr:rowOff>
    </xdr:from>
    <xdr:ext cx="469744" cy="259045"/>
    <xdr:sp macro="" textlink="">
      <xdr:nvSpPr>
        <xdr:cNvPr id="83" name="テキスト ボックス 82"/>
        <xdr:cNvSpPr txBox="1"/>
      </xdr:nvSpPr>
      <xdr:spPr>
        <a:xfrm>
          <a:off x="3562427" y="5686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6,038</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42228</xdr:rowOff>
    </xdr:from>
    <xdr:to>
      <xdr:col>4</xdr:col>
      <xdr:colOff>206375</xdr:colOff>
      <xdr:row>34</xdr:row>
      <xdr:rowOff>143828</xdr:rowOff>
    </xdr:to>
    <xdr:sp macro="" textlink="">
      <xdr:nvSpPr>
        <xdr:cNvPr id="84" name="円/楕円 83"/>
        <xdr:cNvSpPr/>
      </xdr:nvSpPr>
      <xdr:spPr>
        <a:xfrm>
          <a:off x="2857500" y="5871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160355</xdr:rowOff>
    </xdr:from>
    <xdr:ext cx="469744" cy="259045"/>
    <xdr:sp macro="" textlink="">
      <xdr:nvSpPr>
        <xdr:cNvPr id="85" name="テキスト ボックス 84"/>
        <xdr:cNvSpPr txBox="1"/>
      </xdr:nvSpPr>
      <xdr:spPr>
        <a:xfrm>
          <a:off x="2673427" y="5646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6,245</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4128</xdr:rowOff>
    </xdr:from>
    <xdr:to>
      <xdr:col>3</xdr:col>
      <xdr:colOff>3175</xdr:colOff>
      <xdr:row>34</xdr:row>
      <xdr:rowOff>105728</xdr:rowOff>
    </xdr:to>
    <xdr:sp macro="" textlink="">
      <xdr:nvSpPr>
        <xdr:cNvPr id="86" name="円/楕円 85"/>
        <xdr:cNvSpPr/>
      </xdr:nvSpPr>
      <xdr:spPr>
        <a:xfrm>
          <a:off x="1968500" y="5833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122255</xdr:rowOff>
    </xdr:from>
    <xdr:ext cx="469744" cy="259045"/>
    <xdr:sp macro="" textlink="">
      <xdr:nvSpPr>
        <xdr:cNvPr id="87" name="テキスト ボックス 86"/>
        <xdr:cNvSpPr txBox="1"/>
      </xdr:nvSpPr>
      <xdr:spPr>
        <a:xfrm>
          <a:off x="1784427" y="560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6,445</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31559</xdr:rowOff>
    </xdr:from>
    <xdr:to>
      <xdr:col>1</xdr:col>
      <xdr:colOff>485775</xdr:colOff>
      <xdr:row>34</xdr:row>
      <xdr:rowOff>133159</xdr:rowOff>
    </xdr:to>
    <xdr:sp macro="" textlink="">
      <xdr:nvSpPr>
        <xdr:cNvPr id="88" name="円/楕円 87"/>
        <xdr:cNvSpPr/>
      </xdr:nvSpPr>
      <xdr:spPr>
        <a:xfrm>
          <a:off x="1079500" y="5860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149686</xdr:rowOff>
    </xdr:from>
    <xdr:ext cx="469744" cy="259045"/>
    <xdr:sp macro="" textlink="">
      <xdr:nvSpPr>
        <xdr:cNvPr id="89" name="テキスト ボックス 88"/>
        <xdr:cNvSpPr txBox="1"/>
      </xdr:nvSpPr>
      <xdr:spPr>
        <a:xfrm>
          <a:off x="895427" y="5636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6,301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96,043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56</xdr:row>
      <xdr:rowOff>125218</xdr:rowOff>
    </xdr:from>
    <xdr:to>
      <xdr:col>6</xdr:col>
      <xdr:colOff>510540</xdr:colOff>
      <xdr:row>58</xdr:row>
      <xdr:rowOff>132779</xdr:rowOff>
    </xdr:to>
    <xdr:cxnSp macro="">
      <xdr:nvCxnSpPr>
        <xdr:cNvPr id="113" name="直線コネクタ 112"/>
        <xdr:cNvCxnSpPr/>
      </xdr:nvCxnSpPr>
      <xdr:spPr>
        <a:xfrm flipV="1">
          <a:off x="4633595" y="9726418"/>
          <a:ext cx="1270" cy="350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136606</xdr:rowOff>
    </xdr:from>
    <xdr:ext cx="534377" cy="259045"/>
    <xdr:sp macro="" textlink="">
      <xdr:nvSpPr>
        <xdr:cNvPr id="114" name="総務費最小値テキスト"/>
        <xdr:cNvSpPr txBox="1"/>
      </xdr:nvSpPr>
      <xdr:spPr>
        <a:xfrm>
          <a:off x="4686300" y="10080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43,633</a:t>
          </a:r>
          <a:endParaRPr kumimoji="1" lang="ja-JP" altLang="en-US" sz="1000" b="1">
            <a:latin typeface="ＭＳ Ｐゴシック"/>
          </a:endParaRPr>
        </a:p>
      </xdr:txBody>
    </xdr:sp>
    <xdr:clientData/>
  </xdr:oneCellAnchor>
  <xdr:twoCellAnchor>
    <xdr:from>
      <xdr:col>6</xdr:col>
      <xdr:colOff>422275</xdr:colOff>
      <xdr:row>58</xdr:row>
      <xdr:rowOff>132779</xdr:rowOff>
    </xdr:from>
    <xdr:to>
      <xdr:col>6</xdr:col>
      <xdr:colOff>600075</xdr:colOff>
      <xdr:row>58</xdr:row>
      <xdr:rowOff>132779</xdr:rowOff>
    </xdr:to>
    <xdr:cxnSp macro="">
      <xdr:nvCxnSpPr>
        <xdr:cNvPr id="115" name="直線コネクタ 114"/>
        <xdr:cNvCxnSpPr/>
      </xdr:nvCxnSpPr>
      <xdr:spPr>
        <a:xfrm>
          <a:off x="4546600" y="1007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71895</xdr:rowOff>
    </xdr:from>
    <xdr:ext cx="599010" cy="259045"/>
    <xdr:sp macro="" textlink="">
      <xdr:nvSpPr>
        <xdr:cNvPr id="116" name="総務費最大値テキスト"/>
        <xdr:cNvSpPr txBox="1"/>
      </xdr:nvSpPr>
      <xdr:spPr>
        <a:xfrm>
          <a:off x="4686300" y="9501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227,602</a:t>
          </a:r>
          <a:endParaRPr kumimoji="1" lang="ja-JP" altLang="en-US" sz="1000" b="1">
            <a:latin typeface="ＭＳ Ｐゴシック"/>
          </a:endParaRPr>
        </a:p>
      </xdr:txBody>
    </xdr:sp>
    <xdr:clientData/>
  </xdr:oneCellAnchor>
  <xdr:twoCellAnchor>
    <xdr:from>
      <xdr:col>6</xdr:col>
      <xdr:colOff>422275</xdr:colOff>
      <xdr:row>56</xdr:row>
      <xdr:rowOff>125218</xdr:rowOff>
    </xdr:from>
    <xdr:to>
      <xdr:col>6</xdr:col>
      <xdr:colOff>600075</xdr:colOff>
      <xdr:row>56</xdr:row>
      <xdr:rowOff>125218</xdr:rowOff>
    </xdr:to>
    <xdr:cxnSp macro="">
      <xdr:nvCxnSpPr>
        <xdr:cNvPr id="117" name="直線コネクタ 116"/>
        <xdr:cNvCxnSpPr/>
      </xdr:nvCxnSpPr>
      <xdr:spPr>
        <a:xfrm>
          <a:off x="4546600" y="9726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83358</xdr:rowOff>
    </xdr:from>
    <xdr:to>
      <xdr:col>6</xdr:col>
      <xdr:colOff>511175</xdr:colOff>
      <xdr:row>57</xdr:row>
      <xdr:rowOff>83861</xdr:rowOff>
    </xdr:to>
    <xdr:cxnSp macro="">
      <xdr:nvCxnSpPr>
        <xdr:cNvPr id="118" name="直線コネクタ 117"/>
        <xdr:cNvCxnSpPr/>
      </xdr:nvCxnSpPr>
      <xdr:spPr>
        <a:xfrm>
          <a:off x="3797300" y="9684558"/>
          <a:ext cx="838200" cy="171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149537</xdr:rowOff>
    </xdr:from>
    <xdr:ext cx="534377" cy="259045"/>
    <xdr:sp macro="" textlink="">
      <xdr:nvSpPr>
        <xdr:cNvPr id="119" name="総務費平均値テキスト"/>
        <xdr:cNvSpPr txBox="1"/>
      </xdr:nvSpPr>
      <xdr:spPr>
        <a:xfrm>
          <a:off x="4686300" y="99221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86,845</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171110</xdr:rowOff>
    </xdr:from>
    <xdr:to>
      <xdr:col>6</xdr:col>
      <xdr:colOff>561975</xdr:colOff>
      <xdr:row>58</xdr:row>
      <xdr:rowOff>101260</xdr:rowOff>
    </xdr:to>
    <xdr:sp macro="" textlink="">
      <xdr:nvSpPr>
        <xdr:cNvPr id="120" name="フローチャート : 判断 119"/>
        <xdr:cNvSpPr/>
      </xdr:nvSpPr>
      <xdr:spPr>
        <a:xfrm>
          <a:off x="4584700" y="994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83358</xdr:rowOff>
    </xdr:from>
    <xdr:to>
      <xdr:col>5</xdr:col>
      <xdr:colOff>358775</xdr:colOff>
      <xdr:row>57</xdr:row>
      <xdr:rowOff>20559</xdr:rowOff>
    </xdr:to>
    <xdr:cxnSp macro="">
      <xdr:nvCxnSpPr>
        <xdr:cNvPr id="121" name="直線コネクタ 120"/>
        <xdr:cNvCxnSpPr/>
      </xdr:nvCxnSpPr>
      <xdr:spPr>
        <a:xfrm flipV="1">
          <a:off x="2908300" y="9684558"/>
          <a:ext cx="889000" cy="108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23781</xdr:rowOff>
    </xdr:from>
    <xdr:to>
      <xdr:col>5</xdr:col>
      <xdr:colOff>409575</xdr:colOff>
      <xdr:row>58</xdr:row>
      <xdr:rowOff>125381</xdr:rowOff>
    </xdr:to>
    <xdr:sp macro="" textlink="">
      <xdr:nvSpPr>
        <xdr:cNvPr id="122" name="フローチャート : 判断 121"/>
        <xdr:cNvSpPr/>
      </xdr:nvSpPr>
      <xdr:spPr>
        <a:xfrm>
          <a:off x="3746500" y="9967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116508</xdr:rowOff>
    </xdr:from>
    <xdr:ext cx="534377" cy="259045"/>
    <xdr:sp macro="" textlink="">
      <xdr:nvSpPr>
        <xdr:cNvPr id="123" name="テキスト ボックス 122"/>
        <xdr:cNvSpPr txBox="1"/>
      </xdr:nvSpPr>
      <xdr:spPr>
        <a:xfrm>
          <a:off x="3530111" y="10060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74,183</a:t>
          </a:r>
          <a:endParaRPr kumimoji="1" lang="ja-JP" altLang="en-US" sz="1000" b="1">
            <a:solidFill>
              <a:srgbClr val="000080"/>
            </a:solidFill>
            <a:latin typeface="ＭＳ Ｐゴシック"/>
          </a:endParaRPr>
        </a:p>
      </xdr:txBody>
    </xdr:sp>
    <xdr:clientData/>
  </xdr:oneCellAnchor>
  <xdr:twoCellAnchor>
    <xdr:from>
      <xdr:col>2</xdr:col>
      <xdr:colOff>638175</xdr:colOff>
      <xdr:row>51</xdr:row>
      <xdr:rowOff>141706</xdr:rowOff>
    </xdr:from>
    <xdr:to>
      <xdr:col>4</xdr:col>
      <xdr:colOff>155575</xdr:colOff>
      <xdr:row>57</xdr:row>
      <xdr:rowOff>20559</xdr:rowOff>
    </xdr:to>
    <xdr:cxnSp macro="">
      <xdr:nvCxnSpPr>
        <xdr:cNvPr id="124" name="直線コネクタ 123"/>
        <xdr:cNvCxnSpPr/>
      </xdr:nvCxnSpPr>
      <xdr:spPr>
        <a:xfrm>
          <a:off x="2019300" y="8885656"/>
          <a:ext cx="889000" cy="907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17665</xdr:rowOff>
    </xdr:from>
    <xdr:to>
      <xdr:col>4</xdr:col>
      <xdr:colOff>206375</xdr:colOff>
      <xdr:row>58</xdr:row>
      <xdr:rowOff>119265</xdr:rowOff>
    </xdr:to>
    <xdr:sp macro="" textlink="">
      <xdr:nvSpPr>
        <xdr:cNvPr id="125" name="フローチャート : 判断 124"/>
        <xdr:cNvSpPr/>
      </xdr:nvSpPr>
      <xdr:spPr>
        <a:xfrm>
          <a:off x="2857500" y="9961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110392</xdr:rowOff>
    </xdr:from>
    <xdr:ext cx="534377" cy="259045"/>
    <xdr:sp macro="" textlink="">
      <xdr:nvSpPr>
        <xdr:cNvPr id="126" name="テキスト ボックス 125"/>
        <xdr:cNvSpPr txBox="1"/>
      </xdr:nvSpPr>
      <xdr:spPr>
        <a:xfrm>
          <a:off x="2641111" y="10054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77,394</a:t>
          </a:r>
          <a:endParaRPr kumimoji="1" lang="ja-JP" altLang="en-US" sz="1000" b="1">
            <a:solidFill>
              <a:srgbClr val="000080"/>
            </a:solidFill>
            <a:latin typeface="ＭＳ Ｐゴシック"/>
          </a:endParaRPr>
        </a:p>
      </xdr:txBody>
    </xdr:sp>
    <xdr:clientData/>
  </xdr:oneCellAnchor>
  <xdr:twoCellAnchor>
    <xdr:from>
      <xdr:col>1</xdr:col>
      <xdr:colOff>434975</xdr:colOff>
      <xdr:row>51</xdr:row>
      <xdr:rowOff>141706</xdr:rowOff>
    </xdr:from>
    <xdr:to>
      <xdr:col>2</xdr:col>
      <xdr:colOff>638175</xdr:colOff>
      <xdr:row>53</xdr:row>
      <xdr:rowOff>72288</xdr:rowOff>
    </xdr:to>
    <xdr:cxnSp macro="">
      <xdr:nvCxnSpPr>
        <xdr:cNvPr id="127" name="直線コネクタ 126"/>
        <xdr:cNvCxnSpPr/>
      </xdr:nvCxnSpPr>
      <xdr:spPr>
        <a:xfrm flipV="1">
          <a:off x="1130300" y="8885656"/>
          <a:ext cx="889000" cy="273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16190</xdr:rowOff>
    </xdr:from>
    <xdr:to>
      <xdr:col>3</xdr:col>
      <xdr:colOff>3175</xdr:colOff>
      <xdr:row>58</xdr:row>
      <xdr:rowOff>117790</xdr:rowOff>
    </xdr:to>
    <xdr:sp macro="" textlink="">
      <xdr:nvSpPr>
        <xdr:cNvPr id="128" name="フローチャート : 判断 127"/>
        <xdr:cNvSpPr/>
      </xdr:nvSpPr>
      <xdr:spPr>
        <a:xfrm>
          <a:off x="1968500" y="996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108917</xdr:rowOff>
    </xdr:from>
    <xdr:ext cx="534377" cy="259045"/>
    <xdr:sp macro="" textlink="">
      <xdr:nvSpPr>
        <xdr:cNvPr id="129" name="テキスト ボックス 128"/>
        <xdr:cNvSpPr txBox="1"/>
      </xdr:nvSpPr>
      <xdr:spPr>
        <a:xfrm>
          <a:off x="1752111" y="10053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78,168</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13654</xdr:rowOff>
    </xdr:from>
    <xdr:to>
      <xdr:col>1</xdr:col>
      <xdr:colOff>485775</xdr:colOff>
      <xdr:row>58</xdr:row>
      <xdr:rowOff>115254</xdr:rowOff>
    </xdr:to>
    <xdr:sp macro="" textlink="">
      <xdr:nvSpPr>
        <xdr:cNvPr id="130" name="フローチャート : 判断 129"/>
        <xdr:cNvSpPr/>
      </xdr:nvSpPr>
      <xdr:spPr>
        <a:xfrm>
          <a:off x="1079500" y="9957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106381</xdr:rowOff>
    </xdr:from>
    <xdr:ext cx="534377" cy="259045"/>
    <xdr:sp macro="" textlink="">
      <xdr:nvSpPr>
        <xdr:cNvPr id="131" name="テキスト ボックス 130"/>
        <xdr:cNvSpPr txBox="1"/>
      </xdr:nvSpPr>
      <xdr:spPr>
        <a:xfrm>
          <a:off x="863111" y="10050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79,499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33061</xdr:rowOff>
    </xdr:from>
    <xdr:to>
      <xdr:col>6</xdr:col>
      <xdr:colOff>561975</xdr:colOff>
      <xdr:row>57</xdr:row>
      <xdr:rowOff>134661</xdr:rowOff>
    </xdr:to>
    <xdr:sp macro="" textlink="">
      <xdr:nvSpPr>
        <xdr:cNvPr id="137" name="円/楕円 136"/>
        <xdr:cNvSpPr/>
      </xdr:nvSpPr>
      <xdr:spPr>
        <a:xfrm>
          <a:off x="4584700" y="980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55938</xdr:rowOff>
    </xdr:from>
    <xdr:ext cx="599010" cy="259045"/>
    <xdr:sp macro="" textlink="">
      <xdr:nvSpPr>
        <xdr:cNvPr id="138" name="総務費該当値テキスト"/>
        <xdr:cNvSpPr txBox="1"/>
      </xdr:nvSpPr>
      <xdr:spPr>
        <a:xfrm>
          <a:off x="4686300" y="96571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159,312</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32558</xdr:rowOff>
    </xdr:from>
    <xdr:to>
      <xdr:col>5</xdr:col>
      <xdr:colOff>409575</xdr:colOff>
      <xdr:row>56</xdr:row>
      <xdr:rowOff>134158</xdr:rowOff>
    </xdr:to>
    <xdr:sp macro="" textlink="">
      <xdr:nvSpPr>
        <xdr:cNvPr id="139" name="円/楕円 138"/>
        <xdr:cNvSpPr/>
      </xdr:nvSpPr>
      <xdr:spPr>
        <a:xfrm>
          <a:off x="3746500" y="9633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150685</xdr:rowOff>
    </xdr:from>
    <xdr:ext cx="599010" cy="259045"/>
    <xdr:sp macro="" textlink="">
      <xdr:nvSpPr>
        <xdr:cNvPr id="140" name="テキスト ボックス 139"/>
        <xdr:cNvSpPr txBox="1"/>
      </xdr:nvSpPr>
      <xdr:spPr>
        <a:xfrm>
          <a:off x="3497794" y="9408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249,576</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141209</xdr:rowOff>
    </xdr:from>
    <xdr:to>
      <xdr:col>4</xdr:col>
      <xdr:colOff>206375</xdr:colOff>
      <xdr:row>57</xdr:row>
      <xdr:rowOff>71359</xdr:rowOff>
    </xdr:to>
    <xdr:sp macro="" textlink="">
      <xdr:nvSpPr>
        <xdr:cNvPr id="141" name="円/楕円 140"/>
        <xdr:cNvSpPr/>
      </xdr:nvSpPr>
      <xdr:spPr>
        <a:xfrm>
          <a:off x="2857500" y="9742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87886</xdr:rowOff>
    </xdr:from>
    <xdr:ext cx="599010" cy="259045"/>
    <xdr:sp macro="" textlink="">
      <xdr:nvSpPr>
        <xdr:cNvPr id="142" name="テキスト ボックス 141"/>
        <xdr:cNvSpPr txBox="1"/>
      </xdr:nvSpPr>
      <xdr:spPr>
        <a:xfrm>
          <a:off x="2608794" y="95176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192,541</a:t>
          </a:r>
          <a:endParaRPr kumimoji="1" lang="ja-JP" altLang="en-US" sz="1000" b="1">
            <a:solidFill>
              <a:srgbClr val="FF0000"/>
            </a:solidFill>
            <a:latin typeface="ＭＳ Ｐゴシック"/>
          </a:endParaRPr>
        </a:p>
      </xdr:txBody>
    </xdr:sp>
    <xdr:clientData/>
  </xdr:oneCellAnchor>
  <xdr:twoCellAnchor>
    <xdr:from>
      <xdr:col>2</xdr:col>
      <xdr:colOff>587375</xdr:colOff>
      <xdr:row>51</xdr:row>
      <xdr:rowOff>90906</xdr:rowOff>
    </xdr:from>
    <xdr:to>
      <xdr:col>3</xdr:col>
      <xdr:colOff>3175</xdr:colOff>
      <xdr:row>52</xdr:row>
      <xdr:rowOff>21056</xdr:rowOff>
    </xdr:to>
    <xdr:sp macro="" textlink="">
      <xdr:nvSpPr>
        <xdr:cNvPr id="143" name="円/楕円 142"/>
        <xdr:cNvSpPr/>
      </xdr:nvSpPr>
      <xdr:spPr>
        <a:xfrm>
          <a:off x="1968500" y="883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50</xdr:row>
      <xdr:rowOff>37583</xdr:rowOff>
    </xdr:from>
    <xdr:ext cx="599010" cy="259045"/>
    <xdr:sp macro="" textlink="">
      <xdr:nvSpPr>
        <xdr:cNvPr id="144" name="テキスト ボックス 143"/>
        <xdr:cNvSpPr txBox="1"/>
      </xdr:nvSpPr>
      <xdr:spPr>
        <a:xfrm>
          <a:off x="1719794" y="8610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668,947</a:t>
          </a:r>
          <a:endParaRPr kumimoji="1" lang="ja-JP" altLang="en-US" sz="1000" b="1">
            <a:solidFill>
              <a:srgbClr val="FF0000"/>
            </a:solidFill>
            <a:latin typeface="ＭＳ Ｐゴシック"/>
          </a:endParaRPr>
        </a:p>
      </xdr:txBody>
    </xdr:sp>
    <xdr:clientData/>
  </xdr:oneCellAnchor>
  <xdr:twoCellAnchor>
    <xdr:from>
      <xdr:col>1</xdr:col>
      <xdr:colOff>384175</xdr:colOff>
      <xdr:row>53</xdr:row>
      <xdr:rowOff>21488</xdr:rowOff>
    </xdr:from>
    <xdr:to>
      <xdr:col>1</xdr:col>
      <xdr:colOff>485775</xdr:colOff>
      <xdr:row>53</xdr:row>
      <xdr:rowOff>123088</xdr:rowOff>
    </xdr:to>
    <xdr:sp macro="" textlink="">
      <xdr:nvSpPr>
        <xdr:cNvPr id="145" name="円/楕円 144"/>
        <xdr:cNvSpPr/>
      </xdr:nvSpPr>
      <xdr:spPr>
        <a:xfrm>
          <a:off x="1079500" y="9108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51</xdr:row>
      <xdr:rowOff>139615</xdr:rowOff>
    </xdr:from>
    <xdr:ext cx="599010" cy="259045"/>
    <xdr:sp macro="" textlink="">
      <xdr:nvSpPr>
        <xdr:cNvPr id="146" name="テキスト ボックス 145"/>
        <xdr:cNvSpPr txBox="1"/>
      </xdr:nvSpPr>
      <xdr:spPr>
        <a:xfrm>
          <a:off x="830794" y="8883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525,387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26/54</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277,821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7" name="テキスト ボックス 156"/>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58" name="直線コネクタ 157"/>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9" name="テキスト ボックス 158"/>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0" name="直線コネクタ 159"/>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2" name="直線コネクタ 161"/>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4" name="直線コネクタ 163"/>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75</xdr:row>
      <xdr:rowOff>90839</xdr:rowOff>
    </xdr:from>
    <xdr:to>
      <xdr:col>6</xdr:col>
      <xdr:colOff>510540</xdr:colOff>
      <xdr:row>78</xdr:row>
      <xdr:rowOff>99997</xdr:rowOff>
    </xdr:to>
    <xdr:cxnSp macro="">
      <xdr:nvCxnSpPr>
        <xdr:cNvPr id="169" name="直線コネクタ 168"/>
        <xdr:cNvCxnSpPr/>
      </xdr:nvCxnSpPr>
      <xdr:spPr>
        <a:xfrm flipV="1">
          <a:off x="4633595" y="12949589"/>
          <a:ext cx="1270" cy="5235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103824</xdr:rowOff>
    </xdr:from>
    <xdr:ext cx="599010" cy="259045"/>
    <xdr:sp macro="" textlink="">
      <xdr:nvSpPr>
        <xdr:cNvPr id="170" name="民生費最小値テキスト"/>
        <xdr:cNvSpPr txBox="1"/>
      </xdr:nvSpPr>
      <xdr:spPr>
        <a:xfrm>
          <a:off x="4686300" y="134769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108,684</a:t>
          </a:r>
          <a:endParaRPr kumimoji="1" lang="ja-JP" altLang="en-US" sz="1000" b="1">
            <a:latin typeface="ＭＳ Ｐゴシック"/>
          </a:endParaRPr>
        </a:p>
      </xdr:txBody>
    </xdr:sp>
    <xdr:clientData/>
  </xdr:oneCellAnchor>
  <xdr:twoCellAnchor>
    <xdr:from>
      <xdr:col>6</xdr:col>
      <xdr:colOff>422275</xdr:colOff>
      <xdr:row>78</xdr:row>
      <xdr:rowOff>99997</xdr:rowOff>
    </xdr:from>
    <xdr:to>
      <xdr:col>6</xdr:col>
      <xdr:colOff>600075</xdr:colOff>
      <xdr:row>78</xdr:row>
      <xdr:rowOff>99997</xdr:rowOff>
    </xdr:to>
    <xdr:cxnSp macro="">
      <xdr:nvCxnSpPr>
        <xdr:cNvPr id="171" name="直線コネクタ 170"/>
        <xdr:cNvCxnSpPr/>
      </xdr:nvCxnSpPr>
      <xdr:spPr>
        <a:xfrm>
          <a:off x="4546600" y="13473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37516</xdr:rowOff>
    </xdr:from>
    <xdr:ext cx="599010" cy="259045"/>
    <xdr:sp macro="" textlink="">
      <xdr:nvSpPr>
        <xdr:cNvPr id="172" name="民生費最大値テキスト"/>
        <xdr:cNvSpPr txBox="1"/>
      </xdr:nvSpPr>
      <xdr:spPr>
        <a:xfrm>
          <a:off x="4686300" y="12724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223,187</a:t>
          </a:r>
          <a:endParaRPr kumimoji="1" lang="ja-JP" altLang="en-US" sz="1000" b="1">
            <a:latin typeface="ＭＳ Ｐゴシック"/>
          </a:endParaRPr>
        </a:p>
      </xdr:txBody>
    </xdr:sp>
    <xdr:clientData/>
  </xdr:oneCellAnchor>
  <xdr:twoCellAnchor>
    <xdr:from>
      <xdr:col>6</xdr:col>
      <xdr:colOff>422275</xdr:colOff>
      <xdr:row>75</xdr:row>
      <xdr:rowOff>90839</xdr:rowOff>
    </xdr:from>
    <xdr:to>
      <xdr:col>6</xdr:col>
      <xdr:colOff>600075</xdr:colOff>
      <xdr:row>75</xdr:row>
      <xdr:rowOff>90839</xdr:rowOff>
    </xdr:to>
    <xdr:cxnSp macro="">
      <xdr:nvCxnSpPr>
        <xdr:cNvPr id="173" name="直線コネクタ 172"/>
        <xdr:cNvCxnSpPr/>
      </xdr:nvCxnSpPr>
      <xdr:spPr>
        <a:xfrm>
          <a:off x="4546600" y="12949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74</xdr:row>
      <xdr:rowOff>120772</xdr:rowOff>
    </xdr:from>
    <xdr:to>
      <xdr:col>6</xdr:col>
      <xdr:colOff>511175</xdr:colOff>
      <xdr:row>77</xdr:row>
      <xdr:rowOff>61331</xdr:rowOff>
    </xdr:to>
    <xdr:cxnSp macro="">
      <xdr:nvCxnSpPr>
        <xdr:cNvPr id="174" name="直線コネクタ 173"/>
        <xdr:cNvCxnSpPr/>
      </xdr:nvCxnSpPr>
      <xdr:spPr>
        <a:xfrm>
          <a:off x="3797300" y="12808072"/>
          <a:ext cx="838200" cy="454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21682</xdr:rowOff>
    </xdr:from>
    <xdr:ext cx="599010" cy="259045"/>
    <xdr:sp macro="" textlink="">
      <xdr:nvSpPr>
        <xdr:cNvPr id="175" name="民生費平均値テキスト"/>
        <xdr:cNvSpPr txBox="1"/>
      </xdr:nvSpPr>
      <xdr:spPr>
        <a:xfrm>
          <a:off x="4686300" y="1305188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157,206</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170255</xdr:rowOff>
    </xdr:from>
    <xdr:to>
      <xdr:col>6</xdr:col>
      <xdr:colOff>561975</xdr:colOff>
      <xdr:row>77</xdr:row>
      <xdr:rowOff>100405</xdr:rowOff>
    </xdr:to>
    <xdr:sp macro="" textlink="">
      <xdr:nvSpPr>
        <xdr:cNvPr id="176" name="フローチャート : 判断 175"/>
        <xdr:cNvSpPr/>
      </xdr:nvSpPr>
      <xdr:spPr>
        <a:xfrm>
          <a:off x="4584700" y="1320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72</xdr:row>
      <xdr:rowOff>9814</xdr:rowOff>
    </xdr:from>
    <xdr:to>
      <xdr:col>5</xdr:col>
      <xdr:colOff>358775</xdr:colOff>
      <xdr:row>74</xdr:row>
      <xdr:rowOff>120772</xdr:rowOff>
    </xdr:to>
    <xdr:cxnSp macro="">
      <xdr:nvCxnSpPr>
        <xdr:cNvPr id="177" name="直線コネクタ 176"/>
        <xdr:cNvCxnSpPr/>
      </xdr:nvCxnSpPr>
      <xdr:spPr>
        <a:xfrm>
          <a:off x="2908300" y="12354214"/>
          <a:ext cx="889000" cy="453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27251</xdr:rowOff>
    </xdr:from>
    <xdr:to>
      <xdr:col>5</xdr:col>
      <xdr:colOff>409575</xdr:colOff>
      <xdr:row>77</xdr:row>
      <xdr:rowOff>128851</xdr:rowOff>
    </xdr:to>
    <xdr:sp macro="" textlink="">
      <xdr:nvSpPr>
        <xdr:cNvPr id="178" name="フローチャート : 判断 177"/>
        <xdr:cNvSpPr/>
      </xdr:nvSpPr>
      <xdr:spPr>
        <a:xfrm>
          <a:off x="3746500" y="13228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119978</xdr:rowOff>
    </xdr:from>
    <xdr:ext cx="599010" cy="259045"/>
    <xdr:sp macro="" textlink="">
      <xdr:nvSpPr>
        <xdr:cNvPr id="179" name="テキスト ボックス 178"/>
        <xdr:cNvSpPr txBox="1"/>
      </xdr:nvSpPr>
      <xdr:spPr>
        <a:xfrm>
          <a:off x="3497794" y="13321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150,984</a:t>
          </a:r>
          <a:endParaRPr kumimoji="1" lang="ja-JP" altLang="en-US" sz="1000" b="1">
            <a:solidFill>
              <a:srgbClr val="000080"/>
            </a:solidFill>
            <a:latin typeface="ＭＳ Ｐゴシック"/>
          </a:endParaRPr>
        </a:p>
      </xdr:txBody>
    </xdr:sp>
    <xdr:clientData/>
  </xdr:oneCellAnchor>
  <xdr:twoCellAnchor>
    <xdr:from>
      <xdr:col>2</xdr:col>
      <xdr:colOff>638175</xdr:colOff>
      <xdr:row>72</xdr:row>
      <xdr:rowOff>9814</xdr:rowOff>
    </xdr:from>
    <xdr:to>
      <xdr:col>4</xdr:col>
      <xdr:colOff>155575</xdr:colOff>
      <xdr:row>74</xdr:row>
      <xdr:rowOff>123327</xdr:rowOff>
    </xdr:to>
    <xdr:cxnSp macro="">
      <xdr:nvCxnSpPr>
        <xdr:cNvPr id="180" name="直線コネクタ 179"/>
        <xdr:cNvCxnSpPr/>
      </xdr:nvCxnSpPr>
      <xdr:spPr>
        <a:xfrm flipV="1">
          <a:off x="2019300" y="12354214"/>
          <a:ext cx="889000" cy="456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62661</xdr:rowOff>
    </xdr:from>
    <xdr:to>
      <xdr:col>4</xdr:col>
      <xdr:colOff>206375</xdr:colOff>
      <xdr:row>77</xdr:row>
      <xdr:rowOff>164261</xdr:rowOff>
    </xdr:to>
    <xdr:sp macro="" textlink="">
      <xdr:nvSpPr>
        <xdr:cNvPr id="181" name="フローチャート : 判断 180"/>
        <xdr:cNvSpPr/>
      </xdr:nvSpPr>
      <xdr:spPr>
        <a:xfrm>
          <a:off x="2857500" y="1326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155388</xdr:rowOff>
    </xdr:from>
    <xdr:ext cx="599010" cy="259045"/>
    <xdr:sp macro="" textlink="">
      <xdr:nvSpPr>
        <xdr:cNvPr id="182" name="テキスト ボックス 181"/>
        <xdr:cNvSpPr txBox="1"/>
      </xdr:nvSpPr>
      <xdr:spPr>
        <a:xfrm>
          <a:off x="2608794" y="133570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143,239</a:t>
          </a:r>
          <a:endParaRPr kumimoji="1" lang="ja-JP" altLang="en-US" sz="1000" b="1">
            <a:solidFill>
              <a:srgbClr val="000080"/>
            </a:solidFill>
            <a:latin typeface="ＭＳ Ｐゴシック"/>
          </a:endParaRPr>
        </a:p>
      </xdr:txBody>
    </xdr:sp>
    <xdr:clientData/>
  </xdr:oneCellAnchor>
  <xdr:twoCellAnchor>
    <xdr:from>
      <xdr:col>1</xdr:col>
      <xdr:colOff>434975</xdr:colOff>
      <xdr:row>73</xdr:row>
      <xdr:rowOff>64344</xdr:rowOff>
    </xdr:from>
    <xdr:to>
      <xdr:col>2</xdr:col>
      <xdr:colOff>638175</xdr:colOff>
      <xdr:row>74</xdr:row>
      <xdr:rowOff>123327</xdr:rowOff>
    </xdr:to>
    <xdr:cxnSp macro="">
      <xdr:nvCxnSpPr>
        <xdr:cNvPr id="183" name="直線コネクタ 182"/>
        <xdr:cNvCxnSpPr/>
      </xdr:nvCxnSpPr>
      <xdr:spPr>
        <a:xfrm>
          <a:off x="1130300" y="12580194"/>
          <a:ext cx="889000" cy="23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99338</xdr:rowOff>
    </xdr:from>
    <xdr:to>
      <xdr:col>3</xdr:col>
      <xdr:colOff>3175</xdr:colOff>
      <xdr:row>78</xdr:row>
      <xdr:rowOff>29488</xdr:rowOff>
    </xdr:to>
    <xdr:sp macro="" textlink="">
      <xdr:nvSpPr>
        <xdr:cNvPr id="184" name="フローチャート : 判断 183"/>
        <xdr:cNvSpPr/>
      </xdr:nvSpPr>
      <xdr:spPr>
        <a:xfrm>
          <a:off x="1968500" y="1330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20615</xdr:rowOff>
    </xdr:from>
    <xdr:ext cx="599010" cy="259045"/>
    <xdr:sp macro="" textlink="">
      <xdr:nvSpPr>
        <xdr:cNvPr id="185" name="テキスト ボックス 184"/>
        <xdr:cNvSpPr txBox="1"/>
      </xdr:nvSpPr>
      <xdr:spPr>
        <a:xfrm>
          <a:off x="1719794" y="13393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135,217</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94729</xdr:rowOff>
    </xdr:from>
    <xdr:to>
      <xdr:col>1</xdr:col>
      <xdr:colOff>485775</xdr:colOff>
      <xdr:row>78</xdr:row>
      <xdr:rowOff>24879</xdr:rowOff>
    </xdr:to>
    <xdr:sp macro="" textlink="">
      <xdr:nvSpPr>
        <xdr:cNvPr id="186" name="フローチャート : 判断 185"/>
        <xdr:cNvSpPr/>
      </xdr:nvSpPr>
      <xdr:spPr>
        <a:xfrm>
          <a:off x="1079500" y="13296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16006</xdr:rowOff>
    </xdr:from>
    <xdr:ext cx="599010" cy="259045"/>
    <xdr:sp macro="" textlink="">
      <xdr:nvSpPr>
        <xdr:cNvPr id="187" name="テキスト ボックス 186"/>
        <xdr:cNvSpPr txBox="1"/>
      </xdr:nvSpPr>
      <xdr:spPr>
        <a:xfrm>
          <a:off x="830794" y="13389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136,225</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10531</xdr:rowOff>
    </xdr:from>
    <xdr:to>
      <xdr:col>6</xdr:col>
      <xdr:colOff>561975</xdr:colOff>
      <xdr:row>77</xdr:row>
      <xdr:rowOff>112131</xdr:rowOff>
    </xdr:to>
    <xdr:sp macro="" textlink="">
      <xdr:nvSpPr>
        <xdr:cNvPr id="193" name="円/楕円 192"/>
        <xdr:cNvSpPr/>
      </xdr:nvSpPr>
      <xdr:spPr>
        <a:xfrm>
          <a:off x="4584700" y="13212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160408</xdr:rowOff>
    </xdr:from>
    <xdr:ext cx="599010" cy="259045"/>
    <xdr:sp macro="" textlink="">
      <xdr:nvSpPr>
        <xdr:cNvPr id="194" name="民生費該当値テキスト"/>
        <xdr:cNvSpPr txBox="1"/>
      </xdr:nvSpPr>
      <xdr:spPr>
        <a:xfrm>
          <a:off x="4686300" y="13190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154,641</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69972</xdr:rowOff>
    </xdr:from>
    <xdr:to>
      <xdr:col>5</xdr:col>
      <xdr:colOff>409575</xdr:colOff>
      <xdr:row>75</xdr:row>
      <xdr:rowOff>122</xdr:rowOff>
    </xdr:to>
    <xdr:sp macro="" textlink="">
      <xdr:nvSpPr>
        <xdr:cNvPr id="195" name="円/楕円 194"/>
        <xdr:cNvSpPr/>
      </xdr:nvSpPr>
      <xdr:spPr>
        <a:xfrm>
          <a:off x="3746500" y="1275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16649</xdr:rowOff>
    </xdr:from>
    <xdr:ext cx="599010" cy="259045"/>
    <xdr:sp macro="" textlink="">
      <xdr:nvSpPr>
        <xdr:cNvPr id="196" name="テキスト ボックス 195"/>
        <xdr:cNvSpPr txBox="1"/>
      </xdr:nvSpPr>
      <xdr:spPr>
        <a:xfrm>
          <a:off x="3497794" y="12532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254,140</a:t>
          </a:r>
          <a:endParaRPr kumimoji="1" lang="ja-JP" altLang="en-US" sz="1000" b="1">
            <a:solidFill>
              <a:srgbClr val="FF0000"/>
            </a:solidFill>
            <a:latin typeface="ＭＳ Ｐゴシック"/>
          </a:endParaRPr>
        </a:p>
      </xdr:txBody>
    </xdr:sp>
    <xdr:clientData/>
  </xdr:oneCellAnchor>
  <xdr:twoCellAnchor>
    <xdr:from>
      <xdr:col>4</xdr:col>
      <xdr:colOff>104775</xdr:colOff>
      <xdr:row>71</xdr:row>
      <xdr:rowOff>130464</xdr:rowOff>
    </xdr:from>
    <xdr:to>
      <xdr:col>4</xdr:col>
      <xdr:colOff>206375</xdr:colOff>
      <xdr:row>72</xdr:row>
      <xdr:rowOff>60614</xdr:rowOff>
    </xdr:to>
    <xdr:sp macro="" textlink="">
      <xdr:nvSpPr>
        <xdr:cNvPr id="197" name="円/楕円 196"/>
        <xdr:cNvSpPr/>
      </xdr:nvSpPr>
      <xdr:spPr>
        <a:xfrm>
          <a:off x="2857500" y="1230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70</xdr:row>
      <xdr:rowOff>77141</xdr:rowOff>
    </xdr:from>
    <xdr:ext cx="599010" cy="259045"/>
    <xdr:sp macro="" textlink="">
      <xdr:nvSpPr>
        <xdr:cNvPr id="198" name="テキスト ボックス 197"/>
        <xdr:cNvSpPr txBox="1"/>
      </xdr:nvSpPr>
      <xdr:spPr>
        <a:xfrm>
          <a:off x="2608794" y="12078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353,409</a:t>
          </a:r>
          <a:endParaRPr kumimoji="1" lang="ja-JP" altLang="en-US" sz="1000" b="1">
            <a:solidFill>
              <a:srgbClr val="FF0000"/>
            </a:solidFill>
            <a:latin typeface="ＭＳ Ｐゴシック"/>
          </a:endParaRPr>
        </a:p>
      </xdr:txBody>
    </xdr:sp>
    <xdr:clientData/>
  </xdr:oneCellAnchor>
  <xdr:twoCellAnchor>
    <xdr:from>
      <xdr:col>2</xdr:col>
      <xdr:colOff>587375</xdr:colOff>
      <xdr:row>74</xdr:row>
      <xdr:rowOff>72527</xdr:rowOff>
    </xdr:from>
    <xdr:to>
      <xdr:col>3</xdr:col>
      <xdr:colOff>3175</xdr:colOff>
      <xdr:row>75</xdr:row>
      <xdr:rowOff>2677</xdr:rowOff>
    </xdr:to>
    <xdr:sp macro="" textlink="">
      <xdr:nvSpPr>
        <xdr:cNvPr id="199" name="円/楕円 198"/>
        <xdr:cNvSpPr/>
      </xdr:nvSpPr>
      <xdr:spPr>
        <a:xfrm>
          <a:off x="1968500" y="1275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73</xdr:row>
      <xdr:rowOff>19204</xdr:rowOff>
    </xdr:from>
    <xdr:ext cx="599010" cy="259045"/>
    <xdr:sp macro="" textlink="">
      <xdr:nvSpPr>
        <xdr:cNvPr id="200" name="テキスト ボックス 199"/>
        <xdr:cNvSpPr txBox="1"/>
      </xdr:nvSpPr>
      <xdr:spPr>
        <a:xfrm>
          <a:off x="1719794" y="12535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253,581</a:t>
          </a:r>
          <a:endParaRPr kumimoji="1" lang="ja-JP" altLang="en-US" sz="1000" b="1">
            <a:solidFill>
              <a:srgbClr val="FF0000"/>
            </a:solidFill>
            <a:latin typeface="ＭＳ Ｐゴシック"/>
          </a:endParaRPr>
        </a:p>
      </xdr:txBody>
    </xdr:sp>
    <xdr:clientData/>
  </xdr:oneCellAnchor>
  <xdr:twoCellAnchor>
    <xdr:from>
      <xdr:col>1</xdr:col>
      <xdr:colOff>384175</xdr:colOff>
      <xdr:row>73</xdr:row>
      <xdr:rowOff>13544</xdr:rowOff>
    </xdr:from>
    <xdr:to>
      <xdr:col>1</xdr:col>
      <xdr:colOff>485775</xdr:colOff>
      <xdr:row>73</xdr:row>
      <xdr:rowOff>115144</xdr:rowOff>
    </xdr:to>
    <xdr:sp macro="" textlink="">
      <xdr:nvSpPr>
        <xdr:cNvPr id="201" name="円/楕円 200"/>
        <xdr:cNvSpPr/>
      </xdr:nvSpPr>
      <xdr:spPr>
        <a:xfrm>
          <a:off x="1079500" y="12529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71</xdr:row>
      <xdr:rowOff>131671</xdr:rowOff>
    </xdr:from>
    <xdr:ext cx="599010" cy="259045"/>
    <xdr:sp macro="" textlink="">
      <xdr:nvSpPr>
        <xdr:cNvPr id="202" name="テキスト ボックス 201"/>
        <xdr:cNvSpPr txBox="1"/>
      </xdr:nvSpPr>
      <xdr:spPr>
        <a:xfrm>
          <a:off x="830794" y="12304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303,982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5/54</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39,312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3" name="テキスト ボックス 212"/>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4" name="直線コネクタ 213"/>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5" name="テキスト ボックス 214"/>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6" name="直線コネクタ 215"/>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7" name="テキスト ボックス 216"/>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8" name="直線コネクタ 217"/>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9" name="テキスト ボックス 218"/>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0" name="直線コネクタ 219"/>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1" name="テキスト ボックス 220"/>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2" name="直線コネクタ 221"/>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4" name="直線コネクタ 223"/>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22918</xdr:rowOff>
    </xdr:from>
    <xdr:to>
      <xdr:col>6</xdr:col>
      <xdr:colOff>510540</xdr:colOff>
      <xdr:row>99</xdr:row>
      <xdr:rowOff>72704</xdr:rowOff>
    </xdr:to>
    <xdr:cxnSp macro="">
      <xdr:nvCxnSpPr>
        <xdr:cNvPr id="229" name="直線コネクタ 228"/>
        <xdr:cNvCxnSpPr/>
      </xdr:nvCxnSpPr>
      <xdr:spPr>
        <a:xfrm flipV="1">
          <a:off x="4633595" y="15453418"/>
          <a:ext cx="1270" cy="1592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76531</xdr:rowOff>
    </xdr:from>
    <xdr:ext cx="534377" cy="259045"/>
    <xdr:sp macro="" textlink="">
      <xdr:nvSpPr>
        <xdr:cNvPr id="230" name="衛生費最小値テキスト"/>
        <xdr:cNvSpPr txBox="1"/>
      </xdr:nvSpPr>
      <xdr:spPr>
        <a:xfrm>
          <a:off x="4686300" y="17050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21,603</a:t>
          </a:r>
          <a:endParaRPr kumimoji="1" lang="ja-JP" altLang="en-US" sz="1000" b="1">
            <a:latin typeface="ＭＳ Ｐゴシック"/>
          </a:endParaRPr>
        </a:p>
      </xdr:txBody>
    </xdr:sp>
    <xdr:clientData/>
  </xdr:oneCellAnchor>
  <xdr:twoCellAnchor>
    <xdr:from>
      <xdr:col>6</xdr:col>
      <xdr:colOff>422275</xdr:colOff>
      <xdr:row>99</xdr:row>
      <xdr:rowOff>72704</xdr:rowOff>
    </xdr:from>
    <xdr:to>
      <xdr:col>6</xdr:col>
      <xdr:colOff>600075</xdr:colOff>
      <xdr:row>99</xdr:row>
      <xdr:rowOff>72704</xdr:rowOff>
    </xdr:to>
    <xdr:cxnSp macro="">
      <xdr:nvCxnSpPr>
        <xdr:cNvPr id="231" name="直線コネクタ 230"/>
        <xdr:cNvCxnSpPr/>
      </xdr:nvCxnSpPr>
      <xdr:spPr>
        <a:xfrm>
          <a:off x="4546600" y="1704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141045</xdr:rowOff>
    </xdr:from>
    <xdr:ext cx="599010" cy="259045"/>
    <xdr:sp macro="" textlink="">
      <xdr:nvSpPr>
        <xdr:cNvPr id="232" name="衛生費最大値テキスト"/>
        <xdr:cNvSpPr txBox="1"/>
      </xdr:nvSpPr>
      <xdr:spPr>
        <a:xfrm>
          <a:off x="4686300" y="15228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119,152</a:t>
          </a:r>
          <a:endParaRPr kumimoji="1" lang="ja-JP" altLang="en-US" sz="1000" b="1">
            <a:latin typeface="ＭＳ Ｐゴシック"/>
          </a:endParaRPr>
        </a:p>
      </xdr:txBody>
    </xdr:sp>
    <xdr:clientData/>
  </xdr:oneCellAnchor>
  <xdr:twoCellAnchor>
    <xdr:from>
      <xdr:col>6</xdr:col>
      <xdr:colOff>422275</xdr:colOff>
      <xdr:row>90</xdr:row>
      <xdr:rowOff>22918</xdr:rowOff>
    </xdr:from>
    <xdr:to>
      <xdr:col>6</xdr:col>
      <xdr:colOff>600075</xdr:colOff>
      <xdr:row>90</xdr:row>
      <xdr:rowOff>22918</xdr:rowOff>
    </xdr:to>
    <xdr:cxnSp macro="">
      <xdr:nvCxnSpPr>
        <xdr:cNvPr id="233" name="直線コネクタ 232"/>
        <xdr:cNvCxnSpPr/>
      </xdr:nvCxnSpPr>
      <xdr:spPr>
        <a:xfrm>
          <a:off x="4546600" y="15453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98454</xdr:rowOff>
    </xdr:from>
    <xdr:to>
      <xdr:col>6</xdr:col>
      <xdr:colOff>511175</xdr:colOff>
      <xdr:row>95</xdr:row>
      <xdr:rowOff>66565</xdr:rowOff>
    </xdr:to>
    <xdr:cxnSp macro="">
      <xdr:nvCxnSpPr>
        <xdr:cNvPr id="234" name="直線コネクタ 233"/>
        <xdr:cNvCxnSpPr/>
      </xdr:nvCxnSpPr>
      <xdr:spPr>
        <a:xfrm flipV="1">
          <a:off x="3797300" y="16214754"/>
          <a:ext cx="838200" cy="139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67687</xdr:rowOff>
    </xdr:from>
    <xdr:ext cx="534377" cy="259045"/>
    <xdr:sp macro="" textlink="">
      <xdr:nvSpPr>
        <xdr:cNvPr id="235" name="衛生費平均値テキスト"/>
        <xdr:cNvSpPr txBox="1"/>
      </xdr:nvSpPr>
      <xdr:spPr>
        <a:xfrm>
          <a:off x="4686300" y="165268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48,978</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89260</xdr:rowOff>
    </xdr:from>
    <xdr:to>
      <xdr:col>6</xdr:col>
      <xdr:colOff>561975</xdr:colOff>
      <xdr:row>97</xdr:row>
      <xdr:rowOff>19410</xdr:rowOff>
    </xdr:to>
    <xdr:sp macro="" textlink="">
      <xdr:nvSpPr>
        <xdr:cNvPr id="236" name="フローチャート : 判断 235"/>
        <xdr:cNvSpPr/>
      </xdr:nvSpPr>
      <xdr:spPr>
        <a:xfrm>
          <a:off x="4584700" y="1654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94</xdr:row>
      <xdr:rowOff>160486</xdr:rowOff>
    </xdr:from>
    <xdr:to>
      <xdr:col>5</xdr:col>
      <xdr:colOff>358775</xdr:colOff>
      <xdr:row>95</xdr:row>
      <xdr:rowOff>66565</xdr:rowOff>
    </xdr:to>
    <xdr:cxnSp macro="">
      <xdr:nvCxnSpPr>
        <xdr:cNvPr id="237" name="直線コネクタ 236"/>
        <xdr:cNvCxnSpPr/>
      </xdr:nvCxnSpPr>
      <xdr:spPr>
        <a:xfrm>
          <a:off x="2908300" y="16276786"/>
          <a:ext cx="889000" cy="77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117720</xdr:rowOff>
    </xdr:from>
    <xdr:to>
      <xdr:col>5</xdr:col>
      <xdr:colOff>409575</xdr:colOff>
      <xdr:row>97</xdr:row>
      <xdr:rowOff>47870</xdr:rowOff>
    </xdr:to>
    <xdr:sp macro="" textlink="">
      <xdr:nvSpPr>
        <xdr:cNvPr id="238" name="フローチャート : 判断 237"/>
        <xdr:cNvSpPr/>
      </xdr:nvSpPr>
      <xdr:spPr>
        <a:xfrm>
          <a:off x="3746500" y="1657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38997</xdr:rowOff>
    </xdr:from>
    <xdr:ext cx="534377" cy="259045"/>
    <xdr:sp macro="" textlink="">
      <xdr:nvSpPr>
        <xdr:cNvPr id="239" name="テキスト ボックス 238"/>
        <xdr:cNvSpPr txBox="1"/>
      </xdr:nvSpPr>
      <xdr:spPr>
        <a:xfrm>
          <a:off x="3530111" y="16669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47,235</a:t>
          </a:r>
          <a:endParaRPr kumimoji="1" lang="ja-JP" altLang="en-US" sz="1000" b="1">
            <a:solidFill>
              <a:srgbClr val="000080"/>
            </a:solidFill>
            <a:latin typeface="ＭＳ Ｐゴシック"/>
          </a:endParaRPr>
        </a:p>
      </xdr:txBody>
    </xdr:sp>
    <xdr:clientData/>
  </xdr:oneCellAnchor>
  <xdr:twoCellAnchor>
    <xdr:from>
      <xdr:col>2</xdr:col>
      <xdr:colOff>638175</xdr:colOff>
      <xdr:row>91</xdr:row>
      <xdr:rowOff>52015</xdr:rowOff>
    </xdr:from>
    <xdr:to>
      <xdr:col>4</xdr:col>
      <xdr:colOff>155575</xdr:colOff>
      <xdr:row>94</xdr:row>
      <xdr:rowOff>160486</xdr:rowOff>
    </xdr:to>
    <xdr:cxnSp macro="">
      <xdr:nvCxnSpPr>
        <xdr:cNvPr id="240" name="直線コネクタ 239"/>
        <xdr:cNvCxnSpPr/>
      </xdr:nvCxnSpPr>
      <xdr:spPr>
        <a:xfrm>
          <a:off x="2019300" y="15653965"/>
          <a:ext cx="889000" cy="622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133445</xdr:rowOff>
    </xdr:from>
    <xdr:to>
      <xdr:col>4</xdr:col>
      <xdr:colOff>206375</xdr:colOff>
      <xdr:row>97</xdr:row>
      <xdr:rowOff>63595</xdr:rowOff>
    </xdr:to>
    <xdr:sp macro="" textlink="">
      <xdr:nvSpPr>
        <xdr:cNvPr id="241" name="フローチャート : 判断 240"/>
        <xdr:cNvSpPr/>
      </xdr:nvSpPr>
      <xdr:spPr>
        <a:xfrm>
          <a:off x="2857500" y="16592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54722</xdr:rowOff>
    </xdr:from>
    <xdr:ext cx="534377" cy="259045"/>
    <xdr:sp macro="" textlink="">
      <xdr:nvSpPr>
        <xdr:cNvPr id="242" name="テキスト ボックス 241"/>
        <xdr:cNvSpPr txBox="1"/>
      </xdr:nvSpPr>
      <xdr:spPr>
        <a:xfrm>
          <a:off x="2641111" y="16685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46,272</a:t>
          </a:r>
          <a:endParaRPr kumimoji="1" lang="ja-JP" altLang="en-US" sz="1000" b="1">
            <a:solidFill>
              <a:srgbClr val="000080"/>
            </a:solidFill>
            <a:latin typeface="ＭＳ Ｐゴシック"/>
          </a:endParaRPr>
        </a:p>
      </xdr:txBody>
    </xdr:sp>
    <xdr:clientData/>
  </xdr:oneCellAnchor>
  <xdr:twoCellAnchor>
    <xdr:from>
      <xdr:col>1</xdr:col>
      <xdr:colOff>434975</xdr:colOff>
      <xdr:row>91</xdr:row>
      <xdr:rowOff>52015</xdr:rowOff>
    </xdr:from>
    <xdr:to>
      <xdr:col>2</xdr:col>
      <xdr:colOff>638175</xdr:colOff>
      <xdr:row>96</xdr:row>
      <xdr:rowOff>67478</xdr:rowOff>
    </xdr:to>
    <xdr:cxnSp macro="">
      <xdr:nvCxnSpPr>
        <xdr:cNvPr id="243" name="直線コネクタ 242"/>
        <xdr:cNvCxnSpPr/>
      </xdr:nvCxnSpPr>
      <xdr:spPr>
        <a:xfrm flipV="1">
          <a:off x="1130300" y="15653965"/>
          <a:ext cx="889000" cy="872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121197</xdr:rowOff>
    </xdr:from>
    <xdr:to>
      <xdr:col>3</xdr:col>
      <xdr:colOff>3175</xdr:colOff>
      <xdr:row>97</xdr:row>
      <xdr:rowOff>51347</xdr:rowOff>
    </xdr:to>
    <xdr:sp macro="" textlink="">
      <xdr:nvSpPr>
        <xdr:cNvPr id="244" name="フローチャート : 判断 243"/>
        <xdr:cNvSpPr/>
      </xdr:nvSpPr>
      <xdr:spPr>
        <a:xfrm>
          <a:off x="1968500" y="16580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42474</xdr:rowOff>
    </xdr:from>
    <xdr:ext cx="534377" cy="259045"/>
    <xdr:sp macro="" textlink="">
      <xdr:nvSpPr>
        <xdr:cNvPr id="245" name="テキスト ボックス 244"/>
        <xdr:cNvSpPr txBox="1"/>
      </xdr:nvSpPr>
      <xdr:spPr>
        <a:xfrm>
          <a:off x="1752111" y="16673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47,022</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165774</xdr:rowOff>
    </xdr:from>
    <xdr:to>
      <xdr:col>1</xdr:col>
      <xdr:colOff>485775</xdr:colOff>
      <xdr:row>97</xdr:row>
      <xdr:rowOff>95924</xdr:rowOff>
    </xdr:to>
    <xdr:sp macro="" textlink="">
      <xdr:nvSpPr>
        <xdr:cNvPr id="246" name="フローチャート : 判断 245"/>
        <xdr:cNvSpPr/>
      </xdr:nvSpPr>
      <xdr:spPr>
        <a:xfrm>
          <a:off x="1079500" y="16624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87051</xdr:rowOff>
    </xdr:from>
    <xdr:ext cx="534377" cy="259045"/>
    <xdr:sp macro="" textlink="">
      <xdr:nvSpPr>
        <xdr:cNvPr id="247" name="テキスト ボックス 246"/>
        <xdr:cNvSpPr txBox="1"/>
      </xdr:nvSpPr>
      <xdr:spPr>
        <a:xfrm>
          <a:off x="863111" y="16717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44,292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47654</xdr:rowOff>
    </xdr:from>
    <xdr:to>
      <xdr:col>6</xdr:col>
      <xdr:colOff>561975</xdr:colOff>
      <xdr:row>94</xdr:row>
      <xdr:rowOff>149254</xdr:rowOff>
    </xdr:to>
    <xdr:sp macro="" textlink="">
      <xdr:nvSpPr>
        <xdr:cNvPr id="253" name="円/楕円 252"/>
        <xdr:cNvSpPr/>
      </xdr:nvSpPr>
      <xdr:spPr>
        <a:xfrm>
          <a:off x="4584700" y="1616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70531</xdr:rowOff>
    </xdr:from>
    <xdr:ext cx="534377" cy="259045"/>
    <xdr:sp macro="" textlink="">
      <xdr:nvSpPr>
        <xdr:cNvPr id="254" name="衛生費該当値テキスト"/>
        <xdr:cNvSpPr txBox="1"/>
      </xdr:nvSpPr>
      <xdr:spPr>
        <a:xfrm>
          <a:off x="4686300" y="16015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72,526</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15765</xdr:rowOff>
    </xdr:from>
    <xdr:to>
      <xdr:col>5</xdr:col>
      <xdr:colOff>409575</xdr:colOff>
      <xdr:row>95</xdr:row>
      <xdr:rowOff>117365</xdr:rowOff>
    </xdr:to>
    <xdr:sp macro="" textlink="">
      <xdr:nvSpPr>
        <xdr:cNvPr id="255" name="円/楕円 254"/>
        <xdr:cNvSpPr/>
      </xdr:nvSpPr>
      <xdr:spPr>
        <a:xfrm>
          <a:off x="3746500" y="16303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133892</xdr:rowOff>
    </xdr:from>
    <xdr:ext cx="534377" cy="259045"/>
    <xdr:sp macro="" textlink="">
      <xdr:nvSpPr>
        <xdr:cNvPr id="256" name="テキスト ボックス 255"/>
        <xdr:cNvSpPr txBox="1"/>
      </xdr:nvSpPr>
      <xdr:spPr>
        <a:xfrm>
          <a:off x="3530111" y="16078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63,979</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109686</xdr:rowOff>
    </xdr:from>
    <xdr:to>
      <xdr:col>4</xdr:col>
      <xdr:colOff>206375</xdr:colOff>
      <xdr:row>95</xdr:row>
      <xdr:rowOff>39836</xdr:rowOff>
    </xdr:to>
    <xdr:sp macro="" textlink="">
      <xdr:nvSpPr>
        <xdr:cNvPr id="257" name="円/楕円 256"/>
        <xdr:cNvSpPr/>
      </xdr:nvSpPr>
      <xdr:spPr>
        <a:xfrm>
          <a:off x="2857500" y="1622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56363</xdr:rowOff>
    </xdr:from>
    <xdr:ext cx="534377" cy="259045"/>
    <xdr:sp macro="" textlink="">
      <xdr:nvSpPr>
        <xdr:cNvPr id="258" name="テキスト ボックス 257"/>
        <xdr:cNvSpPr txBox="1"/>
      </xdr:nvSpPr>
      <xdr:spPr>
        <a:xfrm>
          <a:off x="2641111" y="16001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68,727</a:t>
          </a:r>
          <a:endParaRPr kumimoji="1" lang="ja-JP" altLang="en-US" sz="1000" b="1">
            <a:solidFill>
              <a:srgbClr val="FF0000"/>
            </a:solidFill>
            <a:latin typeface="ＭＳ Ｐゴシック"/>
          </a:endParaRPr>
        </a:p>
      </xdr:txBody>
    </xdr:sp>
    <xdr:clientData/>
  </xdr:oneCellAnchor>
  <xdr:twoCellAnchor>
    <xdr:from>
      <xdr:col>2</xdr:col>
      <xdr:colOff>587375</xdr:colOff>
      <xdr:row>91</xdr:row>
      <xdr:rowOff>1215</xdr:rowOff>
    </xdr:from>
    <xdr:to>
      <xdr:col>3</xdr:col>
      <xdr:colOff>3175</xdr:colOff>
      <xdr:row>91</xdr:row>
      <xdr:rowOff>102815</xdr:rowOff>
    </xdr:to>
    <xdr:sp macro="" textlink="">
      <xdr:nvSpPr>
        <xdr:cNvPr id="259" name="円/楕円 258"/>
        <xdr:cNvSpPr/>
      </xdr:nvSpPr>
      <xdr:spPr>
        <a:xfrm>
          <a:off x="1968500" y="15603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89</xdr:row>
      <xdr:rowOff>119342</xdr:rowOff>
    </xdr:from>
    <xdr:ext cx="599010" cy="259045"/>
    <xdr:sp macro="" textlink="">
      <xdr:nvSpPr>
        <xdr:cNvPr id="260" name="テキスト ボックス 259"/>
        <xdr:cNvSpPr txBox="1"/>
      </xdr:nvSpPr>
      <xdr:spPr>
        <a:xfrm>
          <a:off x="1719794" y="15378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106,870</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16678</xdr:rowOff>
    </xdr:from>
    <xdr:to>
      <xdr:col>1</xdr:col>
      <xdr:colOff>485775</xdr:colOff>
      <xdr:row>96</xdr:row>
      <xdr:rowOff>118278</xdr:rowOff>
    </xdr:to>
    <xdr:sp macro="" textlink="">
      <xdr:nvSpPr>
        <xdr:cNvPr id="261" name="円/楕円 260"/>
        <xdr:cNvSpPr/>
      </xdr:nvSpPr>
      <xdr:spPr>
        <a:xfrm>
          <a:off x="1079500" y="16475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134805</xdr:rowOff>
    </xdr:from>
    <xdr:ext cx="534377" cy="259045"/>
    <xdr:sp macro="" textlink="">
      <xdr:nvSpPr>
        <xdr:cNvPr id="262" name="テキスト ボックス 261"/>
        <xdr:cNvSpPr txBox="1"/>
      </xdr:nvSpPr>
      <xdr:spPr>
        <a:xfrm>
          <a:off x="863111" y="16251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53,423</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6" name="テキスト ボックス 275"/>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8" name="テキスト ボックス 277"/>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0" name="テキスト ボックス 279"/>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2" name="テキスト ボックス 281"/>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4" name="テキスト ボックス 283"/>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114745</xdr:rowOff>
    </xdr:from>
    <xdr:to>
      <xdr:col>15</xdr:col>
      <xdr:colOff>180340</xdr:colOff>
      <xdr:row>39</xdr:row>
      <xdr:rowOff>44450</xdr:rowOff>
    </xdr:to>
    <xdr:cxnSp macro="">
      <xdr:nvCxnSpPr>
        <xdr:cNvPr id="286" name="直線コネクタ 285"/>
        <xdr:cNvCxnSpPr/>
      </xdr:nvCxnSpPr>
      <xdr:spPr>
        <a:xfrm flipV="1">
          <a:off x="10475595" y="5258245"/>
          <a:ext cx="1270" cy="1472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7"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8" name="直線コネクタ 287"/>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61422</xdr:rowOff>
    </xdr:from>
    <xdr:ext cx="469744" cy="259045"/>
    <xdr:sp macro="" textlink="">
      <xdr:nvSpPr>
        <xdr:cNvPr id="289" name="労働費最大値テキスト"/>
        <xdr:cNvSpPr txBox="1"/>
      </xdr:nvSpPr>
      <xdr:spPr>
        <a:xfrm>
          <a:off x="10528300" y="5033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7,731</a:t>
          </a:r>
          <a:endParaRPr kumimoji="1" lang="ja-JP" altLang="en-US" sz="1000" b="1">
            <a:latin typeface="ＭＳ Ｐゴシック"/>
          </a:endParaRPr>
        </a:p>
      </xdr:txBody>
    </xdr:sp>
    <xdr:clientData/>
  </xdr:oneCellAnchor>
  <xdr:twoCellAnchor>
    <xdr:from>
      <xdr:col>15</xdr:col>
      <xdr:colOff>92075</xdr:colOff>
      <xdr:row>30</xdr:row>
      <xdr:rowOff>114745</xdr:rowOff>
    </xdr:from>
    <xdr:to>
      <xdr:col>15</xdr:col>
      <xdr:colOff>269875</xdr:colOff>
      <xdr:row>30</xdr:row>
      <xdr:rowOff>114745</xdr:rowOff>
    </xdr:to>
    <xdr:cxnSp macro="">
      <xdr:nvCxnSpPr>
        <xdr:cNvPr id="290" name="直線コネクタ 289"/>
        <xdr:cNvCxnSpPr/>
      </xdr:nvCxnSpPr>
      <xdr:spPr>
        <a:xfrm>
          <a:off x="10388600" y="5258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33</xdr:row>
      <xdr:rowOff>87693</xdr:rowOff>
    </xdr:from>
    <xdr:to>
      <xdr:col>15</xdr:col>
      <xdr:colOff>180975</xdr:colOff>
      <xdr:row>34</xdr:row>
      <xdr:rowOff>55118</xdr:rowOff>
    </xdr:to>
    <xdr:cxnSp macro="">
      <xdr:nvCxnSpPr>
        <xdr:cNvPr id="291" name="直線コネクタ 290"/>
        <xdr:cNvCxnSpPr/>
      </xdr:nvCxnSpPr>
      <xdr:spPr>
        <a:xfrm>
          <a:off x="9639300" y="5745543"/>
          <a:ext cx="838200" cy="138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77614</xdr:rowOff>
    </xdr:from>
    <xdr:ext cx="469744" cy="259045"/>
    <xdr:sp macro="" textlink="">
      <xdr:nvSpPr>
        <xdr:cNvPr id="292" name="労働費平均値テキスト"/>
        <xdr:cNvSpPr txBox="1"/>
      </xdr:nvSpPr>
      <xdr:spPr>
        <a:xfrm>
          <a:off x="10528300" y="64212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1,246</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99187</xdr:rowOff>
    </xdr:from>
    <xdr:to>
      <xdr:col>15</xdr:col>
      <xdr:colOff>231775</xdr:colOff>
      <xdr:row>38</xdr:row>
      <xdr:rowOff>29337</xdr:rowOff>
    </xdr:to>
    <xdr:sp macro="" textlink="">
      <xdr:nvSpPr>
        <xdr:cNvPr id="293" name="フローチャート : 判断 292"/>
        <xdr:cNvSpPr/>
      </xdr:nvSpPr>
      <xdr:spPr>
        <a:xfrm>
          <a:off x="10426700" y="644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33</xdr:row>
      <xdr:rowOff>52641</xdr:rowOff>
    </xdr:from>
    <xdr:to>
      <xdr:col>14</xdr:col>
      <xdr:colOff>28575</xdr:colOff>
      <xdr:row>33</xdr:row>
      <xdr:rowOff>87693</xdr:rowOff>
    </xdr:to>
    <xdr:cxnSp macro="">
      <xdr:nvCxnSpPr>
        <xdr:cNvPr id="294" name="直線コネクタ 293"/>
        <xdr:cNvCxnSpPr/>
      </xdr:nvCxnSpPr>
      <xdr:spPr>
        <a:xfrm>
          <a:off x="8750300" y="5710491"/>
          <a:ext cx="889000" cy="35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18986</xdr:rowOff>
    </xdr:from>
    <xdr:to>
      <xdr:col>14</xdr:col>
      <xdr:colOff>79375</xdr:colOff>
      <xdr:row>37</xdr:row>
      <xdr:rowOff>120586</xdr:rowOff>
    </xdr:to>
    <xdr:sp macro="" textlink="">
      <xdr:nvSpPr>
        <xdr:cNvPr id="295" name="フローチャート : 判断 294"/>
        <xdr:cNvSpPr/>
      </xdr:nvSpPr>
      <xdr:spPr>
        <a:xfrm>
          <a:off x="9588500" y="6362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111713</xdr:rowOff>
    </xdr:from>
    <xdr:ext cx="469744" cy="259045"/>
    <xdr:sp macro="" textlink="">
      <xdr:nvSpPr>
        <xdr:cNvPr id="296" name="テキスト ボックス 295"/>
        <xdr:cNvSpPr txBox="1"/>
      </xdr:nvSpPr>
      <xdr:spPr>
        <a:xfrm>
          <a:off x="9404427" y="6455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1,667</a:t>
          </a:r>
          <a:endParaRPr kumimoji="1" lang="ja-JP" altLang="en-US" sz="1000" b="1">
            <a:solidFill>
              <a:srgbClr val="000080"/>
            </a:solidFill>
            <a:latin typeface="ＭＳ Ｐゴシック"/>
          </a:endParaRPr>
        </a:p>
      </xdr:txBody>
    </xdr:sp>
    <xdr:clientData/>
  </xdr:oneCellAnchor>
  <xdr:twoCellAnchor>
    <xdr:from>
      <xdr:col>11</xdr:col>
      <xdr:colOff>307975</xdr:colOff>
      <xdr:row>31</xdr:row>
      <xdr:rowOff>66358</xdr:rowOff>
    </xdr:from>
    <xdr:to>
      <xdr:col>12</xdr:col>
      <xdr:colOff>511175</xdr:colOff>
      <xdr:row>33</xdr:row>
      <xdr:rowOff>52641</xdr:rowOff>
    </xdr:to>
    <xdr:cxnSp macro="">
      <xdr:nvCxnSpPr>
        <xdr:cNvPr id="297" name="直線コネクタ 296"/>
        <xdr:cNvCxnSpPr/>
      </xdr:nvCxnSpPr>
      <xdr:spPr>
        <a:xfrm>
          <a:off x="7861300" y="5381308"/>
          <a:ext cx="889000" cy="329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64897</xdr:rowOff>
    </xdr:from>
    <xdr:to>
      <xdr:col>12</xdr:col>
      <xdr:colOff>561975</xdr:colOff>
      <xdr:row>36</xdr:row>
      <xdr:rowOff>166497</xdr:rowOff>
    </xdr:to>
    <xdr:sp macro="" textlink="">
      <xdr:nvSpPr>
        <xdr:cNvPr id="298" name="フローチャート : 判断 297"/>
        <xdr:cNvSpPr/>
      </xdr:nvSpPr>
      <xdr:spPr>
        <a:xfrm>
          <a:off x="8699500" y="623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157624</xdr:rowOff>
    </xdr:from>
    <xdr:ext cx="469744" cy="259045"/>
    <xdr:sp macro="" textlink="">
      <xdr:nvSpPr>
        <xdr:cNvPr id="299" name="テキスト ボックス 298"/>
        <xdr:cNvSpPr txBox="1"/>
      </xdr:nvSpPr>
      <xdr:spPr>
        <a:xfrm>
          <a:off x="8515427" y="6329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2,326</a:t>
          </a:r>
          <a:endParaRPr kumimoji="1" lang="ja-JP" altLang="en-US" sz="1000" b="1">
            <a:solidFill>
              <a:srgbClr val="000080"/>
            </a:solidFill>
            <a:latin typeface="ＭＳ Ｐゴシック"/>
          </a:endParaRPr>
        </a:p>
      </xdr:txBody>
    </xdr:sp>
    <xdr:clientData/>
  </xdr:oneCellAnchor>
  <xdr:twoCellAnchor>
    <xdr:from>
      <xdr:col>10</xdr:col>
      <xdr:colOff>104775</xdr:colOff>
      <xdr:row>31</xdr:row>
      <xdr:rowOff>66358</xdr:rowOff>
    </xdr:from>
    <xdr:to>
      <xdr:col>11</xdr:col>
      <xdr:colOff>307975</xdr:colOff>
      <xdr:row>34</xdr:row>
      <xdr:rowOff>164465</xdr:rowOff>
    </xdr:to>
    <xdr:cxnSp macro="">
      <xdr:nvCxnSpPr>
        <xdr:cNvPr id="300" name="直線コネクタ 299"/>
        <xdr:cNvCxnSpPr/>
      </xdr:nvCxnSpPr>
      <xdr:spPr>
        <a:xfrm flipV="1">
          <a:off x="6972300" y="5381308"/>
          <a:ext cx="889000" cy="612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163004</xdr:rowOff>
    </xdr:from>
    <xdr:to>
      <xdr:col>11</xdr:col>
      <xdr:colOff>358775</xdr:colOff>
      <xdr:row>36</xdr:row>
      <xdr:rowOff>93154</xdr:rowOff>
    </xdr:to>
    <xdr:sp macro="" textlink="">
      <xdr:nvSpPr>
        <xdr:cNvPr id="301" name="フローチャート : 判断 300"/>
        <xdr:cNvSpPr/>
      </xdr:nvSpPr>
      <xdr:spPr>
        <a:xfrm>
          <a:off x="7810500" y="6163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84281</xdr:rowOff>
    </xdr:from>
    <xdr:ext cx="469744" cy="259045"/>
    <xdr:sp macro="" textlink="">
      <xdr:nvSpPr>
        <xdr:cNvPr id="302" name="テキスト ボックス 301"/>
        <xdr:cNvSpPr txBox="1"/>
      </xdr:nvSpPr>
      <xdr:spPr>
        <a:xfrm>
          <a:off x="7626427" y="6256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2,711</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53467</xdr:rowOff>
    </xdr:from>
    <xdr:to>
      <xdr:col>10</xdr:col>
      <xdr:colOff>155575</xdr:colOff>
      <xdr:row>34</xdr:row>
      <xdr:rowOff>155067</xdr:rowOff>
    </xdr:to>
    <xdr:sp macro="" textlink="">
      <xdr:nvSpPr>
        <xdr:cNvPr id="303" name="フローチャート : 判断 302"/>
        <xdr:cNvSpPr/>
      </xdr:nvSpPr>
      <xdr:spPr>
        <a:xfrm>
          <a:off x="6921500" y="588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33</xdr:row>
      <xdr:rowOff>144</xdr:rowOff>
    </xdr:from>
    <xdr:ext cx="469744" cy="259045"/>
    <xdr:sp macro="" textlink="">
      <xdr:nvSpPr>
        <xdr:cNvPr id="304" name="テキスト ボックス 303"/>
        <xdr:cNvSpPr txBox="1"/>
      </xdr:nvSpPr>
      <xdr:spPr>
        <a:xfrm>
          <a:off x="6737427" y="5657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34</xdr:row>
      <xdr:rowOff>4318</xdr:rowOff>
    </xdr:from>
    <xdr:to>
      <xdr:col>15</xdr:col>
      <xdr:colOff>231775</xdr:colOff>
      <xdr:row>34</xdr:row>
      <xdr:rowOff>105918</xdr:rowOff>
    </xdr:to>
    <xdr:sp macro="" textlink="">
      <xdr:nvSpPr>
        <xdr:cNvPr id="310" name="円/楕円 309"/>
        <xdr:cNvSpPr/>
      </xdr:nvSpPr>
      <xdr:spPr>
        <a:xfrm>
          <a:off x="10426700" y="5833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33</xdr:row>
      <xdr:rowOff>27195</xdr:rowOff>
    </xdr:from>
    <xdr:ext cx="469744" cy="259045"/>
    <xdr:sp macro="" textlink="">
      <xdr:nvSpPr>
        <xdr:cNvPr id="311" name="労働費該当値テキスト"/>
        <xdr:cNvSpPr txBox="1"/>
      </xdr:nvSpPr>
      <xdr:spPr>
        <a:xfrm>
          <a:off x="10528300" y="5685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4,444</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36893</xdr:rowOff>
    </xdr:from>
    <xdr:to>
      <xdr:col>14</xdr:col>
      <xdr:colOff>79375</xdr:colOff>
      <xdr:row>33</xdr:row>
      <xdr:rowOff>138493</xdr:rowOff>
    </xdr:to>
    <xdr:sp macro="" textlink="">
      <xdr:nvSpPr>
        <xdr:cNvPr id="312" name="円/楕円 311"/>
        <xdr:cNvSpPr/>
      </xdr:nvSpPr>
      <xdr:spPr>
        <a:xfrm>
          <a:off x="9588500" y="569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31</xdr:row>
      <xdr:rowOff>155020</xdr:rowOff>
    </xdr:from>
    <xdr:ext cx="469744" cy="259045"/>
    <xdr:sp macro="" textlink="">
      <xdr:nvSpPr>
        <xdr:cNvPr id="313" name="テキスト ボックス 312"/>
        <xdr:cNvSpPr txBox="1"/>
      </xdr:nvSpPr>
      <xdr:spPr>
        <a:xfrm>
          <a:off x="9404427" y="546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5,173</a:t>
          </a:r>
          <a:endParaRPr kumimoji="1" lang="ja-JP" altLang="en-US" sz="1000" b="1">
            <a:solidFill>
              <a:srgbClr val="FF0000"/>
            </a:solidFill>
            <a:latin typeface="ＭＳ Ｐゴシック"/>
          </a:endParaRPr>
        </a:p>
      </xdr:txBody>
    </xdr:sp>
    <xdr:clientData/>
  </xdr:oneCellAnchor>
  <xdr:twoCellAnchor>
    <xdr:from>
      <xdr:col>12</xdr:col>
      <xdr:colOff>460375</xdr:colOff>
      <xdr:row>33</xdr:row>
      <xdr:rowOff>1841</xdr:rowOff>
    </xdr:from>
    <xdr:to>
      <xdr:col>12</xdr:col>
      <xdr:colOff>561975</xdr:colOff>
      <xdr:row>33</xdr:row>
      <xdr:rowOff>103441</xdr:rowOff>
    </xdr:to>
    <xdr:sp macro="" textlink="">
      <xdr:nvSpPr>
        <xdr:cNvPr id="314" name="円/楕円 313"/>
        <xdr:cNvSpPr/>
      </xdr:nvSpPr>
      <xdr:spPr>
        <a:xfrm>
          <a:off x="8699500" y="5659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31</xdr:row>
      <xdr:rowOff>119968</xdr:rowOff>
    </xdr:from>
    <xdr:ext cx="469744" cy="259045"/>
    <xdr:sp macro="" textlink="">
      <xdr:nvSpPr>
        <xdr:cNvPr id="315" name="テキスト ボックス 314"/>
        <xdr:cNvSpPr txBox="1"/>
      </xdr:nvSpPr>
      <xdr:spPr>
        <a:xfrm>
          <a:off x="8515427" y="5434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5,357</a:t>
          </a:r>
          <a:endParaRPr kumimoji="1" lang="ja-JP" altLang="en-US" sz="1000" b="1">
            <a:solidFill>
              <a:srgbClr val="FF0000"/>
            </a:solidFill>
            <a:latin typeface="ＭＳ Ｐゴシック"/>
          </a:endParaRPr>
        </a:p>
      </xdr:txBody>
    </xdr:sp>
    <xdr:clientData/>
  </xdr:oneCellAnchor>
  <xdr:twoCellAnchor>
    <xdr:from>
      <xdr:col>11</xdr:col>
      <xdr:colOff>257175</xdr:colOff>
      <xdr:row>31</xdr:row>
      <xdr:rowOff>15558</xdr:rowOff>
    </xdr:from>
    <xdr:to>
      <xdr:col>11</xdr:col>
      <xdr:colOff>358775</xdr:colOff>
      <xdr:row>31</xdr:row>
      <xdr:rowOff>117158</xdr:rowOff>
    </xdr:to>
    <xdr:sp macro="" textlink="">
      <xdr:nvSpPr>
        <xdr:cNvPr id="316" name="円/楕円 315"/>
        <xdr:cNvSpPr/>
      </xdr:nvSpPr>
      <xdr:spPr>
        <a:xfrm>
          <a:off x="7810500" y="5330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29</xdr:row>
      <xdr:rowOff>133685</xdr:rowOff>
    </xdr:from>
    <xdr:ext cx="469744" cy="259045"/>
    <xdr:sp macro="" textlink="">
      <xdr:nvSpPr>
        <xdr:cNvPr id="317" name="テキスト ボックス 316"/>
        <xdr:cNvSpPr txBox="1"/>
      </xdr:nvSpPr>
      <xdr:spPr>
        <a:xfrm>
          <a:off x="7626427" y="5105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7,085</a:t>
          </a:r>
          <a:endParaRPr kumimoji="1" lang="ja-JP" altLang="en-US" sz="1000" b="1">
            <a:solidFill>
              <a:srgbClr val="FF0000"/>
            </a:solidFill>
            <a:latin typeface="ＭＳ Ｐゴシック"/>
          </a:endParaRPr>
        </a:p>
      </xdr:txBody>
    </xdr:sp>
    <xdr:clientData/>
  </xdr:oneCellAnchor>
  <xdr:twoCellAnchor>
    <xdr:from>
      <xdr:col>10</xdr:col>
      <xdr:colOff>53975</xdr:colOff>
      <xdr:row>34</xdr:row>
      <xdr:rowOff>113665</xdr:rowOff>
    </xdr:from>
    <xdr:to>
      <xdr:col>10</xdr:col>
      <xdr:colOff>155575</xdr:colOff>
      <xdr:row>35</xdr:row>
      <xdr:rowOff>43815</xdr:rowOff>
    </xdr:to>
    <xdr:sp macro="" textlink="">
      <xdr:nvSpPr>
        <xdr:cNvPr id="318" name="円/楕円 317"/>
        <xdr:cNvSpPr/>
      </xdr:nvSpPr>
      <xdr:spPr>
        <a:xfrm>
          <a:off x="6921500" y="5942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34942</xdr:rowOff>
    </xdr:from>
    <xdr:ext cx="469744" cy="259045"/>
    <xdr:sp macro="" textlink="">
      <xdr:nvSpPr>
        <xdr:cNvPr id="319" name="テキスト ボックス 318"/>
        <xdr:cNvSpPr txBox="1"/>
      </xdr:nvSpPr>
      <xdr:spPr>
        <a:xfrm>
          <a:off x="6737427" y="6035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3,870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26,870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0" name="直線コネクタ 329"/>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1" name="テキスト ボックス 330"/>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2" name="直線コネクタ 331"/>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3" name="テキスト ボックス 332"/>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35" name="テキスト ボックス 334"/>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6" name="直線コネクタ 335"/>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7" name="テキスト ボックス 336"/>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8" name="直線コネクタ 337"/>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9" name="テキスト ボックス 338"/>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1" name="テキスト ボックス 340"/>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2"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28816</xdr:rowOff>
    </xdr:from>
    <xdr:to>
      <xdr:col>15</xdr:col>
      <xdr:colOff>180340</xdr:colOff>
      <xdr:row>58</xdr:row>
      <xdr:rowOff>128092</xdr:rowOff>
    </xdr:to>
    <xdr:cxnSp macro="">
      <xdr:nvCxnSpPr>
        <xdr:cNvPr id="343" name="直線コネクタ 342"/>
        <xdr:cNvCxnSpPr/>
      </xdr:nvCxnSpPr>
      <xdr:spPr>
        <a:xfrm flipV="1">
          <a:off x="10475595" y="8601316"/>
          <a:ext cx="1270" cy="1470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131919</xdr:rowOff>
    </xdr:from>
    <xdr:ext cx="469744" cy="259045"/>
    <xdr:sp macro="" textlink="">
      <xdr:nvSpPr>
        <xdr:cNvPr id="344" name="農林水産業費最小値テキスト"/>
        <xdr:cNvSpPr txBox="1"/>
      </xdr:nvSpPr>
      <xdr:spPr>
        <a:xfrm>
          <a:off x="10528300" y="10076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6,914</a:t>
          </a:r>
          <a:endParaRPr kumimoji="1" lang="ja-JP" altLang="en-US" sz="1000" b="1">
            <a:latin typeface="ＭＳ Ｐゴシック"/>
          </a:endParaRPr>
        </a:p>
      </xdr:txBody>
    </xdr:sp>
    <xdr:clientData/>
  </xdr:oneCellAnchor>
  <xdr:twoCellAnchor>
    <xdr:from>
      <xdr:col>15</xdr:col>
      <xdr:colOff>92075</xdr:colOff>
      <xdr:row>58</xdr:row>
      <xdr:rowOff>128092</xdr:rowOff>
    </xdr:from>
    <xdr:to>
      <xdr:col>15</xdr:col>
      <xdr:colOff>269875</xdr:colOff>
      <xdr:row>58</xdr:row>
      <xdr:rowOff>128092</xdr:rowOff>
    </xdr:to>
    <xdr:cxnSp macro="">
      <xdr:nvCxnSpPr>
        <xdr:cNvPr id="345" name="直線コネクタ 344"/>
        <xdr:cNvCxnSpPr/>
      </xdr:nvCxnSpPr>
      <xdr:spPr>
        <a:xfrm>
          <a:off x="10388600" y="10072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146943</xdr:rowOff>
    </xdr:from>
    <xdr:ext cx="599010" cy="259045"/>
    <xdr:sp macro="" textlink="">
      <xdr:nvSpPr>
        <xdr:cNvPr id="346" name="農林水産業費最大値テキスト"/>
        <xdr:cNvSpPr txBox="1"/>
      </xdr:nvSpPr>
      <xdr:spPr>
        <a:xfrm>
          <a:off x="10528300" y="8376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122,731</a:t>
          </a:r>
          <a:endParaRPr kumimoji="1" lang="ja-JP" altLang="en-US" sz="1000" b="1">
            <a:latin typeface="ＭＳ Ｐゴシック"/>
          </a:endParaRPr>
        </a:p>
      </xdr:txBody>
    </xdr:sp>
    <xdr:clientData/>
  </xdr:oneCellAnchor>
  <xdr:twoCellAnchor>
    <xdr:from>
      <xdr:col>15</xdr:col>
      <xdr:colOff>92075</xdr:colOff>
      <xdr:row>50</xdr:row>
      <xdr:rowOff>28816</xdr:rowOff>
    </xdr:from>
    <xdr:to>
      <xdr:col>15</xdr:col>
      <xdr:colOff>269875</xdr:colOff>
      <xdr:row>50</xdr:row>
      <xdr:rowOff>28816</xdr:rowOff>
    </xdr:to>
    <xdr:cxnSp macro="">
      <xdr:nvCxnSpPr>
        <xdr:cNvPr id="347" name="直線コネクタ 346"/>
        <xdr:cNvCxnSpPr/>
      </xdr:nvCxnSpPr>
      <xdr:spPr>
        <a:xfrm>
          <a:off x="10388600" y="860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50</xdr:row>
      <xdr:rowOff>28816</xdr:rowOff>
    </xdr:from>
    <xdr:to>
      <xdr:col>15</xdr:col>
      <xdr:colOff>180975</xdr:colOff>
      <xdr:row>56</xdr:row>
      <xdr:rowOff>27178</xdr:rowOff>
    </xdr:to>
    <xdr:cxnSp macro="">
      <xdr:nvCxnSpPr>
        <xdr:cNvPr id="348" name="直線コネクタ 347"/>
        <xdr:cNvCxnSpPr/>
      </xdr:nvCxnSpPr>
      <xdr:spPr>
        <a:xfrm flipV="1">
          <a:off x="9639300" y="8601316"/>
          <a:ext cx="838200" cy="1027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63213</xdr:rowOff>
    </xdr:from>
    <xdr:ext cx="534377" cy="259045"/>
    <xdr:sp macro="" textlink="">
      <xdr:nvSpPr>
        <xdr:cNvPr id="349" name="農林水産業費平均値テキスト"/>
        <xdr:cNvSpPr txBox="1"/>
      </xdr:nvSpPr>
      <xdr:spPr>
        <a:xfrm>
          <a:off x="10528300" y="96644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33,324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84786</xdr:rowOff>
    </xdr:from>
    <xdr:to>
      <xdr:col>15</xdr:col>
      <xdr:colOff>231775</xdr:colOff>
      <xdr:row>57</xdr:row>
      <xdr:rowOff>14936</xdr:rowOff>
    </xdr:to>
    <xdr:sp macro="" textlink="">
      <xdr:nvSpPr>
        <xdr:cNvPr id="350" name="フローチャート : 判断 349"/>
        <xdr:cNvSpPr/>
      </xdr:nvSpPr>
      <xdr:spPr>
        <a:xfrm>
          <a:off x="10426700" y="968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34087</xdr:rowOff>
    </xdr:from>
    <xdr:to>
      <xdr:col>14</xdr:col>
      <xdr:colOff>28575</xdr:colOff>
      <xdr:row>56</xdr:row>
      <xdr:rowOff>27178</xdr:rowOff>
    </xdr:to>
    <xdr:cxnSp macro="">
      <xdr:nvCxnSpPr>
        <xdr:cNvPr id="351" name="直線コネクタ 350"/>
        <xdr:cNvCxnSpPr/>
      </xdr:nvCxnSpPr>
      <xdr:spPr>
        <a:xfrm>
          <a:off x="8750300" y="9463837"/>
          <a:ext cx="889000" cy="164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148704</xdr:rowOff>
    </xdr:from>
    <xdr:to>
      <xdr:col>14</xdr:col>
      <xdr:colOff>79375</xdr:colOff>
      <xdr:row>57</xdr:row>
      <xdr:rowOff>78854</xdr:rowOff>
    </xdr:to>
    <xdr:sp macro="" textlink="">
      <xdr:nvSpPr>
        <xdr:cNvPr id="352" name="フローチャート : 判断 351"/>
        <xdr:cNvSpPr/>
      </xdr:nvSpPr>
      <xdr:spPr>
        <a:xfrm>
          <a:off x="9588500" y="9749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69981</xdr:rowOff>
    </xdr:from>
    <xdr:ext cx="534377" cy="259045"/>
    <xdr:sp macro="" textlink="">
      <xdr:nvSpPr>
        <xdr:cNvPr id="353" name="テキスト ボックス 352"/>
        <xdr:cNvSpPr txBox="1"/>
      </xdr:nvSpPr>
      <xdr:spPr>
        <a:xfrm>
          <a:off x="9372111" y="9842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28,291</a:t>
          </a:r>
          <a:endParaRPr kumimoji="1" lang="ja-JP" altLang="en-US" sz="1000" b="1">
            <a:solidFill>
              <a:srgbClr val="000080"/>
            </a:solidFill>
            <a:latin typeface="ＭＳ Ｐゴシック"/>
          </a:endParaRPr>
        </a:p>
      </xdr:txBody>
    </xdr:sp>
    <xdr:clientData/>
  </xdr:oneCellAnchor>
  <xdr:twoCellAnchor>
    <xdr:from>
      <xdr:col>11</xdr:col>
      <xdr:colOff>307975</xdr:colOff>
      <xdr:row>54</xdr:row>
      <xdr:rowOff>76124</xdr:rowOff>
    </xdr:from>
    <xdr:to>
      <xdr:col>12</xdr:col>
      <xdr:colOff>511175</xdr:colOff>
      <xdr:row>55</xdr:row>
      <xdr:rowOff>34087</xdr:rowOff>
    </xdr:to>
    <xdr:cxnSp macro="">
      <xdr:nvCxnSpPr>
        <xdr:cNvPr id="354" name="直線コネクタ 353"/>
        <xdr:cNvCxnSpPr/>
      </xdr:nvCxnSpPr>
      <xdr:spPr>
        <a:xfrm>
          <a:off x="7861300" y="9334424"/>
          <a:ext cx="889000" cy="129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151333</xdr:rowOff>
    </xdr:from>
    <xdr:to>
      <xdr:col>12</xdr:col>
      <xdr:colOff>561975</xdr:colOff>
      <xdr:row>57</xdr:row>
      <xdr:rowOff>81483</xdr:rowOff>
    </xdr:to>
    <xdr:sp macro="" textlink="">
      <xdr:nvSpPr>
        <xdr:cNvPr id="355" name="フローチャート : 判断 354"/>
        <xdr:cNvSpPr/>
      </xdr:nvSpPr>
      <xdr:spPr>
        <a:xfrm>
          <a:off x="8699500" y="9752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72610</xdr:rowOff>
    </xdr:from>
    <xdr:ext cx="534377" cy="259045"/>
    <xdr:sp macro="" textlink="">
      <xdr:nvSpPr>
        <xdr:cNvPr id="356" name="テキスト ボックス 355"/>
        <xdr:cNvSpPr txBox="1"/>
      </xdr:nvSpPr>
      <xdr:spPr>
        <a:xfrm>
          <a:off x="8483111" y="9845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28,084</a:t>
          </a:r>
          <a:endParaRPr kumimoji="1" lang="ja-JP" altLang="en-US" sz="1000" b="1">
            <a:solidFill>
              <a:srgbClr val="000080"/>
            </a:solidFill>
            <a:latin typeface="ＭＳ Ｐゴシック"/>
          </a:endParaRPr>
        </a:p>
      </xdr:txBody>
    </xdr:sp>
    <xdr:clientData/>
  </xdr:oneCellAnchor>
  <xdr:twoCellAnchor>
    <xdr:from>
      <xdr:col>10</xdr:col>
      <xdr:colOff>104775</xdr:colOff>
      <xdr:row>54</xdr:row>
      <xdr:rowOff>76124</xdr:rowOff>
    </xdr:from>
    <xdr:to>
      <xdr:col>11</xdr:col>
      <xdr:colOff>307975</xdr:colOff>
      <xdr:row>57</xdr:row>
      <xdr:rowOff>35699</xdr:rowOff>
    </xdr:to>
    <xdr:cxnSp macro="">
      <xdr:nvCxnSpPr>
        <xdr:cNvPr id="357" name="直線コネクタ 356"/>
        <xdr:cNvCxnSpPr/>
      </xdr:nvCxnSpPr>
      <xdr:spPr>
        <a:xfrm flipV="1">
          <a:off x="6972300" y="9334424"/>
          <a:ext cx="889000" cy="473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166675</xdr:rowOff>
    </xdr:from>
    <xdr:to>
      <xdr:col>11</xdr:col>
      <xdr:colOff>358775</xdr:colOff>
      <xdr:row>57</xdr:row>
      <xdr:rowOff>96825</xdr:rowOff>
    </xdr:to>
    <xdr:sp macro="" textlink="">
      <xdr:nvSpPr>
        <xdr:cNvPr id="358" name="フローチャート : 判断 357"/>
        <xdr:cNvSpPr/>
      </xdr:nvSpPr>
      <xdr:spPr>
        <a:xfrm>
          <a:off x="7810500" y="976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87952</xdr:rowOff>
    </xdr:from>
    <xdr:ext cx="534377" cy="259045"/>
    <xdr:sp macro="" textlink="">
      <xdr:nvSpPr>
        <xdr:cNvPr id="359" name="テキスト ボックス 358"/>
        <xdr:cNvSpPr txBox="1"/>
      </xdr:nvSpPr>
      <xdr:spPr>
        <a:xfrm>
          <a:off x="7594111" y="9860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26,876</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7582</xdr:rowOff>
    </xdr:from>
    <xdr:to>
      <xdr:col>10</xdr:col>
      <xdr:colOff>155575</xdr:colOff>
      <xdr:row>57</xdr:row>
      <xdr:rowOff>109182</xdr:rowOff>
    </xdr:to>
    <xdr:sp macro="" textlink="">
      <xdr:nvSpPr>
        <xdr:cNvPr id="360" name="フローチャート : 判断 359"/>
        <xdr:cNvSpPr/>
      </xdr:nvSpPr>
      <xdr:spPr>
        <a:xfrm>
          <a:off x="6921500" y="978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100309</xdr:rowOff>
    </xdr:from>
    <xdr:ext cx="534377" cy="259045"/>
    <xdr:sp macro="" textlink="">
      <xdr:nvSpPr>
        <xdr:cNvPr id="361" name="テキスト ボックス 360"/>
        <xdr:cNvSpPr txBox="1"/>
      </xdr:nvSpPr>
      <xdr:spPr>
        <a:xfrm>
          <a:off x="6705111" y="9872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25,903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49</xdr:row>
      <xdr:rowOff>149466</xdr:rowOff>
    </xdr:from>
    <xdr:to>
      <xdr:col>15</xdr:col>
      <xdr:colOff>231775</xdr:colOff>
      <xdr:row>50</xdr:row>
      <xdr:rowOff>79616</xdr:rowOff>
    </xdr:to>
    <xdr:sp macro="" textlink="">
      <xdr:nvSpPr>
        <xdr:cNvPr id="367" name="円/楕円 366"/>
        <xdr:cNvSpPr/>
      </xdr:nvSpPr>
      <xdr:spPr>
        <a:xfrm>
          <a:off x="10426700" y="8550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49</xdr:row>
      <xdr:rowOff>102493</xdr:rowOff>
    </xdr:from>
    <xdr:ext cx="599010" cy="259045"/>
    <xdr:sp macro="" textlink="">
      <xdr:nvSpPr>
        <xdr:cNvPr id="368" name="農林水産業費該当値テキスト"/>
        <xdr:cNvSpPr txBox="1"/>
      </xdr:nvSpPr>
      <xdr:spPr>
        <a:xfrm>
          <a:off x="10528300" y="8503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122,731</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147828</xdr:rowOff>
    </xdr:from>
    <xdr:to>
      <xdr:col>14</xdr:col>
      <xdr:colOff>79375</xdr:colOff>
      <xdr:row>56</xdr:row>
      <xdr:rowOff>77978</xdr:rowOff>
    </xdr:to>
    <xdr:sp macro="" textlink="">
      <xdr:nvSpPr>
        <xdr:cNvPr id="369" name="円/楕円 368"/>
        <xdr:cNvSpPr/>
      </xdr:nvSpPr>
      <xdr:spPr>
        <a:xfrm>
          <a:off x="9588500" y="9577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94505</xdr:rowOff>
    </xdr:from>
    <xdr:ext cx="534377" cy="259045"/>
    <xdr:sp macro="" textlink="">
      <xdr:nvSpPr>
        <xdr:cNvPr id="370" name="テキスト ボックス 369"/>
        <xdr:cNvSpPr txBox="1"/>
      </xdr:nvSpPr>
      <xdr:spPr>
        <a:xfrm>
          <a:off x="9372111" y="9352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41,860</a:t>
          </a:r>
          <a:endParaRPr kumimoji="1" lang="ja-JP" altLang="en-US" sz="1000" b="1">
            <a:solidFill>
              <a:srgbClr val="FF0000"/>
            </a:solidFill>
            <a:latin typeface="ＭＳ Ｐゴシック"/>
          </a:endParaRPr>
        </a:p>
      </xdr:txBody>
    </xdr:sp>
    <xdr:clientData/>
  </xdr:oneCellAnchor>
  <xdr:twoCellAnchor>
    <xdr:from>
      <xdr:col>12</xdr:col>
      <xdr:colOff>460375</xdr:colOff>
      <xdr:row>54</xdr:row>
      <xdr:rowOff>154737</xdr:rowOff>
    </xdr:from>
    <xdr:to>
      <xdr:col>12</xdr:col>
      <xdr:colOff>561975</xdr:colOff>
      <xdr:row>55</xdr:row>
      <xdr:rowOff>84887</xdr:rowOff>
    </xdr:to>
    <xdr:sp macro="" textlink="">
      <xdr:nvSpPr>
        <xdr:cNvPr id="371" name="円/楕円 370"/>
        <xdr:cNvSpPr/>
      </xdr:nvSpPr>
      <xdr:spPr>
        <a:xfrm>
          <a:off x="8699500" y="941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53</xdr:row>
      <xdr:rowOff>101414</xdr:rowOff>
    </xdr:from>
    <xdr:ext cx="534377" cy="259045"/>
    <xdr:sp macro="" textlink="">
      <xdr:nvSpPr>
        <xdr:cNvPr id="372" name="テキスト ボックス 371"/>
        <xdr:cNvSpPr txBox="1"/>
      </xdr:nvSpPr>
      <xdr:spPr>
        <a:xfrm>
          <a:off x="8483111" y="9188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54,816</a:t>
          </a:r>
          <a:endParaRPr kumimoji="1" lang="ja-JP" altLang="en-US" sz="1000" b="1">
            <a:solidFill>
              <a:srgbClr val="FF0000"/>
            </a:solidFill>
            <a:latin typeface="ＭＳ Ｐゴシック"/>
          </a:endParaRPr>
        </a:p>
      </xdr:txBody>
    </xdr:sp>
    <xdr:clientData/>
  </xdr:oneCellAnchor>
  <xdr:twoCellAnchor>
    <xdr:from>
      <xdr:col>11</xdr:col>
      <xdr:colOff>257175</xdr:colOff>
      <xdr:row>54</xdr:row>
      <xdr:rowOff>25324</xdr:rowOff>
    </xdr:from>
    <xdr:to>
      <xdr:col>11</xdr:col>
      <xdr:colOff>358775</xdr:colOff>
      <xdr:row>54</xdr:row>
      <xdr:rowOff>126924</xdr:rowOff>
    </xdr:to>
    <xdr:sp macro="" textlink="">
      <xdr:nvSpPr>
        <xdr:cNvPr id="373" name="円/楕円 372"/>
        <xdr:cNvSpPr/>
      </xdr:nvSpPr>
      <xdr:spPr>
        <a:xfrm>
          <a:off x="7810500" y="9283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52</xdr:row>
      <xdr:rowOff>143451</xdr:rowOff>
    </xdr:from>
    <xdr:ext cx="534377" cy="259045"/>
    <xdr:sp macro="" textlink="">
      <xdr:nvSpPr>
        <xdr:cNvPr id="374" name="テキスト ボックス 373"/>
        <xdr:cNvSpPr txBox="1"/>
      </xdr:nvSpPr>
      <xdr:spPr>
        <a:xfrm>
          <a:off x="7594111" y="9058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65,006</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156349</xdr:rowOff>
    </xdr:from>
    <xdr:to>
      <xdr:col>10</xdr:col>
      <xdr:colOff>155575</xdr:colOff>
      <xdr:row>57</xdr:row>
      <xdr:rowOff>86499</xdr:rowOff>
    </xdr:to>
    <xdr:sp macro="" textlink="">
      <xdr:nvSpPr>
        <xdr:cNvPr id="375" name="円/楕円 374"/>
        <xdr:cNvSpPr/>
      </xdr:nvSpPr>
      <xdr:spPr>
        <a:xfrm>
          <a:off x="6921500" y="9757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103026</xdr:rowOff>
    </xdr:from>
    <xdr:ext cx="534377" cy="259045"/>
    <xdr:sp macro="" textlink="">
      <xdr:nvSpPr>
        <xdr:cNvPr id="376" name="テキスト ボックス 375"/>
        <xdr:cNvSpPr txBox="1"/>
      </xdr:nvSpPr>
      <xdr:spPr>
        <a:xfrm>
          <a:off x="6705111" y="9532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27,689</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48/54</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22,655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7" name="直線コネクタ 386"/>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8" name="テキスト ボックス 387"/>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9" name="直線コネクタ 388"/>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0" name="テキスト ボックス 389"/>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1" name="直線コネクタ 390"/>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92" name="テキスト ボックス 391"/>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3" name="直線コネクタ 392"/>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4" name="テキスト ボックス 393"/>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5" name="直線コネクタ 394"/>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396" name="テキスト ボックス 395"/>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7" name="直線コネクタ 396"/>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8" name="テキスト ボックス 397"/>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9"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69</xdr:row>
      <xdr:rowOff>153112</xdr:rowOff>
    </xdr:from>
    <xdr:to>
      <xdr:col>15</xdr:col>
      <xdr:colOff>180340</xdr:colOff>
      <xdr:row>78</xdr:row>
      <xdr:rowOff>93218</xdr:rowOff>
    </xdr:to>
    <xdr:cxnSp macro="">
      <xdr:nvCxnSpPr>
        <xdr:cNvPr id="400" name="直線コネクタ 399"/>
        <xdr:cNvCxnSpPr/>
      </xdr:nvCxnSpPr>
      <xdr:spPr>
        <a:xfrm flipV="1">
          <a:off x="10475595" y="11983162"/>
          <a:ext cx="1270" cy="1483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97045</xdr:rowOff>
    </xdr:from>
    <xdr:ext cx="469744" cy="259045"/>
    <xdr:sp macro="" textlink="">
      <xdr:nvSpPr>
        <xdr:cNvPr id="401" name="商工費最小値テキスト"/>
        <xdr:cNvSpPr txBox="1"/>
      </xdr:nvSpPr>
      <xdr:spPr>
        <a:xfrm>
          <a:off x="10528300" y="1347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3,220</a:t>
          </a:r>
          <a:endParaRPr kumimoji="1" lang="ja-JP" altLang="en-US" sz="1000" b="1">
            <a:latin typeface="ＭＳ Ｐゴシック"/>
          </a:endParaRPr>
        </a:p>
      </xdr:txBody>
    </xdr:sp>
    <xdr:clientData/>
  </xdr:oneCellAnchor>
  <xdr:twoCellAnchor>
    <xdr:from>
      <xdr:col>15</xdr:col>
      <xdr:colOff>92075</xdr:colOff>
      <xdr:row>78</xdr:row>
      <xdr:rowOff>93218</xdr:rowOff>
    </xdr:from>
    <xdr:to>
      <xdr:col>15</xdr:col>
      <xdr:colOff>269875</xdr:colOff>
      <xdr:row>78</xdr:row>
      <xdr:rowOff>93218</xdr:rowOff>
    </xdr:to>
    <xdr:cxnSp macro="">
      <xdr:nvCxnSpPr>
        <xdr:cNvPr id="402" name="直線コネクタ 401"/>
        <xdr:cNvCxnSpPr/>
      </xdr:nvCxnSpPr>
      <xdr:spPr>
        <a:xfrm>
          <a:off x="10388600" y="13466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99789</xdr:rowOff>
    </xdr:from>
    <xdr:ext cx="534377" cy="259045"/>
    <xdr:sp macro="" textlink="">
      <xdr:nvSpPr>
        <xdr:cNvPr id="403" name="商工費最大値テキスト"/>
        <xdr:cNvSpPr txBox="1"/>
      </xdr:nvSpPr>
      <xdr:spPr>
        <a:xfrm>
          <a:off x="10528300" y="1175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42,148</a:t>
          </a:r>
          <a:endParaRPr kumimoji="1" lang="ja-JP" altLang="en-US" sz="1000" b="1">
            <a:latin typeface="ＭＳ Ｐゴシック"/>
          </a:endParaRPr>
        </a:p>
      </xdr:txBody>
    </xdr:sp>
    <xdr:clientData/>
  </xdr:oneCellAnchor>
  <xdr:twoCellAnchor>
    <xdr:from>
      <xdr:col>15</xdr:col>
      <xdr:colOff>92075</xdr:colOff>
      <xdr:row>69</xdr:row>
      <xdr:rowOff>153112</xdr:rowOff>
    </xdr:from>
    <xdr:to>
      <xdr:col>15</xdr:col>
      <xdr:colOff>269875</xdr:colOff>
      <xdr:row>69</xdr:row>
      <xdr:rowOff>153112</xdr:rowOff>
    </xdr:to>
    <xdr:cxnSp macro="">
      <xdr:nvCxnSpPr>
        <xdr:cNvPr id="404" name="直線コネクタ 403"/>
        <xdr:cNvCxnSpPr/>
      </xdr:nvCxnSpPr>
      <xdr:spPr>
        <a:xfrm>
          <a:off x="10388600" y="11983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75</xdr:row>
      <xdr:rowOff>67539</xdr:rowOff>
    </xdr:from>
    <xdr:to>
      <xdr:col>15</xdr:col>
      <xdr:colOff>180975</xdr:colOff>
      <xdr:row>77</xdr:row>
      <xdr:rowOff>169304</xdr:rowOff>
    </xdr:to>
    <xdr:cxnSp macro="">
      <xdr:nvCxnSpPr>
        <xdr:cNvPr id="405" name="直線コネクタ 404"/>
        <xdr:cNvCxnSpPr/>
      </xdr:nvCxnSpPr>
      <xdr:spPr>
        <a:xfrm>
          <a:off x="9639300" y="12926289"/>
          <a:ext cx="838200" cy="444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74</xdr:row>
      <xdr:rowOff>95128</xdr:rowOff>
    </xdr:from>
    <xdr:ext cx="534377" cy="259045"/>
    <xdr:sp macro="" textlink="">
      <xdr:nvSpPr>
        <xdr:cNvPr id="406" name="商工費平均値テキスト"/>
        <xdr:cNvSpPr txBox="1"/>
      </xdr:nvSpPr>
      <xdr:spPr>
        <a:xfrm>
          <a:off x="10528300" y="127824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15,937</a:t>
          </a:r>
          <a:endParaRPr kumimoji="1" lang="ja-JP" altLang="en-US" sz="1000" b="1">
            <a:solidFill>
              <a:srgbClr val="000080"/>
            </a:solidFill>
            <a:latin typeface="ＭＳ Ｐゴシック"/>
          </a:endParaRPr>
        </a:p>
      </xdr:txBody>
    </xdr:sp>
    <xdr:clientData/>
  </xdr:oneCellAnchor>
  <xdr:twoCellAnchor>
    <xdr:from>
      <xdr:col>15</xdr:col>
      <xdr:colOff>130175</xdr:colOff>
      <xdr:row>75</xdr:row>
      <xdr:rowOff>72251</xdr:rowOff>
    </xdr:from>
    <xdr:to>
      <xdr:col>15</xdr:col>
      <xdr:colOff>231775</xdr:colOff>
      <xdr:row>76</xdr:row>
      <xdr:rowOff>2400</xdr:rowOff>
    </xdr:to>
    <xdr:sp macro="" textlink="">
      <xdr:nvSpPr>
        <xdr:cNvPr id="407" name="フローチャート : 判断 406"/>
        <xdr:cNvSpPr/>
      </xdr:nvSpPr>
      <xdr:spPr>
        <a:xfrm>
          <a:off x="10426700" y="1293100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75</xdr:row>
      <xdr:rowOff>67539</xdr:rowOff>
    </xdr:from>
    <xdr:to>
      <xdr:col>14</xdr:col>
      <xdr:colOff>28575</xdr:colOff>
      <xdr:row>78</xdr:row>
      <xdr:rowOff>330</xdr:rowOff>
    </xdr:to>
    <xdr:cxnSp macro="">
      <xdr:nvCxnSpPr>
        <xdr:cNvPr id="408" name="直線コネクタ 407"/>
        <xdr:cNvCxnSpPr/>
      </xdr:nvCxnSpPr>
      <xdr:spPr>
        <a:xfrm flipV="1">
          <a:off x="8750300" y="12926289"/>
          <a:ext cx="889000" cy="447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2490</xdr:rowOff>
    </xdr:from>
    <xdr:to>
      <xdr:col>14</xdr:col>
      <xdr:colOff>79375</xdr:colOff>
      <xdr:row>76</xdr:row>
      <xdr:rowOff>104090</xdr:rowOff>
    </xdr:to>
    <xdr:sp macro="" textlink="">
      <xdr:nvSpPr>
        <xdr:cNvPr id="409" name="フローチャート : 判断 408"/>
        <xdr:cNvSpPr/>
      </xdr:nvSpPr>
      <xdr:spPr>
        <a:xfrm>
          <a:off x="9588500" y="1303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95217</xdr:rowOff>
    </xdr:from>
    <xdr:ext cx="534377" cy="259045"/>
    <xdr:sp macro="" textlink="">
      <xdr:nvSpPr>
        <xdr:cNvPr id="410" name="テキスト ボックス 409"/>
        <xdr:cNvSpPr txBox="1"/>
      </xdr:nvSpPr>
      <xdr:spPr>
        <a:xfrm>
          <a:off x="9372111" y="13125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13,268</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330</xdr:rowOff>
    </xdr:from>
    <xdr:to>
      <xdr:col>12</xdr:col>
      <xdr:colOff>511175</xdr:colOff>
      <xdr:row>78</xdr:row>
      <xdr:rowOff>7874</xdr:rowOff>
    </xdr:to>
    <xdr:cxnSp macro="">
      <xdr:nvCxnSpPr>
        <xdr:cNvPr id="411" name="直線コネクタ 410"/>
        <xdr:cNvCxnSpPr/>
      </xdr:nvCxnSpPr>
      <xdr:spPr>
        <a:xfrm flipV="1">
          <a:off x="7861300" y="13373430"/>
          <a:ext cx="889000" cy="7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14987</xdr:rowOff>
    </xdr:from>
    <xdr:to>
      <xdr:col>12</xdr:col>
      <xdr:colOff>561975</xdr:colOff>
      <xdr:row>76</xdr:row>
      <xdr:rowOff>116587</xdr:rowOff>
    </xdr:to>
    <xdr:sp macro="" textlink="">
      <xdr:nvSpPr>
        <xdr:cNvPr id="412" name="フローチャート : 判断 411"/>
        <xdr:cNvSpPr/>
      </xdr:nvSpPr>
      <xdr:spPr>
        <a:xfrm>
          <a:off x="8699500" y="13045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74</xdr:row>
      <xdr:rowOff>133113</xdr:rowOff>
    </xdr:from>
    <xdr:ext cx="534377" cy="259045"/>
    <xdr:sp macro="" textlink="">
      <xdr:nvSpPr>
        <xdr:cNvPr id="413" name="テキスト ボックス 412"/>
        <xdr:cNvSpPr txBox="1"/>
      </xdr:nvSpPr>
      <xdr:spPr>
        <a:xfrm>
          <a:off x="8483111" y="12820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12,940</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7874</xdr:rowOff>
    </xdr:from>
    <xdr:to>
      <xdr:col>11</xdr:col>
      <xdr:colOff>307975</xdr:colOff>
      <xdr:row>78</xdr:row>
      <xdr:rowOff>21780</xdr:rowOff>
    </xdr:to>
    <xdr:cxnSp macro="">
      <xdr:nvCxnSpPr>
        <xdr:cNvPr id="414" name="直線コネクタ 413"/>
        <xdr:cNvCxnSpPr/>
      </xdr:nvCxnSpPr>
      <xdr:spPr>
        <a:xfrm flipV="1">
          <a:off x="6972300" y="13380974"/>
          <a:ext cx="889000" cy="13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9537</xdr:rowOff>
    </xdr:from>
    <xdr:to>
      <xdr:col>11</xdr:col>
      <xdr:colOff>358775</xdr:colOff>
      <xdr:row>76</xdr:row>
      <xdr:rowOff>111137</xdr:rowOff>
    </xdr:to>
    <xdr:sp macro="" textlink="">
      <xdr:nvSpPr>
        <xdr:cNvPr id="415" name="フローチャート : 判断 414"/>
        <xdr:cNvSpPr/>
      </xdr:nvSpPr>
      <xdr:spPr>
        <a:xfrm>
          <a:off x="7810500" y="13039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74</xdr:row>
      <xdr:rowOff>127664</xdr:rowOff>
    </xdr:from>
    <xdr:ext cx="534377" cy="259045"/>
    <xdr:sp macro="" textlink="">
      <xdr:nvSpPr>
        <xdr:cNvPr id="416" name="テキスト ボックス 415"/>
        <xdr:cNvSpPr txBox="1"/>
      </xdr:nvSpPr>
      <xdr:spPr>
        <a:xfrm>
          <a:off x="7594111" y="12814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13,083</a:t>
          </a:r>
          <a:endParaRPr kumimoji="1" lang="ja-JP" altLang="en-US" sz="1000" b="1">
            <a:solidFill>
              <a:srgbClr val="000080"/>
            </a:solidFill>
            <a:latin typeface="ＭＳ Ｐゴシック"/>
          </a:endParaRPr>
        </a:p>
      </xdr:txBody>
    </xdr:sp>
    <xdr:clientData/>
  </xdr:oneCellAnchor>
  <xdr:twoCellAnchor>
    <xdr:from>
      <xdr:col>10</xdr:col>
      <xdr:colOff>53975</xdr:colOff>
      <xdr:row>75</xdr:row>
      <xdr:rowOff>166663</xdr:rowOff>
    </xdr:from>
    <xdr:to>
      <xdr:col>10</xdr:col>
      <xdr:colOff>155575</xdr:colOff>
      <xdr:row>76</xdr:row>
      <xdr:rowOff>96813</xdr:rowOff>
    </xdr:to>
    <xdr:sp macro="" textlink="">
      <xdr:nvSpPr>
        <xdr:cNvPr id="417" name="フローチャート : 判断 416"/>
        <xdr:cNvSpPr/>
      </xdr:nvSpPr>
      <xdr:spPr>
        <a:xfrm>
          <a:off x="6921500" y="1302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74</xdr:row>
      <xdr:rowOff>113339</xdr:rowOff>
    </xdr:from>
    <xdr:ext cx="534377" cy="259045"/>
    <xdr:sp macro="" textlink="">
      <xdr:nvSpPr>
        <xdr:cNvPr id="418" name="テキスト ボックス 417"/>
        <xdr:cNvSpPr txBox="1"/>
      </xdr:nvSpPr>
      <xdr:spPr>
        <a:xfrm>
          <a:off x="6705111" y="12800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13,459</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9" name="テキスト ボックス 418"/>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0" name="テキスト ボックス 419"/>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1" name="テキスト ボックス 420"/>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2" name="テキスト ボックス 421"/>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3" name="テキスト ボックス 422"/>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118504</xdr:rowOff>
    </xdr:from>
    <xdr:to>
      <xdr:col>15</xdr:col>
      <xdr:colOff>231775</xdr:colOff>
      <xdr:row>78</xdr:row>
      <xdr:rowOff>48654</xdr:rowOff>
    </xdr:to>
    <xdr:sp macro="" textlink="">
      <xdr:nvSpPr>
        <xdr:cNvPr id="424" name="円/楕円 423"/>
        <xdr:cNvSpPr/>
      </xdr:nvSpPr>
      <xdr:spPr>
        <a:xfrm>
          <a:off x="10426700" y="13320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33431</xdr:rowOff>
    </xdr:from>
    <xdr:ext cx="469744" cy="259045"/>
    <xdr:sp macro="" textlink="">
      <xdr:nvSpPr>
        <xdr:cNvPr id="425" name="商工費該当値テキスト"/>
        <xdr:cNvSpPr txBox="1"/>
      </xdr:nvSpPr>
      <xdr:spPr>
        <a:xfrm>
          <a:off x="10528300" y="13235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5,723</a:t>
          </a:r>
          <a:endParaRPr kumimoji="1" lang="ja-JP" altLang="en-US" sz="1000" b="1">
            <a:solidFill>
              <a:srgbClr val="FF0000"/>
            </a:solidFill>
            <a:latin typeface="ＭＳ Ｐゴシック"/>
          </a:endParaRPr>
        </a:p>
      </xdr:txBody>
    </xdr:sp>
    <xdr:clientData/>
  </xdr:oneCellAnchor>
  <xdr:twoCellAnchor>
    <xdr:from>
      <xdr:col>13</xdr:col>
      <xdr:colOff>663575</xdr:colOff>
      <xdr:row>75</xdr:row>
      <xdr:rowOff>16739</xdr:rowOff>
    </xdr:from>
    <xdr:to>
      <xdr:col>14</xdr:col>
      <xdr:colOff>79375</xdr:colOff>
      <xdr:row>75</xdr:row>
      <xdr:rowOff>118339</xdr:rowOff>
    </xdr:to>
    <xdr:sp macro="" textlink="">
      <xdr:nvSpPr>
        <xdr:cNvPr id="426" name="円/楕円 425"/>
        <xdr:cNvSpPr/>
      </xdr:nvSpPr>
      <xdr:spPr>
        <a:xfrm>
          <a:off x="9588500" y="12875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73</xdr:row>
      <xdr:rowOff>134866</xdr:rowOff>
    </xdr:from>
    <xdr:ext cx="534377" cy="259045"/>
    <xdr:sp macro="" textlink="">
      <xdr:nvSpPr>
        <xdr:cNvPr id="427" name="テキスト ボックス 426"/>
        <xdr:cNvSpPr txBox="1"/>
      </xdr:nvSpPr>
      <xdr:spPr>
        <a:xfrm>
          <a:off x="9372111" y="12650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17,394</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120980</xdr:rowOff>
    </xdr:from>
    <xdr:to>
      <xdr:col>12</xdr:col>
      <xdr:colOff>561975</xdr:colOff>
      <xdr:row>78</xdr:row>
      <xdr:rowOff>51130</xdr:rowOff>
    </xdr:to>
    <xdr:sp macro="" textlink="">
      <xdr:nvSpPr>
        <xdr:cNvPr id="428" name="円/楕円 427"/>
        <xdr:cNvSpPr/>
      </xdr:nvSpPr>
      <xdr:spPr>
        <a:xfrm>
          <a:off x="8699500" y="13322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42257</xdr:rowOff>
    </xdr:from>
    <xdr:ext cx="469744" cy="259045"/>
    <xdr:sp macro="" textlink="">
      <xdr:nvSpPr>
        <xdr:cNvPr id="429" name="テキスト ボックス 428"/>
        <xdr:cNvSpPr txBox="1"/>
      </xdr:nvSpPr>
      <xdr:spPr>
        <a:xfrm>
          <a:off x="8515427" y="13415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5,658</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128524</xdr:rowOff>
    </xdr:from>
    <xdr:to>
      <xdr:col>11</xdr:col>
      <xdr:colOff>358775</xdr:colOff>
      <xdr:row>78</xdr:row>
      <xdr:rowOff>58674</xdr:rowOff>
    </xdr:to>
    <xdr:sp macro="" textlink="">
      <xdr:nvSpPr>
        <xdr:cNvPr id="430" name="円/楕円 429"/>
        <xdr:cNvSpPr/>
      </xdr:nvSpPr>
      <xdr:spPr>
        <a:xfrm>
          <a:off x="7810500" y="13330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49801</xdr:rowOff>
    </xdr:from>
    <xdr:ext cx="469744" cy="259045"/>
    <xdr:sp macro="" textlink="">
      <xdr:nvSpPr>
        <xdr:cNvPr id="431" name="テキスト ボックス 430"/>
        <xdr:cNvSpPr txBox="1"/>
      </xdr:nvSpPr>
      <xdr:spPr>
        <a:xfrm>
          <a:off x="7626427" y="13422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5,460</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142430</xdr:rowOff>
    </xdr:from>
    <xdr:to>
      <xdr:col>10</xdr:col>
      <xdr:colOff>155575</xdr:colOff>
      <xdr:row>78</xdr:row>
      <xdr:rowOff>72580</xdr:rowOff>
    </xdr:to>
    <xdr:sp macro="" textlink="">
      <xdr:nvSpPr>
        <xdr:cNvPr id="432" name="円/楕円 431"/>
        <xdr:cNvSpPr/>
      </xdr:nvSpPr>
      <xdr:spPr>
        <a:xfrm>
          <a:off x="6921500" y="1334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63707</xdr:rowOff>
    </xdr:from>
    <xdr:ext cx="469744" cy="259045"/>
    <xdr:sp macro="" textlink="">
      <xdr:nvSpPr>
        <xdr:cNvPr id="433" name="テキスト ボックス 432"/>
        <xdr:cNvSpPr txBox="1"/>
      </xdr:nvSpPr>
      <xdr:spPr>
        <a:xfrm>
          <a:off x="6737427" y="13436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5,095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4" name="正方形/長方形 43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5" name="正方形/長方形 43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6" name="正方形/長方形 43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7" name="正方形/長方形 43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8" name="正方形/長方形 43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9" name="正方形/長方形 43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0" name="正方形/長方形 43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78,317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1" name="正方形/長方形 44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2" name="テキスト ボックス 44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3" name="直線コネクタ 44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4" name="直線コネクタ 443"/>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5" name="テキスト ボックス 444"/>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6" name="直線コネクタ 445"/>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47" name="テキスト ボックス 446"/>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8" name="直線コネクタ 447"/>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9" name="テキスト ボックス 448"/>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0" name="直線コネクタ 449"/>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1" name="テキスト ボックス 450"/>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2" name="直線コネクタ 451"/>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3" name="テキスト ボックス 452"/>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4" name="直線コネクタ 45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5" name="テキスト ボックス 45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94</xdr:row>
      <xdr:rowOff>85182</xdr:rowOff>
    </xdr:from>
    <xdr:to>
      <xdr:col>15</xdr:col>
      <xdr:colOff>180340</xdr:colOff>
      <xdr:row>98</xdr:row>
      <xdr:rowOff>123991</xdr:rowOff>
    </xdr:to>
    <xdr:cxnSp macro="">
      <xdr:nvCxnSpPr>
        <xdr:cNvPr id="457" name="直線コネクタ 456"/>
        <xdr:cNvCxnSpPr/>
      </xdr:nvCxnSpPr>
      <xdr:spPr>
        <a:xfrm flipV="1">
          <a:off x="10475595" y="16201482"/>
          <a:ext cx="1270" cy="724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127818</xdr:rowOff>
    </xdr:from>
    <xdr:ext cx="534377" cy="259045"/>
    <xdr:sp macro="" textlink="">
      <xdr:nvSpPr>
        <xdr:cNvPr id="458" name="土木費最小値テキスト"/>
        <xdr:cNvSpPr txBox="1"/>
      </xdr:nvSpPr>
      <xdr:spPr>
        <a:xfrm>
          <a:off x="10528300" y="16929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24,123</a:t>
          </a:r>
          <a:endParaRPr kumimoji="1" lang="ja-JP" altLang="en-US" sz="1000" b="1">
            <a:latin typeface="ＭＳ Ｐゴシック"/>
          </a:endParaRPr>
        </a:p>
      </xdr:txBody>
    </xdr:sp>
    <xdr:clientData/>
  </xdr:oneCellAnchor>
  <xdr:twoCellAnchor>
    <xdr:from>
      <xdr:col>15</xdr:col>
      <xdr:colOff>92075</xdr:colOff>
      <xdr:row>98</xdr:row>
      <xdr:rowOff>123991</xdr:rowOff>
    </xdr:from>
    <xdr:to>
      <xdr:col>15</xdr:col>
      <xdr:colOff>269875</xdr:colOff>
      <xdr:row>98</xdr:row>
      <xdr:rowOff>123991</xdr:rowOff>
    </xdr:to>
    <xdr:cxnSp macro="">
      <xdr:nvCxnSpPr>
        <xdr:cNvPr id="459" name="直線コネクタ 458"/>
        <xdr:cNvCxnSpPr/>
      </xdr:nvCxnSpPr>
      <xdr:spPr>
        <a:xfrm>
          <a:off x="10388600" y="16926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93</xdr:row>
      <xdr:rowOff>31859</xdr:rowOff>
    </xdr:from>
    <xdr:ext cx="599010" cy="259045"/>
    <xdr:sp macro="" textlink="">
      <xdr:nvSpPr>
        <xdr:cNvPr id="460" name="土木費最大値テキスト"/>
        <xdr:cNvSpPr txBox="1"/>
      </xdr:nvSpPr>
      <xdr:spPr>
        <a:xfrm>
          <a:off x="10528300" y="15976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214,309</a:t>
          </a:r>
          <a:endParaRPr kumimoji="1" lang="ja-JP" altLang="en-US" sz="1000" b="1">
            <a:latin typeface="ＭＳ Ｐゴシック"/>
          </a:endParaRPr>
        </a:p>
      </xdr:txBody>
    </xdr:sp>
    <xdr:clientData/>
  </xdr:oneCellAnchor>
  <xdr:twoCellAnchor>
    <xdr:from>
      <xdr:col>15</xdr:col>
      <xdr:colOff>92075</xdr:colOff>
      <xdr:row>94</xdr:row>
      <xdr:rowOff>85182</xdr:rowOff>
    </xdr:from>
    <xdr:to>
      <xdr:col>15</xdr:col>
      <xdr:colOff>269875</xdr:colOff>
      <xdr:row>94</xdr:row>
      <xdr:rowOff>85182</xdr:rowOff>
    </xdr:to>
    <xdr:cxnSp macro="">
      <xdr:nvCxnSpPr>
        <xdr:cNvPr id="461" name="直線コネクタ 460"/>
        <xdr:cNvCxnSpPr/>
      </xdr:nvCxnSpPr>
      <xdr:spPr>
        <a:xfrm>
          <a:off x="10388600" y="16201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91</xdr:row>
      <xdr:rowOff>46557</xdr:rowOff>
    </xdr:from>
    <xdr:to>
      <xdr:col>15</xdr:col>
      <xdr:colOff>180975</xdr:colOff>
      <xdr:row>94</xdr:row>
      <xdr:rowOff>85182</xdr:rowOff>
    </xdr:to>
    <xdr:cxnSp macro="">
      <xdr:nvCxnSpPr>
        <xdr:cNvPr id="462" name="直線コネクタ 461"/>
        <xdr:cNvCxnSpPr/>
      </xdr:nvCxnSpPr>
      <xdr:spPr>
        <a:xfrm>
          <a:off x="9639300" y="15648507"/>
          <a:ext cx="838200" cy="552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102657</xdr:rowOff>
    </xdr:from>
    <xdr:ext cx="534377" cy="259045"/>
    <xdr:sp macro="" textlink="">
      <xdr:nvSpPr>
        <xdr:cNvPr id="463" name="土木費平均値テキスト"/>
        <xdr:cNvSpPr txBox="1"/>
      </xdr:nvSpPr>
      <xdr:spPr>
        <a:xfrm>
          <a:off x="10528300" y="167333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55,727</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124230</xdr:rowOff>
    </xdr:from>
    <xdr:to>
      <xdr:col>15</xdr:col>
      <xdr:colOff>231775</xdr:colOff>
      <xdr:row>98</xdr:row>
      <xdr:rowOff>54380</xdr:rowOff>
    </xdr:to>
    <xdr:sp macro="" textlink="">
      <xdr:nvSpPr>
        <xdr:cNvPr id="464" name="フローチャート : 判断 463"/>
        <xdr:cNvSpPr/>
      </xdr:nvSpPr>
      <xdr:spPr>
        <a:xfrm>
          <a:off x="10426700" y="16754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91</xdr:row>
      <xdr:rowOff>46557</xdr:rowOff>
    </xdr:from>
    <xdr:to>
      <xdr:col>14</xdr:col>
      <xdr:colOff>28575</xdr:colOff>
      <xdr:row>93</xdr:row>
      <xdr:rowOff>2102</xdr:rowOff>
    </xdr:to>
    <xdr:cxnSp macro="">
      <xdr:nvCxnSpPr>
        <xdr:cNvPr id="465" name="直線コネクタ 464"/>
        <xdr:cNvCxnSpPr/>
      </xdr:nvCxnSpPr>
      <xdr:spPr>
        <a:xfrm flipV="1">
          <a:off x="8750300" y="15648507"/>
          <a:ext cx="889000" cy="298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131049</xdr:rowOff>
    </xdr:from>
    <xdr:to>
      <xdr:col>14</xdr:col>
      <xdr:colOff>79375</xdr:colOff>
      <xdr:row>98</xdr:row>
      <xdr:rowOff>61199</xdr:rowOff>
    </xdr:to>
    <xdr:sp macro="" textlink="">
      <xdr:nvSpPr>
        <xdr:cNvPr id="466" name="フローチャート : 判断 465"/>
        <xdr:cNvSpPr/>
      </xdr:nvSpPr>
      <xdr:spPr>
        <a:xfrm>
          <a:off x="9588500" y="1676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52326</xdr:rowOff>
    </xdr:from>
    <xdr:ext cx="534377" cy="259045"/>
    <xdr:sp macro="" textlink="">
      <xdr:nvSpPr>
        <xdr:cNvPr id="467" name="テキスト ボックス 466"/>
        <xdr:cNvSpPr txBox="1"/>
      </xdr:nvSpPr>
      <xdr:spPr>
        <a:xfrm>
          <a:off x="9372111" y="16854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53,937</a:t>
          </a:r>
          <a:endParaRPr kumimoji="1" lang="ja-JP" altLang="en-US" sz="1000" b="1">
            <a:solidFill>
              <a:srgbClr val="000080"/>
            </a:solidFill>
            <a:latin typeface="ＭＳ Ｐゴシック"/>
          </a:endParaRPr>
        </a:p>
      </xdr:txBody>
    </xdr:sp>
    <xdr:clientData/>
  </xdr:oneCellAnchor>
  <xdr:twoCellAnchor>
    <xdr:from>
      <xdr:col>11</xdr:col>
      <xdr:colOff>307975</xdr:colOff>
      <xdr:row>93</xdr:row>
      <xdr:rowOff>2102</xdr:rowOff>
    </xdr:from>
    <xdr:to>
      <xdr:col>12</xdr:col>
      <xdr:colOff>511175</xdr:colOff>
      <xdr:row>95</xdr:row>
      <xdr:rowOff>120052</xdr:rowOff>
    </xdr:to>
    <xdr:cxnSp macro="">
      <xdr:nvCxnSpPr>
        <xdr:cNvPr id="468" name="直線コネクタ 467"/>
        <xdr:cNvCxnSpPr/>
      </xdr:nvCxnSpPr>
      <xdr:spPr>
        <a:xfrm flipV="1">
          <a:off x="7861300" y="15946952"/>
          <a:ext cx="889000" cy="460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120580</xdr:rowOff>
    </xdr:from>
    <xdr:to>
      <xdr:col>12</xdr:col>
      <xdr:colOff>561975</xdr:colOff>
      <xdr:row>98</xdr:row>
      <xdr:rowOff>50730</xdr:rowOff>
    </xdr:to>
    <xdr:sp macro="" textlink="">
      <xdr:nvSpPr>
        <xdr:cNvPr id="469" name="フローチャート : 判断 468"/>
        <xdr:cNvSpPr/>
      </xdr:nvSpPr>
      <xdr:spPr>
        <a:xfrm>
          <a:off x="8699500" y="1675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41857</xdr:rowOff>
    </xdr:from>
    <xdr:ext cx="534377" cy="259045"/>
    <xdr:sp macro="" textlink="">
      <xdr:nvSpPr>
        <xdr:cNvPr id="470" name="テキスト ボックス 469"/>
        <xdr:cNvSpPr txBox="1"/>
      </xdr:nvSpPr>
      <xdr:spPr>
        <a:xfrm>
          <a:off x="8483111" y="16843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56,685</a:t>
          </a:r>
          <a:endParaRPr kumimoji="1" lang="ja-JP" altLang="en-US" sz="1000" b="1">
            <a:solidFill>
              <a:srgbClr val="000080"/>
            </a:solidFill>
            <a:latin typeface="ＭＳ Ｐゴシック"/>
          </a:endParaRPr>
        </a:p>
      </xdr:txBody>
    </xdr:sp>
    <xdr:clientData/>
  </xdr:oneCellAnchor>
  <xdr:twoCellAnchor>
    <xdr:from>
      <xdr:col>10</xdr:col>
      <xdr:colOff>104775</xdr:colOff>
      <xdr:row>95</xdr:row>
      <xdr:rowOff>120052</xdr:rowOff>
    </xdr:from>
    <xdr:to>
      <xdr:col>11</xdr:col>
      <xdr:colOff>307975</xdr:colOff>
      <xdr:row>98</xdr:row>
      <xdr:rowOff>13528</xdr:rowOff>
    </xdr:to>
    <xdr:cxnSp macro="">
      <xdr:nvCxnSpPr>
        <xdr:cNvPr id="471" name="直線コネクタ 470"/>
        <xdr:cNvCxnSpPr/>
      </xdr:nvCxnSpPr>
      <xdr:spPr>
        <a:xfrm flipV="1">
          <a:off x="6972300" y="16407802"/>
          <a:ext cx="889000" cy="407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149299</xdr:rowOff>
    </xdr:from>
    <xdr:to>
      <xdr:col>11</xdr:col>
      <xdr:colOff>358775</xdr:colOff>
      <xdr:row>98</xdr:row>
      <xdr:rowOff>79449</xdr:rowOff>
    </xdr:to>
    <xdr:sp macro="" textlink="">
      <xdr:nvSpPr>
        <xdr:cNvPr id="472" name="フローチャート : 判断 471"/>
        <xdr:cNvSpPr/>
      </xdr:nvSpPr>
      <xdr:spPr>
        <a:xfrm>
          <a:off x="7810500" y="16779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70576</xdr:rowOff>
    </xdr:from>
    <xdr:ext cx="534377" cy="259045"/>
    <xdr:sp macro="" textlink="">
      <xdr:nvSpPr>
        <xdr:cNvPr id="473" name="テキスト ボックス 472"/>
        <xdr:cNvSpPr txBox="1"/>
      </xdr:nvSpPr>
      <xdr:spPr>
        <a:xfrm>
          <a:off x="7594111" y="16872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49,147</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149022</xdr:rowOff>
    </xdr:from>
    <xdr:to>
      <xdr:col>10</xdr:col>
      <xdr:colOff>155575</xdr:colOff>
      <xdr:row>98</xdr:row>
      <xdr:rowOff>79172</xdr:rowOff>
    </xdr:to>
    <xdr:sp macro="" textlink="">
      <xdr:nvSpPr>
        <xdr:cNvPr id="474" name="フローチャート : 判断 473"/>
        <xdr:cNvSpPr/>
      </xdr:nvSpPr>
      <xdr:spPr>
        <a:xfrm>
          <a:off x="6921500" y="1677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70299</xdr:rowOff>
    </xdr:from>
    <xdr:ext cx="534377" cy="259045"/>
    <xdr:sp macro="" textlink="">
      <xdr:nvSpPr>
        <xdr:cNvPr id="475" name="テキスト ボックス 474"/>
        <xdr:cNvSpPr txBox="1"/>
      </xdr:nvSpPr>
      <xdr:spPr>
        <a:xfrm>
          <a:off x="6705111" y="16872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49,220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6" name="テキスト ボックス 47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7" name="テキスト ボックス 47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8" name="テキスト ボックス 47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9" name="テキスト ボックス 47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0" name="テキスト ボックス 47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94</xdr:row>
      <xdr:rowOff>34382</xdr:rowOff>
    </xdr:from>
    <xdr:to>
      <xdr:col>15</xdr:col>
      <xdr:colOff>231775</xdr:colOff>
      <xdr:row>94</xdr:row>
      <xdr:rowOff>135982</xdr:rowOff>
    </xdr:to>
    <xdr:sp macro="" textlink="">
      <xdr:nvSpPr>
        <xdr:cNvPr id="481" name="円/楕円 480"/>
        <xdr:cNvSpPr/>
      </xdr:nvSpPr>
      <xdr:spPr>
        <a:xfrm>
          <a:off x="10426700" y="1615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93</xdr:row>
      <xdr:rowOff>158859</xdr:rowOff>
    </xdr:from>
    <xdr:ext cx="599010" cy="259045"/>
    <xdr:sp macro="" textlink="">
      <xdr:nvSpPr>
        <xdr:cNvPr id="482" name="土木費該当値テキスト"/>
        <xdr:cNvSpPr txBox="1"/>
      </xdr:nvSpPr>
      <xdr:spPr>
        <a:xfrm>
          <a:off x="10528300" y="16103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214,309</a:t>
          </a:r>
          <a:endParaRPr kumimoji="1" lang="ja-JP" altLang="en-US" sz="1000" b="1">
            <a:solidFill>
              <a:srgbClr val="FF0000"/>
            </a:solidFill>
            <a:latin typeface="ＭＳ Ｐゴシック"/>
          </a:endParaRPr>
        </a:p>
      </xdr:txBody>
    </xdr:sp>
    <xdr:clientData/>
  </xdr:oneCellAnchor>
  <xdr:twoCellAnchor>
    <xdr:from>
      <xdr:col>13</xdr:col>
      <xdr:colOff>663575</xdr:colOff>
      <xdr:row>90</xdr:row>
      <xdr:rowOff>167207</xdr:rowOff>
    </xdr:from>
    <xdr:to>
      <xdr:col>14</xdr:col>
      <xdr:colOff>79375</xdr:colOff>
      <xdr:row>91</xdr:row>
      <xdr:rowOff>97357</xdr:rowOff>
    </xdr:to>
    <xdr:sp macro="" textlink="">
      <xdr:nvSpPr>
        <xdr:cNvPr id="483" name="円/楕円 482"/>
        <xdr:cNvSpPr/>
      </xdr:nvSpPr>
      <xdr:spPr>
        <a:xfrm>
          <a:off x="9588500" y="15597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89</xdr:row>
      <xdr:rowOff>113884</xdr:rowOff>
    </xdr:from>
    <xdr:ext cx="599010" cy="259045"/>
    <xdr:sp macro="" textlink="">
      <xdr:nvSpPr>
        <xdr:cNvPr id="484" name="テキスト ボックス 483"/>
        <xdr:cNvSpPr txBox="1"/>
      </xdr:nvSpPr>
      <xdr:spPr>
        <a:xfrm>
          <a:off x="9339794" y="153729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359,447</a:t>
          </a:r>
          <a:endParaRPr kumimoji="1" lang="ja-JP" altLang="en-US" sz="1000" b="1">
            <a:solidFill>
              <a:srgbClr val="FF0000"/>
            </a:solidFill>
            <a:latin typeface="ＭＳ Ｐゴシック"/>
          </a:endParaRPr>
        </a:p>
      </xdr:txBody>
    </xdr:sp>
    <xdr:clientData/>
  </xdr:oneCellAnchor>
  <xdr:twoCellAnchor>
    <xdr:from>
      <xdr:col>12</xdr:col>
      <xdr:colOff>460375</xdr:colOff>
      <xdr:row>92</xdr:row>
      <xdr:rowOff>122752</xdr:rowOff>
    </xdr:from>
    <xdr:to>
      <xdr:col>12</xdr:col>
      <xdr:colOff>561975</xdr:colOff>
      <xdr:row>93</xdr:row>
      <xdr:rowOff>52902</xdr:rowOff>
    </xdr:to>
    <xdr:sp macro="" textlink="">
      <xdr:nvSpPr>
        <xdr:cNvPr id="485" name="円/楕円 484"/>
        <xdr:cNvSpPr/>
      </xdr:nvSpPr>
      <xdr:spPr>
        <a:xfrm>
          <a:off x="8699500" y="15896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91</xdr:row>
      <xdr:rowOff>69429</xdr:rowOff>
    </xdr:from>
    <xdr:ext cx="599010" cy="259045"/>
    <xdr:sp macro="" textlink="">
      <xdr:nvSpPr>
        <xdr:cNvPr id="486" name="テキスト ボックス 485"/>
        <xdr:cNvSpPr txBox="1"/>
      </xdr:nvSpPr>
      <xdr:spPr>
        <a:xfrm>
          <a:off x="8450794" y="156713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281,115</a:t>
          </a:r>
          <a:endParaRPr kumimoji="1" lang="ja-JP" altLang="en-US" sz="1000" b="1">
            <a:solidFill>
              <a:srgbClr val="FF0000"/>
            </a:solidFill>
            <a:latin typeface="ＭＳ Ｐゴシック"/>
          </a:endParaRPr>
        </a:p>
      </xdr:txBody>
    </xdr:sp>
    <xdr:clientData/>
  </xdr:oneCellAnchor>
  <xdr:twoCellAnchor>
    <xdr:from>
      <xdr:col>11</xdr:col>
      <xdr:colOff>257175</xdr:colOff>
      <xdr:row>95</xdr:row>
      <xdr:rowOff>69252</xdr:rowOff>
    </xdr:from>
    <xdr:to>
      <xdr:col>11</xdr:col>
      <xdr:colOff>358775</xdr:colOff>
      <xdr:row>95</xdr:row>
      <xdr:rowOff>170852</xdr:rowOff>
    </xdr:to>
    <xdr:sp macro="" textlink="">
      <xdr:nvSpPr>
        <xdr:cNvPr id="487" name="円/楕円 486"/>
        <xdr:cNvSpPr/>
      </xdr:nvSpPr>
      <xdr:spPr>
        <a:xfrm>
          <a:off x="7810500" y="16357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94</xdr:row>
      <xdr:rowOff>15929</xdr:rowOff>
    </xdr:from>
    <xdr:ext cx="599010" cy="259045"/>
    <xdr:sp macro="" textlink="">
      <xdr:nvSpPr>
        <xdr:cNvPr id="488" name="テキスト ボックス 487"/>
        <xdr:cNvSpPr txBox="1"/>
      </xdr:nvSpPr>
      <xdr:spPr>
        <a:xfrm>
          <a:off x="7561794" y="16132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160,157</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134178</xdr:rowOff>
    </xdr:from>
    <xdr:to>
      <xdr:col>10</xdr:col>
      <xdr:colOff>155575</xdr:colOff>
      <xdr:row>98</xdr:row>
      <xdr:rowOff>64328</xdr:rowOff>
    </xdr:to>
    <xdr:sp macro="" textlink="">
      <xdr:nvSpPr>
        <xdr:cNvPr id="489" name="円/楕円 488"/>
        <xdr:cNvSpPr/>
      </xdr:nvSpPr>
      <xdr:spPr>
        <a:xfrm>
          <a:off x="6921500" y="16764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80855</xdr:rowOff>
    </xdr:from>
    <xdr:ext cx="534377" cy="259045"/>
    <xdr:sp macro="" textlink="">
      <xdr:nvSpPr>
        <xdr:cNvPr id="490" name="テキスト ボックス 489"/>
        <xdr:cNvSpPr txBox="1"/>
      </xdr:nvSpPr>
      <xdr:spPr>
        <a:xfrm>
          <a:off x="6705111" y="16540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53,116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53/54</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17,560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9" name="テキスト ボックス 49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0" name="直線コネクタ 49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501" name="直線コネクタ 500"/>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502" name="テキスト ボックス 501"/>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3" name="直線コネクタ 502"/>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4" name="テキスト ボックス 503"/>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5" name="直線コネクタ 504"/>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06" name="テキスト ボックス 505"/>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7" name="直線コネクタ 506"/>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08" name="テキスト ボックス 507"/>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09" name="直線コネクタ 508"/>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0" name="テキスト ボックス 509"/>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1" name="直線コネクタ 510"/>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2" name="テキスト ボックス 511"/>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3"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37135</xdr:rowOff>
    </xdr:from>
    <xdr:to>
      <xdr:col>23</xdr:col>
      <xdr:colOff>516889</xdr:colOff>
      <xdr:row>38</xdr:row>
      <xdr:rowOff>1625</xdr:rowOff>
    </xdr:to>
    <xdr:cxnSp macro="">
      <xdr:nvCxnSpPr>
        <xdr:cNvPr id="514" name="直線コネクタ 513"/>
        <xdr:cNvCxnSpPr/>
      </xdr:nvCxnSpPr>
      <xdr:spPr>
        <a:xfrm flipV="1">
          <a:off x="16317595" y="5352085"/>
          <a:ext cx="1269" cy="1164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5452</xdr:rowOff>
    </xdr:from>
    <xdr:ext cx="534377" cy="259045"/>
    <xdr:sp macro="" textlink="">
      <xdr:nvSpPr>
        <xdr:cNvPr id="515" name="消防費最小値テキスト"/>
        <xdr:cNvSpPr txBox="1"/>
      </xdr:nvSpPr>
      <xdr:spPr>
        <a:xfrm>
          <a:off x="16370300" y="6520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11,248</a:t>
          </a:r>
          <a:endParaRPr kumimoji="1" lang="ja-JP" altLang="en-US" sz="1000" b="1">
            <a:latin typeface="ＭＳ Ｐゴシック"/>
          </a:endParaRPr>
        </a:p>
      </xdr:txBody>
    </xdr:sp>
    <xdr:clientData/>
  </xdr:oneCellAnchor>
  <xdr:twoCellAnchor>
    <xdr:from>
      <xdr:col>23</xdr:col>
      <xdr:colOff>428625</xdr:colOff>
      <xdr:row>38</xdr:row>
      <xdr:rowOff>1625</xdr:rowOff>
    </xdr:from>
    <xdr:to>
      <xdr:col>23</xdr:col>
      <xdr:colOff>606425</xdr:colOff>
      <xdr:row>38</xdr:row>
      <xdr:rowOff>1625</xdr:rowOff>
    </xdr:to>
    <xdr:cxnSp macro="">
      <xdr:nvCxnSpPr>
        <xdr:cNvPr id="516" name="直線コネクタ 515"/>
        <xdr:cNvCxnSpPr/>
      </xdr:nvCxnSpPr>
      <xdr:spPr>
        <a:xfrm>
          <a:off x="16230600" y="6516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155262</xdr:rowOff>
    </xdr:from>
    <xdr:ext cx="534377" cy="259045"/>
    <xdr:sp macro="" textlink="">
      <xdr:nvSpPr>
        <xdr:cNvPr id="517" name="消防費最大値テキスト"/>
        <xdr:cNvSpPr txBox="1"/>
      </xdr:nvSpPr>
      <xdr:spPr>
        <a:xfrm>
          <a:off x="16370300" y="5127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72,384</a:t>
          </a:r>
          <a:endParaRPr kumimoji="1" lang="ja-JP" altLang="en-US" sz="1000" b="1">
            <a:latin typeface="ＭＳ Ｐゴシック"/>
          </a:endParaRPr>
        </a:p>
      </xdr:txBody>
    </xdr:sp>
    <xdr:clientData/>
  </xdr:oneCellAnchor>
  <xdr:twoCellAnchor>
    <xdr:from>
      <xdr:col>23</xdr:col>
      <xdr:colOff>428625</xdr:colOff>
      <xdr:row>31</xdr:row>
      <xdr:rowOff>37135</xdr:rowOff>
    </xdr:from>
    <xdr:to>
      <xdr:col>23</xdr:col>
      <xdr:colOff>606425</xdr:colOff>
      <xdr:row>31</xdr:row>
      <xdr:rowOff>37135</xdr:rowOff>
    </xdr:to>
    <xdr:cxnSp macro="">
      <xdr:nvCxnSpPr>
        <xdr:cNvPr id="518" name="直線コネクタ 517"/>
        <xdr:cNvCxnSpPr/>
      </xdr:nvCxnSpPr>
      <xdr:spPr>
        <a:xfrm>
          <a:off x="16230600" y="5352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144920</xdr:rowOff>
    </xdr:from>
    <xdr:to>
      <xdr:col>23</xdr:col>
      <xdr:colOff>517525</xdr:colOff>
      <xdr:row>37</xdr:row>
      <xdr:rowOff>147682</xdr:rowOff>
    </xdr:to>
    <xdr:cxnSp macro="">
      <xdr:nvCxnSpPr>
        <xdr:cNvPr id="519" name="直線コネクタ 518"/>
        <xdr:cNvCxnSpPr/>
      </xdr:nvCxnSpPr>
      <xdr:spPr>
        <a:xfrm>
          <a:off x="15481300" y="6317120"/>
          <a:ext cx="838200" cy="174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75449</xdr:rowOff>
    </xdr:from>
    <xdr:ext cx="534377" cy="259045"/>
    <xdr:sp macro="" textlink="">
      <xdr:nvSpPr>
        <xdr:cNvPr id="520" name="消防費平均値テキスト"/>
        <xdr:cNvSpPr txBox="1"/>
      </xdr:nvSpPr>
      <xdr:spPr>
        <a:xfrm>
          <a:off x="16370300" y="60761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23,907</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52572</xdr:rowOff>
    </xdr:from>
    <xdr:to>
      <xdr:col>23</xdr:col>
      <xdr:colOff>568325</xdr:colOff>
      <xdr:row>36</xdr:row>
      <xdr:rowOff>154172</xdr:rowOff>
    </xdr:to>
    <xdr:sp macro="" textlink="">
      <xdr:nvSpPr>
        <xdr:cNvPr id="521" name="フローチャート : 判断 520"/>
        <xdr:cNvSpPr/>
      </xdr:nvSpPr>
      <xdr:spPr>
        <a:xfrm>
          <a:off x="16268700" y="6224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35</xdr:row>
      <xdr:rowOff>48279</xdr:rowOff>
    </xdr:from>
    <xdr:to>
      <xdr:col>22</xdr:col>
      <xdr:colOff>365125</xdr:colOff>
      <xdr:row>36</xdr:row>
      <xdr:rowOff>144920</xdr:rowOff>
    </xdr:to>
    <xdr:cxnSp macro="">
      <xdr:nvCxnSpPr>
        <xdr:cNvPr id="522" name="直線コネクタ 521"/>
        <xdr:cNvCxnSpPr/>
      </xdr:nvCxnSpPr>
      <xdr:spPr>
        <a:xfrm>
          <a:off x="14592300" y="6049029"/>
          <a:ext cx="889000" cy="268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34722</xdr:rowOff>
    </xdr:from>
    <xdr:to>
      <xdr:col>22</xdr:col>
      <xdr:colOff>415925</xdr:colOff>
      <xdr:row>36</xdr:row>
      <xdr:rowOff>136322</xdr:rowOff>
    </xdr:to>
    <xdr:sp macro="" textlink="">
      <xdr:nvSpPr>
        <xdr:cNvPr id="523" name="フローチャート : 判断 522"/>
        <xdr:cNvSpPr/>
      </xdr:nvSpPr>
      <xdr:spPr>
        <a:xfrm>
          <a:off x="15430500" y="6206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152849</xdr:rowOff>
    </xdr:from>
    <xdr:ext cx="534377" cy="259045"/>
    <xdr:sp macro="" textlink="">
      <xdr:nvSpPr>
        <xdr:cNvPr id="524" name="テキスト ボックス 523"/>
        <xdr:cNvSpPr txBox="1"/>
      </xdr:nvSpPr>
      <xdr:spPr>
        <a:xfrm>
          <a:off x="15214111" y="5982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24,844</a:t>
          </a:r>
          <a:endParaRPr kumimoji="1" lang="ja-JP" altLang="en-US" sz="1000" b="1">
            <a:solidFill>
              <a:srgbClr val="000080"/>
            </a:solidFill>
            <a:latin typeface="ＭＳ Ｐゴシック"/>
          </a:endParaRPr>
        </a:p>
      </xdr:txBody>
    </xdr:sp>
    <xdr:clientData/>
  </xdr:oneCellAnchor>
  <xdr:twoCellAnchor>
    <xdr:from>
      <xdr:col>19</xdr:col>
      <xdr:colOff>644525</xdr:colOff>
      <xdr:row>35</xdr:row>
      <xdr:rowOff>48279</xdr:rowOff>
    </xdr:from>
    <xdr:to>
      <xdr:col>21</xdr:col>
      <xdr:colOff>161925</xdr:colOff>
      <xdr:row>36</xdr:row>
      <xdr:rowOff>121164</xdr:rowOff>
    </xdr:to>
    <xdr:cxnSp macro="">
      <xdr:nvCxnSpPr>
        <xdr:cNvPr id="525" name="直線コネクタ 524"/>
        <xdr:cNvCxnSpPr/>
      </xdr:nvCxnSpPr>
      <xdr:spPr>
        <a:xfrm flipV="1">
          <a:off x="13703300" y="6049029"/>
          <a:ext cx="889000" cy="244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46038</xdr:rowOff>
    </xdr:from>
    <xdr:to>
      <xdr:col>21</xdr:col>
      <xdr:colOff>212725</xdr:colOff>
      <xdr:row>36</xdr:row>
      <xdr:rowOff>147638</xdr:rowOff>
    </xdr:to>
    <xdr:sp macro="" textlink="">
      <xdr:nvSpPr>
        <xdr:cNvPr id="526" name="フローチャート : 判断 525"/>
        <xdr:cNvSpPr/>
      </xdr:nvSpPr>
      <xdr:spPr>
        <a:xfrm>
          <a:off x="14541500" y="6218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138765</xdr:rowOff>
    </xdr:from>
    <xdr:ext cx="534377" cy="259045"/>
    <xdr:sp macro="" textlink="">
      <xdr:nvSpPr>
        <xdr:cNvPr id="527" name="テキスト ボックス 526"/>
        <xdr:cNvSpPr txBox="1"/>
      </xdr:nvSpPr>
      <xdr:spPr>
        <a:xfrm>
          <a:off x="14325111" y="6310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24,250</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121164</xdr:rowOff>
    </xdr:from>
    <xdr:to>
      <xdr:col>19</xdr:col>
      <xdr:colOff>644525</xdr:colOff>
      <xdr:row>37</xdr:row>
      <xdr:rowOff>75349</xdr:rowOff>
    </xdr:to>
    <xdr:cxnSp macro="">
      <xdr:nvCxnSpPr>
        <xdr:cNvPr id="528" name="直線コネクタ 527"/>
        <xdr:cNvCxnSpPr/>
      </xdr:nvCxnSpPr>
      <xdr:spPr>
        <a:xfrm flipV="1">
          <a:off x="12814300" y="6293364"/>
          <a:ext cx="889000" cy="125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86252</xdr:rowOff>
    </xdr:from>
    <xdr:to>
      <xdr:col>20</xdr:col>
      <xdr:colOff>9525</xdr:colOff>
      <xdr:row>37</xdr:row>
      <xdr:rowOff>16402</xdr:rowOff>
    </xdr:to>
    <xdr:sp macro="" textlink="">
      <xdr:nvSpPr>
        <xdr:cNvPr id="529" name="フローチャート : 判断 528"/>
        <xdr:cNvSpPr/>
      </xdr:nvSpPr>
      <xdr:spPr>
        <a:xfrm>
          <a:off x="13652500" y="6258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7529</xdr:rowOff>
    </xdr:from>
    <xdr:ext cx="534377" cy="259045"/>
    <xdr:sp macro="" textlink="">
      <xdr:nvSpPr>
        <xdr:cNvPr id="530" name="テキスト ボックス 529"/>
        <xdr:cNvSpPr txBox="1"/>
      </xdr:nvSpPr>
      <xdr:spPr>
        <a:xfrm>
          <a:off x="13436111" y="6351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22,139</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96615</xdr:rowOff>
    </xdr:from>
    <xdr:to>
      <xdr:col>18</xdr:col>
      <xdr:colOff>492125</xdr:colOff>
      <xdr:row>37</xdr:row>
      <xdr:rowOff>26765</xdr:rowOff>
    </xdr:to>
    <xdr:sp macro="" textlink="">
      <xdr:nvSpPr>
        <xdr:cNvPr id="531" name="フローチャート : 判断 530"/>
        <xdr:cNvSpPr/>
      </xdr:nvSpPr>
      <xdr:spPr>
        <a:xfrm>
          <a:off x="12763500" y="6268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43292</xdr:rowOff>
    </xdr:from>
    <xdr:ext cx="534377" cy="259045"/>
    <xdr:sp macro="" textlink="">
      <xdr:nvSpPr>
        <xdr:cNvPr id="532" name="テキスト ボックス 531"/>
        <xdr:cNvSpPr txBox="1"/>
      </xdr:nvSpPr>
      <xdr:spPr>
        <a:xfrm>
          <a:off x="12547111" y="6044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21,595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3" name="テキスト ボックス 532"/>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4" name="テキスト ボックス 533"/>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5" name="テキスト ボックス 534"/>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6" name="テキスト ボックス 535"/>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7" name="テキスト ボックス 536"/>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96882</xdr:rowOff>
    </xdr:from>
    <xdr:to>
      <xdr:col>23</xdr:col>
      <xdr:colOff>568325</xdr:colOff>
      <xdr:row>38</xdr:row>
      <xdr:rowOff>27032</xdr:rowOff>
    </xdr:to>
    <xdr:sp macro="" textlink="">
      <xdr:nvSpPr>
        <xdr:cNvPr id="538" name="円/楕円 537"/>
        <xdr:cNvSpPr/>
      </xdr:nvSpPr>
      <xdr:spPr>
        <a:xfrm>
          <a:off x="16268700" y="6440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11809</xdr:rowOff>
    </xdr:from>
    <xdr:ext cx="534377" cy="259045"/>
    <xdr:sp macro="" textlink="">
      <xdr:nvSpPr>
        <xdr:cNvPr id="539" name="消防費該当値テキスト"/>
        <xdr:cNvSpPr txBox="1"/>
      </xdr:nvSpPr>
      <xdr:spPr>
        <a:xfrm>
          <a:off x="16370300" y="6355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12,581</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94120</xdr:rowOff>
    </xdr:from>
    <xdr:to>
      <xdr:col>22</xdr:col>
      <xdr:colOff>415925</xdr:colOff>
      <xdr:row>37</xdr:row>
      <xdr:rowOff>24270</xdr:rowOff>
    </xdr:to>
    <xdr:sp macro="" textlink="">
      <xdr:nvSpPr>
        <xdr:cNvPr id="540" name="円/楕円 539"/>
        <xdr:cNvSpPr/>
      </xdr:nvSpPr>
      <xdr:spPr>
        <a:xfrm>
          <a:off x="15430500" y="6266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15397</xdr:rowOff>
    </xdr:from>
    <xdr:ext cx="534377" cy="259045"/>
    <xdr:sp macro="" textlink="">
      <xdr:nvSpPr>
        <xdr:cNvPr id="541" name="テキスト ボックス 540"/>
        <xdr:cNvSpPr txBox="1"/>
      </xdr:nvSpPr>
      <xdr:spPr>
        <a:xfrm>
          <a:off x="15214111" y="6359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21,726</a:t>
          </a:r>
          <a:endParaRPr kumimoji="1" lang="ja-JP" altLang="en-US" sz="1000" b="1">
            <a:solidFill>
              <a:srgbClr val="FF0000"/>
            </a:solidFill>
            <a:latin typeface="ＭＳ Ｐゴシック"/>
          </a:endParaRPr>
        </a:p>
      </xdr:txBody>
    </xdr:sp>
    <xdr:clientData/>
  </xdr:oneCellAnchor>
  <xdr:twoCellAnchor>
    <xdr:from>
      <xdr:col>21</xdr:col>
      <xdr:colOff>111125</xdr:colOff>
      <xdr:row>34</xdr:row>
      <xdr:rowOff>168929</xdr:rowOff>
    </xdr:from>
    <xdr:to>
      <xdr:col>21</xdr:col>
      <xdr:colOff>212725</xdr:colOff>
      <xdr:row>35</xdr:row>
      <xdr:rowOff>99079</xdr:rowOff>
    </xdr:to>
    <xdr:sp macro="" textlink="">
      <xdr:nvSpPr>
        <xdr:cNvPr id="542" name="円/楕円 541"/>
        <xdr:cNvSpPr/>
      </xdr:nvSpPr>
      <xdr:spPr>
        <a:xfrm>
          <a:off x="14541500" y="5998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33</xdr:row>
      <xdr:rowOff>115606</xdr:rowOff>
    </xdr:from>
    <xdr:ext cx="534377" cy="259045"/>
    <xdr:sp macro="" textlink="">
      <xdr:nvSpPr>
        <xdr:cNvPr id="543" name="テキスト ボックス 542"/>
        <xdr:cNvSpPr txBox="1"/>
      </xdr:nvSpPr>
      <xdr:spPr>
        <a:xfrm>
          <a:off x="14325111" y="5773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35,799</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70364</xdr:rowOff>
    </xdr:from>
    <xdr:to>
      <xdr:col>20</xdr:col>
      <xdr:colOff>9525</xdr:colOff>
      <xdr:row>37</xdr:row>
      <xdr:rowOff>514</xdr:rowOff>
    </xdr:to>
    <xdr:sp macro="" textlink="">
      <xdr:nvSpPr>
        <xdr:cNvPr id="544" name="円/楕円 543"/>
        <xdr:cNvSpPr/>
      </xdr:nvSpPr>
      <xdr:spPr>
        <a:xfrm>
          <a:off x="13652500" y="6242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17041</xdr:rowOff>
    </xdr:from>
    <xdr:ext cx="534377" cy="259045"/>
    <xdr:sp macro="" textlink="">
      <xdr:nvSpPr>
        <xdr:cNvPr id="545" name="テキスト ボックス 544"/>
        <xdr:cNvSpPr txBox="1"/>
      </xdr:nvSpPr>
      <xdr:spPr>
        <a:xfrm>
          <a:off x="13436111" y="6017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22,973</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24549</xdr:rowOff>
    </xdr:from>
    <xdr:to>
      <xdr:col>18</xdr:col>
      <xdr:colOff>492125</xdr:colOff>
      <xdr:row>37</xdr:row>
      <xdr:rowOff>126149</xdr:rowOff>
    </xdr:to>
    <xdr:sp macro="" textlink="">
      <xdr:nvSpPr>
        <xdr:cNvPr id="546" name="円/楕円 545"/>
        <xdr:cNvSpPr/>
      </xdr:nvSpPr>
      <xdr:spPr>
        <a:xfrm>
          <a:off x="12763500" y="636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117276</xdr:rowOff>
    </xdr:from>
    <xdr:ext cx="534377" cy="259045"/>
    <xdr:sp macro="" textlink="">
      <xdr:nvSpPr>
        <xdr:cNvPr id="547" name="テキスト ボックス 546"/>
        <xdr:cNvSpPr txBox="1"/>
      </xdr:nvSpPr>
      <xdr:spPr>
        <a:xfrm>
          <a:off x="12547111" y="6460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16,378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8" name="正方形/長方形 54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9" name="正方形/長方形 548"/>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0" name="正方形/長方形 549"/>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20/54</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1" name="正方形/長方形 550"/>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2" name="正方形/長方形 551"/>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3" name="正方形/長方形 552"/>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4" name="正方形/長方形 553"/>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64,387</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5" name="正方形/長方形 554"/>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6" name="テキスト ボックス 555"/>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7" name="直線コネクタ 556"/>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58" name="テキスト ボックス 557"/>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59" name="直線コネクタ 558"/>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60" name="テキスト ボックス 559"/>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1" name="直線コネクタ 560"/>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2" name="テキスト ボックス 561"/>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3" name="直線コネクタ 562"/>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64" name="テキスト ボックス 563"/>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65" name="直線コネクタ 564"/>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5642</xdr:rowOff>
    </xdr:from>
    <xdr:ext cx="531299" cy="259045"/>
    <xdr:sp macro="" textlink="">
      <xdr:nvSpPr>
        <xdr:cNvPr id="566" name="テキスト ボックス 565"/>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67" name="直線コネクタ 566"/>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68" name="テキスト ボックス 567"/>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69" name="直線コネクタ 568"/>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0" name="テキスト ボックス 569"/>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1" name="直線コネクタ 57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2" name="テキスト ボックス 57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49</xdr:row>
      <xdr:rowOff>120122</xdr:rowOff>
    </xdr:from>
    <xdr:to>
      <xdr:col>23</xdr:col>
      <xdr:colOff>516889</xdr:colOff>
      <xdr:row>58</xdr:row>
      <xdr:rowOff>74010</xdr:rowOff>
    </xdr:to>
    <xdr:cxnSp macro="">
      <xdr:nvCxnSpPr>
        <xdr:cNvPr id="574" name="直線コネクタ 573"/>
        <xdr:cNvCxnSpPr/>
      </xdr:nvCxnSpPr>
      <xdr:spPr>
        <a:xfrm flipV="1">
          <a:off x="16317595" y="8521172"/>
          <a:ext cx="1269" cy="1496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77837</xdr:rowOff>
    </xdr:from>
    <xdr:ext cx="534377" cy="259045"/>
    <xdr:sp macro="" textlink="">
      <xdr:nvSpPr>
        <xdr:cNvPr id="575" name="教育費最小値テキスト"/>
        <xdr:cNvSpPr txBox="1"/>
      </xdr:nvSpPr>
      <xdr:spPr>
        <a:xfrm>
          <a:off x="16370300" y="10021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32,023</a:t>
          </a:r>
          <a:endParaRPr kumimoji="1" lang="ja-JP" altLang="en-US" sz="1000" b="1">
            <a:latin typeface="ＭＳ Ｐゴシック"/>
          </a:endParaRPr>
        </a:p>
      </xdr:txBody>
    </xdr:sp>
    <xdr:clientData/>
  </xdr:oneCellAnchor>
  <xdr:twoCellAnchor>
    <xdr:from>
      <xdr:col>23</xdr:col>
      <xdr:colOff>428625</xdr:colOff>
      <xdr:row>58</xdr:row>
      <xdr:rowOff>74010</xdr:rowOff>
    </xdr:from>
    <xdr:to>
      <xdr:col>23</xdr:col>
      <xdr:colOff>606425</xdr:colOff>
      <xdr:row>58</xdr:row>
      <xdr:rowOff>74010</xdr:rowOff>
    </xdr:to>
    <xdr:cxnSp macro="">
      <xdr:nvCxnSpPr>
        <xdr:cNvPr id="576" name="直線コネクタ 575"/>
        <xdr:cNvCxnSpPr/>
      </xdr:nvCxnSpPr>
      <xdr:spPr>
        <a:xfrm>
          <a:off x="16230600" y="10018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66799</xdr:rowOff>
    </xdr:from>
    <xdr:ext cx="599010" cy="259045"/>
    <xdr:sp macro="" textlink="">
      <xdr:nvSpPr>
        <xdr:cNvPr id="577" name="教育費最大値テキスト"/>
        <xdr:cNvSpPr txBox="1"/>
      </xdr:nvSpPr>
      <xdr:spPr>
        <a:xfrm>
          <a:off x="16370300" y="8296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123,699</a:t>
          </a:r>
          <a:endParaRPr kumimoji="1" lang="ja-JP" altLang="en-US" sz="1000" b="1">
            <a:latin typeface="ＭＳ Ｐゴシック"/>
          </a:endParaRPr>
        </a:p>
      </xdr:txBody>
    </xdr:sp>
    <xdr:clientData/>
  </xdr:oneCellAnchor>
  <xdr:twoCellAnchor>
    <xdr:from>
      <xdr:col>23</xdr:col>
      <xdr:colOff>428625</xdr:colOff>
      <xdr:row>49</xdr:row>
      <xdr:rowOff>120122</xdr:rowOff>
    </xdr:from>
    <xdr:to>
      <xdr:col>23</xdr:col>
      <xdr:colOff>606425</xdr:colOff>
      <xdr:row>49</xdr:row>
      <xdr:rowOff>120122</xdr:rowOff>
    </xdr:to>
    <xdr:cxnSp macro="">
      <xdr:nvCxnSpPr>
        <xdr:cNvPr id="578" name="直線コネクタ 577"/>
        <xdr:cNvCxnSpPr/>
      </xdr:nvCxnSpPr>
      <xdr:spPr>
        <a:xfrm>
          <a:off x="16230600" y="85211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41239</xdr:rowOff>
    </xdr:from>
    <xdr:to>
      <xdr:col>23</xdr:col>
      <xdr:colOff>517525</xdr:colOff>
      <xdr:row>55</xdr:row>
      <xdr:rowOff>85423</xdr:rowOff>
    </xdr:to>
    <xdr:cxnSp macro="">
      <xdr:nvCxnSpPr>
        <xdr:cNvPr id="579" name="直線コネクタ 578"/>
        <xdr:cNvCxnSpPr/>
      </xdr:nvCxnSpPr>
      <xdr:spPr>
        <a:xfrm>
          <a:off x="15481300" y="9470989"/>
          <a:ext cx="838200" cy="44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39519</xdr:rowOff>
    </xdr:from>
    <xdr:ext cx="534377" cy="259045"/>
    <xdr:sp macro="" textlink="">
      <xdr:nvSpPr>
        <xdr:cNvPr id="580" name="教育費平均値テキスト"/>
        <xdr:cNvSpPr txBox="1"/>
      </xdr:nvSpPr>
      <xdr:spPr>
        <a:xfrm>
          <a:off x="16370300" y="94692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61,203</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61092</xdr:rowOff>
    </xdr:from>
    <xdr:to>
      <xdr:col>23</xdr:col>
      <xdr:colOff>568325</xdr:colOff>
      <xdr:row>55</xdr:row>
      <xdr:rowOff>162692</xdr:rowOff>
    </xdr:to>
    <xdr:sp macro="" textlink="">
      <xdr:nvSpPr>
        <xdr:cNvPr id="581" name="フローチャート : 判断 580"/>
        <xdr:cNvSpPr/>
      </xdr:nvSpPr>
      <xdr:spPr>
        <a:xfrm>
          <a:off x="16268700" y="949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50</xdr:row>
      <xdr:rowOff>41190</xdr:rowOff>
    </xdr:from>
    <xdr:to>
      <xdr:col>22</xdr:col>
      <xdr:colOff>365125</xdr:colOff>
      <xdr:row>55</xdr:row>
      <xdr:rowOff>41239</xdr:rowOff>
    </xdr:to>
    <xdr:cxnSp macro="">
      <xdr:nvCxnSpPr>
        <xdr:cNvPr id="582" name="直線コネクタ 581"/>
        <xdr:cNvCxnSpPr/>
      </xdr:nvCxnSpPr>
      <xdr:spPr>
        <a:xfrm>
          <a:off x="14592300" y="8613690"/>
          <a:ext cx="889000" cy="857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5641</xdr:rowOff>
    </xdr:from>
    <xdr:to>
      <xdr:col>22</xdr:col>
      <xdr:colOff>415925</xdr:colOff>
      <xdr:row>56</xdr:row>
      <xdr:rowOff>107241</xdr:rowOff>
    </xdr:to>
    <xdr:sp macro="" textlink="">
      <xdr:nvSpPr>
        <xdr:cNvPr id="583" name="フローチャート : 判断 582"/>
        <xdr:cNvSpPr/>
      </xdr:nvSpPr>
      <xdr:spPr>
        <a:xfrm>
          <a:off x="15430500" y="960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98368</xdr:rowOff>
    </xdr:from>
    <xdr:ext cx="534377" cy="259045"/>
    <xdr:sp macro="" textlink="">
      <xdr:nvSpPr>
        <xdr:cNvPr id="584" name="テキスト ボックス 583"/>
        <xdr:cNvSpPr txBox="1"/>
      </xdr:nvSpPr>
      <xdr:spPr>
        <a:xfrm>
          <a:off x="15214111" y="9699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54,099</a:t>
          </a:r>
          <a:endParaRPr kumimoji="1" lang="ja-JP" altLang="en-US" sz="1000" b="1">
            <a:solidFill>
              <a:srgbClr val="000080"/>
            </a:solidFill>
            <a:latin typeface="ＭＳ Ｐゴシック"/>
          </a:endParaRPr>
        </a:p>
      </xdr:txBody>
    </xdr:sp>
    <xdr:clientData/>
  </xdr:oneCellAnchor>
  <xdr:twoCellAnchor>
    <xdr:from>
      <xdr:col>19</xdr:col>
      <xdr:colOff>644525</xdr:colOff>
      <xdr:row>50</xdr:row>
      <xdr:rowOff>41190</xdr:rowOff>
    </xdr:from>
    <xdr:to>
      <xdr:col>21</xdr:col>
      <xdr:colOff>161925</xdr:colOff>
      <xdr:row>54</xdr:row>
      <xdr:rowOff>130017</xdr:rowOff>
    </xdr:to>
    <xdr:cxnSp macro="">
      <xdr:nvCxnSpPr>
        <xdr:cNvPr id="585" name="直線コネクタ 584"/>
        <xdr:cNvCxnSpPr/>
      </xdr:nvCxnSpPr>
      <xdr:spPr>
        <a:xfrm flipV="1">
          <a:off x="13703300" y="8613690"/>
          <a:ext cx="889000" cy="774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55</xdr:row>
      <xdr:rowOff>132807</xdr:rowOff>
    </xdr:from>
    <xdr:to>
      <xdr:col>21</xdr:col>
      <xdr:colOff>212725</xdr:colOff>
      <xdr:row>56</xdr:row>
      <xdr:rowOff>62957</xdr:rowOff>
    </xdr:to>
    <xdr:sp macro="" textlink="">
      <xdr:nvSpPr>
        <xdr:cNvPr id="586" name="フローチャート : 判断 585"/>
        <xdr:cNvSpPr/>
      </xdr:nvSpPr>
      <xdr:spPr>
        <a:xfrm>
          <a:off x="14541500" y="956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54084</xdr:rowOff>
    </xdr:from>
    <xdr:ext cx="534377" cy="259045"/>
    <xdr:sp macro="" textlink="">
      <xdr:nvSpPr>
        <xdr:cNvPr id="587" name="テキスト ボックス 586"/>
        <xdr:cNvSpPr txBox="1"/>
      </xdr:nvSpPr>
      <xdr:spPr>
        <a:xfrm>
          <a:off x="14325111" y="9655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56,811</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130017</xdr:rowOff>
    </xdr:from>
    <xdr:to>
      <xdr:col>19</xdr:col>
      <xdr:colOff>644525</xdr:colOff>
      <xdr:row>57</xdr:row>
      <xdr:rowOff>16093</xdr:rowOff>
    </xdr:to>
    <xdr:cxnSp macro="">
      <xdr:nvCxnSpPr>
        <xdr:cNvPr id="588" name="直線コネクタ 587"/>
        <xdr:cNvCxnSpPr/>
      </xdr:nvCxnSpPr>
      <xdr:spPr>
        <a:xfrm flipV="1">
          <a:off x="12814300" y="9388317"/>
          <a:ext cx="889000" cy="40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55</xdr:row>
      <xdr:rowOff>160615</xdr:rowOff>
    </xdr:from>
    <xdr:to>
      <xdr:col>20</xdr:col>
      <xdr:colOff>9525</xdr:colOff>
      <xdr:row>56</xdr:row>
      <xdr:rowOff>90765</xdr:rowOff>
    </xdr:to>
    <xdr:sp macro="" textlink="">
      <xdr:nvSpPr>
        <xdr:cNvPr id="589" name="フローチャート : 判断 588"/>
        <xdr:cNvSpPr/>
      </xdr:nvSpPr>
      <xdr:spPr>
        <a:xfrm>
          <a:off x="13652500" y="9590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81892</xdr:rowOff>
    </xdr:from>
    <xdr:ext cx="534377" cy="259045"/>
    <xdr:sp macro="" textlink="">
      <xdr:nvSpPr>
        <xdr:cNvPr id="590" name="テキスト ボックス 589"/>
        <xdr:cNvSpPr txBox="1"/>
      </xdr:nvSpPr>
      <xdr:spPr>
        <a:xfrm>
          <a:off x="13436111" y="9683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55,108</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13739</xdr:rowOff>
    </xdr:from>
    <xdr:to>
      <xdr:col>18</xdr:col>
      <xdr:colOff>492125</xdr:colOff>
      <xdr:row>56</xdr:row>
      <xdr:rowOff>115339</xdr:rowOff>
    </xdr:to>
    <xdr:sp macro="" textlink="">
      <xdr:nvSpPr>
        <xdr:cNvPr id="591" name="フローチャート : 判断 590"/>
        <xdr:cNvSpPr/>
      </xdr:nvSpPr>
      <xdr:spPr>
        <a:xfrm>
          <a:off x="12763500" y="9614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131866</xdr:rowOff>
    </xdr:from>
    <xdr:ext cx="534377" cy="259045"/>
    <xdr:sp macro="" textlink="">
      <xdr:nvSpPr>
        <xdr:cNvPr id="592" name="テキスト ボックス 591"/>
        <xdr:cNvSpPr txBox="1"/>
      </xdr:nvSpPr>
      <xdr:spPr>
        <a:xfrm>
          <a:off x="12547111" y="939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53,603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3" name="テキスト ボックス 59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4" name="テキスト ボックス 59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5" name="テキスト ボックス 59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6" name="テキスト ボックス 59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7" name="テキスト ボックス 59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34623</xdr:rowOff>
    </xdr:from>
    <xdr:to>
      <xdr:col>23</xdr:col>
      <xdr:colOff>568325</xdr:colOff>
      <xdr:row>55</xdr:row>
      <xdr:rowOff>136223</xdr:rowOff>
    </xdr:to>
    <xdr:sp macro="" textlink="">
      <xdr:nvSpPr>
        <xdr:cNvPr id="598" name="円/楕円 597"/>
        <xdr:cNvSpPr/>
      </xdr:nvSpPr>
      <xdr:spPr>
        <a:xfrm>
          <a:off x="16268700" y="9464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57500</xdr:rowOff>
    </xdr:from>
    <xdr:ext cx="534377" cy="259045"/>
    <xdr:sp macro="" textlink="">
      <xdr:nvSpPr>
        <xdr:cNvPr id="599" name="教育費該当値テキスト"/>
        <xdr:cNvSpPr txBox="1"/>
      </xdr:nvSpPr>
      <xdr:spPr>
        <a:xfrm>
          <a:off x="16370300" y="9315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62,824</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161889</xdr:rowOff>
    </xdr:from>
    <xdr:to>
      <xdr:col>22</xdr:col>
      <xdr:colOff>415925</xdr:colOff>
      <xdr:row>55</xdr:row>
      <xdr:rowOff>92039</xdr:rowOff>
    </xdr:to>
    <xdr:sp macro="" textlink="">
      <xdr:nvSpPr>
        <xdr:cNvPr id="600" name="円/楕円 599"/>
        <xdr:cNvSpPr/>
      </xdr:nvSpPr>
      <xdr:spPr>
        <a:xfrm>
          <a:off x="15430500" y="9420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53</xdr:row>
      <xdr:rowOff>108566</xdr:rowOff>
    </xdr:from>
    <xdr:ext cx="534377" cy="259045"/>
    <xdr:sp macro="" textlink="">
      <xdr:nvSpPr>
        <xdr:cNvPr id="601" name="テキスト ボックス 600"/>
        <xdr:cNvSpPr txBox="1"/>
      </xdr:nvSpPr>
      <xdr:spPr>
        <a:xfrm>
          <a:off x="15214111" y="9195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65,530</a:t>
          </a:r>
          <a:endParaRPr kumimoji="1" lang="ja-JP" altLang="en-US" sz="1000" b="1">
            <a:solidFill>
              <a:srgbClr val="FF0000"/>
            </a:solidFill>
            <a:latin typeface="ＭＳ Ｐゴシック"/>
          </a:endParaRPr>
        </a:p>
      </xdr:txBody>
    </xdr:sp>
    <xdr:clientData/>
  </xdr:oneCellAnchor>
  <xdr:twoCellAnchor>
    <xdr:from>
      <xdr:col>21</xdr:col>
      <xdr:colOff>111125</xdr:colOff>
      <xdr:row>49</xdr:row>
      <xdr:rowOff>161840</xdr:rowOff>
    </xdr:from>
    <xdr:to>
      <xdr:col>21</xdr:col>
      <xdr:colOff>212725</xdr:colOff>
      <xdr:row>50</xdr:row>
      <xdr:rowOff>91990</xdr:rowOff>
    </xdr:to>
    <xdr:sp macro="" textlink="">
      <xdr:nvSpPr>
        <xdr:cNvPr id="602" name="円/楕円 601"/>
        <xdr:cNvSpPr/>
      </xdr:nvSpPr>
      <xdr:spPr>
        <a:xfrm>
          <a:off x="14541500" y="856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48</xdr:row>
      <xdr:rowOff>108517</xdr:rowOff>
    </xdr:from>
    <xdr:ext cx="599010" cy="259045"/>
    <xdr:sp macro="" textlink="">
      <xdr:nvSpPr>
        <xdr:cNvPr id="603" name="テキスト ボックス 602"/>
        <xdr:cNvSpPr txBox="1"/>
      </xdr:nvSpPr>
      <xdr:spPr>
        <a:xfrm>
          <a:off x="14292794" y="8338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118,033</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79217</xdr:rowOff>
    </xdr:from>
    <xdr:to>
      <xdr:col>20</xdr:col>
      <xdr:colOff>9525</xdr:colOff>
      <xdr:row>55</xdr:row>
      <xdr:rowOff>9367</xdr:rowOff>
    </xdr:to>
    <xdr:sp macro="" textlink="">
      <xdr:nvSpPr>
        <xdr:cNvPr id="604" name="円/楕円 603"/>
        <xdr:cNvSpPr/>
      </xdr:nvSpPr>
      <xdr:spPr>
        <a:xfrm>
          <a:off x="13652500" y="9337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53</xdr:row>
      <xdr:rowOff>25894</xdr:rowOff>
    </xdr:from>
    <xdr:ext cx="534377" cy="259045"/>
    <xdr:sp macro="" textlink="">
      <xdr:nvSpPr>
        <xdr:cNvPr id="605" name="テキスト ボックス 604"/>
        <xdr:cNvSpPr txBox="1"/>
      </xdr:nvSpPr>
      <xdr:spPr>
        <a:xfrm>
          <a:off x="13436111" y="9112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70,593</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136743</xdr:rowOff>
    </xdr:from>
    <xdr:to>
      <xdr:col>18</xdr:col>
      <xdr:colOff>492125</xdr:colOff>
      <xdr:row>57</xdr:row>
      <xdr:rowOff>66893</xdr:rowOff>
    </xdr:to>
    <xdr:sp macro="" textlink="">
      <xdr:nvSpPr>
        <xdr:cNvPr id="606" name="円/楕円 605"/>
        <xdr:cNvSpPr/>
      </xdr:nvSpPr>
      <xdr:spPr>
        <a:xfrm>
          <a:off x="12763500" y="9737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58020</xdr:rowOff>
    </xdr:from>
    <xdr:ext cx="534377" cy="259045"/>
    <xdr:sp macro="" textlink="">
      <xdr:nvSpPr>
        <xdr:cNvPr id="607" name="テキスト ボックス 606"/>
        <xdr:cNvSpPr txBox="1"/>
      </xdr:nvSpPr>
      <xdr:spPr>
        <a:xfrm>
          <a:off x="12547111" y="9830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46,070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8" name="正方形/長方形 60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9" name="正方形/長方形 60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0" name="正方形/長方形 60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1" name="正方形/長方形 61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2" name="正方形/長方形 61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3" name="正方形/長方形 61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4" name="正方形/長方形 61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5" name="正方形/長方形 61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6" name="テキスト ボックス 61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7" name="直線コネクタ 61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8" name="直線コネクタ 61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9" name="テキスト ボックス 61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0" name="直線コネクタ 61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54627</xdr:rowOff>
    </xdr:from>
    <xdr:ext cx="531299" cy="259045"/>
    <xdr:sp macro="" textlink="">
      <xdr:nvSpPr>
        <xdr:cNvPr id="621" name="テキスト ボックス 620"/>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2" name="直線コネクタ 62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111777</xdr:rowOff>
    </xdr:from>
    <xdr:ext cx="531299" cy="259045"/>
    <xdr:sp macro="" textlink="">
      <xdr:nvSpPr>
        <xdr:cNvPr id="623" name="テキスト ボックス 622"/>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4" name="直線コネクタ 62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168927</xdr:rowOff>
    </xdr:from>
    <xdr:ext cx="531299" cy="259045"/>
    <xdr:sp macro="" textlink="">
      <xdr:nvSpPr>
        <xdr:cNvPr id="625" name="テキスト ボックス 624"/>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27" name="テキスト ボックス 626"/>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75</xdr:row>
      <xdr:rowOff>76103</xdr:rowOff>
    </xdr:from>
    <xdr:to>
      <xdr:col>23</xdr:col>
      <xdr:colOff>516889</xdr:colOff>
      <xdr:row>78</xdr:row>
      <xdr:rowOff>139700</xdr:rowOff>
    </xdr:to>
    <xdr:cxnSp macro="">
      <xdr:nvCxnSpPr>
        <xdr:cNvPr id="629" name="直線コネクタ 628"/>
        <xdr:cNvCxnSpPr/>
      </xdr:nvCxnSpPr>
      <xdr:spPr>
        <a:xfrm flipV="1">
          <a:off x="16317595" y="12934853"/>
          <a:ext cx="1269" cy="5779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143527</xdr:rowOff>
    </xdr:from>
    <xdr:ext cx="249299" cy="259045"/>
    <xdr:sp macro="" textlink="">
      <xdr:nvSpPr>
        <xdr:cNvPr id="630"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1" name="直線コネクタ 63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22780</xdr:rowOff>
    </xdr:from>
    <xdr:ext cx="534377" cy="259045"/>
    <xdr:sp macro="" textlink="">
      <xdr:nvSpPr>
        <xdr:cNvPr id="632" name="災害復旧費最大値テキスト"/>
        <xdr:cNvSpPr txBox="1"/>
      </xdr:nvSpPr>
      <xdr:spPr>
        <a:xfrm>
          <a:off x="16370300" y="12710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25,282</a:t>
          </a:r>
          <a:endParaRPr kumimoji="1" lang="ja-JP" altLang="en-US" sz="1000" b="1">
            <a:latin typeface="ＭＳ Ｐゴシック"/>
          </a:endParaRPr>
        </a:p>
      </xdr:txBody>
    </xdr:sp>
    <xdr:clientData/>
  </xdr:oneCellAnchor>
  <xdr:twoCellAnchor>
    <xdr:from>
      <xdr:col>23</xdr:col>
      <xdr:colOff>428625</xdr:colOff>
      <xdr:row>75</xdr:row>
      <xdr:rowOff>76103</xdr:rowOff>
    </xdr:from>
    <xdr:to>
      <xdr:col>23</xdr:col>
      <xdr:colOff>606425</xdr:colOff>
      <xdr:row>75</xdr:row>
      <xdr:rowOff>76103</xdr:rowOff>
    </xdr:to>
    <xdr:cxnSp macro="">
      <xdr:nvCxnSpPr>
        <xdr:cNvPr id="633" name="直線コネクタ 632"/>
        <xdr:cNvCxnSpPr/>
      </xdr:nvCxnSpPr>
      <xdr:spPr>
        <a:xfrm>
          <a:off x="16230600" y="12934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73</xdr:row>
      <xdr:rowOff>101775</xdr:rowOff>
    </xdr:from>
    <xdr:to>
      <xdr:col>23</xdr:col>
      <xdr:colOff>517525</xdr:colOff>
      <xdr:row>75</xdr:row>
      <xdr:rowOff>76103</xdr:rowOff>
    </xdr:to>
    <xdr:cxnSp macro="">
      <xdr:nvCxnSpPr>
        <xdr:cNvPr id="634" name="直線コネクタ 633"/>
        <xdr:cNvCxnSpPr/>
      </xdr:nvCxnSpPr>
      <xdr:spPr>
        <a:xfrm>
          <a:off x="15481300" y="12617625"/>
          <a:ext cx="838200" cy="317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10771</xdr:rowOff>
    </xdr:from>
    <xdr:ext cx="469744" cy="259045"/>
    <xdr:sp macro="" textlink="">
      <xdr:nvSpPr>
        <xdr:cNvPr id="635" name="災害復旧費平均値テキスト"/>
        <xdr:cNvSpPr txBox="1"/>
      </xdr:nvSpPr>
      <xdr:spPr>
        <a:xfrm>
          <a:off x="16370300" y="133838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2,474</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32344</xdr:rowOff>
    </xdr:from>
    <xdr:to>
      <xdr:col>23</xdr:col>
      <xdr:colOff>568325</xdr:colOff>
      <xdr:row>78</xdr:row>
      <xdr:rowOff>133944</xdr:rowOff>
    </xdr:to>
    <xdr:sp macro="" textlink="">
      <xdr:nvSpPr>
        <xdr:cNvPr id="636" name="フローチャート : 判断 635"/>
        <xdr:cNvSpPr/>
      </xdr:nvSpPr>
      <xdr:spPr>
        <a:xfrm>
          <a:off x="16268700" y="1340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73</xdr:row>
      <xdr:rowOff>101775</xdr:rowOff>
    </xdr:from>
    <xdr:to>
      <xdr:col>22</xdr:col>
      <xdr:colOff>365125</xdr:colOff>
      <xdr:row>73</xdr:row>
      <xdr:rowOff>147107</xdr:rowOff>
    </xdr:to>
    <xdr:cxnSp macro="">
      <xdr:nvCxnSpPr>
        <xdr:cNvPr id="637" name="直線コネクタ 636"/>
        <xdr:cNvCxnSpPr/>
      </xdr:nvCxnSpPr>
      <xdr:spPr>
        <a:xfrm flipV="1">
          <a:off x="14592300" y="12617625"/>
          <a:ext cx="889000" cy="45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158325</xdr:rowOff>
    </xdr:from>
    <xdr:to>
      <xdr:col>22</xdr:col>
      <xdr:colOff>415925</xdr:colOff>
      <xdr:row>78</xdr:row>
      <xdr:rowOff>88475</xdr:rowOff>
    </xdr:to>
    <xdr:sp macro="" textlink="">
      <xdr:nvSpPr>
        <xdr:cNvPr id="638" name="フローチャート : 判断 637"/>
        <xdr:cNvSpPr/>
      </xdr:nvSpPr>
      <xdr:spPr>
        <a:xfrm>
          <a:off x="15430500" y="13359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79602</xdr:rowOff>
    </xdr:from>
    <xdr:ext cx="469744" cy="259045"/>
    <xdr:sp macro="" textlink="">
      <xdr:nvSpPr>
        <xdr:cNvPr id="639" name="テキスト ボックス 638"/>
        <xdr:cNvSpPr txBox="1"/>
      </xdr:nvSpPr>
      <xdr:spPr>
        <a:xfrm>
          <a:off x="15246427" y="13452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4,463</a:t>
          </a:r>
          <a:endParaRPr kumimoji="1" lang="ja-JP" altLang="en-US" sz="1000" b="1">
            <a:solidFill>
              <a:srgbClr val="000080"/>
            </a:solidFill>
            <a:latin typeface="ＭＳ Ｐゴシック"/>
          </a:endParaRPr>
        </a:p>
      </xdr:txBody>
    </xdr:sp>
    <xdr:clientData/>
  </xdr:oneCellAnchor>
  <xdr:twoCellAnchor>
    <xdr:from>
      <xdr:col>19</xdr:col>
      <xdr:colOff>644525</xdr:colOff>
      <xdr:row>72</xdr:row>
      <xdr:rowOff>13650</xdr:rowOff>
    </xdr:from>
    <xdr:to>
      <xdr:col>21</xdr:col>
      <xdr:colOff>161925</xdr:colOff>
      <xdr:row>73</xdr:row>
      <xdr:rowOff>147107</xdr:rowOff>
    </xdr:to>
    <xdr:cxnSp macro="">
      <xdr:nvCxnSpPr>
        <xdr:cNvPr id="640" name="直線コネクタ 639"/>
        <xdr:cNvCxnSpPr/>
      </xdr:nvCxnSpPr>
      <xdr:spPr>
        <a:xfrm>
          <a:off x="13703300" y="12358050"/>
          <a:ext cx="889000" cy="304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101358</xdr:rowOff>
    </xdr:from>
    <xdr:to>
      <xdr:col>21</xdr:col>
      <xdr:colOff>212725</xdr:colOff>
      <xdr:row>78</xdr:row>
      <xdr:rowOff>31508</xdr:rowOff>
    </xdr:to>
    <xdr:sp macro="" textlink="">
      <xdr:nvSpPr>
        <xdr:cNvPr id="641" name="フローチャート : 判断 640"/>
        <xdr:cNvSpPr/>
      </xdr:nvSpPr>
      <xdr:spPr>
        <a:xfrm>
          <a:off x="14541500" y="13303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22635</xdr:rowOff>
    </xdr:from>
    <xdr:ext cx="469744" cy="259045"/>
    <xdr:sp macro="" textlink="">
      <xdr:nvSpPr>
        <xdr:cNvPr id="642" name="テキスト ボックス 641"/>
        <xdr:cNvSpPr txBox="1"/>
      </xdr:nvSpPr>
      <xdr:spPr>
        <a:xfrm>
          <a:off x="14357427" y="13395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6,955</a:t>
          </a:r>
          <a:endParaRPr kumimoji="1" lang="ja-JP" altLang="en-US" sz="1000" b="1">
            <a:solidFill>
              <a:srgbClr val="000080"/>
            </a:solidFill>
            <a:latin typeface="ＭＳ Ｐゴシック"/>
          </a:endParaRPr>
        </a:p>
      </xdr:txBody>
    </xdr:sp>
    <xdr:clientData/>
  </xdr:oneCellAnchor>
  <xdr:twoCellAnchor>
    <xdr:from>
      <xdr:col>18</xdr:col>
      <xdr:colOff>441325</xdr:colOff>
      <xdr:row>72</xdr:row>
      <xdr:rowOff>13650</xdr:rowOff>
    </xdr:from>
    <xdr:to>
      <xdr:col>19</xdr:col>
      <xdr:colOff>644525</xdr:colOff>
      <xdr:row>75</xdr:row>
      <xdr:rowOff>146535</xdr:rowOff>
    </xdr:to>
    <xdr:cxnSp macro="">
      <xdr:nvCxnSpPr>
        <xdr:cNvPr id="643" name="直線コネクタ 642"/>
        <xdr:cNvCxnSpPr/>
      </xdr:nvCxnSpPr>
      <xdr:spPr>
        <a:xfrm flipV="1">
          <a:off x="12814300" y="12358050"/>
          <a:ext cx="889000" cy="64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74864</xdr:rowOff>
    </xdr:from>
    <xdr:to>
      <xdr:col>20</xdr:col>
      <xdr:colOff>9525</xdr:colOff>
      <xdr:row>78</xdr:row>
      <xdr:rowOff>5014</xdr:rowOff>
    </xdr:to>
    <xdr:sp macro="" textlink="">
      <xdr:nvSpPr>
        <xdr:cNvPr id="644" name="フローチャート : 判断 643"/>
        <xdr:cNvSpPr/>
      </xdr:nvSpPr>
      <xdr:spPr>
        <a:xfrm>
          <a:off x="13652500" y="13276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167591</xdr:rowOff>
    </xdr:from>
    <xdr:ext cx="469744" cy="259045"/>
    <xdr:sp macro="" textlink="">
      <xdr:nvSpPr>
        <xdr:cNvPr id="645" name="テキスト ボックス 644"/>
        <xdr:cNvSpPr txBox="1"/>
      </xdr:nvSpPr>
      <xdr:spPr>
        <a:xfrm>
          <a:off x="13468427" y="13369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8,114</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94410</xdr:rowOff>
    </xdr:from>
    <xdr:to>
      <xdr:col>18</xdr:col>
      <xdr:colOff>492125</xdr:colOff>
      <xdr:row>78</xdr:row>
      <xdr:rowOff>24560</xdr:rowOff>
    </xdr:to>
    <xdr:sp macro="" textlink="">
      <xdr:nvSpPr>
        <xdr:cNvPr id="646" name="フローチャート : 判断 645"/>
        <xdr:cNvSpPr/>
      </xdr:nvSpPr>
      <xdr:spPr>
        <a:xfrm>
          <a:off x="12763500" y="1329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15687</xdr:rowOff>
    </xdr:from>
    <xdr:ext cx="469744" cy="259045"/>
    <xdr:sp macro="" textlink="">
      <xdr:nvSpPr>
        <xdr:cNvPr id="647" name="テキスト ボックス 646"/>
        <xdr:cNvSpPr txBox="1"/>
      </xdr:nvSpPr>
      <xdr:spPr>
        <a:xfrm>
          <a:off x="12579427" y="13388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7,259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25303</xdr:rowOff>
    </xdr:from>
    <xdr:to>
      <xdr:col>23</xdr:col>
      <xdr:colOff>568325</xdr:colOff>
      <xdr:row>75</xdr:row>
      <xdr:rowOff>126903</xdr:rowOff>
    </xdr:to>
    <xdr:sp macro="" textlink="">
      <xdr:nvSpPr>
        <xdr:cNvPr id="653" name="円/楕円 652"/>
        <xdr:cNvSpPr/>
      </xdr:nvSpPr>
      <xdr:spPr>
        <a:xfrm>
          <a:off x="16268700" y="12884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149780</xdr:rowOff>
    </xdr:from>
    <xdr:ext cx="534377" cy="259045"/>
    <xdr:sp macro="" textlink="">
      <xdr:nvSpPr>
        <xdr:cNvPr id="654" name="災害復旧費該当値テキスト"/>
        <xdr:cNvSpPr txBox="1"/>
      </xdr:nvSpPr>
      <xdr:spPr>
        <a:xfrm>
          <a:off x="16370300" y="12837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25,282</a:t>
          </a:r>
          <a:endParaRPr kumimoji="1" lang="ja-JP" altLang="en-US" sz="1000" b="1">
            <a:solidFill>
              <a:srgbClr val="FF0000"/>
            </a:solidFill>
            <a:latin typeface="ＭＳ Ｐゴシック"/>
          </a:endParaRPr>
        </a:p>
      </xdr:txBody>
    </xdr:sp>
    <xdr:clientData/>
  </xdr:oneCellAnchor>
  <xdr:twoCellAnchor>
    <xdr:from>
      <xdr:col>22</xdr:col>
      <xdr:colOff>314325</xdr:colOff>
      <xdr:row>73</xdr:row>
      <xdr:rowOff>50975</xdr:rowOff>
    </xdr:from>
    <xdr:to>
      <xdr:col>22</xdr:col>
      <xdr:colOff>415925</xdr:colOff>
      <xdr:row>73</xdr:row>
      <xdr:rowOff>152575</xdr:rowOff>
    </xdr:to>
    <xdr:sp macro="" textlink="">
      <xdr:nvSpPr>
        <xdr:cNvPr id="655" name="円/楕円 654"/>
        <xdr:cNvSpPr/>
      </xdr:nvSpPr>
      <xdr:spPr>
        <a:xfrm>
          <a:off x="15430500" y="1256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71</xdr:row>
      <xdr:rowOff>169102</xdr:rowOff>
    </xdr:from>
    <xdr:ext cx="534377" cy="259045"/>
    <xdr:sp macro="" textlink="">
      <xdr:nvSpPr>
        <xdr:cNvPr id="656" name="テキスト ボックス 655"/>
        <xdr:cNvSpPr txBox="1"/>
      </xdr:nvSpPr>
      <xdr:spPr>
        <a:xfrm>
          <a:off x="15214111" y="12342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39,159</a:t>
          </a:r>
          <a:endParaRPr kumimoji="1" lang="ja-JP" altLang="en-US" sz="1000" b="1">
            <a:solidFill>
              <a:srgbClr val="FF0000"/>
            </a:solidFill>
            <a:latin typeface="ＭＳ Ｐゴシック"/>
          </a:endParaRPr>
        </a:p>
      </xdr:txBody>
    </xdr:sp>
    <xdr:clientData/>
  </xdr:oneCellAnchor>
  <xdr:twoCellAnchor>
    <xdr:from>
      <xdr:col>21</xdr:col>
      <xdr:colOff>111125</xdr:colOff>
      <xdr:row>73</xdr:row>
      <xdr:rowOff>96307</xdr:rowOff>
    </xdr:from>
    <xdr:to>
      <xdr:col>21</xdr:col>
      <xdr:colOff>212725</xdr:colOff>
      <xdr:row>74</xdr:row>
      <xdr:rowOff>26457</xdr:rowOff>
    </xdr:to>
    <xdr:sp macro="" textlink="">
      <xdr:nvSpPr>
        <xdr:cNvPr id="657" name="円/楕円 656"/>
        <xdr:cNvSpPr/>
      </xdr:nvSpPr>
      <xdr:spPr>
        <a:xfrm>
          <a:off x="14541500" y="12612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72</xdr:row>
      <xdr:rowOff>42984</xdr:rowOff>
    </xdr:from>
    <xdr:ext cx="534377" cy="259045"/>
    <xdr:sp macro="" textlink="">
      <xdr:nvSpPr>
        <xdr:cNvPr id="658" name="テキスト ボックス 657"/>
        <xdr:cNvSpPr txBox="1"/>
      </xdr:nvSpPr>
      <xdr:spPr>
        <a:xfrm>
          <a:off x="14325111" y="12387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37,176</a:t>
          </a:r>
          <a:endParaRPr kumimoji="1" lang="ja-JP" altLang="en-US" sz="1000" b="1">
            <a:solidFill>
              <a:srgbClr val="FF0000"/>
            </a:solidFill>
            <a:latin typeface="ＭＳ Ｐゴシック"/>
          </a:endParaRPr>
        </a:p>
      </xdr:txBody>
    </xdr:sp>
    <xdr:clientData/>
  </xdr:oneCellAnchor>
  <xdr:twoCellAnchor>
    <xdr:from>
      <xdr:col>19</xdr:col>
      <xdr:colOff>593725</xdr:colOff>
      <xdr:row>71</xdr:row>
      <xdr:rowOff>134300</xdr:rowOff>
    </xdr:from>
    <xdr:to>
      <xdr:col>20</xdr:col>
      <xdr:colOff>9525</xdr:colOff>
      <xdr:row>72</xdr:row>
      <xdr:rowOff>64450</xdr:rowOff>
    </xdr:to>
    <xdr:sp macro="" textlink="">
      <xdr:nvSpPr>
        <xdr:cNvPr id="659" name="円/楕円 658"/>
        <xdr:cNvSpPr/>
      </xdr:nvSpPr>
      <xdr:spPr>
        <a:xfrm>
          <a:off x="13652500" y="12307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70</xdr:row>
      <xdr:rowOff>80977</xdr:rowOff>
    </xdr:from>
    <xdr:ext cx="534377" cy="259045"/>
    <xdr:sp macro="" textlink="">
      <xdr:nvSpPr>
        <xdr:cNvPr id="660" name="テキスト ボックス 659"/>
        <xdr:cNvSpPr txBox="1"/>
      </xdr:nvSpPr>
      <xdr:spPr>
        <a:xfrm>
          <a:off x="13436111" y="12082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50,514</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95735</xdr:rowOff>
    </xdr:from>
    <xdr:to>
      <xdr:col>18</xdr:col>
      <xdr:colOff>492125</xdr:colOff>
      <xdr:row>76</xdr:row>
      <xdr:rowOff>25885</xdr:rowOff>
    </xdr:to>
    <xdr:sp macro="" textlink="">
      <xdr:nvSpPr>
        <xdr:cNvPr id="661" name="円/楕円 660"/>
        <xdr:cNvSpPr/>
      </xdr:nvSpPr>
      <xdr:spPr>
        <a:xfrm>
          <a:off x="12763500" y="12954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42412</xdr:rowOff>
    </xdr:from>
    <xdr:ext cx="534377" cy="259045"/>
    <xdr:sp macro="" textlink="">
      <xdr:nvSpPr>
        <xdr:cNvPr id="662" name="テキスト ボックス 661"/>
        <xdr:cNvSpPr txBox="1"/>
      </xdr:nvSpPr>
      <xdr:spPr>
        <a:xfrm>
          <a:off x="12547111" y="12729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22,201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51/54</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43,541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3" name="直線コネクタ 672"/>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4" name="テキスト ボックス 673"/>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75" name="直線コネクタ 674"/>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76" name="テキスト ボックス 675"/>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77" name="直線コネクタ 676"/>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78" name="テキスト ボックス 677"/>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79" name="直線コネクタ 678"/>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0" name="テキスト ボックス 679"/>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1" name="直線コネクタ 680"/>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82" name="テキスト ボックス 681"/>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3" name="直線コネクタ 682"/>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4" name="テキスト ボックス 683"/>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5" name="直線コネクタ 68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6" name="テキスト ボックス 685"/>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7"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143511</xdr:rowOff>
    </xdr:from>
    <xdr:to>
      <xdr:col>23</xdr:col>
      <xdr:colOff>516889</xdr:colOff>
      <xdr:row>98</xdr:row>
      <xdr:rowOff>122293</xdr:rowOff>
    </xdr:to>
    <xdr:cxnSp macro="">
      <xdr:nvCxnSpPr>
        <xdr:cNvPr id="688" name="直線コネクタ 687"/>
        <xdr:cNvCxnSpPr/>
      </xdr:nvCxnSpPr>
      <xdr:spPr>
        <a:xfrm flipV="1">
          <a:off x="16317595" y="15574011"/>
          <a:ext cx="1269" cy="1350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126120</xdr:rowOff>
    </xdr:from>
    <xdr:ext cx="534377" cy="259045"/>
    <xdr:sp macro="" textlink="">
      <xdr:nvSpPr>
        <xdr:cNvPr id="689" name="公債費最小値テキスト"/>
        <xdr:cNvSpPr txBox="1"/>
      </xdr:nvSpPr>
      <xdr:spPr>
        <a:xfrm>
          <a:off x="16370300" y="16928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13,599</a:t>
          </a:r>
          <a:endParaRPr kumimoji="1" lang="ja-JP" altLang="en-US" sz="1000" b="1">
            <a:latin typeface="ＭＳ Ｐゴシック"/>
          </a:endParaRPr>
        </a:p>
      </xdr:txBody>
    </xdr:sp>
    <xdr:clientData/>
  </xdr:oneCellAnchor>
  <xdr:twoCellAnchor>
    <xdr:from>
      <xdr:col>23</xdr:col>
      <xdr:colOff>428625</xdr:colOff>
      <xdr:row>98</xdr:row>
      <xdr:rowOff>122293</xdr:rowOff>
    </xdr:from>
    <xdr:to>
      <xdr:col>23</xdr:col>
      <xdr:colOff>606425</xdr:colOff>
      <xdr:row>98</xdr:row>
      <xdr:rowOff>122293</xdr:rowOff>
    </xdr:to>
    <xdr:cxnSp macro="">
      <xdr:nvCxnSpPr>
        <xdr:cNvPr id="690" name="直線コネクタ 689"/>
        <xdr:cNvCxnSpPr/>
      </xdr:nvCxnSpPr>
      <xdr:spPr>
        <a:xfrm>
          <a:off x="16230600" y="16924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90188</xdr:rowOff>
    </xdr:from>
    <xdr:ext cx="599010" cy="259045"/>
    <xdr:sp macro="" textlink="">
      <xdr:nvSpPr>
        <xdr:cNvPr id="691" name="公債費最大値テキスト"/>
        <xdr:cNvSpPr txBox="1"/>
      </xdr:nvSpPr>
      <xdr:spPr>
        <a:xfrm>
          <a:off x="16370300" y="15349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137,650</a:t>
          </a:r>
          <a:endParaRPr kumimoji="1" lang="ja-JP" altLang="en-US" sz="1000" b="1">
            <a:latin typeface="ＭＳ Ｐゴシック"/>
          </a:endParaRPr>
        </a:p>
      </xdr:txBody>
    </xdr:sp>
    <xdr:clientData/>
  </xdr:oneCellAnchor>
  <xdr:twoCellAnchor>
    <xdr:from>
      <xdr:col>23</xdr:col>
      <xdr:colOff>428625</xdr:colOff>
      <xdr:row>90</xdr:row>
      <xdr:rowOff>143511</xdr:rowOff>
    </xdr:from>
    <xdr:to>
      <xdr:col>23</xdr:col>
      <xdr:colOff>606425</xdr:colOff>
      <xdr:row>90</xdr:row>
      <xdr:rowOff>143511</xdr:rowOff>
    </xdr:to>
    <xdr:cxnSp macro="">
      <xdr:nvCxnSpPr>
        <xdr:cNvPr id="692" name="直線コネクタ 691"/>
        <xdr:cNvCxnSpPr/>
      </xdr:nvCxnSpPr>
      <xdr:spPr>
        <a:xfrm>
          <a:off x="16230600" y="15574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32072</xdr:rowOff>
    </xdr:from>
    <xdr:to>
      <xdr:col>23</xdr:col>
      <xdr:colOff>517525</xdr:colOff>
      <xdr:row>97</xdr:row>
      <xdr:rowOff>46202</xdr:rowOff>
    </xdr:to>
    <xdr:cxnSp macro="">
      <xdr:nvCxnSpPr>
        <xdr:cNvPr id="693" name="直線コネクタ 692"/>
        <xdr:cNvCxnSpPr/>
      </xdr:nvCxnSpPr>
      <xdr:spPr>
        <a:xfrm>
          <a:off x="15481300" y="16662722"/>
          <a:ext cx="838200" cy="1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36840</xdr:rowOff>
    </xdr:from>
    <xdr:ext cx="534377" cy="259045"/>
    <xdr:sp macro="" textlink="">
      <xdr:nvSpPr>
        <xdr:cNvPr id="694" name="公債費平均値テキスト"/>
        <xdr:cNvSpPr txBox="1"/>
      </xdr:nvSpPr>
      <xdr:spPr>
        <a:xfrm>
          <a:off x="16370300" y="161531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66,134</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13963</xdr:rowOff>
    </xdr:from>
    <xdr:to>
      <xdr:col>23</xdr:col>
      <xdr:colOff>568325</xdr:colOff>
      <xdr:row>95</xdr:row>
      <xdr:rowOff>115563</xdr:rowOff>
    </xdr:to>
    <xdr:sp macro="" textlink="">
      <xdr:nvSpPr>
        <xdr:cNvPr id="695" name="フローチャート : 判断 694"/>
        <xdr:cNvSpPr/>
      </xdr:nvSpPr>
      <xdr:spPr>
        <a:xfrm>
          <a:off x="16268700" y="16301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26978</xdr:rowOff>
    </xdr:from>
    <xdr:to>
      <xdr:col>22</xdr:col>
      <xdr:colOff>365125</xdr:colOff>
      <xdr:row>97</xdr:row>
      <xdr:rowOff>32072</xdr:rowOff>
    </xdr:to>
    <xdr:cxnSp macro="">
      <xdr:nvCxnSpPr>
        <xdr:cNvPr id="696" name="直線コネクタ 695"/>
        <xdr:cNvCxnSpPr/>
      </xdr:nvCxnSpPr>
      <xdr:spPr>
        <a:xfrm>
          <a:off x="14592300" y="16657628"/>
          <a:ext cx="889000" cy="5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30096</xdr:rowOff>
    </xdr:from>
    <xdr:to>
      <xdr:col>22</xdr:col>
      <xdr:colOff>415925</xdr:colOff>
      <xdr:row>95</xdr:row>
      <xdr:rowOff>131696</xdr:rowOff>
    </xdr:to>
    <xdr:sp macro="" textlink="">
      <xdr:nvSpPr>
        <xdr:cNvPr id="697" name="フローチャート : 判断 696"/>
        <xdr:cNvSpPr/>
      </xdr:nvSpPr>
      <xdr:spPr>
        <a:xfrm>
          <a:off x="15430500" y="16317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148223</xdr:rowOff>
    </xdr:from>
    <xdr:ext cx="534377" cy="259045"/>
    <xdr:sp macro="" textlink="">
      <xdr:nvSpPr>
        <xdr:cNvPr id="698" name="テキスト ボックス 697"/>
        <xdr:cNvSpPr txBox="1"/>
      </xdr:nvSpPr>
      <xdr:spPr>
        <a:xfrm>
          <a:off x="15214111" y="16093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64,652</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21231</xdr:rowOff>
    </xdr:from>
    <xdr:to>
      <xdr:col>21</xdr:col>
      <xdr:colOff>161925</xdr:colOff>
      <xdr:row>97</xdr:row>
      <xdr:rowOff>26978</xdr:rowOff>
    </xdr:to>
    <xdr:cxnSp macro="">
      <xdr:nvCxnSpPr>
        <xdr:cNvPr id="699" name="直線コネクタ 698"/>
        <xdr:cNvCxnSpPr/>
      </xdr:nvCxnSpPr>
      <xdr:spPr>
        <a:xfrm>
          <a:off x="13703300" y="16651881"/>
          <a:ext cx="889000" cy="5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36430</xdr:rowOff>
    </xdr:from>
    <xdr:to>
      <xdr:col>21</xdr:col>
      <xdr:colOff>212725</xdr:colOff>
      <xdr:row>95</xdr:row>
      <xdr:rowOff>138030</xdr:rowOff>
    </xdr:to>
    <xdr:sp macro="" textlink="">
      <xdr:nvSpPr>
        <xdr:cNvPr id="700" name="フローチャート : 判断 699"/>
        <xdr:cNvSpPr/>
      </xdr:nvSpPr>
      <xdr:spPr>
        <a:xfrm>
          <a:off x="14541500" y="16324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154557</xdr:rowOff>
    </xdr:from>
    <xdr:ext cx="534377" cy="259045"/>
    <xdr:sp macro="" textlink="">
      <xdr:nvSpPr>
        <xdr:cNvPr id="701" name="テキスト ボックス 700"/>
        <xdr:cNvSpPr txBox="1"/>
      </xdr:nvSpPr>
      <xdr:spPr>
        <a:xfrm>
          <a:off x="14325111" y="16099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64,070</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167753</xdr:rowOff>
    </xdr:from>
    <xdr:to>
      <xdr:col>19</xdr:col>
      <xdr:colOff>644525</xdr:colOff>
      <xdr:row>97</xdr:row>
      <xdr:rowOff>21231</xdr:rowOff>
    </xdr:to>
    <xdr:cxnSp macro="">
      <xdr:nvCxnSpPr>
        <xdr:cNvPr id="702" name="直線コネクタ 701"/>
        <xdr:cNvCxnSpPr/>
      </xdr:nvCxnSpPr>
      <xdr:spPr>
        <a:xfrm>
          <a:off x="12814300" y="16626953"/>
          <a:ext cx="889000" cy="24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32534</xdr:rowOff>
    </xdr:from>
    <xdr:to>
      <xdr:col>20</xdr:col>
      <xdr:colOff>9525</xdr:colOff>
      <xdr:row>95</xdr:row>
      <xdr:rowOff>134134</xdr:rowOff>
    </xdr:to>
    <xdr:sp macro="" textlink="">
      <xdr:nvSpPr>
        <xdr:cNvPr id="703" name="フローチャート : 判断 702"/>
        <xdr:cNvSpPr/>
      </xdr:nvSpPr>
      <xdr:spPr>
        <a:xfrm>
          <a:off x="13652500" y="16320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150661</xdr:rowOff>
    </xdr:from>
    <xdr:ext cx="534377" cy="259045"/>
    <xdr:sp macro="" textlink="">
      <xdr:nvSpPr>
        <xdr:cNvPr id="704" name="テキスト ボックス 703"/>
        <xdr:cNvSpPr txBox="1"/>
      </xdr:nvSpPr>
      <xdr:spPr>
        <a:xfrm>
          <a:off x="13436111" y="16095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64,428</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6789</xdr:rowOff>
    </xdr:from>
    <xdr:to>
      <xdr:col>18</xdr:col>
      <xdr:colOff>492125</xdr:colOff>
      <xdr:row>95</xdr:row>
      <xdr:rowOff>108389</xdr:rowOff>
    </xdr:to>
    <xdr:sp macro="" textlink="">
      <xdr:nvSpPr>
        <xdr:cNvPr id="705" name="フローチャート : 判断 704"/>
        <xdr:cNvSpPr/>
      </xdr:nvSpPr>
      <xdr:spPr>
        <a:xfrm>
          <a:off x="12763500" y="16294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124916</xdr:rowOff>
    </xdr:from>
    <xdr:ext cx="534377" cy="259045"/>
    <xdr:sp macro="" textlink="">
      <xdr:nvSpPr>
        <xdr:cNvPr id="706" name="テキスト ボックス 705"/>
        <xdr:cNvSpPr txBox="1"/>
      </xdr:nvSpPr>
      <xdr:spPr>
        <a:xfrm>
          <a:off x="12547111" y="16069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66,793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7" name="テキスト ボックス 70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8" name="テキスト ボックス 70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9" name="テキスト ボックス 70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0" name="テキスト ボックス 70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1" name="テキスト ボックス 71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166852</xdr:rowOff>
    </xdr:from>
    <xdr:to>
      <xdr:col>23</xdr:col>
      <xdr:colOff>568325</xdr:colOff>
      <xdr:row>97</xdr:row>
      <xdr:rowOff>97002</xdr:rowOff>
    </xdr:to>
    <xdr:sp macro="" textlink="">
      <xdr:nvSpPr>
        <xdr:cNvPr id="712" name="円/楕円 711"/>
        <xdr:cNvSpPr/>
      </xdr:nvSpPr>
      <xdr:spPr>
        <a:xfrm>
          <a:off x="16268700" y="16626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145279</xdr:rowOff>
    </xdr:from>
    <xdr:ext cx="534377" cy="259045"/>
    <xdr:sp macro="" textlink="">
      <xdr:nvSpPr>
        <xdr:cNvPr id="713" name="公債費該当値テキスト"/>
        <xdr:cNvSpPr txBox="1"/>
      </xdr:nvSpPr>
      <xdr:spPr>
        <a:xfrm>
          <a:off x="16370300" y="16604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36,339</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152722</xdr:rowOff>
    </xdr:from>
    <xdr:to>
      <xdr:col>22</xdr:col>
      <xdr:colOff>415925</xdr:colOff>
      <xdr:row>97</xdr:row>
      <xdr:rowOff>82872</xdr:rowOff>
    </xdr:to>
    <xdr:sp macro="" textlink="">
      <xdr:nvSpPr>
        <xdr:cNvPr id="714" name="円/楕円 713"/>
        <xdr:cNvSpPr/>
      </xdr:nvSpPr>
      <xdr:spPr>
        <a:xfrm>
          <a:off x="15430500" y="1661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73999</xdr:rowOff>
    </xdr:from>
    <xdr:ext cx="534377" cy="259045"/>
    <xdr:sp macro="" textlink="">
      <xdr:nvSpPr>
        <xdr:cNvPr id="715" name="テキスト ボックス 714"/>
        <xdr:cNvSpPr txBox="1"/>
      </xdr:nvSpPr>
      <xdr:spPr>
        <a:xfrm>
          <a:off x="15214111" y="16704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37,637</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147628</xdr:rowOff>
    </xdr:from>
    <xdr:to>
      <xdr:col>21</xdr:col>
      <xdr:colOff>212725</xdr:colOff>
      <xdr:row>97</xdr:row>
      <xdr:rowOff>77778</xdr:rowOff>
    </xdr:to>
    <xdr:sp macro="" textlink="">
      <xdr:nvSpPr>
        <xdr:cNvPr id="716" name="円/楕円 715"/>
        <xdr:cNvSpPr/>
      </xdr:nvSpPr>
      <xdr:spPr>
        <a:xfrm>
          <a:off x="14541500" y="1660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68905</xdr:rowOff>
    </xdr:from>
    <xdr:ext cx="534377" cy="259045"/>
    <xdr:sp macro="" textlink="">
      <xdr:nvSpPr>
        <xdr:cNvPr id="717" name="テキスト ボックス 716"/>
        <xdr:cNvSpPr txBox="1"/>
      </xdr:nvSpPr>
      <xdr:spPr>
        <a:xfrm>
          <a:off x="14325111" y="16699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38,105</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141881</xdr:rowOff>
    </xdr:from>
    <xdr:to>
      <xdr:col>20</xdr:col>
      <xdr:colOff>9525</xdr:colOff>
      <xdr:row>97</xdr:row>
      <xdr:rowOff>72031</xdr:rowOff>
    </xdr:to>
    <xdr:sp macro="" textlink="">
      <xdr:nvSpPr>
        <xdr:cNvPr id="718" name="円/楕円 717"/>
        <xdr:cNvSpPr/>
      </xdr:nvSpPr>
      <xdr:spPr>
        <a:xfrm>
          <a:off x="13652500" y="16601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63158</xdr:rowOff>
    </xdr:from>
    <xdr:ext cx="534377" cy="259045"/>
    <xdr:sp macro="" textlink="">
      <xdr:nvSpPr>
        <xdr:cNvPr id="719" name="テキスト ボックス 718"/>
        <xdr:cNvSpPr txBox="1"/>
      </xdr:nvSpPr>
      <xdr:spPr>
        <a:xfrm>
          <a:off x="13436111" y="16693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38,633</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116953</xdr:rowOff>
    </xdr:from>
    <xdr:to>
      <xdr:col>18</xdr:col>
      <xdr:colOff>492125</xdr:colOff>
      <xdr:row>97</xdr:row>
      <xdr:rowOff>47103</xdr:rowOff>
    </xdr:to>
    <xdr:sp macro="" textlink="">
      <xdr:nvSpPr>
        <xdr:cNvPr id="720" name="円/楕円 719"/>
        <xdr:cNvSpPr/>
      </xdr:nvSpPr>
      <xdr:spPr>
        <a:xfrm>
          <a:off x="12763500" y="16576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38230</xdr:rowOff>
    </xdr:from>
    <xdr:ext cx="534377" cy="259045"/>
    <xdr:sp macro="" textlink="">
      <xdr:nvSpPr>
        <xdr:cNvPr id="721" name="テキスト ボックス 720"/>
        <xdr:cNvSpPr txBox="1"/>
      </xdr:nvSpPr>
      <xdr:spPr>
        <a:xfrm>
          <a:off x="12547111" y="16668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40,923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2" name="正方形/長方形 72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3" name="正方形/長方形 72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4" name="正方形/長方形 72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4/54</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5" name="正方形/長方形 72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6" name="正方形/長方形 72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7" name="正方形/長方形 72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8" name="正方形/長方形 72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9" name="正方形/長方形 72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0" name="テキスト ボックス 72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1" name="直線コネクタ 73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32" name="直線コネクタ 731"/>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33" name="テキスト ボックス 732"/>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34" name="直線コネクタ 733"/>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35" name="テキスト ボックス 734"/>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6" name="直線コネクタ 735"/>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37" name="テキスト ボックス 736"/>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8" name="直線コネクタ 737"/>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39" name="テキスト ボックス 738"/>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0" name="直線コネクタ 73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41" name="テキスト ボックス 740"/>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38</xdr:row>
      <xdr:rowOff>24577</xdr:rowOff>
    </xdr:from>
    <xdr:to>
      <xdr:col>32</xdr:col>
      <xdr:colOff>186689</xdr:colOff>
      <xdr:row>38</xdr:row>
      <xdr:rowOff>139700</xdr:rowOff>
    </xdr:to>
    <xdr:cxnSp macro="">
      <xdr:nvCxnSpPr>
        <xdr:cNvPr id="743" name="直線コネクタ 742"/>
        <xdr:cNvCxnSpPr/>
      </xdr:nvCxnSpPr>
      <xdr:spPr>
        <a:xfrm flipV="1">
          <a:off x="22159595" y="6539677"/>
          <a:ext cx="1269" cy="115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22877</xdr:rowOff>
    </xdr:from>
    <xdr:ext cx="249299" cy="259045"/>
    <xdr:sp macro="" textlink="">
      <xdr:nvSpPr>
        <xdr:cNvPr id="744" name="諸支出金最小値テキスト"/>
        <xdr:cNvSpPr txBox="1"/>
      </xdr:nvSpPr>
      <xdr:spPr>
        <a:xfrm>
          <a:off x="22212300" y="6709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45" name="直線コネクタ 744"/>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142704</xdr:rowOff>
    </xdr:from>
    <xdr:ext cx="469744" cy="259045"/>
    <xdr:sp macro="" textlink="">
      <xdr:nvSpPr>
        <xdr:cNvPr id="746" name="諸支出金最大値テキスト"/>
        <xdr:cNvSpPr txBox="1"/>
      </xdr:nvSpPr>
      <xdr:spPr>
        <a:xfrm>
          <a:off x="22212300" y="6314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1,259</a:t>
          </a:r>
          <a:endParaRPr kumimoji="1" lang="ja-JP" altLang="en-US" sz="1000" b="1">
            <a:latin typeface="ＭＳ Ｐゴシック"/>
          </a:endParaRPr>
        </a:p>
      </xdr:txBody>
    </xdr:sp>
    <xdr:clientData/>
  </xdr:oneCellAnchor>
  <xdr:twoCellAnchor>
    <xdr:from>
      <xdr:col>32</xdr:col>
      <xdr:colOff>98425</xdr:colOff>
      <xdr:row>38</xdr:row>
      <xdr:rowOff>24577</xdr:rowOff>
    </xdr:from>
    <xdr:to>
      <xdr:col>32</xdr:col>
      <xdr:colOff>276225</xdr:colOff>
      <xdr:row>38</xdr:row>
      <xdr:rowOff>24577</xdr:rowOff>
    </xdr:to>
    <xdr:cxnSp macro="">
      <xdr:nvCxnSpPr>
        <xdr:cNvPr id="747" name="直線コネクタ 746"/>
        <xdr:cNvCxnSpPr/>
      </xdr:nvCxnSpPr>
      <xdr:spPr>
        <a:xfrm>
          <a:off x="22072600" y="6539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8" name="直線コネクタ 747"/>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108485</xdr:rowOff>
    </xdr:from>
    <xdr:ext cx="313932" cy="259045"/>
    <xdr:sp macro="" textlink="">
      <xdr:nvSpPr>
        <xdr:cNvPr id="749" name="諸支出金平均値テキスト"/>
        <xdr:cNvSpPr txBox="1"/>
      </xdr:nvSpPr>
      <xdr:spPr>
        <a:xfrm>
          <a:off x="22212300" y="6452135"/>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85608</xdr:rowOff>
    </xdr:from>
    <xdr:to>
      <xdr:col>32</xdr:col>
      <xdr:colOff>238125</xdr:colOff>
      <xdr:row>39</xdr:row>
      <xdr:rowOff>15758</xdr:rowOff>
    </xdr:to>
    <xdr:sp macro="" textlink="">
      <xdr:nvSpPr>
        <xdr:cNvPr id="750" name="フローチャート : 判断 749"/>
        <xdr:cNvSpPr/>
      </xdr:nvSpPr>
      <xdr:spPr>
        <a:xfrm>
          <a:off x="22110700" y="6600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51" name="直線コネクタ 750"/>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66406</xdr:rowOff>
    </xdr:from>
    <xdr:to>
      <xdr:col>31</xdr:col>
      <xdr:colOff>85725</xdr:colOff>
      <xdr:row>38</xdr:row>
      <xdr:rowOff>168006</xdr:rowOff>
    </xdr:to>
    <xdr:sp macro="" textlink="">
      <xdr:nvSpPr>
        <xdr:cNvPr id="752" name="フローチャート : 判断 751"/>
        <xdr:cNvSpPr/>
      </xdr:nvSpPr>
      <xdr:spPr>
        <a:xfrm>
          <a:off x="21272500" y="6581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13083</xdr:rowOff>
    </xdr:from>
    <xdr:ext cx="378565" cy="259045"/>
    <xdr:sp macro="" textlink="">
      <xdr:nvSpPr>
        <xdr:cNvPr id="753" name="テキスト ボックス 752"/>
        <xdr:cNvSpPr txBox="1"/>
      </xdr:nvSpPr>
      <xdr:spPr>
        <a:xfrm>
          <a:off x="21134017" y="63567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28</xdr:col>
      <xdr:colOff>314325</xdr:colOff>
      <xdr:row>30</xdr:row>
      <xdr:rowOff>132385</xdr:rowOff>
    </xdr:from>
    <xdr:to>
      <xdr:col>29</xdr:col>
      <xdr:colOff>517525</xdr:colOff>
      <xdr:row>38</xdr:row>
      <xdr:rowOff>139700</xdr:rowOff>
    </xdr:to>
    <xdr:cxnSp macro="">
      <xdr:nvCxnSpPr>
        <xdr:cNvPr id="754" name="直線コネクタ 753"/>
        <xdr:cNvCxnSpPr/>
      </xdr:nvCxnSpPr>
      <xdr:spPr>
        <a:xfrm>
          <a:off x="19545300" y="5275885"/>
          <a:ext cx="889000" cy="1378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48209</xdr:rowOff>
    </xdr:from>
    <xdr:to>
      <xdr:col>29</xdr:col>
      <xdr:colOff>568325</xdr:colOff>
      <xdr:row>38</xdr:row>
      <xdr:rowOff>149809</xdr:rowOff>
    </xdr:to>
    <xdr:sp macro="" textlink="">
      <xdr:nvSpPr>
        <xdr:cNvPr id="755" name="フローチャート : 判断 754"/>
        <xdr:cNvSpPr/>
      </xdr:nvSpPr>
      <xdr:spPr>
        <a:xfrm>
          <a:off x="20383500" y="6563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166336</xdr:rowOff>
    </xdr:from>
    <xdr:ext cx="378565" cy="259045"/>
    <xdr:sp macro="" textlink="">
      <xdr:nvSpPr>
        <xdr:cNvPr id="756" name="テキスト ボックス 755"/>
        <xdr:cNvSpPr txBox="1"/>
      </xdr:nvSpPr>
      <xdr:spPr>
        <a:xfrm>
          <a:off x="20245017" y="63385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a:t>
          </a:r>
          <a:endParaRPr kumimoji="1" lang="ja-JP" altLang="en-US" sz="1000" b="1">
            <a:solidFill>
              <a:srgbClr val="000080"/>
            </a:solidFill>
            <a:latin typeface="ＭＳ Ｐゴシック"/>
          </a:endParaRPr>
        </a:p>
      </xdr:txBody>
    </xdr:sp>
    <xdr:clientData/>
  </xdr:oneCellAnchor>
  <xdr:twoCellAnchor>
    <xdr:from>
      <xdr:col>27</xdr:col>
      <xdr:colOff>111125</xdr:colOff>
      <xdr:row>30</xdr:row>
      <xdr:rowOff>132385</xdr:rowOff>
    </xdr:from>
    <xdr:to>
      <xdr:col>28</xdr:col>
      <xdr:colOff>314325</xdr:colOff>
      <xdr:row>38</xdr:row>
      <xdr:rowOff>13878</xdr:rowOff>
    </xdr:to>
    <xdr:cxnSp macro="">
      <xdr:nvCxnSpPr>
        <xdr:cNvPr id="757" name="直線コネクタ 756"/>
        <xdr:cNvCxnSpPr/>
      </xdr:nvCxnSpPr>
      <xdr:spPr>
        <a:xfrm flipV="1">
          <a:off x="18656300" y="5275885"/>
          <a:ext cx="889000" cy="1253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43545</xdr:rowOff>
    </xdr:from>
    <xdr:to>
      <xdr:col>28</xdr:col>
      <xdr:colOff>365125</xdr:colOff>
      <xdr:row>38</xdr:row>
      <xdr:rowOff>145145</xdr:rowOff>
    </xdr:to>
    <xdr:sp macro="" textlink="">
      <xdr:nvSpPr>
        <xdr:cNvPr id="758" name="フローチャート : 判断 757"/>
        <xdr:cNvSpPr/>
      </xdr:nvSpPr>
      <xdr:spPr>
        <a:xfrm>
          <a:off x="19494500" y="6558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38</xdr:row>
      <xdr:rowOff>136272</xdr:rowOff>
    </xdr:from>
    <xdr:ext cx="378565" cy="259045"/>
    <xdr:sp macro="" textlink="">
      <xdr:nvSpPr>
        <xdr:cNvPr id="759" name="テキスト ボックス 758"/>
        <xdr:cNvSpPr txBox="1"/>
      </xdr:nvSpPr>
      <xdr:spPr>
        <a:xfrm>
          <a:off x="19356017" y="66513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496</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71801</xdr:rowOff>
    </xdr:from>
    <xdr:to>
      <xdr:col>27</xdr:col>
      <xdr:colOff>161925</xdr:colOff>
      <xdr:row>39</xdr:row>
      <xdr:rowOff>1951</xdr:rowOff>
    </xdr:to>
    <xdr:sp macro="" textlink="">
      <xdr:nvSpPr>
        <xdr:cNvPr id="760" name="フローチャート : 判断 759"/>
        <xdr:cNvSpPr/>
      </xdr:nvSpPr>
      <xdr:spPr>
        <a:xfrm>
          <a:off x="18605500" y="6586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38</xdr:row>
      <xdr:rowOff>164528</xdr:rowOff>
    </xdr:from>
    <xdr:ext cx="378565" cy="259045"/>
    <xdr:sp macro="" textlink="">
      <xdr:nvSpPr>
        <xdr:cNvPr id="761" name="テキスト ボックス 760"/>
        <xdr:cNvSpPr txBox="1"/>
      </xdr:nvSpPr>
      <xdr:spPr>
        <a:xfrm>
          <a:off x="18467017" y="66796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2" name="テキスト ボックス 76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3" name="テキスト ボックス 76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4" name="テキスト ボックス 76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5" name="テキスト ボックス 76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6" name="テキスト ボックス 76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7" name="円/楕円 766"/>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67327</xdr:rowOff>
    </xdr:from>
    <xdr:ext cx="249299" cy="259045"/>
    <xdr:sp macro="" textlink="">
      <xdr:nvSpPr>
        <xdr:cNvPr id="768" name="諸支出金該当値テキスト"/>
        <xdr:cNvSpPr txBox="1"/>
      </xdr:nvSpPr>
      <xdr:spPr>
        <a:xfrm>
          <a:off x="2221230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9" name="円/楕円 768"/>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70" name="テキスト ボックス 769"/>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71" name="円/楕円 770"/>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72" name="テキスト ボックス 771"/>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30</xdr:row>
      <xdr:rowOff>81585</xdr:rowOff>
    </xdr:from>
    <xdr:to>
      <xdr:col>28</xdr:col>
      <xdr:colOff>365125</xdr:colOff>
      <xdr:row>31</xdr:row>
      <xdr:rowOff>11735</xdr:rowOff>
    </xdr:to>
    <xdr:sp macro="" textlink="">
      <xdr:nvSpPr>
        <xdr:cNvPr id="773" name="円/楕円 772"/>
        <xdr:cNvSpPr/>
      </xdr:nvSpPr>
      <xdr:spPr>
        <a:xfrm>
          <a:off x="19494500" y="5225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29</xdr:row>
      <xdr:rowOff>28262</xdr:rowOff>
    </xdr:from>
    <xdr:ext cx="534377" cy="259045"/>
    <xdr:sp macro="" textlink="">
      <xdr:nvSpPr>
        <xdr:cNvPr id="774" name="テキスト ボックス 773"/>
        <xdr:cNvSpPr txBox="1"/>
      </xdr:nvSpPr>
      <xdr:spPr>
        <a:xfrm>
          <a:off x="19278111" y="5000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15,080</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134529</xdr:rowOff>
    </xdr:from>
    <xdr:to>
      <xdr:col>27</xdr:col>
      <xdr:colOff>161925</xdr:colOff>
      <xdr:row>38</xdr:row>
      <xdr:rowOff>64678</xdr:rowOff>
    </xdr:to>
    <xdr:sp macro="" textlink="">
      <xdr:nvSpPr>
        <xdr:cNvPr id="775" name="円/楕円 774"/>
        <xdr:cNvSpPr/>
      </xdr:nvSpPr>
      <xdr:spPr>
        <a:xfrm>
          <a:off x="18605500" y="647817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81206</xdr:rowOff>
    </xdr:from>
    <xdr:ext cx="469744" cy="259045"/>
    <xdr:sp macro="" textlink="">
      <xdr:nvSpPr>
        <xdr:cNvPr id="776" name="テキスト ボックス 775"/>
        <xdr:cNvSpPr txBox="1"/>
      </xdr:nvSpPr>
      <xdr:spPr>
        <a:xfrm>
          <a:off x="18421427" y="6253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1,376</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7" name="正方形/長方形 77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8" name="正方形/長方形 77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9" name="正方形/長方形 77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0" name="正方形/長方形 77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1" name="正方形/長方形 78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2" name="正方形/長方形 78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3" name="正方形/長方形 78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4" name="正方形/長方形 78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5" name="テキスト ボックス 78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6" name="直線コネクタ 78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7" name="直線コネクタ 78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8" name="テキスト ボックス 787"/>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9" name="直線コネクタ 78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0" name="テキスト ボックス 789"/>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1"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2" name="直線コネクタ 791"/>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3"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4" name="直線コネクタ 79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95"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6" name="直線コネクタ 79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7" name="直線コネクタ 796"/>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8"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9" name="フローチャート : 判断 798"/>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0" name="直線コネクタ 799"/>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1" name="フローチャート : 判断 800"/>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2" name="テキスト ボックス 801"/>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3" name="直線コネクタ 802"/>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4" name="フローチャート : 判断 803"/>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05" name="テキスト ボックス 804"/>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6" name="直線コネクタ 805"/>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7" name="フローチャート : 判断 806"/>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8" name="テキスト ボックス 807"/>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9" name="フローチャート : 判断 808"/>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0" name="テキスト ボックス 809"/>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1" name="テキスト ボックス 81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2" name="テキスト ボックス 81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3" name="テキスト ボックス 81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4" name="テキスト ボックス 81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5" name="テキスト ボックス 81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6" name="円/楕円 815"/>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7"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8" name="円/楕円 817"/>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9" name="テキスト ボックス 818"/>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0" name="円/楕円 819"/>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1" name="テキスト ボックス 820"/>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2" name="円/楕円 821"/>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3" name="テキスト ボックス 822"/>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4" name="円/楕円 823"/>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25" name="テキスト ボックス 824"/>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6" name="正方形/長方形 82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7" name="正方形/長方形 82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8" name="テキスト ボックス 82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農林水産費、土木費。災害復旧費で類似団体内で最大となっており、</a:t>
          </a:r>
          <a:r>
            <a:rPr kumimoji="1" lang="ja-JP" altLang="ja-JP" sz="1300">
              <a:solidFill>
                <a:schemeClr val="dk1"/>
              </a:solidFill>
              <a:effectLst/>
              <a:latin typeface="+mn-lt"/>
              <a:ea typeface="+mn-ea"/>
              <a:cs typeface="+mn-cs"/>
            </a:rPr>
            <a:t>その要因は東日本大震災の復旧・復興事業費によるものである。</a:t>
          </a:r>
          <a:endParaRPr kumimoji="1"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300">
              <a:effectLst/>
            </a:rPr>
            <a:t>その他の費目においても多くが平成</a:t>
          </a:r>
          <a:r>
            <a:rPr lang="en-US" altLang="ja-JP" sz="1300">
              <a:effectLst/>
            </a:rPr>
            <a:t>23</a:t>
          </a:r>
          <a:r>
            <a:rPr lang="ja-JP" altLang="en-US" sz="1300">
              <a:effectLst/>
            </a:rPr>
            <a:t>年度から類似団体の平均を上回っており、同じく震災関連事業費を要因とするものである。</a:t>
          </a:r>
          <a:endParaRPr lang="en-US" altLang="ja-JP" sz="1300">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300">
              <a:effectLst/>
            </a:rPr>
            <a:t>今後は震災県連事業費の縮小に伴い、類似団体平均に近づくものと推測される。</a:t>
          </a:r>
          <a:endParaRPr lang="ja-JP" altLang="ja-JP" sz="13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財政調整基金残高の増加は、平成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26</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年度に繰越した事業の取止めにより発生した余剰金等による積立額の増加である。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実質単年度収支の減少は前年度に比べ次年度への繰越事業が減少し財政調整基金の取崩額が減少したためである。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次年度以降も震災関連事業の繰越が見込まれることから、実質単年度収支の赤字が見込まれる。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全体的な財政規模は前年度の半分以下に縮小したが各会計において赤字額の発生はなく、今後も黒字決算を維持できると見込まれる。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　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年度公共下水道事業の赤字は国庫負担金の嵩上分の未入金によるものであり、この不足分は平成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24</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年度歳入予算から繰上充用した。</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88" t="s">
        <v>63</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89" t="s">
        <v>65</v>
      </c>
      <c r="C3" s="590"/>
      <c r="D3" s="590"/>
      <c r="E3" s="591"/>
      <c r="F3" s="591"/>
      <c r="G3" s="591"/>
      <c r="H3" s="591"/>
      <c r="I3" s="591"/>
      <c r="J3" s="591"/>
      <c r="K3" s="591"/>
      <c r="L3" s="591" t="s">
        <v>66</v>
      </c>
      <c r="M3" s="591"/>
      <c r="N3" s="591"/>
      <c r="O3" s="591"/>
      <c r="P3" s="591"/>
      <c r="Q3" s="591"/>
      <c r="R3" s="594"/>
      <c r="S3" s="594"/>
      <c r="T3" s="594"/>
      <c r="U3" s="594"/>
      <c r="V3" s="595"/>
      <c r="W3" s="492" t="s">
        <v>67</v>
      </c>
      <c r="X3" s="493"/>
      <c r="Y3" s="493"/>
      <c r="Z3" s="493"/>
      <c r="AA3" s="493"/>
      <c r="AB3" s="590"/>
      <c r="AC3" s="594" t="s">
        <v>68</v>
      </c>
      <c r="AD3" s="493"/>
      <c r="AE3" s="493"/>
      <c r="AF3" s="493"/>
      <c r="AG3" s="493"/>
      <c r="AH3" s="493"/>
      <c r="AI3" s="493"/>
      <c r="AJ3" s="493"/>
      <c r="AK3" s="493"/>
      <c r="AL3" s="556"/>
      <c r="AM3" s="492" t="s">
        <v>69</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70</v>
      </c>
      <c r="BO3" s="493"/>
      <c r="BP3" s="493"/>
      <c r="BQ3" s="493"/>
      <c r="BR3" s="493"/>
      <c r="BS3" s="493"/>
      <c r="BT3" s="493"/>
      <c r="BU3" s="556"/>
      <c r="BV3" s="492" t="s">
        <v>71</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72</v>
      </c>
      <c r="CU3" s="493"/>
      <c r="CV3" s="493"/>
      <c r="CW3" s="493"/>
      <c r="CX3" s="493"/>
      <c r="CY3" s="493"/>
      <c r="CZ3" s="493"/>
      <c r="DA3" s="556"/>
      <c r="DB3" s="492" t="s">
        <v>73</v>
      </c>
      <c r="DC3" s="493"/>
      <c r="DD3" s="493"/>
      <c r="DE3" s="493"/>
      <c r="DF3" s="493"/>
      <c r="DG3" s="493"/>
      <c r="DH3" s="493"/>
      <c r="DI3" s="556"/>
      <c r="DJ3" s="137"/>
      <c r="DK3" s="137"/>
      <c r="DL3" s="137"/>
      <c r="DM3" s="137"/>
      <c r="DN3" s="137"/>
      <c r="DO3" s="137"/>
    </row>
    <row r="4" spans="1:119" ht="18.75" customHeight="1">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74</v>
      </c>
      <c r="AZ4" s="406"/>
      <c r="BA4" s="406"/>
      <c r="BB4" s="406"/>
      <c r="BC4" s="406"/>
      <c r="BD4" s="406"/>
      <c r="BE4" s="406"/>
      <c r="BF4" s="406"/>
      <c r="BG4" s="406"/>
      <c r="BH4" s="406"/>
      <c r="BI4" s="406"/>
      <c r="BJ4" s="406"/>
      <c r="BK4" s="406"/>
      <c r="BL4" s="406"/>
      <c r="BM4" s="407"/>
      <c r="BN4" s="408">
        <v>34457734</v>
      </c>
      <c r="BO4" s="409"/>
      <c r="BP4" s="409"/>
      <c r="BQ4" s="409"/>
      <c r="BR4" s="409"/>
      <c r="BS4" s="409"/>
      <c r="BT4" s="409"/>
      <c r="BU4" s="410"/>
      <c r="BV4" s="408">
        <v>45282568</v>
      </c>
      <c r="BW4" s="409"/>
      <c r="BX4" s="409"/>
      <c r="BY4" s="409"/>
      <c r="BZ4" s="409"/>
      <c r="CA4" s="409"/>
      <c r="CB4" s="409"/>
      <c r="CC4" s="410"/>
      <c r="CD4" s="582" t="s">
        <v>75</v>
      </c>
      <c r="CE4" s="583"/>
      <c r="CF4" s="583"/>
      <c r="CG4" s="583"/>
      <c r="CH4" s="583"/>
      <c r="CI4" s="583"/>
      <c r="CJ4" s="583"/>
      <c r="CK4" s="583"/>
      <c r="CL4" s="583"/>
      <c r="CM4" s="583"/>
      <c r="CN4" s="583"/>
      <c r="CO4" s="583"/>
      <c r="CP4" s="583"/>
      <c r="CQ4" s="583"/>
      <c r="CR4" s="583"/>
      <c r="CS4" s="584"/>
      <c r="CT4" s="585">
        <v>10.8</v>
      </c>
      <c r="CU4" s="586"/>
      <c r="CV4" s="586"/>
      <c r="CW4" s="586"/>
      <c r="CX4" s="586"/>
      <c r="CY4" s="586"/>
      <c r="CZ4" s="586"/>
      <c r="DA4" s="587"/>
      <c r="DB4" s="585">
        <v>25.3</v>
      </c>
      <c r="DC4" s="586"/>
      <c r="DD4" s="586"/>
      <c r="DE4" s="586"/>
      <c r="DF4" s="586"/>
      <c r="DG4" s="586"/>
      <c r="DH4" s="586"/>
      <c r="DI4" s="587"/>
      <c r="DJ4" s="137"/>
      <c r="DK4" s="137"/>
      <c r="DL4" s="137"/>
      <c r="DM4" s="137"/>
      <c r="DN4" s="137"/>
      <c r="DO4" s="137"/>
    </row>
    <row r="5" spans="1:119" ht="18.75" customHeight="1">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76</v>
      </c>
      <c r="AN5" s="387"/>
      <c r="AO5" s="387"/>
      <c r="AP5" s="387"/>
      <c r="AQ5" s="387"/>
      <c r="AR5" s="387"/>
      <c r="AS5" s="387"/>
      <c r="AT5" s="388"/>
      <c r="AU5" s="470" t="s">
        <v>77</v>
      </c>
      <c r="AV5" s="471"/>
      <c r="AW5" s="471"/>
      <c r="AX5" s="471"/>
      <c r="AY5" s="393" t="s">
        <v>78</v>
      </c>
      <c r="AZ5" s="394"/>
      <c r="BA5" s="394"/>
      <c r="BB5" s="394"/>
      <c r="BC5" s="394"/>
      <c r="BD5" s="394"/>
      <c r="BE5" s="394"/>
      <c r="BF5" s="394"/>
      <c r="BG5" s="394"/>
      <c r="BH5" s="394"/>
      <c r="BI5" s="394"/>
      <c r="BJ5" s="394"/>
      <c r="BK5" s="394"/>
      <c r="BL5" s="394"/>
      <c r="BM5" s="395"/>
      <c r="BN5" s="413">
        <v>31523768</v>
      </c>
      <c r="BO5" s="414"/>
      <c r="BP5" s="414"/>
      <c r="BQ5" s="414"/>
      <c r="BR5" s="414"/>
      <c r="BS5" s="414"/>
      <c r="BT5" s="414"/>
      <c r="BU5" s="415"/>
      <c r="BV5" s="413">
        <v>41802304</v>
      </c>
      <c r="BW5" s="414"/>
      <c r="BX5" s="414"/>
      <c r="BY5" s="414"/>
      <c r="BZ5" s="414"/>
      <c r="CA5" s="414"/>
      <c r="CB5" s="414"/>
      <c r="CC5" s="415"/>
      <c r="CD5" s="422" t="s">
        <v>79</v>
      </c>
      <c r="CE5" s="423"/>
      <c r="CF5" s="423"/>
      <c r="CG5" s="423"/>
      <c r="CH5" s="423"/>
      <c r="CI5" s="423"/>
      <c r="CJ5" s="423"/>
      <c r="CK5" s="423"/>
      <c r="CL5" s="423"/>
      <c r="CM5" s="423"/>
      <c r="CN5" s="423"/>
      <c r="CO5" s="423"/>
      <c r="CP5" s="423"/>
      <c r="CQ5" s="423"/>
      <c r="CR5" s="423"/>
      <c r="CS5" s="424"/>
      <c r="CT5" s="383">
        <v>89.5</v>
      </c>
      <c r="CU5" s="384"/>
      <c r="CV5" s="384"/>
      <c r="CW5" s="384"/>
      <c r="CX5" s="384"/>
      <c r="CY5" s="384"/>
      <c r="CZ5" s="384"/>
      <c r="DA5" s="385"/>
      <c r="DB5" s="383">
        <v>90.5</v>
      </c>
      <c r="DC5" s="384"/>
      <c r="DD5" s="384"/>
      <c r="DE5" s="384"/>
      <c r="DF5" s="384"/>
      <c r="DG5" s="384"/>
      <c r="DH5" s="384"/>
      <c r="DI5" s="385"/>
      <c r="DJ5" s="137"/>
      <c r="DK5" s="137"/>
      <c r="DL5" s="137"/>
      <c r="DM5" s="137"/>
      <c r="DN5" s="137"/>
      <c r="DO5" s="137"/>
    </row>
    <row r="6" spans="1:119" ht="18.75" customHeight="1">
      <c r="A6" s="138"/>
      <c r="B6" s="562" t="s">
        <v>80</v>
      </c>
      <c r="C6" s="427"/>
      <c r="D6" s="427"/>
      <c r="E6" s="563"/>
      <c r="F6" s="563"/>
      <c r="G6" s="563"/>
      <c r="H6" s="563"/>
      <c r="I6" s="563"/>
      <c r="J6" s="563"/>
      <c r="K6" s="563"/>
      <c r="L6" s="563" t="s">
        <v>81</v>
      </c>
      <c r="M6" s="563"/>
      <c r="N6" s="563"/>
      <c r="O6" s="563"/>
      <c r="P6" s="563"/>
      <c r="Q6" s="563"/>
      <c r="R6" s="451"/>
      <c r="S6" s="451"/>
      <c r="T6" s="451"/>
      <c r="U6" s="451"/>
      <c r="V6" s="569"/>
      <c r="W6" s="502" t="s">
        <v>82</v>
      </c>
      <c r="X6" s="426"/>
      <c r="Y6" s="426"/>
      <c r="Z6" s="426"/>
      <c r="AA6" s="426"/>
      <c r="AB6" s="427"/>
      <c r="AC6" s="574" t="s">
        <v>83</v>
      </c>
      <c r="AD6" s="575"/>
      <c r="AE6" s="575"/>
      <c r="AF6" s="575"/>
      <c r="AG6" s="575"/>
      <c r="AH6" s="575"/>
      <c r="AI6" s="575"/>
      <c r="AJ6" s="575"/>
      <c r="AK6" s="575"/>
      <c r="AL6" s="576"/>
      <c r="AM6" s="482" t="s">
        <v>84</v>
      </c>
      <c r="AN6" s="387"/>
      <c r="AO6" s="387"/>
      <c r="AP6" s="387"/>
      <c r="AQ6" s="387"/>
      <c r="AR6" s="387"/>
      <c r="AS6" s="387"/>
      <c r="AT6" s="388"/>
      <c r="AU6" s="470" t="s">
        <v>77</v>
      </c>
      <c r="AV6" s="471"/>
      <c r="AW6" s="471"/>
      <c r="AX6" s="471"/>
      <c r="AY6" s="393" t="s">
        <v>85</v>
      </c>
      <c r="AZ6" s="394"/>
      <c r="BA6" s="394"/>
      <c r="BB6" s="394"/>
      <c r="BC6" s="394"/>
      <c r="BD6" s="394"/>
      <c r="BE6" s="394"/>
      <c r="BF6" s="394"/>
      <c r="BG6" s="394"/>
      <c r="BH6" s="394"/>
      <c r="BI6" s="394"/>
      <c r="BJ6" s="394"/>
      <c r="BK6" s="394"/>
      <c r="BL6" s="394"/>
      <c r="BM6" s="395"/>
      <c r="BN6" s="413">
        <v>2933966</v>
      </c>
      <c r="BO6" s="414"/>
      <c r="BP6" s="414"/>
      <c r="BQ6" s="414"/>
      <c r="BR6" s="414"/>
      <c r="BS6" s="414"/>
      <c r="BT6" s="414"/>
      <c r="BU6" s="415"/>
      <c r="BV6" s="413">
        <v>3480264</v>
      </c>
      <c r="BW6" s="414"/>
      <c r="BX6" s="414"/>
      <c r="BY6" s="414"/>
      <c r="BZ6" s="414"/>
      <c r="CA6" s="414"/>
      <c r="CB6" s="414"/>
      <c r="CC6" s="415"/>
      <c r="CD6" s="422" t="s">
        <v>86</v>
      </c>
      <c r="CE6" s="423"/>
      <c r="CF6" s="423"/>
      <c r="CG6" s="423"/>
      <c r="CH6" s="423"/>
      <c r="CI6" s="423"/>
      <c r="CJ6" s="423"/>
      <c r="CK6" s="423"/>
      <c r="CL6" s="423"/>
      <c r="CM6" s="423"/>
      <c r="CN6" s="423"/>
      <c r="CO6" s="423"/>
      <c r="CP6" s="423"/>
      <c r="CQ6" s="423"/>
      <c r="CR6" s="423"/>
      <c r="CS6" s="424"/>
      <c r="CT6" s="559">
        <v>94.7</v>
      </c>
      <c r="CU6" s="560"/>
      <c r="CV6" s="560"/>
      <c r="CW6" s="560"/>
      <c r="CX6" s="560"/>
      <c r="CY6" s="560"/>
      <c r="CZ6" s="560"/>
      <c r="DA6" s="561"/>
      <c r="DB6" s="559">
        <v>96.4</v>
      </c>
      <c r="DC6" s="560"/>
      <c r="DD6" s="560"/>
      <c r="DE6" s="560"/>
      <c r="DF6" s="560"/>
      <c r="DG6" s="560"/>
      <c r="DH6" s="560"/>
      <c r="DI6" s="561"/>
      <c r="DJ6" s="137"/>
      <c r="DK6" s="137"/>
      <c r="DL6" s="137"/>
      <c r="DM6" s="137"/>
      <c r="DN6" s="137"/>
      <c r="DO6" s="137"/>
    </row>
    <row r="7" spans="1:119" ht="18.75" customHeight="1">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87</v>
      </c>
      <c r="AN7" s="387"/>
      <c r="AO7" s="387"/>
      <c r="AP7" s="387"/>
      <c r="AQ7" s="387"/>
      <c r="AR7" s="387"/>
      <c r="AS7" s="387"/>
      <c r="AT7" s="388"/>
      <c r="AU7" s="470" t="s">
        <v>77</v>
      </c>
      <c r="AV7" s="471"/>
      <c r="AW7" s="471"/>
      <c r="AX7" s="471"/>
      <c r="AY7" s="393" t="s">
        <v>88</v>
      </c>
      <c r="AZ7" s="394"/>
      <c r="BA7" s="394"/>
      <c r="BB7" s="394"/>
      <c r="BC7" s="394"/>
      <c r="BD7" s="394"/>
      <c r="BE7" s="394"/>
      <c r="BF7" s="394"/>
      <c r="BG7" s="394"/>
      <c r="BH7" s="394"/>
      <c r="BI7" s="394"/>
      <c r="BJ7" s="394"/>
      <c r="BK7" s="394"/>
      <c r="BL7" s="394"/>
      <c r="BM7" s="395"/>
      <c r="BN7" s="413">
        <v>1916046</v>
      </c>
      <c r="BO7" s="414"/>
      <c r="BP7" s="414"/>
      <c r="BQ7" s="414"/>
      <c r="BR7" s="414"/>
      <c r="BS7" s="414"/>
      <c r="BT7" s="414"/>
      <c r="BU7" s="415"/>
      <c r="BV7" s="413">
        <v>1133654</v>
      </c>
      <c r="BW7" s="414"/>
      <c r="BX7" s="414"/>
      <c r="BY7" s="414"/>
      <c r="BZ7" s="414"/>
      <c r="CA7" s="414"/>
      <c r="CB7" s="414"/>
      <c r="CC7" s="415"/>
      <c r="CD7" s="422" t="s">
        <v>89</v>
      </c>
      <c r="CE7" s="423"/>
      <c r="CF7" s="423"/>
      <c r="CG7" s="423"/>
      <c r="CH7" s="423"/>
      <c r="CI7" s="423"/>
      <c r="CJ7" s="423"/>
      <c r="CK7" s="423"/>
      <c r="CL7" s="423"/>
      <c r="CM7" s="423"/>
      <c r="CN7" s="423"/>
      <c r="CO7" s="423"/>
      <c r="CP7" s="423"/>
      <c r="CQ7" s="423"/>
      <c r="CR7" s="423"/>
      <c r="CS7" s="424"/>
      <c r="CT7" s="413">
        <v>9410684</v>
      </c>
      <c r="CU7" s="414"/>
      <c r="CV7" s="414"/>
      <c r="CW7" s="414"/>
      <c r="CX7" s="414"/>
      <c r="CY7" s="414"/>
      <c r="CZ7" s="414"/>
      <c r="DA7" s="415"/>
      <c r="DB7" s="413">
        <v>9289050</v>
      </c>
      <c r="DC7" s="414"/>
      <c r="DD7" s="414"/>
      <c r="DE7" s="414"/>
      <c r="DF7" s="414"/>
      <c r="DG7" s="414"/>
      <c r="DH7" s="414"/>
      <c r="DI7" s="415"/>
      <c r="DJ7" s="137"/>
      <c r="DK7" s="137"/>
      <c r="DL7" s="137"/>
      <c r="DM7" s="137"/>
      <c r="DN7" s="137"/>
      <c r="DO7" s="137"/>
    </row>
    <row r="8" spans="1:119" ht="18.75" customHeight="1" thickBot="1">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90</v>
      </c>
      <c r="AN8" s="387"/>
      <c r="AO8" s="387"/>
      <c r="AP8" s="387"/>
      <c r="AQ8" s="387"/>
      <c r="AR8" s="387"/>
      <c r="AS8" s="387"/>
      <c r="AT8" s="388"/>
      <c r="AU8" s="470" t="s">
        <v>77</v>
      </c>
      <c r="AV8" s="471"/>
      <c r="AW8" s="471"/>
      <c r="AX8" s="471"/>
      <c r="AY8" s="393" t="s">
        <v>91</v>
      </c>
      <c r="AZ8" s="394"/>
      <c r="BA8" s="394"/>
      <c r="BB8" s="394"/>
      <c r="BC8" s="394"/>
      <c r="BD8" s="394"/>
      <c r="BE8" s="394"/>
      <c r="BF8" s="394"/>
      <c r="BG8" s="394"/>
      <c r="BH8" s="394"/>
      <c r="BI8" s="394"/>
      <c r="BJ8" s="394"/>
      <c r="BK8" s="394"/>
      <c r="BL8" s="394"/>
      <c r="BM8" s="395"/>
      <c r="BN8" s="413">
        <v>1017920</v>
      </c>
      <c r="BO8" s="414"/>
      <c r="BP8" s="414"/>
      <c r="BQ8" s="414"/>
      <c r="BR8" s="414"/>
      <c r="BS8" s="414"/>
      <c r="BT8" s="414"/>
      <c r="BU8" s="415"/>
      <c r="BV8" s="413">
        <v>2346610</v>
      </c>
      <c r="BW8" s="414"/>
      <c r="BX8" s="414"/>
      <c r="BY8" s="414"/>
      <c r="BZ8" s="414"/>
      <c r="CA8" s="414"/>
      <c r="CB8" s="414"/>
      <c r="CC8" s="415"/>
      <c r="CD8" s="422" t="s">
        <v>92</v>
      </c>
      <c r="CE8" s="423"/>
      <c r="CF8" s="423"/>
      <c r="CG8" s="423"/>
      <c r="CH8" s="423"/>
      <c r="CI8" s="423"/>
      <c r="CJ8" s="423"/>
      <c r="CK8" s="423"/>
      <c r="CL8" s="423"/>
      <c r="CM8" s="423"/>
      <c r="CN8" s="423"/>
      <c r="CO8" s="423"/>
      <c r="CP8" s="423"/>
      <c r="CQ8" s="423"/>
      <c r="CR8" s="423"/>
      <c r="CS8" s="424"/>
      <c r="CT8" s="522">
        <v>0.6</v>
      </c>
      <c r="CU8" s="523"/>
      <c r="CV8" s="523"/>
      <c r="CW8" s="523"/>
      <c r="CX8" s="523"/>
      <c r="CY8" s="523"/>
      <c r="CZ8" s="523"/>
      <c r="DA8" s="524"/>
      <c r="DB8" s="522">
        <v>0.57999999999999996</v>
      </c>
      <c r="DC8" s="523"/>
      <c r="DD8" s="523"/>
      <c r="DE8" s="523"/>
      <c r="DF8" s="523"/>
      <c r="DG8" s="523"/>
      <c r="DH8" s="523"/>
      <c r="DI8" s="524"/>
      <c r="DJ8" s="137"/>
      <c r="DK8" s="137"/>
      <c r="DL8" s="137"/>
      <c r="DM8" s="137"/>
      <c r="DN8" s="137"/>
      <c r="DO8" s="137"/>
    </row>
    <row r="9" spans="1:119" ht="18.75" customHeight="1" thickBot="1">
      <c r="A9" s="138"/>
      <c r="B9" s="548" t="s">
        <v>93</v>
      </c>
      <c r="C9" s="549"/>
      <c r="D9" s="549"/>
      <c r="E9" s="549"/>
      <c r="F9" s="549"/>
      <c r="G9" s="549"/>
      <c r="H9" s="549"/>
      <c r="I9" s="549"/>
      <c r="J9" s="549"/>
      <c r="K9" s="476"/>
      <c r="L9" s="550" t="s">
        <v>94</v>
      </c>
      <c r="M9" s="551"/>
      <c r="N9" s="551"/>
      <c r="O9" s="551"/>
      <c r="P9" s="551"/>
      <c r="Q9" s="552"/>
      <c r="R9" s="553">
        <v>38556</v>
      </c>
      <c r="S9" s="554"/>
      <c r="T9" s="554"/>
      <c r="U9" s="554"/>
      <c r="V9" s="555"/>
      <c r="W9" s="492" t="s">
        <v>95</v>
      </c>
      <c r="X9" s="493"/>
      <c r="Y9" s="493"/>
      <c r="Z9" s="493"/>
      <c r="AA9" s="493"/>
      <c r="AB9" s="493"/>
      <c r="AC9" s="493"/>
      <c r="AD9" s="493"/>
      <c r="AE9" s="493"/>
      <c r="AF9" s="493"/>
      <c r="AG9" s="493"/>
      <c r="AH9" s="493"/>
      <c r="AI9" s="493"/>
      <c r="AJ9" s="493"/>
      <c r="AK9" s="493"/>
      <c r="AL9" s="556"/>
      <c r="AM9" s="482" t="s">
        <v>96</v>
      </c>
      <c r="AN9" s="387"/>
      <c r="AO9" s="387"/>
      <c r="AP9" s="387"/>
      <c r="AQ9" s="387"/>
      <c r="AR9" s="387"/>
      <c r="AS9" s="387"/>
      <c r="AT9" s="388"/>
      <c r="AU9" s="470" t="s">
        <v>77</v>
      </c>
      <c r="AV9" s="471"/>
      <c r="AW9" s="471"/>
      <c r="AX9" s="471"/>
      <c r="AY9" s="393" t="s">
        <v>97</v>
      </c>
      <c r="AZ9" s="394"/>
      <c r="BA9" s="394"/>
      <c r="BB9" s="394"/>
      <c r="BC9" s="394"/>
      <c r="BD9" s="394"/>
      <c r="BE9" s="394"/>
      <c r="BF9" s="394"/>
      <c r="BG9" s="394"/>
      <c r="BH9" s="394"/>
      <c r="BI9" s="394"/>
      <c r="BJ9" s="394"/>
      <c r="BK9" s="394"/>
      <c r="BL9" s="394"/>
      <c r="BM9" s="395"/>
      <c r="BN9" s="413">
        <v>-1328690</v>
      </c>
      <c r="BO9" s="414"/>
      <c r="BP9" s="414"/>
      <c r="BQ9" s="414"/>
      <c r="BR9" s="414"/>
      <c r="BS9" s="414"/>
      <c r="BT9" s="414"/>
      <c r="BU9" s="415"/>
      <c r="BV9" s="413">
        <v>829937</v>
      </c>
      <c r="BW9" s="414"/>
      <c r="BX9" s="414"/>
      <c r="BY9" s="414"/>
      <c r="BZ9" s="414"/>
      <c r="CA9" s="414"/>
      <c r="CB9" s="414"/>
      <c r="CC9" s="415"/>
      <c r="CD9" s="422" t="s">
        <v>98</v>
      </c>
      <c r="CE9" s="423"/>
      <c r="CF9" s="423"/>
      <c r="CG9" s="423"/>
      <c r="CH9" s="423"/>
      <c r="CI9" s="423"/>
      <c r="CJ9" s="423"/>
      <c r="CK9" s="423"/>
      <c r="CL9" s="423"/>
      <c r="CM9" s="423"/>
      <c r="CN9" s="423"/>
      <c r="CO9" s="423"/>
      <c r="CP9" s="423"/>
      <c r="CQ9" s="423"/>
      <c r="CR9" s="423"/>
      <c r="CS9" s="424"/>
      <c r="CT9" s="383">
        <v>4.7</v>
      </c>
      <c r="CU9" s="384"/>
      <c r="CV9" s="384"/>
      <c r="CW9" s="384"/>
      <c r="CX9" s="384"/>
      <c r="CY9" s="384"/>
      <c r="CZ9" s="384"/>
      <c r="DA9" s="385"/>
      <c r="DB9" s="383">
        <v>4.5999999999999996</v>
      </c>
      <c r="DC9" s="384"/>
      <c r="DD9" s="384"/>
      <c r="DE9" s="384"/>
      <c r="DF9" s="384"/>
      <c r="DG9" s="384"/>
      <c r="DH9" s="384"/>
      <c r="DI9" s="385"/>
      <c r="DJ9" s="137"/>
      <c r="DK9" s="137"/>
      <c r="DL9" s="137"/>
      <c r="DM9" s="137"/>
      <c r="DN9" s="137"/>
      <c r="DO9" s="137"/>
    </row>
    <row r="10" spans="1:119" ht="18.75" customHeight="1" thickBot="1">
      <c r="A10" s="138"/>
      <c r="B10" s="548"/>
      <c r="C10" s="549"/>
      <c r="D10" s="549"/>
      <c r="E10" s="549"/>
      <c r="F10" s="549"/>
      <c r="G10" s="549"/>
      <c r="H10" s="549"/>
      <c r="I10" s="549"/>
      <c r="J10" s="549"/>
      <c r="K10" s="476"/>
      <c r="L10" s="386" t="s">
        <v>99</v>
      </c>
      <c r="M10" s="387"/>
      <c r="N10" s="387"/>
      <c r="O10" s="387"/>
      <c r="P10" s="387"/>
      <c r="Q10" s="388"/>
      <c r="R10" s="389">
        <v>37817</v>
      </c>
      <c r="S10" s="390"/>
      <c r="T10" s="390"/>
      <c r="U10" s="390"/>
      <c r="V10" s="392"/>
      <c r="W10" s="557"/>
      <c r="X10" s="375"/>
      <c r="Y10" s="375"/>
      <c r="Z10" s="375"/>
      <c r="AA10" s="375"/>
      <c r="AB10" s="375"/>
      <c r="AC10" s="375"/>
      <c r="AD10" s="375"/>
      <c r="AE10" s="375"/>
      <c r="AF10" s="375"/>
      <c r="AG10" s="375"/>
      <c r="AH10" s="375"/>
      <c r="AI10" s="375"/>
      <c r="AJ10" s="375"/>
      <c r="AK10" s="375"/>
      <c r="AL10" s="558"/>
      <c r="AM10" s="482" t="s">
        <v>100</v>
      </c>
      <c r="AN10" s="387"/>
      <c r="AO10" s="387"/>
      <c r="AP10" s="387"/>
      <c r="AQ10" s="387"/>
      <c r="AR10" s="387"/>
      <c r="AS10" s="387"/>
      <c r="AT10" s="388"/>
      <c r="AU10" s="470" t="s">
        <v>77</v>
      </c>
      <c r="AV10" s="471"/>
      <c r="AW10" s="471"/>
      <c r="AX10" s="471"/>
      <c r="AY10" s="393" t="s">
        <v>101</v>
      </c>
      <c r="AZ10" s="394"/>
      <c r="BA10" s="394"/>
      <c r="BB10" s="394"/>
      <c r="BC10" s="394"/>
      <c r="BD10" s="394"/>
      <c r="BE10" s="394"/>
      <c r="BF10" s="394"/>
      <c r="BG10" s="394"/>
      <c r="BH10" s="394"/>
      <c r="BI10" s="394"/>
      <c r="BJ10" s="394"/>
      <c r="BK10" s="394"/>
      <c r="BL10" s="394"/>
      <c r="BM10" s="395"/>
      <c r="BN10" s="413">
        <v>1006542</v>
      </c>
      <c r="BO10" s="414"/>
      <c r="BP10" s="414"/>
      <c r="BQ10" s="414"/>
      <c r="BR10" s="414"/>
      <c r="BS10" s="414"/>
      <c r="BT10" s="414"/>
      <c r="BU10" s="415"/>
      <c r="BV10" s="413">
        <v>5161</v>
      </c>
      <c r="BW10" s="414"/>
      <c r="BX10" s="414"/>
      <c r="BY10" s="414"/>
      <c r="BZ10" s="414"/>
      <c r="CA10" s="414"/>
      <c r="CB10" s="414"/>
      <c r="CC10" s="415"/>
      <c r="CD10" s="142" t="s">
        <v>102</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48"/>
      <c r="C11" s="549"/>
      <c r="D11" s="549"/>
      <c r="E11" s="549"/>
      <c r="F11" s="549"/>
      <c r="G11" s="549"/>
      <c r="H11" s="549"/>
      <c r="I11" s="549"/>
      <c r="J11" s="549"/>
      <c r="K11" s="476"/>
      <c r="L11" s="459" t="s">
        <v>103</v>
      </c>
      <c r="M11" s="460"/>
      <c r="N11" s="460"/>
      <c r="O11" s="460"/>
      <c r="P11" s="460"/>
      <c r="Q11" s="461"/>
      <c r="R11" s="545" t="s">
        <v>104</v>
      </c>
      <c r="S11" s="546"/>
      <c r="T11" s="546"/>
      <c r="U11" s="546"/>
      <c r="V11" s="547"/>
      <c r="W11" s="557"/>
      <c r="X11" s="375"/>
      <c r="Y11" s="375"/>
      <c r="Z11" s="375"/>
      <c r="AA11" s="375"/>
      <c r="AB11" s="375"/>
      <c r="AC11" s="375"/>
      <c r="AD11" s="375"/>
      <c r="AE11" s="375"/>
      <c r="AF11" s="375"/>
      <c r="AG11" s="375"/>
      <c r="AH11" s="375"/>
      <c r="AI11" s="375"/>
      <c r="AJ11" s="375"/>
      <c r="AK11" s="375"/>
      <c r="AL11" s="558"/>
      <c r="AM11" s="482" t="s">
        <v>105</v>
      </c>
      <c r="AN11" s="387"/>
      <c r="AO11" s="387"/>
      <c r="AP11" s="387"/>
      <c r="AQ11" s="387"/>
      <c r="AR11" s="387"/>
      <c r="AS11" s="387"/>
      <c r="AT11" s="388"/>
      <c r="AU11" s="470" t="s">
        <v>106</v>
      </c>
      <c r="AV11" s="471"/>
      <c r="AW11" s="471"/>
      <c r="AX11" s="471"/>
      <c r="AY11" s="393" t="s">
        <v>107</v>
      </c>
      <c r="AZ11" s="394"/>
      <c r="BA11" s="394"/>
      <c r="BB11" s="394"/>
      <c r="BC11" s="394"/>
      <c r="BD11" s="394"/>
      <c r="BE11" s="394"/>
      <c r="BF11" s="394"/>
      <c r="BG11" s="394"/>
      <c r="BH11" s="394"/>
      <c r="BI11" s="394"/>
      <c r="BJ11" s="394"/>
      <c r="BK11" s="394"/>
      <c r="BL11" s="394"/>
      <c r="BM11" s="395"/>
      <c r="BN11" s="413" t="s">
        <v>108</v>
      </c>
      <c r="BO11" s="414"/>
      <c r="BP11" s="414"/>
      <c r="BQ11" s="414"/>
      <c r="BR11" s="414"/>
      <c r="BS11" s="414"/>
      <c r="BT11" s="414"/>
      <c r="BU11" s="415"/>
      <c r="BV11" s="413" t="s">
        <v>108</v>
      </c>
      <c r="BW11" s="414"/>
      <c r="BX11" s="414"/>
      <c r="BY11" s="414"/>
      <c r="BZ11" s="414"/>
      <c r="CA11" s="414"/>
      <c r="CB11" s="414"/>
      <c r="CC11" s="415"/>
      <c r="CD11" s="422" t="s">
        <v>109</v>
      </c>
      <c r="CE11" s="423"/>
      <c r="CF11" s="423"/>
      <c r="CG11" s="423"/>
      <c r="CH11" s="423"/>
      <c r="CI11" s="423"/>
      <c r="CJ11" s="423"/>
      <c r="CK11" s="423"/>
      <c r="CL11" s="423"/>
      <c r="CM11" s="423"/>
      <c r="CN11" s="423"/>
      <c r="CO11" s="423"/>
      <c r="CP11" s="423"/>
      <c r="CQ11" s="423"/>
      <c r="CR11" s="423"/>
      <c r="CS11" s="424"/>
      <c r="CT11" s="522" t="s">
        <v>108</v>
      </c>
      <c r="CU11" s="523"/>
      <c r="CV11" s="523"/>
      <c r="CW11" s="523"/>
      <c r="CX11" s="523"/>
      <c r="CY11" s="523"/>
      <c r="CZ11" s="523"/>
      <c r="DA11" s="524"/>
      <c r="DB11" s="522" t="s">
        <v>108</v>
      </c>
      <c r="DC11" s="523"/>
      <c r="DD11" s="523"/>
      <c r="DE11" s="523"/>
      <c r="DF11" s="523"/>
      <c r="DG11" s="523"/>
      <c r="DH11" s="523"/>
      <c r="DI11" s="524"/>
      <c r="DJ11" s="137"/>
      <c r="DK11" s="137"/>
      <c r="DL11" s="137"/>
      <c r="DM11" s="137"/>
      <c r="DN11" s="137"/>
      <c r="DO11" s="137"/>
    </row>
    <row r="12" spans="1:119" ht="18.75" customHeight="1">
      <c r="A12" s="138"/>
      <c r="B12" s="525" t="s">
        <v>110</v>
      </c>
      <c r="C12" s="526"/>
      <c r="D12" s="526"/>
      <c r="E12" s="526"/>
      <c r="F12" s="526"/>
      <c r="G12" s="526"/>
      <c r="H12" s="526"/>
      <c r="I12" s="526"/>
      <c r="J12" s="526"/>
      <c r="K12" s="527"/>
      <c r="L12" s="534" t="s">
        <v>111</v>
      </c>
      <c r="M12" s="535"/>
      <c r="N12" s="535"/>
      <c r="O12" s="535"/>
      <c r="P12" s="535"/>
      <c r="Q12" s="536"/>
      <c r="R12" s="537">
        <v>35939</v>
      </c>
      <c r="S12" s="538"/>
      <c r="T12" s="538"/>
      <c r="U12" s="538"/>
      <c r="V12" s="539"/>
      <c r="W12" s="540" t="s">
        <v>1</v>
      </c>
      <c r="X12" s="471"/>
      <c r="Y12" s="471"/>
      <c r="Z12" s="471"/>
      <c r="AA12" s="471"/>
      <c r="AB12" s="541"/>
      <c r="AC12" s="470" t="s">
        <v>112</v>
      </c>
      <c r="AD12" s="471"/>
      <c r="AE12" s="471"/>
      <c r="AF12" s="471"/>
      <c r="AG12" s="541"/>
      <c r="AH12" s="470" t="s">
        <v>113</v>
      </c>
      <c r="AI12" s="471"/>
      <c r="AJ12" s="471"/>
      <c r="AK12" s="471"/>
      <c r="AL12" s="542"/>
      <c r="AM12" s="482" t="s">
        <v>114</v>
      </c>
      <c r="AN12" s="387"/>
      <c r="AO12" s="387"/>
      <c r="AP12" s="387"/>
      <c r="AQ12" s="387"/>
      <c r="AR12" s="387"/>
      <c r="AS12" s="387"/>
      <c r="AT12" s="388"/>
      <c r="AU12" s="470" t="s">
        <v>115</v>
      </c>
      <c r="AV12" s="471"/>
      <c r="AW12" s="471"/>
      <c r="AX12" s="471"/>
      <c r="AY12" s="393" t="s">
        <v>116</v>
      </c>
      <c r="AZ12" s="394"/>
      <c r="BA12" s="394"/>
      <c r="BB12" s="394"/>
      <c r="BC12" s="394"/>
      <c r="BD12" s="394"/>
      <c r="BE12" s="394"/>
      <c r="BF12" s="394"/>
      <c r="BG12" s="394"/>
      <c r="BH12" s="394"/>
      <c r="BI12" s="394"/>
      <c r="BJ12" s="394"/>
      <c r="BK12" s="394"/>
      <c r="BL12" s="394"/>
      <c r="BM12" s="395"/>
      <c r="BN12" s="413" t="s">
        <v>117</v>
      </c>
      <c r="BO12" s="414"/>
      <c r="BP12" s="414"/>
      <c r="BQ12" s="414"/>
      <c r="BR12" s="414"/>
      <c r="BS12" s="414"/>
      <c r="BT12" s="414"/>
      <c r="BU12" s="415"/>
      <c r="BV12" s="413">
        <v>2447787</v>
      </c>
      <c r="BW12" s="414"/>
      <c r="BX12" s="414"/>
      <c r="BY12" s="414"/>
      <c r="BZ12" s="414"/>
      <c r="CA12" s="414"/>
      <c r="CB12" s="414"/>
      <c r="CC12" s="415"/>
      <c r="CD12" s="422" t="s">
        <v>118</v>
      </c>
      <c r="CE12" s="423"/>
      <c r="CF12" s="423"/>
      <c r="CG12" s="423"/>
      <c r="CH12" s="423"/>
      <c r="CI12" s="423"/>
      <c r="CJ12" s="423"/>
      <c r="CK12" s="423"/>
      <c r="CL12" s="423"/>
      <c r="CM12" s="423"/>
      <c r="CN12" s="423"/>
      <c r="CO12" s="423"/>
      <c r="CP12" s="423"/>
      <c r="CQ12" s="423"/>
      <c r="CR12" s="423"/>
      <c r="CS12" s="424"/>
      <c r="CT12" s="522" t="s">
        <v>117</v>
      </c>
      <c r="CU12" s="523"/>
      <c r="CV12" s="523"/>
      <c r="CW12" s="523"/>
      <c r="CX12" s="523"/>
      <c r="CY12" s="523"/>
      <c r="CZ12" s="523"/>
      <c r="DA12" s="524"/>
      <c r="DB12" s="522" t="s">
        <v>117</v>
      </c>
      <c r="DC12" s="523"/>
      <c r="DD12" s="523"/>
      <c r="DE12" s="523"/>
      <c r="DF12" s="523"/>
      <c r="DG12" s="523"/>
      <c r="DH12" s="523"/>
      <c r="DI12" s="524"/>
      <c r="DJ12" s="137"/>
      <c r="DK12" s="137"/>
      <c r="DL12" s="137"/>
      <c r="DM12" s="137"/>
      <c r="DN12" s="137"/>
      <c r="DO12" s="137"/>
    </row>
    <row r="13" spans="1:119" ht="18.75" customHeight="1">
      <c r="A13" s="138"/>
      <c r="B13" s="528"/>
      <c r="C13" s="529"/>
      <c r="D13" s="529"/>
      <c r="E13" s="529"/>
      <c r="F13" s="529"/>
      <c r="G13" s="529"/>
      <c r="H13" s="529"/>
      <c r="I13" s="529"/>
      <c r="J13" s="529"/>
      <c r="K13" s="530"/>
      <c r="L13" s="148"/>
      <c r="M13" s="511" t="s">
        <v>119</v>
      </c>
      <c r="N13" s="512"/>
      <c r="O13" s="512"/>
      <c r="P13" s="512"/>
      <c r="Q13" s="513"/>
      <c r="R13" s="514">
        <v>35743</v>
      </c>
      <c r="S13" s="515"/>
      <c r="T13" s="515"/>
      <c r="U13" s="515"/>
      <c r="V13" s="516"/>
      <c r="W13" s="502" t="s">
        <v>120</v>
      </c>
      <c r="X13" s="426"/>
      <c r="Y13" s="426"/>
      <c r="Z13" s="426"/>
      <c r="AA13" s="426"/>
      <c r="AB13" s="427"/>
      <c r="AC13" s="389">
        <v>1722</v>
      </c>
      <c r="AD13" s="390"/>
      <c r="AE13" s="390"/>
      <c r="AF13" s="390"/>
      <c r="AG13" s="391"/>
      <c r="AH13" s="389">
        <v>2173</v>
      </c>
      <c r="AI13" s="390"/>
      <c r="AJ13" s="390"/>
      <c r="AK13" s="390"/>
      <c r="AL13" s="392"/>
      <c r="AM13" s="482" t="s">
        <v>121</v>
      </c>
      <c r="AN13" s="387"/>
      <c r="AO13" s="387"/>
      <c r="AP13" s="387"/>
      <c r="AQ13" s="387"/>
      <c r="AR13" s="387"/>
      <c r="AS13" s="387"/>
      <c r="AT13" s="388"/>
      <c r="AU13" s="470" t="s">
        <v>122</v>
      </c>
      <c r="AV13" s="471"/>
      <c r="AW13" s="471"/>
      <c r="AX13" s="471"/>
      <c r="AY13" s="393" t="s">
        <v>123</v>
      </c>
      <c r="AZ13" s="394"/>
      <c r="BA13" s="394"/>
      <c r="BB13" s="394"/>
      <c r="BC13" s="394"/>
      <c r="BD13" s="394"/>
      <c r="BE13" s="394"/>
      <c r="BF13" s="394"/>
      <c r="BG13" s="394"/>
      <c r="BH13" s="394"/>
      <c r="BI13" s="394"/>
      <c r="BJ13" s="394"/>
      <c r="BK13" s="394"/>
      <c r="BL13" s="394"/>
      <c r="BM13" s="395"/>
      <c r="BN13" s="413">
        <v>-322148</v>
      </c>
      <c r="BO13" s="414"/>
      <c r="BP13" s="414"/>
      <c r="BQ13" s="414"/>
      <c r="BR13" s="414"/>
      <c r="BS13" s="414"/>
      <c r="BT13" s="414"/>
      <c r="BU13" s="415"/>
      <c r="BV13" s="413">
        <v>-1612689</v>
      </c>
      <c r="BW13" s="414"/>
      <c r="BX13" s="414"/>
      <c r="BY13" s="414"/>
      <c r="BZ13" s="414"/>
      <c r="CA13" s="414"/>
      <c r="CB13" s="414"/>
      <c r="CC13" s="415"/>
      <c r="CD13" s="422" t="s">
        <v>124</v>
      </c>
      <c r="CE13" s="423"/>
      <c r="CF13" s="423"/>
      <c r="CG13" s="423"/>
      <c r="CH13" s="423"/>
      <c r="CI13" s="423"/>
      <c r="CJ13" s="423"/>
      <c r="CK13" s="423"/>
      <c r="CL13" s="423"/>
      <c r="CM13" s="423"/>
      <c r="CN13" s="423"/>
      <c r="CO13" s="423"/>
      <c r="CP13" s="423"/>
      <c r="CQ13" s="423"/>
      <c r="CR13" s="423"/>
      <c r="CS13" s="424"/>
      <c r="CT13" s="383">
        <v>11.8</v>
      </c>
      <c r="CU13" s="384"/>
      <c r="CV13" s="384"/>
      <c r="CW13" s="384"/>
      <c r="CX13" s="384"/>
      <c r="CY13" s="384"/>
      <c r="CZ13" s="384"/>
      <c r="DA13" s="385"/>
      <c r="DB13" s="383">
        <v>13.1</v>
      </c>
      <c r="DC13" s="384"/>
      <c r="DD13" s="384"/>
      <c r="DE13" s="384"/>
      <c r="DF13" s="384"/>
      <c r="DG13" s="384"/>
      <c r="DH13" s="384"/>
      <c r="DI13" s="385"/>
      <c r="DJ13" s="137"/>
      <c r="DK13" s="137"/>
      <c r="DL13" s="137"/>
      <c r="DM13" s="137"/>
      <c r="DN13" s="137"/>
      <c r="DO13" s="137"/>
    </row>
    <row r="14" spans="1:119" ht="18.75" customHeight="1" thickBot="1">
      <c r="A14" s="138"/>
      <c r="B14" s="528"/>
      <c r="C14" s="529"/>
      <c r="D14" s="529"/>
      <c r="E14" s="529"/>
      <c r="F14" s="529"/>
      <c r="G14" s="529"/>
      <c r="H14" s="529"/>
      <c r="I14" s="529"/>
      <c r="J14" s="529"/>
      <c r="K14" s="530"/>
      <c r="L14" s="504" t="s">
        <v>125</v>
      </c>
      <c r="M14" s="543"/>
      <c r="N14" s="543"/>
      <c r="O14" s="543"/>
      <c r="P14" s="543"/>
      <c r="Q14" s="544"/>
      <c r="R14" s="514">
        <v>35985</v>
      </c>
      <c r="S14" s="515"/>
      <c r="T14" s="515"/>
      <c r="U14" s="515"/>
      <c r="V14" s="516"/>
      <c r="W14" s="517"/>
      <c r="X14" s="429"/>
      <c r="Y14" s="429"/>
      <c r="Z14" s="429"/>
      <c r="AA14" s="429"/>
      <c r="AB14" s="430"/>
      <c r="AC14" s="507">
        <v>10.199999999999999</v>
      </c>
      <c r="AD14" s="508"/>
      <c r="AE14" s="508"/>
      <c r="AF14" s="508"/>
      <c r="AG14" s="509"/>
      <c r="AH14" s="507">
        <v>11.5</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126</v>
      </c>
      <c r="CE14" s="420"/>
      <c r="CF14" s="420"/>
      <c r="CG14" s="420"/>
      <c r="CH14" s="420"/>
      <c r="CI14" s="420"/>
      <c r="CJ14" s="420"/>
      <c r="CK14" s="420"/>
      <c r="CL14" s="420"/>
      <c r="CM14" s="420"/>
      <c r="CN14" s="420"/>
      <c r="CO14" s="420"/>
      <c r="CP14" s="420"/>
      <c r="CQ14" s="420"/>
      <c r="CR14" s="420"/>
      <c r="CS14" s="421"/>
      <c r="CT14" s="518">
        <v>28.9</v>
      </c>
      <c r="CU14" s="486"/>
      <c r="CV14" s="486"/>
      <c r="CW14" s="486"/>
      <c r="CX14" s="486"/>
      <c r="CY14" s="486"/>
      <c r="CZ14" s="486"/>
      <c r="DA14" s="487"/>
      <c r="DB14" s="518">
        <v>65.5</v>
      </c>
      <c r="DC14" s="486"/>
      <c r="DD14" s="486"/>
      <c r="DE14" s="486"/>
      <c r="DF14" s="486"/>
      <c r="DG14" s="486"/>
      <c r="DH14" s="486"/>
      <c r="DI14" s="487"/>
      <c r="DJ14" s="137"/>
      <c r="DK14" s="137"/>
      <c r="DL14" s="137"/>
      <c r="DM14" s="137"/>
      <c r="DN14" s="137"/>
      <c r="DO14" s="137"/>
    </row>
    <row r="15" spans="1:119" ht="18.75" customHeight="1">
      <c r="A15" s="138"/>
      <c r="B15" s="528"/>
      <c r="C15" s="529"/>
      <c r="D15" s="529"/>
      <c r="E15" s="529"/>
      <c r="F15" s="529"/>
      <c r="G15" s="529"/>
      <c r="H15" s="529"/>
      <c r="I15" s="529"/>
      <c r="J15" s="529"/>
      <c r="K15" s="530"/>
      <c r="L15" s="148"/>
      <c r="M15" s="511" t="s">
        <v>119</v>
      </c>
      <c r="N15" s="512"/>
      <c r="O15" s="512"/>
      <c r="P15" s="512"/>
      <c r="Q15" s="513"/>
      <c r="R15" s="514">
        <v>35809</v>
      </c>
      <c r="S15" s="515"/>
      <c r="T15" s="515"/>
      <c r="U15" s="515"/>
      <c r="V15" s="516"/>
      <c r="W15" s="502" t="s">
        <v>127</v>
      </c>
      <c r="X15" s="426"/>
      <c r="Y15" s="426"/>
      <c r="Z15" s="426"/>
      <c r="AA15" s="426"/>
      <c r="AB15" s="427"/>
      <c r="AC15" s="389">
        <v>5689</v>
      </c>
      <c r="AD15" s="390"/>
      <c r="AE15" s="390"/>
      <c r="AF15" s="390"/>
      <c r="AG15" s="391"/>
      <c r="AH15" s="389">
        <v>6309</v>
      </c>
      <c r="AI15" s="390"/>
      <c r="AJ15" s="390"/>
      <c r="AK15" s="390"/>
      <c r="AL15" s="392"/>
      <c r="AM15" s="482"/>
      <c r="AN15" s="387"/>
      <c r="AO15" s="387"/>
      <c r="AP15" s="387"/>
      <c r="AQ15" s="387"/>
      <c r="AR15" s="387"/>
      <c r="AS15" s="387"/>
      <c r="AT15" s="388"/>
      <c r="AU15" s="470"/>
      <c r="AV15" s="471"/>
      <c r="AW15" s="471"/>
      <c r="AX15" s="471"/>
      <c r="AY15" s="405" t="s">
        <v>128</v>
      </c>
      <c r="AZ15" s="406"/>
      <c r="BA15" s="406"/>
      <c r="BB15" s="406"/>
      <c r="BC15" s="406"/>
      <c r="BD15" s="406"/>
      <c r="BE15" s="406"/>
      <c r="BF15" s="406"/>
      <c r="BG15" s="406"/>
      <c r="BH15" s="406"/>
      <c r="BI15" s="406"/>
      <c r="BJ15" s="406"/>
      <c r="BK15" s="406"/>
      <c r="BL15" s="406"/>
      <c r="BM15" s="407"/>
      <c r="BN15" s="408">
        <v>4859017</v>
      </c>
      <c r="BO15" s="409"/>
      <c r="BP15" s="409"/>
      <c r="BQ15" s="409"/>
      <c r="BR15" s="409"/>
      <c r="BS15" s="409"/>
      <c r="BT15" s="409"/>
      <c r="BU15" s="410"/>
      <c r="BV15" s="408">
        <v>4389099</v>
      </c>
      <c r="BW15" s="409"/>
      <c r="BX15" s="409"/>
      <c r="BY15" s="409"/>
      <c r="BZ15" s="409"/>
      <c r="CA15" s="409"/>
      <c r="CB15" s="409"/>
      <c r="CC15" s="410"/>
      <c r="CD15" s="519" t="s">
        <v>129</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528"/>
      <c r="C16" s="529"/>
      <c r="D16" s="529"/>
      <c r="E16" s="529"/>
      <c r="F16" s="529"/>
      <c r="G16" s="529"/>
      <c r="H16" s="529"/>
      <c r="I16" s="529"/>
      <c r="J16" s="529"/>
      <c r="K16" s="530"/>
      <c r="L16" s="504" t="s">
        <v>130</v>
      </c>
      <c r="M16" s="505"/>
      <c r="N16" s="505"/>
      <c r="O16" s="505"/>
      <c r="P16" s="505"/>
      <c r="Q16" s="506"/>
      <c r="R16" s="499" t="s">
        <v>131</v>
      </c>
      <c r="S16" s="500"/>
      <c r="T16" s="500"/>
      <c r="U16" s="500"/>
      <c r="V16" s="501"/>
      <c r="W16" s="517"/>
      <c r="X16" s="429"/>
      <c r="Y16" s="429"/>
      <c r="Z16" s="429"/>
      <c r="AA16" s="429"/>
      <c r="AB16" s="430"/>
      <c r="AC16" s="507">
        <v>33.799999999999997</v>
      </c>
      <c r="AD16" s="508"/>
      <c r="AE16" s="508"/>
      <c r="AF16" s="508"/>
      <c r="AG16" s="509"/>
      <c r="AH16" s="507">
        <v>33.4</v>
      </c>
      <c r="AI16" s="508"/>
      <c r="AJ16" s="508"/>
      <c r="AK16" s="508"/>
      <c r="AL16" s="510"/>
      <c r="AM16" s="482"/>
      <c r="AN16" s="387"/>
      <c r="AO16" s="387"/>
      <c r="AP16" s="387"/>
      <c r="AQ16" s="387"/>
      <c r="AR16" s="387"/>
      <c r="AS16" s="387"/>
      <c r="AT16" s="388"/>
      <c r="AU16" s="470"/>
      <c r="AV16" s="471"/>
      <c r="AW16" s="471"/>
      <c r="AX16" s="471"/>
      <c r="AY16" s="393" t="s">
        <v>132</v>
      </c>
      <c r="AZ16" s="394"/>
      <c r="BA16" s="394"/>
      <c r="BB16" s="394"/>
      <c r="BC16" s="394"/>
      <c r="BD16" s="394"/>
      <c r="BE16" s="394"/>
      <c r="BF16" s="394"/>
      <c r="BG16" s="394"/>
      <c r="BH16" s="394"/>
      <c r="BI16" s="394"/>
      <c r="BJ16" s="394"/>
      <c r="BK16" s="394"/>
      <c r="BL16" s="394"/>
      <c r="BM16" s="395"/>
      <c r="BN16" s="413">
        <v>7456415</v>
      </c>
      <c r="BO16" s="414"/>
      <c r="BP16" s="414"/>
      <c r="BQ16" s="414"/>
      <c r="BR16" s="414"/>
      <c r="BS16" s="414"/>
      <c r="BT16" s="414"/>
      <c r="BU16" s="415"/>
      <c r="BV16" s="413">
        <v>7262072</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c r="A17" s="138"/>
      <c r="B17" s="531"/>
      <c r="C17" s="532"/>
      <c r="D17" s="532"/>
      <c r="E17" s="532"/>
      <c r="F17" s="532"/>
      <c r="G17" s="532"/>
      <c r="H17" s="532"/>
      <c r="I17" s="532"/>
      <c r="J17" s="532"/>
      <c r="K17" s="533"/>
      <c r="L17" s="153"/>
      <c r="M17" s="496" t="s">
        <v>133</v>
      </c>
      <c r="N17" s="497"/>
      <c r="O17" s="497"/>
      <c r="P17" s="497"/>
      <c r="Q17" s="498"/>
      <c r="R17" s="499" t="s">
        <v>134</v>
      </c>
      <c r="S17" s="500"/>
      <c r="T17" s="500"/>
      <c r="U17" s="500"/>
      <c r="V17" s="501"/>
      <c r="W17" s="502" t="s">
        <v>135</v>
      </c>
      <c r="X17" s="426"/>
      <c r="Y17" s="426"/>
      <c r="Z17" s="426"/>
      <c r="AA17" s="426"/>
      <c r="AB17" s="427"/>
      <c r="AC17" s="389">
        <v>9406</v>
      </c>
      <c r="AD17" s="390"/>
      <c r="AE17" s="390"/>
      <c r="AF17" s="390"/>
      <c r="AG17" s="391"/>
      <c r="AH17" s="389">
        <v>10397</v>
      </c>
      <c r="AI17" s="390"/>
      <c r="AJ17" s="390"/>
      <c r="AK17" s="390"/>
      <c r="AL17" s="392"/>
      <c r="AM17" s="482"/>
      <c r="AN17" s="387"/>
      <c r="AO17" s="387"/>
      <c r="AP17" s="387"/>
      <c r="AQ17" s="387"/>
      <c r="AR17" s="387"/>
      <c r="AS17" s="387"/>
      <c r="AT17" s="388"/>
      <c r="AU17" s="470"/>
      <c r="AV17" s="471"/>
      <c r="AW17" s="471"/>
      <c r="AX17" s="471"/>
      <c r="AY17" s="393" t="s">
        <v>136</v>
      </c>
      <c r="AZ17" s="394"/>
      <c r="BA17" s="394"/>
      <c r="BB17" s="394"/>
      <c r="BC17" s="394"/>
      <c r="BD17" s="394"/>
      <c r="BE17" s="394"/>
      <c r="BF17" s="394"/>
      <c r="BG17" s="394"/>
      <c r="BH17" s="394"/>
      <c r="BI17" s="394"/>
      <c r="BJ17" s="394"/>
      <c r="BK17" s="394"/>
      <c r="BL17" s="394"/>
      <c r="BM17" s="395"/>
      <c r="BN17" s="413">
        <v>6254984</v>
      </c>
      <c r="BO17" s="414"/>
      <c r="BP17" s="414"/>
      <c r="BQ17" s="414"/>
      <c r="BR17" s="414"/>
      <c r="BS17" s="414"/>
      <c r="BT17" s="414"/>
      <c r="BU17" s="415"/>
      <c r="BV17" s="413">
        <v>5757146</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c r="A18" s="138"/>
      <c r="B18" s="475" t="s">
        <v>137</v>
      </c>
      <c r="C18" s="476"/>
      <c r="D18" s="476"/>
      <c r="E18" s="477"/>
      <c r="F18" s="477"/>
      <c r="G18" s="477"/>
      <c r="H18" s="477"/>
      <c r="I18" s="477"/>
      <c r="J18" s="477"/>
      <c r="K18" s="477"/>
      <c r="L18" s="478">
        <v>197.79</v>
      </c>
      <c r="M18" s="478"/>
      <c r="N18" s="478"/>
      <c r="O18" s="478"/>
      <c r="P18" s="478"/>
      <c r="Q18" s="478"/>
      <c r="R18" s="479"/>
      <c r="S18" s="479"/>
      <c r="T18" s="479"/>
      <c r="U18" s="479"/>
      <c r="V18" s="480"/>
      <c r="W18" s="494"/>
      <c r="X18" s="495"/>
      <c r="Y18" s="495"/>
      <c r="Z18" s="495"/>
      <c r="AA18" s="495"/>
      <c r="AB18" s="503"/>
      <c r="AC18" s="377">
        <v>55.9</v>
      </c>
      <c r="AD18" s="378"/>
      <c r="AE18" s="378"/>
      <c r="AF18" s="378"/>
      <c r="AG18" s="481"/>
      <c r="AH18" s="377">
        <v>55</v>
      </c>
      <c r="AI18" s="378"/>
      <c r="AJ18" s="378"/>
      <c r="AK18" s="378"/>
      <c r="AL18" s="379"/>
      <c r="AM18" s="482"/>
      <c r="AN18" s="387"/>
      <c r="AO18" s="387"/>
      <c r="AP18" s="387"/>
      <c r="AQ18" s="387"/>
      <c r="AR18" s="387"/>
      <c r="AS18" s="387"/>
      <c r="AT18" s="388"/>
      <c r="AU18" s="470"/>
      <c r="AV18" s="471"/>
      <c r="AW18" s="471"/>
      <c r="AX18" s="471"/>
      <c r="AY18" s="393" t="s">
        <v>138</v>
      </c>
      <c r="AZ18" s="394"/>
      <c r="BA18" s="394"/>
      <c r="BB18" s="394"/>
      <c r="BC18" s="394"/>
      <c r="BD18" s="394"/>
      <c r="BE18" s="394"/>
      <c r="BF18" s="394"/>
      <c r="BG18" s="394"/>
      <c r="BH18" s="394"/>
      <c r="BI18" s="394"/>
      <c r="BJ18" s="394"/>
      <c r="BK18" s="394"/>
      <c r="BL18" s="394"/>
      <c r="BM18" s="395"/>
      <c r="BN18" s="413">
        <v>8919891</v>
      </c>
      <c r="BO18" s="414"/>
      <c r="BP18" s="414"/>
      <c r="BQ18" s="414"/>
      <c r="BR18" s="414"/>
      <c r="BS18" s="414"/>
      <c r="BT18" s="414"/>
      <c r="BU18" s="415"/>
      <c r="BV18" s="413">
        <v>9393312</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c r="A19" s="138"/>
      <c r="B19" s="475" t="s">
        <v>139</v>
      </c>
      <c r="C19" s="476"/>
      <c r="D19" s="476"/>
      <c r="E19" s="477"/>
      <c r="F19" s="477"/>
      <c r="G19" s="477"/>
      <c r="H19" s="477"/>
      <c r="I19" s="477"/>
      <c r="J19" s="477"/>
      <c r="K19" s="477"/>
      <c r="L19" s="483">
        <v>195</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140</v>
      </c>
      <c r="AZ19" s="394"/>
      <c r="BA19" s="394"/>
      <c r="BB19" s="394"/>
      <c r="BC19" s="394"/>
      <c r="BD19" s="394"/>
      <c r="BE19" s="394"/>
      <c r="BF19" s="394"/>
      <c r="BG19" s="394"/>
      <c r="BH19" s="394"/>
      <c r="BI19" s="394"/>
      <c r="BJ19" s="394"/>
      <c r="BK19" s="394"/>
      <c r="BL19" s="394"/>
      <c r="BM19" s="395"/>
      <c r="BN19" s="413">
        <v>26756398</v>
      </c>
      <c r="BO19" s="414"/>
      <c r="BP19" s="414"/>
      <c r="BQ19" s="414"/>
      <c r="BR19" s="414"/>
      <c r="BS19" s="414"/>
      <c r="BT19" s="414"/>
      <c r="BU19" s="415"/>
      <c r="BV19" s="413">
        <v>28698888</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c r="A20" s="138"/>
      <c r="B20" s="475" t="s">
        <v>141</v>
      </c>
      <c r="C20" s="476"/>
      <c r="D20" s="476"/>
      <c r="E20" s="477"/>
      <c r="F20" s="477"/>
      <c r="G20" s="477"/>
      <c r="H20" s="477"/>
      <c r="I20" s="477"/>
      <c r="J20" s="477"/>
      <c r="K20" s="477"/>
      <c r="L20" s="483">
        <v>15209</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c r="A21" s="138"/>
      <c r="B21" s="472" t="s">
        <v>142</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c r="A22" s="138"/>
      <c r="B22" s="442" t="s">
        <v>143</v>
      </c>
      <c r="C22" s="443"/>
      <c r="D22" s="444"/>
      <c r="E22" s="451" t="s">
        <v>1</v>
      </c>
      <c r="F22" s="426"/>
      <c r="G22" s="426"/>
      <c r="H22" s="426"/>
      <c r="I22" s="426"/>
      <c r="J22" s="426"/>
      <c r="K22" s="427"/>
      <c r="L22" s="451" t="s">
        <v>144</v>
      </c>
      <c r="M22" s="426"/>
      <c r="N22" s="426"/>
      <c r="O22" s="426"/>
      <c r="P22" s="427"/>
      <c r="Q22" s="436" t="s">
        <v>145</v>
      </c>
      <c r="R22" s="437"/>
      <c r="S22" s="437"/>
      <c r="T22" s="437"/>
      <c r="U22" s="437"/>
      <c r="V22" s="452"/>
      <c r="W22" s="454" t="s">
        <v>146</v>
      </c>
      <c r="X22" s="443"/>
      <c r="Y22" s="444"/>
      <c r="Z22" s="451" t="s">
        <v>1</v>
      </c>
      <c r="AA22" s="426"/>
      <c r="AB22" s="426"/>
      <c r="AC22" s="426"/>
      <c r="AD22" s="426"/>
      <c r="AE22" s="426"/>
      <c r="AF22" s="426"/>
      <c r="AG22" s="427"/>
      <c r="AH22" s="425" t="s">
        <v>147</v>
      </c>
      <c r="AI22" s="426"/>
      <c r="AJ22" s="426"/>
      <c r="AK22" s="426"/>
      <c r="AL22" s="427"/>
      <c r="AM22" s="425" t="s">
        <v>148</v>
      </c>
      <c r="AN22" s="431"/>
      <c r="AO22" s="431"/>
      <c r="AP22" s="431"/>
      <c r="AQ22" s="431"/>
      <c r="AR22" s="432"/>
      <c r="AS22" s="436" t="s">
        <v>145</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149</v>
      </c>
      <c r="AZ23" s="406"/>
      <c r="BA23" s="406"/>
      <c r="BB23" s="406"/>
      <c r="BC23" s="406"/>
      <c r="BD23" s="406"/>
      <c r="BE23" s="406"/>
      <c r="BF23" s="406"/>
      <c r="BG23" s="406"/>
      <c r="BH23" s="406"/>
      <c r="BI23" s="406"/>
      <c r="BJ23" s="406"/>
      <c r="BK23" s="406"/>
      <c r="BL23" s="406"/>
      <c r="BM23" s="407"/>
      <c r="BN23" s="413">
        <v>13808069</v>
      </c>
      <c r="BO23" s="414"/>
      <c r="BP23" s="414"/>
      <c r="BQ23" s="414"/>
      <c r="BR23" s="414"/>
      <c r="BS23" s="414"/>
      <c r="BT23" s="414"/>
      <c r="BU23" s="415"/>
      <c r="BV23" s="413">
        <v>14201947</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c r="A24" s="138"/>
      <c r="B24" s="445"/>
      <c r="C24" s="446"/>
      <c r="D24" s="447"/>
      <c r="E24" s="386" t="s">
        <v>150</v>
      </c>
      <c r="F24" s="387"/>
      <c r="G24" s="387"/>
      <c r="H24" s="387"/>
      <c r="I24" s="387"/>
      <c r="J24" s="387"/>
      <c r="K24" s="388"/>
      <c r="L24" s="389">
        <v>1</v>
      </c>
      <c r="M24" s="390"/>
      <c r="N24" s="390"/>
      <c r="O24" s="390"/>
      <c r="P24" s="391"/>
      <c r="Q24" s="389">
        <v>7387</v>
      </c>
      <c r="R24" s="390"/>
      <c r="S24" s="390"/>
      <c r="T24" s="390"/>
      <c r="U24" s="390"/>
      <c r="V24" s="391"/>
      <c r="W24" s="455"/>
      <c r="X24" s="446"/>
      <c r="Y24" s="447"/>
      <c r="Z24" s="386" t="s">
        <v>151</v>
      </c>
      <c r="AA24" s="387"/>
      <c r="AB24" s="387"/>
      <c r="AC24" s="387"/>
      <c r="AD24" s="387"/>
      <c r="AE24" s="387"/>
      <c r="AF24" s="387"/>
      <c r="AG24" s="388"/>
      <c r="AH24" s="389">
        <v>268</v>
      </c>
      <c r="AI24" s="390"/>
      <c r="AJ24" s="390"/>
      <c r="AK24" s="390"/>
      <c r="AL24" s="391"/>
      <c r="AM24" s="389">
        <v>847684</v>
      </c>
      <c r="AN24" s="390"/>
      <c r="AO24" s="390"/>
      <c r="AP24" s="390"/>
      <c r="AQ24" s="390"/>
      <c r="AR24" s="391"/>
      <c r="AS24" s="389">
        <v>3163</v>
      </c>
      <c r="AT24" s="390"/>
      <c r="AU24" s="390"/>
      <c r="AV24" s="390"/>
      <c r="AW24" s="390"/>
      <c r="AX24" s="392"/>
      <c r="AY24" s="380" t="s">
        <v>152</v>
      </c>
      <c r="AZ24" s="381"/>
      <c r="BA24" s="381"/>
      <c r="BB24" s="381"/>
      <c r="BC24" s="381"/>
      <c r="BD24" s="381"/>
      <c r="BE24" s="381"/>
      <c r="BF24" s="381"/>
      <c r="BG24" s="381"/>
      <c r="BH24" s="381"/>
      <c r="BI24" s="381"/>
      <c r="BJ24" s="381"/>
      <c r="BK24" s="381"/>
      <c r="BL24" s="381"/>
      <c r="BM24" s="382"/>
      <c r="BN24" s="413">
        <v>12910457</v>
      </c>
      <c r="BO24" s="414"/>
      <c r="BP24" s="414"/>
      <c r="BQ24" s="414"/>
      <c r="BR24" s="414"/>
      <c r="BS24" s="414"/>
      <c r="BT24" s="414"/>
      <c r="BU24" s="415"/>
      <c r="BV24" s="413">
        <v>13249800</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c r="A25" s="138"/>
      <c r="B25" s="445"/>
      <c r="C25" s="446"/>
      <c r="D25" s="447"/>
      <c r="E25" s="386" t="s">
        <v>153</v>
      </c>
      <c r="F25" s="387"/>
      <c r="G25" s="387"/>
      <c r="H25" s="387"/>
      <c r="I25" s="387"/>
      <c r="J25" s="387"/>
      <c r="K25" s="388"/>
      <c r="L25" s="389">
        <v>1</v>
      </c>
      <c r="M25" s="390"/>
      <c r="N25" s="390"/>
      <c r="O25" s="390"/>
      <c r="P25" s="391"/>
      <c r="Q25" s="389">
        <v>7110</v>
      </c>
      <c r="R25" s="390"/>
      <c r="S25" s="390"/>
      <c r="T25" s="390"/>
      <c r="U25" s="390"/>
      <c r="V25" s="391"/>
      <c r="W25" s="455"/>
      <c r="X25" s="446"/>
      <c r="Y25" s="447"/>
      <c r="Z25" s="386" t="s">
        <v>154</v>
      </c>
      <c r="AA25" s="387"/>
      <c r="AB25" s="387"/>
      <c r="AC25" s="387"/>
      <c r="AD25" s="387"/>
      <c r="AE25" s="387"/>
      <c r="AF25" s="387"/>
      <c r="AG25" s="388"/>
      <c r="AH25" s="389" t="s">
        <v>117</v>
      </c>
      <c r="AI25" s="390"/>
      <c r="AJ25" s="390"/>
      <c r="AK25" s="390"/>
      <c r="AL25" s="391"/>
      <c r="AM25" s="389" t="s">
        <v>117</v>
      </c>
      <c r="AN25" s="390"/>
      <c r="AO25" s="390"/>
      <c r="AP25" s="390"/>
      <c r="AQ25" s="390"/>
      <c r="AR25" s="391"/>
      <c r="AS25" s="389" t="s">
        <v>117</v>
      </c>
      <c r="AT25" s="390"/>
      <c r="AU25" s="390"/>
      <c r="AV25" s="390"/>
      <c r="AW25" s="390"/>
      <c r="AX25" s="392"/>
      <c r="AY25" s="405" t="s">
        <v>155</v>
      </c>
      <c r="AZ25" s="406"/>
      <c r="BA25" s="406"/>
      <c r="BB25" s="406"/>
      <c r="BC25" s="406"/>
      <c r="BD25" s="406"/>
      <c r="BE25" s="406"/>
      <c r="BF25" s="406"/>
      <c r="BG25" s="406"/>
      <c r="BH25" s="406"/>
      <c r="BI25" s="406"/>
      <c r="BJ25" s="406"/>
      <c r="BK25" s="406"/>
      <c r="BL25" s="406"/>
      <c r="BM25" s="407"/>
      <c r="BN25" s="408">
        <v>5767600</v>
      </c>
      <c r="BO25" s="409"/>
      <c r="BP25" s="409"/>
      <c r="BQ25" s="409"/>
      <c r="BR25" s="409"/>
      <c r="BS25" s="409"/>
      <c r="BT25" s="409"/>
      <c r="BU25" s="410"/>
      <c r="BV25" s="408">
        <v>5978982</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c r="A26" s="138"/>
      <c r="B26" s="445"/>
      <c r="C26" s="446"/>
      <c r="D26" s="447"/>
      <c r="E26" s="386" t="s">
        <v>156</v>
      </c>
      <c r="F26" s="387"/>
      <c r="G26" s="387"/>
      <c r="H26" s="387"/>
      <c r="I26" s="387"/>
      <c r="J26" s="387"/>
      <c r="K26" s="388"/>
      <c r="L26" s="389">
        <v>1</v>
      </c>
      <c r="M26" s="390"/>
      <c r="N26" s="390"/>
      <c r="O26" s="390"/>
      <c r="P26" s="391"/>
      <c r="Q26" s="389">
        <v>6615</v>
      </c>
      <c r="R26" s="390"/>
      <c r="S26" s="390"/>
      <c r="T26" s="390"/>
      <c r="U26" s="390"/>
      <c r="V26" s="391"/>
      <c r="W26" s="455"/>
      <c r="X26" s="446"/>
      <c r="Y26" s="447"/>
      <c r="Z26" s="386" t="s">
        <v>157</v>
      </c>
      <c r="AA26" s="468"/>
      <c r="AB26" s="468"/>
      <c r="AC26" s="468"/>
      <c r="AD26" s="468"/>
      <c r="AE26" s="468"/>
      <c r="AF26" s="468"/>
      <c r="AG26" s="469"/>
      <c r="AH26" s="389">
        <v>33</v>
      </c>
      <c r="AI26" s="390"/>
      <c r="AJ26" s="390"/>
      <c r="AK26" s="390"/>
      <c r="AL26" s="391"/>
      <c r="AM26" s="389">
        <v>108273</v>
      </c>
      <c r="AN26" s="390"/>
      <c r="AO26" s="390"/>
      <c r="AP26" s="390"/>
      <c r="AQ26" s="390"/>
      <c r="AR26" s="391"/>
      <c r="AS26" s="389">
        <v>3281</v>
      </c>
      <c r="AT26" s="390"/>
      <c r="AU26" s="390"/>
      <c r="AV26" s="390"/>
      <c r="AW26" s="390"/>
      <c r="AX26" s="392"/>
      <c r="AY26" s="422" t="s">
        <v>158</v>
      </c>
      <c r="AZ26" s="423"/>
      <c r="BA26" s="423"/>
      <c r="BB26" s="423"/>
      <c r="BC26" s="423"/>
      <c r="BD26" s="423"/>
      <c r="BE26" s="423"/>
      <c r="BF26" s="423"/>
      <c r="BG26" s="423"/>
      <c r="BH26" s="423"/>
      <c r="BI26" s="423"/>
      <c r="BJ26" s="423"/>
      <c r="BK26" s="423"/>
      <c r="BL26" s="423"/>
      <c r="BM26" s="424"/>
      <c r="BN26" s="413" t="s">
        <v>117</v>
      </c>
      <c r="BO26" s="414"/>
      <c r="BP26" s="414"/>
      <c r="BQ26" s="414"/>
      <c r="BR26" s="414"/>
      <c r="BS26" s="414"/>
      <c r="BT26" s="414"/>
      <c r="BU26" s="415"/>
      <c r="BV26" s="413" t="s">
        <v>117</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c r="A27" s="138"/>
      <c r="B27" s="445"/>
      <c r="C27" s="446"/>
      <c r="D27" s="447"/>
      <c r="E27" s="386" t="s">
        <v>159</v>
      </c>
      <c r="F27" s="387"/>
      <c r="G27" s="387"/>
      <c r="H27" s="387"/>
      <c r="I27" s="387"/>
      <c r="J27" s="387"/>
      <c r="K27" s="388"/>
      <c r="L27" s="389">
        <v>1</v>
      </c>
      <c r="M27" s="390"/>
      <c r="N27" s="390"/>
      <c r="O27" s="390"/>
      <c r="P27" s="391"/>
      <c r="Q27" s="389">
        <v>4450</v>
      </c>
      <c r="R27" s="390"/>
      <c r="S27" s="390"/>
      <c r="T27" s="390"/>
      <c r="U27" s="390"/>
      <c r="V27" s="391"/>
      <c r="W27" s="455"/>
      <c r="X27" s="446"/>
      <c r="Y27" s="447"/>
      <c r="Z27" s="386" t="s">
        <v>160</v>
      </c>
      <c r="AA27" s="387"/>
      <c r="AB27" s="387"/>
      <c r="AC27" s="387"/>
      <c r="AD27" s="387"/>
      <c r="AE27" s="387"/>
      <c r="AF27" s="387"/>
      <c r="AG27" s="388"/>
      <c r="AH27" s="389">
        <v>7</v>
      </c>
      <c r="AI27" s="390"/>
      <c r="AJ27" s="390"/>
      <c r="AK27" s="390"/>
      <c r="AL27" s="391"/>
      <c r="AM27" s="389">
        <v>26369</v>
      </c>
      <c r="AN27" s="390"/>
      <c r="AO27" s="390"/>
      <c r="AP27" s="390"/>
      <c r="AQ27" s="390"/>
      <c r="AR27" s="391"/>
      <c r="AS27" s="389">
        <v>3767</v>
      </c>
      <c r="AT27" s="390"/>
      <c r="AU27" s="390"/>
      <c r="AV27" s="390"/>
      <c r="AW27" s="390"/>
      <c r="AX27" s="392"/>
      <c r="AY27" s="419" t="s">
        <v>161</v>
      </c>
      <c r="AZ27" s="420"/>
      <c r="BA27" s="420"/>
      <c r="BB27" s="420"/>
      <c r="BC27" s="420"/>
      <c r="BD27" s="420"/>
      <c r="BE27" s="420"/>
      <c r="BF27" s="420"/>
      <c r="BG27" s="420"/>
      <c r="BH27" s="420"/>
      <c r="BI27" s="420"/>
      <c r="BJ27" s="420"/>
      <c r="BK27" s="420"/>
      <c r="BL27" s="420"/>
      <c r="BM27" s="421"/>
      <c r="BN27" s="416">
        <v>348624</v>
      </c>
      <c r="BO27" s="417"/>
      <c r="BP27" s="417"/>
      <c r="BQ27" s="417"/>
      <c r="BR27" s="417"/>
      <c r="BS27" s="417"/>
      <c r="BT27" s="417"/>
      <c r="BU27" s="418"/>
      <c r="BV27" s="416">
        <v>594515</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c r="A28" s="138"/>
      <c r="B28" s="445"/>
      <c r="C28" s="446"/>
      <c r="D28" s="447"/>
      <c r="E28" s="386" t="s">
        <v>162</v>
      </c>
      <c r="F28" s="387"/>
      <c r="G28" s="387"/>
      <c r="H28" s="387"/>
      <c r="I28" s="387"/>
      <c r="J28" s="387"/>
      <c r="K28" s="388"/>
      <c r="L28" s="389">
        <v>1</v>
      </c>
      <c r="M28" s="390"/>
      <c r="N28" s="390"/>
      <c r="O28" s="390"/>
      <c r="P28" s="391"/>
      <c r="Q28" s="389">
        <v>3950</v>
      </c>
      <c r="R28" s="390"/>
      <c r="S28" s="390"/>
      <c r="T28" s="390"/>
      <c r="U28" s="390"/>
      <c r="V28" s="391"/>
      <c r="W28" s="455"/>
      <c r="X28" s="446"/>
      <c r="Y28" s="447"/>
      <c r="Z28" s="386" t="s">
        <v>163</v>
      </c>
      <c r="AA28" s="387"/>
      <c r="AB28" s="387"/>
      <c r="AC28" s="387"/>
      <c r="AD28" s="387"/>
      <c r="AE28" s="387"/>
      <c r="AF28" s="387"/>
      <c r="AG28" s="388"/>
      <c r="AH28" s="389" t="s">
        <v>117</v>
      </c>
      <c r="AI28" s="390"/>
      <c r="AJ28" s="390"/>
      <c r="AK28" s="390"/>
      <c r="AL28" s="391"/>
      <c r="AM28" s="389" t="s">
        <v>117</v>
      </c>
      <c r="AN28" s="390"/>
      <c r="AO28" s="390"/>
      <c r="AP28" s="390"/>
      <c r="AQ28" s="390"/>
      <c r="AR28" s="391"/>
      <c r="AS28" s="389" t="s">
        <v>117</v>
      </c>
      <c r="AT28" s="390"/>
      <c r="AU28" s="390"/>
      <c r="AV28" s="390"/>
      <c r="AW28" s="390"/>
      <c r="AX28" s="392"/>
      <c r="AY28" s="396" t="s">
        <v>164</v>
      </c>
      <c r="AZ28" s="397"/>
      <c r="BA28" s="397"/>
      <c r="BB28" s="398"/>
      <c r="BC28" s="405" t="s">
        <v>165</v>
      </c>
      <c r="BD28" s="406"/>
      <c r="BE28" s="406"/>
      <c r="BF28" s="406"/>
      <c r="BG28" s="406"/>
      <c r="BH28" s="406"/>
      <c r="BI28" s="406"/>
      <c r="BJ28" s="406"/>
      <c r="BK28" s="406"/>
      <c r="BL28" s="406"/>
      <c r="BM28" s="407"/>
      <c r="BN28" s="408">
        <v>5925096</v>
      </c>
      <c r="BO28" s="409"/>
      <c r="BP28" s="409"/>
      <c r="BQ28" s="409"/>
      <c r="BR28" s="409"/>
      <c r="BS28" s="409"/>
      <c r="BT28" s="409"/>
      <c r="BU28" s="410"/>
      <c r="BV28" s="408">
        <v>3758554</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c r="A29" s="138"/>
      <c r="B29" s="445"/>
      <c r="C29" s="446"/>
      <c r="D29" s="447"/>
      <c r="E29" s="386" t="s">
        <v>166</v>
      </c>
      <c r="F29" s="387"/>
      <c r="G29" s="387"/>
      <c r="H29" s="387"/>
      <c r="I29" s="387"/>
      <c r="J29" s="387"/>
      <c r="K29" s="388"/>
      <c r="L29" s="389">
        <v>18</v>
      </c>
      <c r="M29" s="390"/>
      <c r="N29" s="390"/>
      <c r="O29" s="390"/>
      <c r="P29" s="391"/>
      <c r="Q29" s="389">
        <v>3750</v>
      </c>
      <c r="R29" s="390"/>
      <c r="S29" s="390"/>
      <c r="T29" s="390"/>
      <c r="U29" s="390"/>
      <c r="V29" s="391"/>
      <c r="W29" s="456"/>
      <c r="X29" s="457"/>
      <c r="Y29" s="458"/>
      <c r="Z29" s="386" t="s">
        <v>167</v>
      </c>
      <c r="AA29" s="387"/>
      <c r="AB29" s="387"/>
      <c r="AC29" s="387"/>
      <c r="AD29" s="387"/>
      <c r="AE29" s="387"/>
      <c r="AF29" s="387"/>
      <c r="AG29" s="388"/>
      <c r="AH29" s="389">
        <v>275</v>
      </c>
      <c r="AI29" s="390"/>
      <c r="AJ29" s="390"/>
      <c r="AK29" s="390"/>
      <c r="AL29" s="391"/>
      <c r="AM29" s="389">
        <v>874053</v>
      </c>
      <c r="AN29" s="390"/>
      <c r="AO29" s="390"/>
      <c r="AP29" s="390"/>
      <c r="AQ29" s="390"/>
      <c r="AR29" s="391"/>
      <c r="AS29" s="389">
        <v>3178</v>
      </c>
      <c r="AT29" s="390"/>
      <c r="AU29" s="390"/>
      <c r="AV29" s="390"/>
      <c r="AW29" s="390"/>
      <c r="AX29" s="392"/>
      <c r="AY29" s="399"/>
      <c r="AZ29" s="400"/>
      <c r="BA29" s="400"/>
      <c r="BB29" s="401"/>
      <c r="BC29" s="393" t="s">
        <v>168</v>
      </c>
      <c r="BD29" s="394"/>
      <c r="BE29" s="394"/>
      <c r="BF29" s="394"/>
      <c r="BG29" s="394"/>
      <c r="BH29" s="394"/>
      <c r="BI29" s="394"/>
      <c r="BJ29" s="394"/>
      <c r="BK29" s="394"/>
      <c r="BL29" s="394"/>
      <c r="BM29" s="395"/>
      <c r="BN29" s="413">
        <v>564459</v>
      </c>
      <c r="BO29" s="414"/>
      <c r="BP29" s="414"/>
      <c r="BQ29" s="414"/>
      <c r="BR29" s="414"/>
      <c r="BS29" s="414"/>
      <c r="BT29" s="414"/>
      <c r="BU29" s="415"/>
      <c r="BV29" s="413">
        <v>564053</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169</v>
      </c>
      <c r="X30" s="466"/>
      <c r="Y30" s="466"/>
      <c r="Z30" s="466"/>
      <c r="AA30" s="466"/>
      <c r="AB30" s="466"/>
      <c r="AC30" s="466"/>
      <c r="AD30" s="466"/>
      <c r="AE30" s="466"/>
      <c r="AF30" s="466"/>
      <c r="AG30" s="467"/>
      <c r="AH30" s="377">
        <v>101.9</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170</v>
      </c>
      <c r="BD30" s="381"/>
      <c r="BE30" s="381"/>
      <c r="BF30" s="381"/>
      <c r="BG30" s="381"/>
      <c r="BH30" s="381"/>
      <c r="BI30" s="381"/>
      <c r="BJ30" s="381"/>
      <c r="BK30" s="381"/>
      <c r="BL30" s="381"/>
      <c r="BM30" s="382"/>
      <c r="BN30" s="416">
        <v>22712561</v>
      </c>
      <c r="BO30" s="417"/>
      <c r="BP30" s="417"/>
      <c r="BQ30" s="417"/>
      <c r="BR30" s="417"/>
      <c r="BS30" s="417"/>
      <c r="BT30" s="417"/>
      <c r="BU30" s="418"/>
      <c r="BV30" s="416">
        <v>28394192</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76" t="s">
        <v>177</v>
      </c>
      <c r="D33" s="376"/>
      <c r="E33" s="375" t="s">
        <v>178</v>
      </c>
      <c r="F33" s="375"/>
      <c r="G33" s="375"/>
      <c r="H33" s="375"/>
      <c r="I33" s="375"/>
      <c r="J33" s="375"/>
      <c r="K33" s="375"/>
      <c r="L33" s="375"/>
      <c r="M33" s="375"/>
      <c r="N33" s="375"/>
      <c r="O33" s="375"/>
      <c r="P33" s="375"/>
      <c r="Q33" s="375"/>
      <c r="R33" s="375"/>
      <c r="S33" s="375"/>
      <c r="T33" s="167"/>
      <c r="U33" s="376" t="s">
        <v>177</v>
      </c>
      <c r="V33" s="376"/>
      <c r="W33" s="375" t="s">
        <v>178</v>
      </c>
      <c r="X33" s="375"/>
      <c r="Y33" s="375"/>
      <c r="Z33" s="375"/>
      <c r="AA33" s="375"/>
      <c r="AB33" s="375"/>
      <c r="AC33" s="375"/>
      <c r="AD33" s="375"/>
      <c r="AE33" s="375"/>
      <c r="AF33" s="375"/>
      <c r="AG33" s="375"/>
      <c r="AH33" s="375"/>
      <c r="AI33" s="375"/>
      <c r="AJ33" s="375"/>
      <c r="AK33" s="375"/>
      <c r="AL33" s="167"/>
      <c r="AM33" s="376" t="s">
        <v>177</v>
      </c>
      <c r="AN33" s="376"/>
      <c r="AO33" s="375" t="s">
        <v>178</v>
      </c>
      <c r="AP33" s="375"/>
      <c r="AQ33" s="375"/>
      <c r="AR33" s="375"/>
      <c r="AS33" s="375"/>
      <c r="AT33" s="375"/>
      <c r="AU33" s="375"/>
      <c r="AV33" s="375"/>
      <c r="AW33" s="375"/>
      <c r="AX33" s="375"/>
      <c r="AY33" s="375"/>
      <c r="AZ33" s="375"/>
      <c r="BA33" s="375"/>
      <c r="BB33" s="375"/>
      <c r="BC33" s="375"/>
      <c r="BD33" s="168"/>
      <c r="BE33" s="375" t="s">
        <v>179</v>
      </c>
      <c r="BF33" s="375"/>
      <c r="BG33" s="375" t="s">
        <v>180</v>
      </c>
      <c r="BH33" s="375"/>
      <c r="BI33" s="375"/>
      <c r="BJ33" s="375"/>
      <c r="BK33" s="375"/>
      <c r="BL33" s="375"/>
      <c r="BM33" s="375"/>
      <c r="BN33" s="375"/>
      <c r="BO33" s="375"/>
      <c r="BP33" s="375"/>
      <c r="BQ33" s="375"/>
      <c r="BR33" s="375"/>
      <c r="BS33" s="375"/>
      <c r="BT33" s="375"/>
      <c r="BU33" s="375"/>
      <c r="BV33" s="168"/>
      <c r="BW33" s="376" t="s">
        <v>179</v>
      </c>
      <c r="BX33" s="376"/>
      <c r="BY33" s="375" t="s">
        <v>181</v>
      </c>
      <c r="BZ33" s="375"/>
      <c r="CA33" s="375"/>
      <c r="CB33" s="375"/>
      <c r="CC33" s="375"/>
      <c r="CD33" s="375"/>
      <c r="CE33" s="375"/>
      <c r="CF33" s="375"/>
      <c r="CG33" s="375"/>
      <c r="CH33" s="375"/>
      <c r="CI33" s="375"/>
      <c r="CJ33" s="375"/>
      <c r="CK33" s="375"/>
      <c r="CL33" s="375"/>
      <c r="CM33" s="375"/>
      <c r="CN33" s="167"/>
      <c r="CO33" s="376" t="s">
        <v>177</v>
      </c>
      <c r="CP33" s="376"/>
      <c r="CQ33" s="375" t="s">
        <v>182</v>
      </c>
      <c r="CR33" s="375"/>
      <c r="CS33" s="375"/>
      <c r="CT33" s="375"/>
      <c r="CU33" s="375"/>
      <c r="CV33" s="375"/>
      <c r="CW33" s="375"/>
      <c r="CX33" s="375"/>
      <c r="CY33" s="375"/>
      <c r="CZ33" s="375"/>
      <c r="DA33" s="375"/>
      <c r="DB33" s="375"/>
      <c r="DC33" s="375"/>
      <c r="DD33" s="375"/>
      <c r="DE33" s="375"/>
      <c r="DF33" s="167"/>
      <c r="DG33" s="375" t="s">
        <v>183</v>
      </c>
      <c r="DH33" s="375"/>
      <c r="DI33" s="169"/>
      <c r="DJ33" s="137"/>
      <c r="DK33" s="137"/>
      <c r="DL33" s="137"/>
      <c r="DM33" s="137"/>
      <c r="DN33" s="137"/>
      <c r="DO33" s="137"/>
    </row>
    <row r="34" spans="1:119" ht="32.25" customHeight="1">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3</v>
      </c>
      <c r="V34" s="373"/>
      <c r="W34" s="372" t="str">
        <f>IF('各会計、関係団体の財政状況及び健全化判断比率'!B28="","",'各会計、関係団体の財政状況及び健全化判断比率'!B28)</f>
        <v>国民健康保険特別会計</v>
      </c>
      <c r="X34" s="372"/>
      <c r="Y34" s="372"/>
      <c r="Z34" s="372"/>
      <c r="AA34" s="372"/>
      <c r="AB34" s="372"/>
      <c r="AC34" s="372"/>
      <c r="AD34" s="372"/>
      <c r="AE34" s="372"/>
      <c r="AF34" s="372"/>
      <c r="AG34" s="372"/>
      <c r="AH34" s="372"/>
      <c r="AI34" s="372"/>
      <c r="AJ34" s="372"/>
      <c r="AK34" s="372"/>
      <c r="AL34" s="165"/>
      <c r="AM34" s="373" t="str">
        <f>IF(AO34="","",MAX(C34:D43,U34:V43)+1)</f>
        <v/>
      </c>
      <c r="AN34" s="373"/>
      <c r="AO34" s="372"/>
      <c r="AP34" s="372"/>
      <c r="AQ34" s="372"/>
      <c r="AR34" s="372"/>
      <c r="AS34" s="372"/>
      <c r="AT34" s="372"/>
      <c r="AU34" s="372"/>
      <c r="AV34" s="372"/>
      <c r="AW34" s="372"/>
      <c r="AX34" s="372"/>
      <c r="AY34" s="372"/>
      <c r="AZ34" s="372"/>
      <c r="BA34" s="372"/>
      <c r="BB34" s="372"/>
      <c r="BC34" s="372"/>
      <c r="BD34" s="165"/>
      <c r="BE34" s="373">
        <f>IF(BG34="","",MAX(C34:D43,U34:V43,AM34:AN43)+1)</f>
        <v>6</v>
      </c>
      <c r="BF34" s="373"/>
      <c r="BG34" s="372" t="str">
        <f>IF('各会計、関係団体の財政状況及び健全化判断比率'!B31="","",'各会計、関係団体の財政状況及び健全化判断比率'!B31)</f>
        <v>公共下水道事業特別会計</v>
      </c>
      <c r="BH34" s="372"/>
      <c r="BI34" s="372"/>
      <c r="BJ34" s="372"/>
      <c r="BK34" s="372"/>
      <c r="BL34" s="372"/>
      <c r="BM34" s="372"/>
      <c r="BN34" s="372"/>
      <c r="BO34" s="372"/>
      <c r="BP34" s="372"/>
      <c r="BQ34" s="372"/>
      <c r="BR34" s="372"/>
      <c r="BS34" s="372"/>
      <c r="BT34" s="372"/>
      <c r="BU34" s="372"/>
      <c r="BV34" s="165"/>
      <c r="BW34" s="373">
        <v>8</v>
      </c>
      <c r="BX34" s="373"/>
      <c r="BY34" s="372" t="s">
        <v>542</v>
      </c>
      <c r="BZ34" s="372"/>
      <c r="CA34" s="372"/>
      <c r="CB34" s="372"/>
      <c r="CC34" s="372"/>
      <c r="CD34" s="372"/>
      <c r="CE34" s="372"/>
      <c r="CF34" s="372"/>
      <c r="CG34" s="372"/>
      <c r="CH34" s="372"/>
      <c r="CI34" s="372"/>
      <c r="CJ34" s="372"/>
      <c r="CK34" s="372"/>
      <c r="CL34" s="372"/>
      <c r="CM34" s="372"/>
      <c r="CN34" s="165"/>
      <c r="CO34" s="373">
        <v>18</v>
      </c>
      <c r="CP34" s="373"/>
      <c r="CQ34" s="372" t="s">
        <v>552</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c r="A35" s="138"/>
      <c r="B35" s="164"/>
      <c r="C35" s="373">
        <f>IF(E35="","",C34+1)</f>
        <v>2</v>
      </c>
      <c r="D35" s="373"/>
      <c r="E35" s="372" t="str">
        <f>IF('各会計、関係団体の財政状況及び健全化判断比率'!B8="","",'各会計、関係団体の財政状況及び健全化判断比率'!B8)</f>
        <v>光陽地区造成事業特別会計</v>
      </c>
      <c r="F35" s="372"/>
      <c r="G35" s="372"/>
      <c r="H35" s="372"/>
      <c r="I35" s="372"/>
      <c r="J35" s="372"/>
      <c r="K35" s="372"/>
      <c r="L35" s="372"/>
      <c r="M35" s="372"/>
      <c r="N35" s="372"/>
      <c r="O35" s="372"/>
      <c r="P35" s="372"/>
      <c r="Q35" s="372"/>
      <c r="R35" s="372"/>
      <c r="S35" s="372"/>
      <c r="T35" s="165"/>
      <c r="U35" s="373">
        <f>IF(W35="","",U34+1)</f>
        <v>4</v>
      </c>
      <c r="V35" s="373"/>
      <c r="W35" s="372" t="str">
        <f>IF('各会計、関係団体の財政状況及び健全化判断比率'!B29="","",'各会計、関係団体の財政状況及び健全化判断比率'!B29)</f>
        <v>介護保険特別会計</v>
      </c>
      <c r="X35" s="372"/>
      <c r="Y35" s="372"/>
      <c r="Z35" s="372"/>
      <c r="AA35" s="372"/>
      <c r="AB35" s="372"/>
      <c r="AC35" s="372"/>
      <c r="AD35" s="372"/>
      <c r="AE35" s="372"/>
      <c r="AF35" s="372"/>
      <c r="AG35" s="372"/>
      <c r="AH35" s="372"/>
      <c r="AI35" s="372"/>
      <c r="AJ35" s="372"/>
      <c r="AK35" s="372"/>
      <c r="AL35" s="165"/>
      <c r="AM35" s="373" t="str">
        <f t="shared" ref="AM35:AM43" si="0">IF(AO35="","",AM34+1)</f>
        <v/>
      </c>
      <c r="AN35" s="373"/>
      <c r="AO35" s="372"/>
      <c r="AP35" s="372"/>
      <c r="AQ35" s="372"/>
      <c r="AR35" s="372"/>
      <c r="AS35" s="372"/>
      <c r="AT35" s="372"/>
      <c r="AU35" s="372"/>
      <c r="AV35" s="372"/>
      <c r="AW35" s="372"/>
      <c r="AX35" s="372"/>
      <c r="AY35" s="372"/>
      <c r="AZ35" s="372"/>
      <c r="BA35" s="372"/>
      <c r="BB35" s="372"/>
      <c r="BC35" s="372"/>
      <c r="BD35" s="165"/>
      <c r="BE35" s="373">
        <f t="shared" ref="BE35:BE43" si="1">IF(BG35="","",BE34+1)</f>
        <v>7</v>
      </c>
      <c r="BF35" s="373"/>
      <c r="BG35" s="372" t="str">
        <f>IF('各会計、関係団体の財政状況及び健全化判断比率'!B32="","",'各会計、関係団体の財政状況及び健全化判断比率'!B32)</f>
        <v>農業集落排水事業特別会計</v>
      </c>
      <c r="BH35" s="372"/>
      <c r="BI35" s="372"/>
      <c r="BJ35" s="372"/>
      <c r="BK35" s="372"/>
      <c r="BL35" s="372"/>
      <c r="BM35" s="372"/>
      <c r="BN35" s="372"/>
      <c r="BO35" s="372"/>
      <c r="BP35" s="372"/>
      <c r="BQ35" s="372"/>
      <c r="BR35" s="372"/>
      <c r="BS35" s="372"/>
      <c r="BT35" s="372"/>
      <c r="BU35" s="372"/>
      <c r="BV35" s="165"/>
      <c r="BW35" s="373">
        <v>9</v>
      </c>
      <c r="BX35" s="373"/>
      <c r="BY35" s="372" t="s">
        <v>543</v>
      </c>
      <c r="BZ35" s="372"/>
      <c r="CA35" s="372"/>
      <c r="CB35" s="372"/>
      <c r="CC35" s="372"/>
      <c r="CD35" s="372"/>
      <c r="CE35" s="372"/>
      <c r="CF35" s="372"/>
      <c r="CG35" s="372"/>
      <c r="CH35" s="372"/>
      <c r="CI35" s="372"/>
      <c r="CJ35" s="372"/>
      <c r="CK35" s="372"/>
      <c r="CL35" s="372"/>
      <c r="CM35" s="372"/>
      <c r="CN35" s="165"/>
      <c r="CO35" s="373">
        <v>19</v>
      </c>
      <c r="CP35" s="373"/>
      <c r="CQ35" s="372" t="s">
        <v>553</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c r="A36" s="138"/>
      <c r="B36" s="164"/>
      <c r="C36" s="373" t="str">
        <f>IF(E36="","",C35+1)</f>
        <v/>
      </c>
      <c r="D36" s="373"/>
      <c r="E36" s="372" t="str">
        <f>IF('各会計、関係団体の財政状況及び健全化判断比率'!B9="","",'各会計、関係団体の財政状況及び健全化判断比率'!B9)</f>
        <v/>
      </c>
      <c r="F36" s="372"/>
      <c r="G36" s="372"/>
      <c r="H36" s="372"/>
      <c r="I36" s="372"/>
      <c r="J36" s="372"/>
      <c r="K36" s="372"/>
      <c r="L36" s="372"/>
      <c r="M36" s="372"/>
      <c r="N36" s="372"/>
      <c r="O36" s="372"/>
      <c r="P36" s="372"/>
      <c r="Q36" s="372"/>
      <c r="R36" s="372"/>
      <c r="S36" s="372"/>
      <c r="T36" s="165"/>
      <c r="U36" s="373">
        <f t="shared" ref="U36:U43" si="2">IF(W36="","",U35+1)</f>
        <v>5</v>
      </c>
      <c r="V36" s="373"/>
      <c r="W36" s="372" t="str">
        <f>IF('各会計、関係団体の財政状況及び健全化判断比率'!B30="","",'各会計、関係団体の財政状況及び健全化判断比率'!B30)</f>
        <v>後期高齢者医療特別会計</v>
      </c>
      <c r="X36" s="372"/>
      <c r="Y36" s="372"/>
      <c r="Z36" s="372"/>
      <c r="AA36" s="372"/>
      <c r="AB36" s="372"/>
      <c r="AC36" s="372"/>
      <c r="AD36" s="372"/>
      <c r="AE36" s="372"/>
      <c r="AF36" s="372"/>
      <c r="AG36" s="372"/>
      <c r="AH36" s="372"/>
      <c r="AI36" s="372"/>
      <c r="AJ36" s="372"/>
      <c r="AK36" s="372"/>
      <c r="AL36" s="165"/>
      <c r="AM36" s="373" t="str">
        <f t="shared" si="0"/>
        <v/>
      </c>
      <c r="AN36" s="373"/>
      <c r="AO36" s="372"/>
      <c r="AP36" s="372"/>
      <c r="AQ36" s="372"/>
      <c r="AR36" s="372"/>
      <c r="AS36" s="372"/>
      <c r="AT36" s="372"/>
      <c r="AU36" s="372"/>
      <c r="AV36" s="372"/>
      <c r="AW36" s="372"/>
      <c r="AX36" s="372"/>
      <c r="AY36" s="372"/>
      <c r="AZ36" s="372"/>
      <c r="BA36" s="372"/>
      <c r="BB36" s="372"/>
      <c r="BC36" s="372"/>
      <c r="BD36" s="165"/>
      <c r="BE36" s="373" t="str">
        <f t="shared" si="1"/>
        <v/>
      </c>
      <c r="BF36" s="373"/>
      <c r="BG36" s="372"/>
      <c r="BH36" s="372"/>
      <c r="BI36" s="372"/>
      <c r="BJ36" s="372"/>
      <c r="BK36" s="372"/>
      <c r="BL36" s="372"/>
      <c r="BM36" s="372"/>
      <c r="BN36" s="372"/>
      <c r="BO36" s="372"/>
      <c r="BP36" s="372"/>
      <c r="BQ36" s="372"/>
      <c r="BR36" s="372"/>
      <c r="BS36" s="372"/>
      <c r="BT36" s="372"/>
      <c r="BU36" s="372"/>
      <c r="BV36" s="165"/>
      <c r="BW36" s="373">
        <v>10</v>
      </c>
      <c r="BX36" s="373"/>
      <c r="BY36" s="372" t="s">
        <v>544</v>
      </c>
      <c r="BZ36" s="372"/>
      <c r="CA36" s="372"/>
      <c r="CB36" s="372"/>
      <c r="CC36" s="372"/>
      <c r="CD36" s="372"/>
      <c r="CE36" s="372"/>
      <c r="CF36" s="372"/>
      <c r="CG36" s="372"/>
      <c r="CH36" s="372"/>
      <c r="CI36" s="372"/>
      <c r="CJ36" s="372"/>
      <c r="CK36" s="372"/>
      <c r="CL36" s="372"/>
      <c r="CM36" s="372"/>
      <c r="CN36" s="165"/>
      <c r="CO36" s="373">
        <v>20</v>
      </c>
      <c r="CP36" s="373"/>
      <c r="CQ36" s="372" t="s">
        <v>554</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c r="A37" s="138"/>
      <c r="B37" s="164"/>
      <c r="C37" s="373" t="str">
        <f>IF(E37="","",C36+1)</f>
        <v/>
      </c>
      <c r="D37" s="373"/>
      <c r="E37" s="372" t="str">
        <f>IF('各会計、関係団体の財政状況及び健全化判断比率'!B10="","",'各会計、関係団体の財政状況及び健全化判断比率'!B10)</f>
        <v/>
      </c>
      <c r="F37" s="372"/>
      <c r="G37" s="372"/>
      <c r="H37" s="372"/>
      <c r="I37" s="372"/>
      <c r="J37" s="372"/>
      <c r="K37" s="372"/>
      <c r="L37" s="372"/>
      <c r="M37" s="372"/>
      <c r="N37" s="372"/>
      <c r="O37" s="372"/>
      <c r="P37" s="372"/>
      <c r="Q37" s="372"/>
      <c r="R37" s="372"/>
      <c r="S37" s="372"/>
      <c r="T37" s="165"/>
      <c r="U37" s="373" t="str">
        <f t="shared" si="2"/>
        <v/>
      </c>
      <c r="V37" s="373"/>
      <c r="W37" s="372"/>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t="str">
        <f t="shared" si="1"/>
        <v/>
      </c>
      <c r="BF37" s="373"/>
      <c r="BG37" s="372"/>
      <c r="BH37" s="372"/>
      <c r="BI37" s="372"/>
      <c r="BJ37" s="372"/>
      <c r="BK37" s="372"/>
      <c r="BL37" s="372"/>
      <c r="BM37" s="372"/>
      <c r="BN37" s="372"/>
      <c r="BO37" s="372"/>
      <c r="BP37" s="372"/>
      <c r="BQ37" s="372"/>
      <c r="BR37" s="372"/>
      <c r="BS37" s="372"/>
      <c r="BT37" s="372"/>
      <c r="BU37" s="372"/>
      <c r="BV37" s="165"/>
      <c r="BW37" s="373">
        <v>11</v>
      </c>
      <c r="BX37" s="373"/>
      <c r="BY37" s="372" t="s">
        <v>545</v>
      </c>
      <c r="BZ37" s="372"/>
      <c r="CA37" s="372"/>
      <c r="CB37" s="372"/>
      <c r="CC37" s="372"/>
      <c r="CD37" s="372"/>
      <c r="CE37" s="372"/>
      <c r="CF37" s="372"/>
      <c r="CG37" s="372"/>
      <c r="CH37" s="372"/>
      <c r="CI37" s="372"/>
      <c r="CJ37" s="372"/>
      <c r="CK37" s="372"/>
      <c r="CL37" s="372"/>
      <c r="CM37" s="372"/>
      <c r="CN37" s="165"/>
      <c r="CO37" s="373">
        <v>21</v>
      </c>
      <c r="CP37" s="373"/>
      <c r="CQ37" s="372" t="s">
        <v>555</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c r="A38" s="138"/>
      <c r="B38" s="164"/>
      <c r="C38" s="373" t="str">
        <f t="shared" ref="C38:C43" si="3">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t="str">
        <f t="shared" si="2"/>
        <v/>
      </c>
      <c r="V38" s="373"/>
      <c r="W38" s="372"/>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t="str">
        <f t="shared" si="1"/>
        <v/>
      </c>
      <c r="BF38" s="373"/>
      <c r="BG38" s="372"/>
      <c r="BH38" s="372"/>
      <c r="BI38" s="372"/>
      <c r="BJ38" s="372"/>
      <c r="BK38" s="372"/>
      <c r="BL38" s="372"/>
      <c r="BM38" s="372"/>
      <c r="BN38" s="372"/>
      <c r="BO38" s="372"/>
      <c r="BP38" s="372"/>
      <c r="BQ38" s="372"/>
      <c r="BR38" s="372"/>
      <c r="BS38" s="372"/>
      <c r="BT38" s="372"/>
      <c r="BU38" s="372"/>
      <c r="BV38" s="165"/>
      <c r="BW38" s="373">
        <v>12</v>
      </c>
      <c r="BX38" s="373"/>
      <c r="BY38" s="372" t="s">
        <v>546</v>
      </c>
      <c r="BZ38" s="372"/>
      <c r="CA38" s="372"/>
      <c r="CB38" s="372"/>
      <c r="CC38" s="372"/>
      <c r="CD38" s="372"/>
      <c r="CE38" s="372"/>
      <c r="CF38" s="372"/>
      <c r="CG38" s="372"/>
      <c r="CH38" s="372"/>
      <c r="CI38" s="372"/>
      <c r="CJ38" s="372"/>
      <c r="CK38" s="372"/>
      <c r="CL38" s="372"/>
      <c r="CM38" s="372"/>
      <c r="CN38" s="165"/>
      <c r="CO38" s="373" t="str">
        <f t="shared" ref="CO38:CO43" si="4">IF(CQ38="","",CO37+1)</f>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c r="A39" s="138"/>
      <c r="B39" s="164"/>
      <c r="C39" s="373" t="str">
        <f t="shared" si="3"/>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2"/>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v>13</v>
      </c>
      <c r="BX39" s="373"/>
      <c r="BY39" s="372" t="s">
        <v>547</v>
      </c>
      <c r="BZ39" s="372"/>
      <c r="CA39" s="372"/>
      <c r="CB39" s="372"/>
      <c r="CC39" s="372"/>
      <c r="CD39" s="372"/>
      <c r="CE39" s="372"/>
      <c r="CF39" s="372"/>
      <c r="CG39" s="372"/>
      <c r="CH39" s="372"/>
      <c r="CI39" s="372"/>
      <c r="CJ39" s="372"/>
      <c r="CK39" s="372"/>
      <c r="CL39" s="372"/>
      <c r="CM39" s="372"/>
      <c r="CN39" s="165"/>
      <c r="CO39" s="373" t="str">
        <f t="shared" si="4"/>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c r="A40" s="138"/>
      <c r="B40" s="164"/>
      <c r="C40" s="373" t="str">
        <f t="shared" si="3"/>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2"/>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v>14</v>
      </c>
      <c r="BX40" s="373"/>
      <c r="BY40" s="372" t="s">
        <v>548</v>
      </c>
      <c r="BZ40" s="372"/>
      <c r="CA40" s="372"/>
      <c r="CB40" s="372"/>
      <c r="CC40" s="372"/>
      <c r="CD40" s="372"/>
      <c r="CE40" s="372"/>
      <c r="CF40" s="372"/>
      <c r="CG40" s="372"/>
      <c r="CH40" s="372"/>
      <c r="CI40" s="372"/>
      <c r="CJ40" s="372"/>
      <c r="CK40" s="372"/>
      <c r="CL40" s="372"/>
      <c r="CM40" s="372"/>
      <c r="CN40" s="165"/>
      <c r="CO40" s="373" t="str">
        <f t="shared" si="4"/>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c r="A41" s="138"/>
      <c r="B41" s="164"/>
      <c r="C41" s="373" t="str">
        <f t="shared" si="3"/>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2"/>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v>15</v>
      </c>
      <c r="BX41" s="373"/>
      <c r="BY41" s="372" t="s">
        <v>549</v>
      </c>
      <c r="BZ41" s="372"/>
      <c r="CA41" s="372"/>
      <c r="CB41" s="372"/>
      <c r="CC41" s="372"/>
      <c r="CD41" s="372"/>
      <c r="CE41" s="372"/>
      <c r="CF41" s="372"/>
      <c r="CG41" s="372"/>
      <c r="CH41" s="372"/>
      <c r="CI41" s="372"/>
      <c r="CJ41" s="372"/>
      <c r="CK41" s="372"/>
      <c r="CL41" s="372"/>
      <c r="CM41" s="372"/>
      <c r="CN41" s="165"/>
      <c r="CO41" s="373" t="str">
        <f t="shared" si="4"/>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c r="A42" s="137"/>
      <c r="B42" s="164"/>
      <c r="C42" s="373" t="str">
        <f t="shared" si="3"/>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2"/>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v>16</v>
      </c>
      <c r="BX42" s="373"/>
      <c r="BY42" s="372" t="s">
        <v>550</v>
      </c>
      <c r="BZ42" s="372"/>
      <c r="CA42" s="372"/>
      <c r="CB42" s="372"/>
      <c r="CC42" s="372"/>
      <c r="CD42" s="372"/>
      <c r="CE42" s="372"/>
      <c r="CF42" s="372"/>
      <c r="CG42" s="372"/>
      <c r="CH42" s="372"/>
      <c r="CI42" s="372"/>
      <c r="CJ42" s="372"/>
      <c r="CK42" s="372"/>
      <c r="CL42" s="372"/>
      <c r="CM42" s="372"/>
      <c r="CN42" s="165"/>
      <c r="CO42" s="373" t="str">
        <f t="shared" si="4"/>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c r="A43" s="137"/>
      <c r="B43" s="164"/>
      <c r="C43" s="373" t="str">
        <f t="shared" si="3"/>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2"/>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v>17</v>
      </c>
      <c r="BX43" s="373"/>
      <c r="BY43" s="372" t="s">
        <v>551</v>
      </c>
      <c r="BZ43" s="372"/>
      <c r="CA43" s="372"/>
      <c r="CB43" s="372"/>
      <c r="CC43" s="372"/>
      <c r="CD43" s="372"/>
      <c r="CE43" s="372"/>
      <c r="CF43" s="372"/>
      <c r="CG43" s="372"/>
      <c r="CH43" s="372"/>
      <c r="CI43" s="372"/>
      <c r="CJ43" s="372"/>
      <c r="CK43" s="372"/>
      <c r="CL43" s="372"/>
      <c r="CM43" s="372"/>
      <c r="CN43" s="165"/>
      <c r="CO43" s="373" t="str">
        <f t="shared" si="4"/>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c r="E52" s="139" t="s">
        <v>191</v>
      </c>
    </row>
    <row r="53" spans="5:5"/>
    <row r="54" spans="5:5"/>
    <row r="55" spans="5:5"/>
    <row r="56" spans="5:5"/>
    <row r="57" spans="5:5" hidden="1"/>
    <row r="58" spans="5:5" hidden="1"/>
    <row r="59" spans="5:5" hidden="1"/>
  </sheetData>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81" t="s">
        <v>532</v>
      </c>
      <c r="D34" s="1181"/>
      <c r="E34" s="1182"/>
      <c r="F34" s="32">
        <v>15.47</v>
      </c>
      <c r="G34" s="33">
        <v>14.3</v>
      </c>
      <c r="H34" s="33">
        <v>16.11</v>
      </c>
      <c r="I34" s="33">
        <v>24.91</v>
      </c>
      <c r="J34" s="34">
        <v>10.36</v>
      </c>
      <c r="K34" s="22"/>
      <c r="L34" s="22"/>
      <c r="M34" s="22"/>
      <c r="N34" s="22"/>
      <c r="O34" s="22"/>
      <c r="P34" s="22"/>
    </row>
    <row r="35" spans="1:16" ht="39" customHeight="1">
      <c r="A35" s="22"/>
      <c r="B35" s="35"/>
      <c r="C35" s="1175" t="s">
        <v>533</v>
      </c>
      <c r="D35" s="1176"/>
      <c r="E35" s="1177"/>
      <c r="F35" s="36">
        <v>3.71</v>
      </c>
      <c r="G35" s="37">
        <v>4.57</v>
      </c>
      <c r="H35" s="37">
        <v>3.33</v>
      </c>
      <c r="I35" s="37">
        <v>3.89</v>
      </c>
      <c r="J35" s="38">
        <v>1.64</v>
      </c>
      <c r="K35" s="22"/>
      <c r="L35" s="22"/>
      <c r="M35" s="22"/>
      <c r="N35" s="22"/>
      <c r="O35" s="22"/>
      <c r="P35" s="22"/>
    </row>
    <row r="36" spans="1:16" ht="39" customHeight="1">
      <c r="A36" s="22"/>
      <c r="B36" s="35"/>
      <c r="C36" s="1175" t="s">
        <v>534</v>
      </c>
      <c r="D36" s="1176"/>
      <c r="E36" s="1177"/>
      <c r="F36" s="36">
        <v>0.65</v>
      </c>
      <c r="G36" s="37">
        <v>0.42</v>
      </c>
      <c r="H36" s="37">
        <v>0.71</v>
      </c>
      <c r="I36" s="37">
        <v>0.87</v>
      </c>
      <c r="J36" s="38">
        <v>1.35</v>
      </c>
      <c r="K36" s="22"/>
      <c r="L36" s="22"/>
      <c r="M36" s="22"/>
      <c r="N36" s="22"/>
      <c r="O36" s="22"/>
      <c r="P36" s="22"/>
    </row>
    <row r="37" spans="1:16" ht="39" customHeight="1">
      <c r="A37" s="22"/>
      <c r="B37" s="35"/>
      <c r="C37" s="1175" t="s">
        <v>535</v>
      </c>
      <c r="D37" s="1176"/>
      <c r="E37" s="1177"/>
      <c r="F37" s="36" t="s">
        <v>536</v>
      </c>
      <c r="G37" s="37">
        <v>2.0699999999999998</v>
      </c>
      <c r="H37" s="37">
        <v>0.93</v>
      </c>
      <c r="I37" s="37">
        <v>0</v>
      </c>
      <c r="J37" s="38">
        <v>0.48</v>
      </c>
      <c r="K37" s="22"/>
      <c r="L37" s="22"/>
      <c r="M37" s="22"/>
      <c r="N37" s="22"/>
      <c r="O37" s="22"/>
      <c r="P37" s="22"/>
    </row>
    <row r="38" spans="1:16" ht="39" customHeight="1">
      <c r="A38" s="22"/>
      <c r="B38" s="35"/>
      <c r="C38" s="1175" t="s">
        <v>537</v>
      </c>
      <c r="D38" s="1176"/>
      <c r="E38" s="1177"/>
      <c r="F38" s="36">
        <v>1.82</v>
      </c>
      <c r="G38" s="37">
        <v>5.95</v>
      </c>
      <c r="H38" s="37">
        <v>0.38</v>
      </c>
      <c r="I38" s="37">
        <v>0.8</v>
      </c>
      <c r="J38" s="38">
        <v>0.45</v>
      </c>
      <c r="K38" s="22"/>
      <c r="L38" s="22"/>
      <c r="M38" s="22"/>
      <c r="N38" s="22"/>
      <c r="O38" s="22"/>
      <c r="P38" s="22"/>
    </row>
    <row r="39" spans="1:16" ht="39" customHeight="1">
      <c r="A39" s="22"/>
      <c r="B39" s="35"/>
      <c r="C39" s="1175" t="s">
        <v>538</v>
      </c>
      <c r="D39" s="1176"/>
      <c r="E39" s="1177"/>
      <c r="F39" s="36">
        <v>0.08</v>
      </c>
      <c r="G39" s="37">
        <v>0.06</v>
      </c>
      <c r="H39" s="37">
        <v>0.01</v>
      </c>
      <c r="I39" s="37">
        <v>0.01</v>
      </c>
      <c r="J39" s="38">
        <v>0.03</v>
      </c>
      <c r="K39" s="22"/>
      <c r="L39" s="22"/>
      <c r="M39" s="22"/>
      <c r="N39" s="22"/>
      <c r="O39" s="22"/>
      <c r="P39" s="22"/>
    </row>
    <row r="40" spans="1:16" ht="39" customHeight="1">
      <c r="A40" s="22"/>
      <c r="B40" s="35"/>
      <c r="C40" s="1175" t="s">
        <v>539</v>
      </c>
      <c r="D40" s="1176"/>
      <c r="E40" s="1177"/>
      <c r="F40" s="36">
        <v>0</v>
      </c>
      <c r="G40" s="37">
        <v>0.02</v>
      </c>
      <c r="H40" s="37">
        <v>0.04</v>
      </c>
      <c r="I40" s="37">
        <v>0</v>
      </c>
      <c r="J40" s="38">
        <v>0.02</v>
      </c>
      <c r="K40" s="22"/>
      <c r="L40" s="22"/>
      <c r="M40" s="22"/>
      <c r="N40" s="22"/>
      <c r="O40" s="22"/>
      <c r="P40" s="22"/>
    </row>
    <row r="41" spans="1:16" ht="39" customHeight="1">
      <c r="A41" s="22"/>
      <c r="B41" s="35"/>
      <c r="C41" s="1175"/>
      <c r="D41" s="1176"/>
      <c r="E41" s="1177"/>
      <c r="F41" s="36"/>
      <c r="G41" s="37"/>
      <c r="H41" s="37"/>
      <c r="I41" s="37"/>
      <c r="J41" s="38"/>
      <c r="K41" s="22"/>
      <c r="L41" s="22"/>
      <c r="M41" s="22"/>
      <c r="N41" s="22"/>
      <c r="O41" s="22"/>
      <c r="P41" s="22"/>
    </row>
    <row r="42" spans="1:16" ht="39" customHeight="1">
      <c r="A42" s="22"/>
      <c r="B42" s="39"/>
      <c r="C42" s="1175" t="s">
        <v>540</v>
      </c>
      <c r="D42" s="1176"/>
      <c r="E42" s="1177"/>
      <c r="F42" s="36" t="s">
        <v>485</v>
      </c>
      <c r="G42" s="37" t="s">
        <v>485</v>
      </c>
      <c r="H42" s="37" t="s">
        <v>485</v>
      </c>
      <c r="I42" s="37" t="s">
        <v>485</v>
      </c>
      <c r="J42" s="38" t="s">
        <v>485</v>
      </c>
      <c r="K42" s="22"/>
      <c r="L42" s="22"/>
      <c r="M42" s="22"/>
      <c r="N42" s="22"/>
      <c r="O42" s="22"/>
      <c r="P42" s="22"/>
    </row>
    <row r="43" spans="1:16" ht="39" customHeight="1" thickBot="1">
      <c r="A43" s="22"/>
      <c r="B43" s="40"/>
      <c r="C43" s="1178" t="s">
        <v>541</v>
      </c>
      <c r="D43" s="1179"/>
      <c r="E43" s="1180"/>
      <c r="F43" s="41" t="s">
        <v>485</v>
      </c>
      <c r="G43" s="42" t="s">
        <v>485</v>
      </c>
      <c r="H43" s="42" t="s">
        <v>485</v>
      </c>
      <c r="I43" s="42" t="s">
        <v>485</v>
      </c>
      <c r="J43" s="43" t="s">
        <v>485</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eaderFooter alignWithMargins="0">
    <oddFooter>&amp;C&amp;P/&amp;N</oddFooter>
  </headerFooter>
  <rowBreaks count="1" manualBreakCount="1">
    <brk id="47" max="15"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91" t="s">
        <v>10</v>
      </c>
      <c r="C45" s="1192"/>
      <c r="D45" s="58"/>
      <c r="E45" s="1197" t="s">
        <v>11</v>
      </c>
      <c r="F45" s="1197"/>
      <c r="G45" s="1197"/>
      <c r="H45" s="1197"/>
      <c r="I45" s="1197"/>
      <c r="J45" s="1198"/>
      <c r="K45" s="59">
        <v>1498</v>
      </c>
      <c r="L45" s="60">
        <v>1398</v>
      </c>
      <c r="M45" s="60">
        <v>1379</v>
      </c>
      <c r="N45" s="60">
        <v>1350</v>
      </c>
      <c r="O45" s="61">
        <v>1306</v>
      </c>
      <c r="P45" s="48"/>
      <c r="Q45" s="48"/>
      <c r="R45" s="48"/>
      <c r="S45" s="48"/>
      <c r="T45" s="48"/>
      <c r="U45" s="48"/>
    </row>
    <row r="46" spans="1:21" ht="30.75" customHeight="1">
      <c r="A46" s="48"/>
      <c r="B46" s="1193"/>
      <c r="C46" s="1194"/>
      <c r="D46" s="62"/>
      <c r="E46" s="1185" t="s">
        <v>12</v>
      </c>
      <c r="F46" s="1185"/>
      <c r="G46" s="1185"/>
      <c r="H46" s="1185"/>
      <c r="I46" s="1185"/>
      <c r="J46" s="1186"/>
      <c r="K46" s="63" t="s">
        <v>485</v>
      </c>
      <c r="L46" s="64" t="s">
        <v>485</v>
      </c>
      <c r="M46" s="64" t="s">
        <v>485</v>
      </c>
      <c r="N46" s="64" t="s">
        <v>485</v>
      </c>
      <c r="O46" s="65" t="s">
        <v>485</v>
      </c>
      <c r="P46" s="48"/>
      <c r="Q46" s="48"/>
      <c r="R46" s="48"/>
      <c r="S46" s="48"/>
      <c r="T46" s="48"/>
      <c r="U46" s="48"/>
    </row>
    <row r="47" spans="1:21" ht="30.75" customHeight="1">
      <c r="A47" s="48"/>
      <c r="B47" s="1193"/>
      <c r="C47" s="1194"/>
      <c r="D47" s="62"/>
      <c r="E47" s="1185" t="s">
        <v>13</v>
      </c>
      <c r="F47" s="1185"/>
      <c r="G47" s="1185"/>
      <c r="H47" s="1185"/>
      <c r="I47" s="1185"/>
      <c r="J47" s="1186"/>
      <c r="K47" s="63" t="s">
        <v>485</v>
      </c>
      <c r="L47" s="64" t="s">
        <v>485</v>
      </c>
      <c r="M47" s="64" t="s">
        <v>485</v>
      </c>
      <c r="N47" s="64" t="s">
        <v>485</v>
      </c>
      <c r="O47" s="65" t="s">
        <v>485</v>
      </c>
      <c r="P47" s="48"/>
      <c r="Q47" s="48"/>
      <c r="R47" s="48"/>
      <c r="S47" s="48"/>
      <c r="T47" s="48"/>
      <c r="U47" s="48"/>
    </row>
    <row r="48" spans="1:21" ht="30.75" customHeight="1">
      <c r="A48" s="48"/>
      <c r="B48" s="1193"/>
      <c r="C48" s="1194"/>
      <c r="D48" s="62"/>
      <c r="E48" s="1185" t="s">
        <v>14</v>
      </c>
      <c r="F48" s="1185"/>
      <c r="G48" s="1185"/>
      <c r="H48" s="1185"/>
      <c r="I48" s="1185"/>
      <c r="J48" s="1186"/>
      <c r="K48" s="63">
        <v>447</v>
      </c>
      <c r="L48" s="64">
        <v>482</v>
      </c>
      <c r="M48" s="64">
        <v>484</v>
      </c>
      <c r="N48" s="64">
        <v>523</v>
      </c>
      <c r="O48" s="65">
        <v>519</v>
      </c>
      <c r="P48" s="48"/>
      <c r="Q48" s="48"/>
      <c r="R48" s="48"/>
      <c r="S48" s="48"/>
      <c r="T48" s="48"/>
      <c r="U48" s="48"/>
    </row>
    <row r="49" spans="1:21" ht="30.75" customHeight="1">
      <c r="A49" s="48"/>
      <c r="B49" s="1193"/>
      <c r="C49" s="1194"/>
      <c r="D49" s="62"/>
      <c r="E49" s="1185" t="s">
        <v>15</v>
      </c>
      <c r="F49" s="1185"/>
      <c r="G49" s="1185"/>
      <c r="H49" s="1185"/>
      <c r="I49" s="1185"/>
      <c r="J49" s="1186"/>
      <c r="K49" s="63">
        <v>357</v>
      </c>
      <c r="L49" s="64">
        <v>324</v>
      </c>
      <c r="M49" s="64">
        <v>289</v>
      </c>
      <c r="N49" s="64">
        <v>235</v>
      </c>
      <c r="O49" s="65">
        <v>257</v>
      </c>
      <c r="P49" s="48"/>
      <c r="Q49" s="48"/>
      <c r="R49" s="48"/>
      <c r="S49" s="48"/>
      <c r="T49" s="48"/>
      <c r="U49" s="48"/>
    </row>
    <row r="50" spans="1:21" ht="30.75" customHeight="1">
      <c r="A50" s="48"/>
      <c r="B50" s="1193"/>
      <c r="C50" s="1194"/>
      <c r="D50" s="62"/>
      <c r="E50" s="1185" t="s">
        <v>16</v>
      </c>
      <c r="F50" s="1185"/>
      <c r="G50" s="1185"/>
      <c r="H50" s="1185"/>
      <c r="I50" s="1185"/>
      <c r="J50" s="1186"/>
      <c r="K50" s="63">
        <v>375</v>
      </c>
      <c r="L50" s="64">
        <v>418</v>
      </c>
      <c r="M50" s="64">
        <v>248</v>
      </c>
      <c r="N50" s="64">
        <v>254</v>
      </c>
      <c r="O50" s="65">
        <v>246</v>
      </c>
      <c r="P50" s="48"/>
      <c r="Q50" s="48"/>
      <c r="R50" s="48"/>
      <c r="S50" s="48"/>
      <c r="T50" s="48"/>
      <c r="U50" s="48"/>
    </row>
    <row r="51" spans="1:21" ht="30.75" customHeight="1">
      <c r="A51" s="48"/>
      <c r="B51" s="1195"/>
      <c r="C51" s="1196"/>
      <c r="D51" s="66"/>
      <c r="E51" s="1185" t="s">
        <v>17</v>
      </c>
      <c r="F51" s="1185"/>
      <c r="G51" s="1185"/>
      <c r="H51" s="1185"/>
      <c r="I51" s="1185"/>
      <c r="J51" s="1186"/>
      <c r="K51" s="63" t="s">
        <v>485</v>
      </c>
      <c r="L51" s="64" t="s">
        <v>485</v>
      </c>
      <c r="M51" s="64" t="s">
        <v>485</v>
      </c>
      <c r="N51" s="64" t="s">
        <v>485</v>
      </c>
      <c r="O51" s="65" t="s">
        <v>485</v>
      </c>
      <c r="P51" s="48"/>
      <c r="Q51" s="48"/>
      <c r="R51" s="48"/>
      <c r="S51" s="48"/>
      <c r="T51" s="48"/>
      <c r="U51" s="48"/>
    </row>
    <row r="52" spans="1:21" ht="30.75" customHeight="1">
      <c r="A52" s="48"/>
      <c r="B52" s="1183" t="s">
        <v>18</v>
      </c>
      <c r="C52" s="1184"/>
      <c r="D52" s="66"/>
      <c r="E52" s="1185" t="s">
        <v>19</v>
      </c>
      <c r="F52" s="1185"/>
      <c r="G52" s="1185"/>
      <c r="H52" s="1185"/>
      <c r="I52" s="1185"/>
      <c r="J52" s="1186"/>
      <c r="K52" s="63">
        <v>1425</v>
      </c>
      <c r="L52" s="64">
        <v>1417</v>
      </c>
      <c r="M52" s="64">
        <v>1395</v>
      </c>
      <c r="N52" s="64">
        <v>1473</v>
      </c>
      <c r="O52" s="65">
        <v>1414</v>
      </c>
      <c r="P52" s="48"/>
      <c r="Q52" s="48"/>
      <c r="R52" s="48"/>
      <c r="S52" s="48"/>
      <c r="T52" s="48"/>
      <c r="U52" s="48"/>
    </row>
    <row r="53" spans="1:21" ht="30.75" customHeight="1" thickBot="1">
      <c r="A53" s="48"/>
      <c r="B53" s="1187" t="s">
        <v>20</v>
      </c>
      <c r="C53" s="1188"/>
      <c r="D53" s="67"/>
      <c r="E53" s="1189" t="s">
        <v>21</v>
      </c>
      <c r="F53" s="1189"/>
      <c r="G53" s="1189"/>
      <c r="H53" s="1189"/>
      <c r="I53" s="1189"/>
      <c r="J53" s="1190"/>
      <c r="K53" s="68">
        <v>1252</v>
      </c>
      <c r="L53" s="69">
        <v>1205</v>
      </c>
      <c r="M53" s="69">
        <v>1005</v>
      </c>
      <c r="N53" s="69">
        <v>889</v>
      </c>
      <c r="O53" s="70">
        <v>914</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eaderFooter alignWithMargins="0">
    <oddFooter>&amp;C&amp;P/&amp;N</oddFooter>
  </headerFooter>
  <rowBreaks count="1" manualBreakCount="1">
    <brk id="56" max="15"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524</v>
      </c>
      <c r="J40" s="79" t="s">
        <v>525</v>
      </c>
      <c r="K40" s="79" t="s">
        <v>526</v>
      </c>
      <c r="L40" s="79" t="s">
        <v>527</v>
      </c>
      <c r="M40" s="80" t="s">
        <v>528</v>
      </c>
    </row>
    <row r="41" spans="2:13" ht="27.75" customHeight="1">
      <c r="B41" s="1211" t="s">
        <v>23</v>
      </c>
      <c r="C41" s="1212"/>
      <c r="D41" s="81"/>
      <c r="E41" s="1213" t="s">
        <v>24</v>
      </c>
      <c r="F41" s="1213"/>
      <c r="G41" s="1213"/>
      <c r="H41" s="1214"/>
      <c r="I41" s="82">
        <v>13815</v>
      </c>
      <c r="J41" s="83">
        <v>13781</v>
      </c>
      <c r="K41" s="83">
        <v>14173</v>
      </c>
      <c r="L41" s="83">
        <v>14147</v>
      </c>
      <c r="M41" s="84">
        <v>13808</v>
      </c>
    </row>
    <row r="42" spans="2:13" ht="27.75" customHeight="1">
      <c r="B42" s="1201"/>
      <c r="C42" s="1202"/>
      <c r="D42" s="85"/>
      <c r="E42" s="1205" t="s">
        <v>25</v>
      </c>
      <c r="F42" s="1205"/>
      <c r="G42" s="1205"/>
      <c r="H42" s="1206"/>
      <c r="I42" s="86">
        <v>7769</v>
      </c>
      <c r="J42" s="87">
        <v>6726</v>
      </c>
      <c r="K42" s="87">
        <v>6042</v>
      </c>
      <c r="L42" s="87">
        <v>5706</v>
      </c>
      <c r="M42" s="88">
        <v>5154</v>
      </c>
    </row>
    <row r="43" spans="2:13" ht="27.75" customHeight="1">
      <c r="B43" s="1201"/>
      <c r="C43" s="1202"/>
      <c r="D43" s="85"/>
      <c r="E43" s="1205" t="s">
        <v>26</v>
      </c>
      <c r="F43" s="1205"/>
      <c r="G43" s="1205"/>
      <c r="H43" s="1206"/>
      <c r="I43" s="86">
        <v>8237</v>
      </c>
      <c r="J43" s="87">
        <v>7595</v>
      </c>
      <c r="K43" s="87">
        <v>7015</v>
      </c>
      <c r="L43" s="87">
        <v>7066</v>
      </c>
      <c r="M43" s="88">
        <v>7042</v>
      </c>
    </row>
    <row r="44" spans="2:13" ht="27.75" customHeight="1">
      <c r="B44" s="1201"/>
      <c r="C44" s="1202"/>
      <c r="D44" s="85"/>
      <c r="E44" s="1205" t="s">
        <v>27</v>
      </c>
      <c r="F44" s="1205"/>
      <c r="G44" s="1205"/>
      <c r="H44" s="1206"/>
      <c r="I44" s="86">
        <v>1824</v>
      </c>
      <c r="J44" s="87">
        <v>2170</v>
      </c>
      <c r="K44" s="87">
        <v>2181</v>
      </c>
      <c r="L44" s="87">
        <v>2783</v>
      </c>
      <c r="M44" s="88">
        <v>2549</v>
      </c>
    </row>
    <row r="45" spans="2:13" ht="27.75" customHeight="1">
      <c r="B45" s="1201"/>
      <c r="C45" s="1202"/>
      <c r="D45" s="85"/>
      <c r="E45" s="1205" t="s">
        <v>28</v>
      </c>
      <c r="F45" s="1205"/>
      <c r="G45" s="1205"/>
      <c r="H45" s="1206"/>
      <c r="I45" s="86">
        <v>2964</v>
      </c>
      <c r="J45" s="87">
        <v>2575</v>
      </c>
      <c r="K45" s="87">
        <v>2418</v>
      </c>
      <c r="L45" s="87">
        <v>2203</v>
      </c>
      <c r="M45" s="88">
        <v>1995</v>
      </c>
    </row>
    <row r="46" spans="2:13" ht="27.75" customHeight="1">
      <c r="B46" s="1201"/>
      <c r="C46" s="1202"/>
      <c r="D46" s="85"/>
      <c r="E46" s="1205" t="s">
        <v>29</v>
      </c>
      <c r="F46" s="1205"/>
      <c r="G46" s="1205"/>
      <c r="H46" s="1206"/>
      <c r="I46" s="86" t="s">
        <v>485</v>
      </c>
      <c r="J46" s="87" t="s">
        <v>485</v>
      </c>
      <c r="K46" s="87" t="s">
        <v>485</v>
      </c>
      <c r="L46" s="87" t="s">
        <v>485</v>
      </c>
      <c r="M46" s="88" t="s">
        <v>485</v>
      </c>
    </row>
    <row r="47" spans="2:13" ht="27.75" customHeight="1">
      <c r="B47" s="1201"/>
      <c r="C47" s="1202"/>
      <c r="D47" s="85"/>
      <c r="E47" s="1205" t="s">
        <v>30</v>
      </c>
      <c r="F47" s="1205"/>
      <c r="G47" s="1205"/>
      <c r="H47" s="1206"/>
      <c r="I47" s="86" t="s">
        <v>485</v>
      </c>
      <c r="J47" s="87" t="s">
        <v>485</v>
      </c>
      <c r="K47" s="87" t="s">
        <v>485</v>
      </c>
      <c r="L47" s="87" t="s">
        <v>485</v>
      </c>
      <c r="M47" s="88" t="s">
        <v>485</v>
      </c>
    </row>
    <row r="48" spans="2:13" ht="27.75" customHeight="1">
      <c r="B48" s="1203"/>
      <c r="C48" s="1204"/>
      <c r="D48" s="85"/>
      <c r="E48" s="1205" t="s">
        <v>31</v>
      </c>
      <c r="F48" s="1205"/>
      <c r="G48" s="1205"/>
      <c r="H48" s="1206"/>
      <c r="I48" s="86">
        <v>272</v>
      </c>
      <c r="J48" s="87">
        <v>113</v>
      </c>
      <c r="K48" s="87">
        <v>101</v>
      </c>
      <c r="L48" s="87" t="s">
        <v>485</v>
      </c>
      <c r="M48" s="88" t="s">
        <v>485</v>
      </c>
    </row>
    <row r="49" spans="2:13" ht="27.75" customHeight="1">
      <c r="B49" s="1199" t="s">
        <v>32</v>
      </c>
      <c r="C49" s="1200"/>
      <c r="D49" s="89"/>
      <c r="E49" s="1205" t="s">
        <v>33</v>
      </c>
      <c r="F49" s="1205"/>
      <c r="G49" s="1205"/>
      <c r="H49" s="1206"/>
      <c r="I49" s="86">
        <v>7087</v>
      </c>
      <c r="J49" s="87">
        <v>9984</v>
      </c>
      <c r="K49" s="87">
        <v>11108</v>
      </c>
      <c r="L49" s="87">
        <v>9214</v>
      </c>
      <c r="M49" s="88">
        <v>11170</v>
      </c>
    </row>
    <row r="50" spans="2:13" ht="27.75" customHeight="1">
      <c r="B50" s="1201"/>
      <c r="C50" s="1202"/>
      <c r="D50" s="85"/>
      <c r="E50" s="1205" t="s">
        <v>34</v>
      </c>
      <c r="F50" s="1205"/>
      <c r="G50" s="1205"/>
      <c r="H50" s="1206"/>
      <c r="I50" s="86">
        <v>461</v>
      </c>
      <c r="J50" s="87">
        <v>552</v>
      </c>
      <c r="K50" s="87">
        <v>644</v>
      </c>
      <c r="L50" s="87">
        <v>1123</v>
      </c>
      <c r="M50" s="88">
        <v>1094</v>
      </c>
    </row>
    <row r="51" spans="2:13" ht="27.75" customHeight="1">
      <c r="B51" s="1203"/>
      <c r="C51" s="1204"/>
      <c r="D51" s="85"/>
      <c r="E51" s="1205" t="s">
        <v>35</v>
      </c>
      <c r="F51" s="1205"/>
      <c r="G51" s="1205"/>
      <c r="H51" s="1206"/>
      <c r="I51" s="86">
        <v>16968</v>
      </c>
      <c r="J51" s="87">
        <v>14232</v>
      </c>
      <c r="K51" s="87">
        <v>16853</v>
      </c>
      <c r="L51" s="87">
        <v>16416</v>
      </c>
      <c r="M51" s="88">
        <v>15956</v>
      </c>
    </row>
    <row r="52" spans="2:13" ht="27.75" customHeight="1" thickBot="1">
      <c r="B52" s="1207" t="s">
        <v>36</v>
      </c>
      <c r="C52" s="1208"/>
      <c r="D52" s="90"/>
      <c r="E52" s="1209" t="s">
        <v>37</v>
      </c>
      <c r="F52" s="1209"/>
      <c r="G52" s="1209"/>
      <c r="H52" s="1210"/>
      <c r="I52" s="91">
        <v>10367</v>
      </c>
      <c r="J52" s="92">
        <v>8189</v>
      </c>
      <c r="K52" s="92">
        <v>3325</v>
      </c>
      <c r="L52" s="92">
        <v>5151</v>
      </c>
      <c r="M52" s="93">
        <v>2328</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eaderFooter alignWithMargins="0">
    <oddFooter>&amp;C&amp;P/&amp;N</oddFooter>
  </headerFooter>
  <rowBreaks count="1" manualBreakCount="1">
    <brk id="57" max="15"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0"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69"/>
      <c r="B1" s="371"/>
      <c r="P1" s="244"/>
      <c r="Q1" s="244"/>
    </row>
    <row r="2" spans="1:51" ht="25.5">
      <c r="A2" s="369"/>
      <c r="C2" s="370"/>
      <c r="P2" s="244"/>
      <c r="Q2" s="244"/>
    </row>
    <row r="3" spans="1:51" ht="25.5">
      <c r="A3" s="369"/>
      <c r="C3" s="370"/>
      <c r="P3" s="244"/>
      <c r="Q3" s="244"/>
    </row>
    <row r="4" spans="1:51" s="368" customFormat="1" ht="13.5">
      <c r="A4" s="369"/>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row>
    <row r="5" spans="1:51" s="368" customFormat="1" ht="13.5">
      <c r="A5" s="369"/>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row>
    <row r="6" spans="1:51" s="368" customFormat="1" ht="13.5">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row>
    <row r="7" spans="1:51" s="368" customFormat="1" ht="13.5">
      <c r="A7" s="369"/>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row>
    <row r="8" spans="1:51" s="368" customFormat="1" ht="13.5">
      <c r="A8" s="369"/>
      <c r="B8" s="369"/>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row>
    <row r="9" spans="1:51" s="368" customFormat="1" ht="13.5">
      <c r="A9" s="369"/>
      <c r="B9" s="369"/>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row>
    <row r="10" spans="1:51" s="368" customFormat="1" ht="13.5">
      <c r="A10" s="369"/>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Y10" s="368" t="s">
        <v>585</v>
      </c>
    </row>
    <row r="11" spans="1:51" s="368" customFormat="1" ht="13.5">
      <c r="A11" s="369"/>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row>
    <row r="12" spans="1:51" s="368" customFormat="1" ht="13.5">
      <c r="A12" s="369"/>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Y12" s="368" t="s">
        <v>585</v>
      </c>
    </row>
    <row r="13" spans="1:51" s="368" customFormat="1" ht="13.5">
      <c r="A13" s="369"/>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row>
    <row r="14" spans="1:51" s="368" customFormat="1" ht="14.25" customHeight="1">
      <c r="A14" s="369"/>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row>
    <row r="15" spans="1:51" s="368" customFormat="1" ht="13.5">
      <c r="A15" s="243"/>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row>
    <row r="16" spans="1:51" s="368" customFormat="1" ht="13.5">
      <c r="A16" s="243"/>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row>
    <row r="17" spans="1:259" s="368" customFormat="1" ht="13.5">
      <c r="A17" s="243"/>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row>
    <row r="18" spans="1:259" s="368" customFormat="1" ht="13.5">
      <c r="A18" s="243"/>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row>
    <row r="19" spans="1:259" ht="13.5">
      <c r="P19" s="244"/>
      <c r="Q19" s="244"/>
    </row>
    <row r="20" spans="1:259" ht="13.5">
      <c r="P20" s="244"/>
      <c r="Q20" s="244"/>
    </row>
    <row r="21" spans="1:259" ht="17.25">
      <c r="B21" s="367"/>
      <c r="C21" s="246"/>
      <c r="D21" s="246"/>
      <c r="E21" s="246"/>
      <c r="F21" s="246"/>
      <c r="G21" s="246"/>
      <c r="H21" s="246"/>
      <c r="I21" s="246"/>
      <c r="J21" s="246"/>
      <c r="K21" s="246"/>
      <c r="L21" s="246"/>
      <c r="M21" s="246"/>
      <c r="N21" s="366"/>
      <c r="O21" s="246"/>
      <c r="P21" s="247"/>
      <c r="Q21" s="244"/>
      <c r="IY21" s="365"/>
    </row>
    <row r="22" spans="1:259" ht="17.25">
      <c r="B22" s="248"/>
      <c r="IY22" s="364"/>
    </row>
    <row r="23" spans="1:259" ht="13.5">
      <c r="B23" s="248"/>
    </row>
    <row r="24" spans="1:259" ht="13.5">
      <c r="B24" s="248"/>
    </row>
    <row r="25" spans="1:259" ht="13.5">
      <c r="B25" s="248"/>
    </row>
    <row r="26" spans="1:259" ht="13.5">
      <c r="B26" s="248"/>
    </row>
    <row r="27" spans="1:259" ht="13.5">
      <c r="B27" s="248"/>
    </row>
    <row r="28" spans="1:259" ht="13.5">
      <c r="B28" s="248"/>
    </row>
    <row r="29" spans="1:259" ht="13.5">
      <c r="B29" s="248"/>
    </row>
    <row r="30" spans="1:259" ht="13.5">
      <c r="B30" s="248"/>
    </row>
    <row r="31" spans="1:259" ht="13.5">
      <c r="B31" s="248"/>
    </row>
    <row r="32" spans="1:259" ht="13.5">
      <c r="B32" s="248"/>
    </row>
    <row r="33" spans="2:17" ht="13.5">
      <c r="B33" s="248"/>
    </row>
    <row r="34" spans="2:17" ht="13.5">
      <c r="B34" s="248"/>
    </row>
    <row r="35" spans="2:17" ht="13.5">
      <c r="B35" s="248"/>
    </row>
    <row r="36" spans="2:17" ht="13.5">
      <c r="B36" s="248"/>
    </row>
    <row r="37" spans="2:17" ht="13.5">
      <c r="B37" s="248"/>
    </row>
    <row r="38" spans="2:17" ht="13.5">
      <c r="B38" s="248"/>
    </row>
    <row r="39" spans="2:17" ht="13.5">
      <c r="B39" s="340"/>
      <c r="C39" s="306"/>
      <c r="D39" s="306"/>
      <c r="E39" s="306"/>
      <c r="F39" s="306"/>
      <c r="G39" s="306"/>
      <c r="H39" s="306"/>
      <c r="I39" s="306"/>
      <c r="J39" s="306"/>
      <c r="K39" s="306"/>
      <c r="L39" s="306"/>
      <c r="M39" s="306"/>
      <c r="N39" s="306"/>
      <c r="O39" s="306"/>
      <c r="P39" s="341"/>
    </row>
    <row r="40" spans="2:17" ht="13.5">
      <c r="B40" s="354"/>
      <c r="C40" s="244"/>
      <c r="D40" s="244"/>
      <c r="E40" s="244"/>
      <c r="F40" s="244"/>
      <c r="G40" s="244"/>
      <c r="H40" s="244"/>
      <c r="I40" s="244"/>
      <c r="J40" s="244"/>
      <c r="K40" s="244"/>
      <c r="L40" s="244"/>
      <c r="M40" s="244"/>
      <c r="N40" s="244"/>
      <c r="O40" s="244"/>
      <c r="P40" s="354"/>
      <c r="Q40" s="244"/>
    </row>
    <row r="41" spans="2:17" ht="17.25">
      <c r="B41" s="245" t="s">
        <v>584</v>
      </c>
      <c r="C41" s="246"/>
      <c r="D41" s="246"/>
      <c r="E41" s="246"/>
      <c r="F41" s="246"/>
      <c r="G41" s="246"/>
      <c r="H41" s="246"/>
      <c r="I41" s="246"/>
      <c r="J41" s="246"/>
      <c r="K41" s="246"/>
      <c r="L41" s="246"/>
      <c r="M41" s="246"/>
      <c r="N41" s="246"/>
      <c r="O41" s="246"/>
      <c r="P41" s="247"/>
    </row>
    <row r="42" spans="2:17" ht="13.5">
      <c r="B42" s="248"/>
      <c r="C42" s="244"/>
      <c r="D42" s="244"/>
      <c r="E42" s="244"/>
      <c r="F42" s="244"/>
      <c r="G42" s="353" t="s">
        <v>579</v>
      </c>
      <c r="I42" s="352"/>
      <c r="J42" s="352"/>
      <c r="K42" s="352"/>
      <c r="L42" s="244"/>
      <c r="M42" s="244"/>
      <c r="N42" s="244"/>
      <c r="O42" s="244"/>
    </row>
    <row r="43" spans="2:17" ht="13.5">
      <c r="B43" s="248"/>
      <c r="C43" s="244"/>
      <c r="D43" s="244"/>
      <c r="E43" s="244"/>
      <c r="F43" s="244"/>
      <c r="G43" s="1251"/>
      <c r="H43" s="1228"/>
      <c r="I43" s="1228"/>
      <c r="J43" s="1228"/>
      <c r="K43" s="1228"/>
      <c r="L43" s="1228"/>
      <c r="M43" s="1228"/>
      <c r="N43" s="1228"/>
      <c r="O43" s="1229"/>
    </row>
    <row r="44" spans="2:17" ht="13.5">
      <c r="B44" s="248"/>
      <c r="C44" s="244"/>
      <c r="D44" s="244"/>
      <c r="E44" s="244"/>
      <c r="F44" s="244"/>
      <c r="G44" s="1230"/>
      <c r="H44" s="1231"/>
      <c r="I44" s="1231"/>
      <c r="J44" s="1231"/>
      <c r="K44" s="1231"/>
      <c r="L44" s="1231"/>
      <c r="M44" s="1231"/>
      <c r="N44" s="1231"/>
      <c r="O44" s="1232"/>
    </row>
    <row r="45" spans="2:17" ht="13.5">
      <c r="B45" s="248"/>
      <c r="C45" s="244"/>
      <c r="D45" s="244"/>
      <c r="E45" s="244"/>
      <c r="F45" s="244"/>
      <c r="G45" s="1230"/>
      <c r="H45" s="1231"/>
      <c r="I45" s="1231"/>
      <c r="J45" s="1231"/>
      <c r="K45" s="1231"/>
      <c r="L45" s="1231"/>
      <c r="M45" s="1231"/>
      <c r="N45" s="1231"/>
      <c r="O45" s="1232"/>
    </row>
    <row r="46" spans="2:17" ht="13.5">
      <c r="B46" s="248"/>
      <c r="C46" s="244"/>
      <c r="D46" s="244"/>
      <c r="E46" s="244"/>
      <c r="F46" s="244"/>
      <c r="G46" s="1230"/>
      <c r="H46" s="1231"/>
      <c r="I46" s="1231"/>
      <c r="J46" s="1231"/>
      <c r="K46" s="1231"/>
      <c r="L46" s="1231"/>
      <c r="M46" s="1231"/>
      <c r="N46" s="1231"/>
      <c r="O46" s="1232"/>
    </row>
    <row r="47" spans="2:17" ht="13.5">
      <c r="B47" s="248"/>
      <c r="C47" s="244"/>
      <c r="D47" s="244"/>
      <c r="E47" s="244"/>
      <c r="F47" s="244"/>
      <c r="G47" s="1233"/>
      <c r="H47" s="1234"/>
      <c r="I47" s="1234"/>
      <c r="J47" s="1234"/>
      <c r="K47" s="1234"/>
      <c r="L47" s="1234"/>
      <c r="M47" s="1234"/>
      <c r="N47" s="1234"/>
      <c r="O47" s="1235"/>
    </row>
    <row r="48" spans="2:17" ht="13.5">
      <c r="B48" s="248"/>
      <c r="C48" s="244"/>
      <c r="D48" s="244"/>
      <c r="E48" s="244"/>
      <c r="F48" s="244"/>
      <c r="G48" s="244"/>
      <c r="H48" s="363"/>
      <c r="I48" s="363"/>
      <c r="J48" s="363"/>
    </row>
    <row r="49" spans="1:17" ht="13.5">
      <c r="B49" s="248"/>
      <c r="C49" s="244"/>
      <c r="D49" s="244"/>
      <c r="E49" s="244"/>
      <c r="F49" s="244"/>
      <c r="G49" s="243" t="s">
        <v>583</v>
      </c>
    </row>
    <row r="50" spans="1:17" ht="13.5">
      <c r="B50" s="248"/>
      <c r="C50" s="244"/>
      <c r="D50" s="244"/>
      <c r="E50" s="244"/>
      <c r="F50" s="244"/>
      <c r="G50" s="1236"/>
      <c r="H50" s="1237"/>
      <c r="I50" s="1237"/>
      <c r="J50" s="1238"/>
      <c r="K50" s="345" t="s">
        <v>524</v>
      </c>
      <c r="L50" s="345" t="s">
        <v>525</v>
      </c>
      <c r="M50" s="345" t="s">
        <v>526</v>
      </c>
      <c r="N50" s="345" t="s">
        <v>527</v>
      </c>
      <c r="O50" s="345" t="s">
        <v>528</v>
      </c>
    </row>
    <row r="51" spans="1:17" ht="13.5">
      <c r="B51" s="248"/>
      <c r="C51" s="244"/>
      <c r="D51" s="244"/>
      <c r="E51" s="244"/>
      <c r="F51" s="244"/>
      <c r="G51" s="1239" t="s">
        <v>577</v>
      </c>
      <c r="H51" s="1240"/>
      <c r="I51" s="1245" t="s">
        <v>575</v>
      </c>
      <c r="J51" s="1245"/>
      <c r="K51" s="1249"/>
      <c r="L51" s="1249"/>
      <c r="M51" s="1249"/>
      <c r="N51" s="1249"/>
      <c r="O51" s="1249"/>
    </row>
    <row r="52" spans="1:17" ht="13.5">
      <c r="B52" s="248"/>
      <c r="C52" s="244"/>
      <c r="D52" s="244"/>
      <c r="E52" s="244"/>
      <c r="F52" s="244"/>
      <c r="G52" s="1241"/>
      <c r="H52" s="1242"/>
      <c r="I52" s="1246"/>
      <c r="J52" s="1246"/>
      <c r="K52" s="1215"/>
      <c r="L52" s="1215"/>
      <c r="M52" s="1215"/>
      <c r="N52" s="1215"/>
      <c r="O52" s="1215"/>
    </row>
    <row r="53" spans="1:17" ht="13.5">
      <c r="A53" s="355"/>
      <c r="B53" s="248"/>
      <c r="C53" s="244"/>
      <c r="D53" s="244"/>
      <c r="E53" s="244"/>
      <c r="F53" s="244"/>
      <c r="G53" s="1241"/>
      <c r="H53" s="1242"/>
      <c r="I53" s="1225" t="s">
        <v>582</v>
      </c>
      <c r="J53" s="1225"/>
      <c r="K53" s="1250"/>
      <c r="L53" s="1250"/>
      <c r="M53" s="1250"/>
      <c r="N53" s="1250"/>
      <c r="O53" s="1250"/>
    </row>
    <row r="54" spans="1:17" ht="13.5">
      <c r="A54" s="355"/>
      <c r="B54" s="248"/>
      <c r="C54" s="244"/>
      <c r="D54" s="244"/>
      <c r="E54" s="244"/>
      <c r="F54" s="244"/>
      <c r="G54" s="1243"/>
      <c r="H54" s="1244"/>
      <c r="I54" s="1225"/>
      <c r="J54" s="1225"/>
      <c r="K54" s="1248"/>
      <c r="L54" s="1248"/>
      <c r="M54" s="1248"/>
      <c r="N54" s="1248"/>
      <c r="O54" s="1248"/>
    </row>
    <row r="55" spans="1:17" ht="13.5">
      <c r="A55" s="355"/>
      <c r="B55" s="248"/>
      <c r="C55" s="244"/>
      <c r="D55" s="244"/>
      <c r="E55" s="244"/>
      <c r="F55" s="244"/>
      <c r="G55" s="1219" t="s">
        <v>576</v>
      </c>
      <c r="H55" s="1220"/>
      <c r="I55" s="1225" t="s">
        <v>575</v>
      </c>
      <c r="J55" s="1225"/>
      <c r="K55" s="1249"/>
      <c r="L55" s="1249"/>
      <c r="M55" s="1249"/>
      <c r="N55" s="1249"/>
      <c r="O55" s="1249"/>
    </row>
    <row r="56" spans="1:17" ht="13.5">
      <c r="A56" s="355"/>
      <c r="B56" s="248"/>
      <c r="C56" s="244"/>
      <c r="D56" s="244"/>
      <c r="E56" s="244"/>
      <c r="F56" s="244"/>
      <c r="G56" s="1221"/>
      <c r="H56" s="1222"/>
      <c r="I56" s="1225"/>
      <c r="J56" s="1225"/>
      <c r="K56" s="1215"/>
      <c r="L56" s="1215"/>
      <c r="M56" s="1215"/>
      <c r="N56" s="1215"/>
      <c r="O56" s="1215"/>
    </row>
    <row r="57" spans="1:17" s="355" customFormat="1" ht="13.5">
      <c r="B57" s="356"/>
      <c r="C57" s="352"/>
      <c r="D57" s="352"/>
      <c r="E57" s="352"/>
      <c r="F57" s="352"/>
      <c r="G57" s="1221"/>
      <c r="H57" s="1222"/>
      <c r="I57" s="1217" t="s">
        <v>581</v>
      </c>
      <c r="J57" s="1217"/>
      <c r="K57" s="1250"/>
      <c r="L57" s="1250"/>
      <c r="M57" s="1250"/>
      <c r="N57" s="1250"/>
      <c r="O57" s="1250"/>
      <c r="P57" s="361"/>
      <c r="Q57" s="356"/>
    </row>
    <row r="58" spans="1:17" s="355" customFormat="1" ht="13.5">
      <c r="A58" s="243"/>
      <c r="B58" s="356"/>
      <c r="C58" s="352"/>
      <c r="D58" s="352"/>
      <c r="E58" s="352"/>
      <c r="F58" s="352"/>
      <c r="G58" s="1223"/>
      <c r="H58" s="1224"/>
      <c r="I58" s="1217"/>
      <c r="J58" s="1217"/>
      <c r="K58" s="1248"/>
      <c r="L58" s="1248"/>
      <c r="M58" s="1248"/>
      <c r="N58" s="1248"/>
      <c r="O58" s="1248"/>
      <c r="P58" s="361"/>
      <c r="Q58" s="356"/>
    </row>
    <row r="59" spans="1:17" s="355" customFormat="1" ht="13.5">
      <c r="A59" s="243"/>
      <c r="B59" s="356"/>
      <c r="C59" s="352"/>
      <c r="D59" s="352"/>
      <c r="E59" s="352"/>
      <c r="F59" s="352"/>
      <c r="G59" s="352"/>
      <c r="H59" s="352"/>
      <c r="I59" s="352"/>
      <c r="J59" s="352"/>
      <c r="K59" s="362"/>
      <c r="L59" s="362"/>
      <c r="M59" s="362"/>
      <c r="N59" s="362"/>
      <c r="O59" s="362"/>
      <c r="P59" s="361"/>
      <c r="Q59" s="356"/>
    </row>
    <row r="60" spans="1:17" s="355" customFormat="1" ht="13.5">
      <c r="A60" s="243"/>
      <c r="B60" s="356"/>
      <c r="C60" s="352"/>
      <c r="D60" s="352"/>
      <c r="E60" s="352"/>
      <c r="F60" s="352"/>
      <c r="G60" s="352"/>
      <c r="H60" s="352"/>
      <c r="I60" s="352"/>
      <c r="J60" s="352"/>
      <c r="K60" s="362"/>
      <c r="L60" s="362"/>
      <c r="M60" s="362"/>
      <c r="N60" s="362"/>
      <c r="O60" s="362"/>
      <c r="P60" s="361"/>
      <c r="Q60" s="356"/>
    </row>
    <row r="61" spans="1:17" s="355" customFormat="1" ht="13.5">
      <c r="A61" s="243"/>
      <c r="B61" s="360"/>
      <c r="C61" s="359"/>
      <c r="D61" s="359"/>
      <c r="E61" s="359"/>
      <c r="F61" s="359"/>
      <c r="G61" s="359"/>
      <c r="H61" s="359"/>
      <c r="I61" s="359"/>
      <c r="J61" s="359"/>
      <c r="K61" s="359"/>
      <c r="L61" s="359"/>
      <c r="M61" s="358"/>
      <c r="N61" s="358"/>
      <c r="O61" s="358"/>
      <c r="P61" s="357"/>
      <c r="Q61" s="356"/>
    </row>
    <row r="62" spans="1:17" ht="13.5">
      <c r="B62" s="354"/>
      <c r="C62" s="354"/>
      <c r="D62" s="354"/>
      <c r="E62" s="354"/>
      <c r="F62" s="354"/>
      <c r="G62" s="354"/>
      <c r="H62" s="354"/>
      <c r="I62" s="354"/>
      <c r="J62" s="354"/>
      <c r="K62" s="354"/>
      <c r="L62" s="354"/>
      <c r="M62" s="354"/>
      <c r="N62" s="354"/>
      <c r="O62" s="354"/>
      <c r="P62" s="354"/>
      <c r="Q62" s="244"/>
    </row>
    <row r="63" spans="1:17" ht="17.25">
      <c r="B63" s="307" t="s">
        <v>580</v>
      </c>
      <c r="C63" s="244"/>
      <c r="D63" s="244"/>
      <c r="E63" s="244"/>
      <c r="F63" s="244"/>
      <c r="G63" s="244"/>
      <c r="H63" s="244"/>
      <c r="I63" s="244"/>
      <c r="J63" s="244"/>
      <c r="K63" s="244"/>
      <c r="L63" s="244"/>
      <c r="M63" s="244"/>
      <c r="N63" s="244"/>
      <c r="O63" s="244"/>
    </row>
    <row r="64" spans="1:17" ht="13.5">
      <c r="B64" s="248"/>
      <c r="C64" s="244"/>
      <c r="D64" s="244"/>
      <c r="E64" s="244"/>
      <c r="F64" s="244"/>
      <c r="G64" s="353" t="s">
        <v>579</v>
      </c>
      <c r="I64" s="352"/>
      <c r="J64" s="352"/>
      <c r="K64" s="352"/>
      <c r="L64" s="244"/>
      <c r="M64" s="244"/>
      <c r="N64" s="244"/>
      <c r="O64" s="244"/>
    </row>
    <row r="65" spans="2:30" ht="13.5">
      <c r="B65" s="248"/>
      <c r="C65" s="244"/>
      <c r="D65" s="244"/>
      <c r="E65" s="244"/>
      <c r="F65" s="244"/>
      <c r="G65" s="1227" t="s">
        <v>586</v>
      </c>
      <c r="H65" s="1228"/>
      <c r="I65" s="1228"/>
      <c r="J65" s="1228"/>
      <c r="K65" s="1228"/>
      <c r="L65" s="1228"/>
      <c r="M65" s="1228"/>
      <c r="N65" s="1228"/>
      <c r="O65" s="1229"/>
    </row>
    <row r="66" spans="2:30" ht="13.5">
      <c r="B66" s="248"/>
      <c r="C66" s="244"/>
      <c r="D66" s="244"/>
      <c r="E66" s="244"/>
      <c r="F66" s="244"/>
      <c r="G66" s="1230"/>
      <c r="H66" s="1231"/>
      <c r="I66" s="1231"/>
      <c r="J66" s="1231"/>
      <c r="K66" s="1231"/>
      <c r="L66" s="1231"/>
      <c r="M66" s="1231"/>
      <c r="N66" s="1231"/>
      <c r="O66" s="1232"/>
    </row>
    <row r="67" spans="2:30" ht="13.5">
      <c r="B67" s="248"/>
      <c r="C67" s="244"/>
      <c r="D67" s="244"/>
      <c r="E67" s="244"/>
      <c r="F67" s="244"/>
      <c r="G67" s="1230"/>
      <c r="H67" s="1231"/>
      <c r="I67" s="1231"/>
      <c r="J67" s="1231"/>
      <c r="K67" s="1231"/>
      <c r="L67" s="1231"/>
      <c r="M67" s="1231"/>
      <c r="N67" s="1231"/>
      <c r="O67" s="1232"/>
    </row>
    <row r="68" spans="2:30" ht="13.5">
      <c r="B68" s="248"/>
      <c r="C68" s="244"/>
      <c r="D68" s="244"/>
      <c r="E68" s="244"/>
      <c r="F68" s="244"/>
      <c r="G68" s="1230"/>
      <c r="H68" s="1231"/>
      <c r="I68" s="1231"/>
      <c r="J68" s="1231"/>
      <c r="K68" s="1231"/>
      <c r="L68" s="1231"/>
      <c r="M68" s="1231"/>
      <c r="N68" s="1231"/>
      <c r="O68" s="1232"/>
    </row>
    <row r="69" spans="2:30" ht="13.5">
      <c r="B69" s="248"/>
      <c r="C69" s="244"/>
      <c r="D69" s="244"/>
      <c r="E69" s="244"/>
      <c r="F69" s="244"/>
      <c r="G69" s="1233"/>
      <c r="H69" s="1234"/>
      <c r="I69" s="1234"/>
      <c r="J69" s="1234"/>
      <c r="K69" s="1234"/>
      <c r="L69" s="1234"/>
      <c r="M69" s="1234"/>
      <c r="N69" s="1234"/>
      <c r="O69" s="1235"/>
    </row>
    <row r="70" spans="2:30" ht="13.5">
      <c r="B70" s="248"/>
      <c r="C70" s="244"/>
      <c r="D70" s="244"/>
      <c r="E70" s="244"/>
      <c r="F70" s="244"/>
      <c r="G70" s="244"/>
      <c r="H70" s="351"/>
      <c r="I70" s="351"/>
      <c r="J70" s="348"/>
      <c r="K70" s="348"/>
      <c r="L70" s="347"/>
      <c r="M70" s="348"/>
      <c r="N70" s="347"/>
      <c r="O70" s="346"/>
    </row>
    <row r="71" spans="2:30" ht="13.5">
      <c r="B71" s="248"/>
      <c r="C71" s="244"/>
      <c r="D71" s="244"/>
      <c r="E71" s="244"/>
      <c r="F71" s="244"/>
      <c r="G71" s="350" t="s">
        <v>578</v>
      </c>
      <c r="I71" s="349"/>
      <c r="J71" s="348"/>
      <c r="K71" s="348"/>
      <c r="L71" s="347"/>
      <c r="M71" s="348"/>
      <c r="N71" s="347"/>
      <c r="O71" s="346"/>
    </row>
    <row r="72" spans="2:30" ht="13.5">
      <c r="B72" s="248"/>
      <c r="C72" s="244"/>
      <c r="D72" s="244"/>
      <c r="E72" s="244"/>
      <c r="F72" s="244"/>
      <c r="G72" s="1236"/>
      <c r="H72" s="1237"/>
      <c r="I72" s="1237"/>
      <c r="J72" s="1238"/>
      <c r="K72" s="345" t="s">
        <v>524</v>
      </c>
      <c r="L72" s="345" t="s">
        <v>525</v>
      </c>
      <c r="M72" s="345" t="s">
        <v>526</v>
      </c>
      <c r="N72" s="345" t="s">
        <v>527</v>
      </c>
      <c r="O72" s="345" t="s">
        <v>528</v>
      </c>
    </row>
    <row r="73" spans="2:30" ht="13.5">
      <c r="B73" s="248"/>
      <c r="C73" s="244"/>
      <c r="D73" s="244"/>
      <c r="E73" s="244"/>
      <c r="F73" s="244"/>
      <c r="G73" s="1239" t="s">
        <v>577</v>
      </c>
      <c r="H73" s="1240"/>
      <c r="I73" s="1245" t="s">
        <v>575</v>
      </c>
      <c r="J73" s="1245"/>
      <c r="K73" s="1226">
        <v>133.6</v>
      </c>
      <c r="L73" s="1226">
        <v>104.9</v>
      </c>
      <c r="M73" s="1215">
        <v>42.4</v>
      </c>
      <c r="N73" s="1215">
        <v>65.5</v>
      </c>
      <c r="O73" s="1215">
        <v>28.9</v>
      </c>
      <c r="S73" s="243">
        <v>9.9</v>
      </c>
    </row>
    <row r="74" spans="2:30" ht="13.5">
      <c r="B74" s="248"/>
      <c r="C74" s="244"/>
      <c r="D74" s="244"/>
      <c r="E74" s="244"/>
      <c r="F74" s="244"/>
      <c r="G74" s="1241"/>
      <c r="H74" s="1242"/>
      <c r="I74" s="1246"/>
      <c r="J74" s="1246"/>
      <c r="K74" s="1226"/>
      <c r="L74" s="1226"/>
      <c r="M74" s="1215"/>
      <c r="N74" s="1215"/>
      <c r="O74" s="1215"/>
    </row>
    <row r="75" spans="2:30" ht="13.5">
      <c r="B75" s="248"/>
      <c r="C75" s="244"/>
      <c r="D75" s="244"/>
      <c r="E75" s="244"/>
      <c r="F75" s="244"/>
      <c r="G75" s="1241"/>
      <c r="H75" s="1242"/>
      <c r="I75" s="1225" t="s">
        <v>574</v>
      </c>
      <c r="J75" s="1225"/>
      <c r="K75" s="1247">
        <v>17.7</v>
      </c>
      <c r="L75" s="1247">
        <v>16.600000000000001</v>
      </c>
      <c r="M75" s="1247">
        <v>14.8</v>
      </c>
      <c r="N75" s="1247">
        <v>13.1</v>
      </c>
      <c r="O75" s="1247">
        <v>11.8</v>
      </c>
      <c r="U75" s="243">
        <v>81.2</v>
      </c>
      <c r="W75" s="243">
        <v>87.2</v>
      </c>
      <c r="Y75" s="243">
        <v>99.8</v>
      </c>
      <c r="AA75" s="243">
        <v>109.5</v>
      </c>
      <c r="AC75" s="243">
        <v>115.2</v>
      </c>
    </row>
    <row r="76" spans="2:30" ht="13.5">
      <c r="B76" s="248"/>
      <c r="C76" s="244"/>
      <c r="D76" s="244"/>
      <c r="E76" s="244"/>
      <c r="F76" s="244"/>
      <c r="G76" s="1243"/>
      <c r="H76" s="1244"/>
      <c r="I76" s="1225"/>
      <c r="J76" s="1225"/>
      <c r="K76" s="1248"/>
      <c r="L76" s="1248"/>
      <c r="M76" s="1248"/>
      <c r="N76" s="1248"/>
      <c r="O76" s="1248"/>
    </row>
    <row r="77" spans="2:30" ht="13.5">
      <c r="B77" s="248"/>
      <c r="C77" s="244"/>
      <c r="D77" s="244"/>
      <c r="E77" s="244"/>
      <c r="F77" s="244"/>
      <c r="G77" s="1219" t="s">
        <v>576</v>
      </c>
      <c r="H77" s="1220"/>
      <c r="I77" s="1225" t="s">
        <v>575</v>
      </c>
      <c r="J77" s="1225"/>
      <c r="K77" s="1226">
        <v>75.900000000000006</v>
      </c>
      <c r="L77" s="1226">
        <v>64.599999999999994</v>
      </c>
      <c r="M77" s="1215">
        <v>52.8</v>
      </c>
      <c r="N77" s="1215">
        <v>48.6</v>
      </c>
      <c r="O77" s="1215">
        <v>32.799999999999997</v>
      </c>
      <c r="R77" s="243">
        <v>12.3</v>
      </c>
      <c r="T77" s="243">
        <v>11.1</v>
      </c>
    </row>
    <row r="78" spans="2:30" ht="13.5">
      <c r="B78" s="248"/>
      <c r="C78" s="244"/>
      <c r="D78" s="244"/>
      <c r="E78" s="244"/>
      <c r="F78" s="244"/>
      <c r="G78" s="1221"/>
      <c r="H78" s="1222"/>
      <c r="I78" s="1225"/>
      <c r="J78" s="1225"/>
      <c r="K78" s="1226"/>
      <c r="L78" s="1226"/>
      <c r="M78" s="1215"/>
      <c r="N78" s="1215"/>
      <c r="O78" s="1215"/>
    </row>
    <row r="79" spans="2:30" ht="13.5">
      <c r="B79" s="248"/>
      <c r="C79" s="244"/>
      <c r="D79" s="244"/>
      <c r="E79" s="244"/>
      <c r="F79" s="244"/>
      <c r="G79" s="1221"/>
      <c r="H79" s="1222"/>
      <c r="I79" s="1216" t="s">
        <v>574</v>
      </c>
      <c r="J79" s="1217"/>
      <c r="K79" s="1218">
        <v>13.5</v>
      </c>
      <c r="L79" s="1218">
        <v>12.4</v>
      </c>
      <c r="M79" s="1218">
        <v>11.5</v>
      </c>
      <c r="N79" s="1218">
        <v>10.4</v>
      </c>
      <c r="O79" s="1218">
        <v>9.5</v>
      </c>
      <c r="V79" s="243">
        <v>53.5</v>
      </c>
      <c r="X79" s="243">
        <v>48.2</v>
      </c>
      <c r="Z79" s="243">
        <v>34.200000000000003</v>
      </c>
      <c r="AB79" s="243">
        <v>30.3</v>
      </c>
      <c r="AD79" s="243">
        <v>28.9</v>
      </c>
    </row>
    <row r="80" spans="2:30" ht="13.5">
      <c r="B80" s="248"/>
      <c r="C80" s="244"/>
      <c r="D80" s="244"/>
      <c r="E80" s="244"/>
      <c r="F80" s="244"/>
      <c r="G80" s="1223"/>
      <c r="H80" s="1224"/>
      <c r="I80" s="1217"/>
      <c r="J80" s="1217"/>
      <c r="K80" s="1218"/>
      <c r="L80" s="1218"/>
      <c r="M80" s="1218"/>
      <c r="N80" s="1218"/>
      <c r="O80" s="1218"/>
    </row>
    <row r="81" spans="2:17" ht="13.5">
      <c r="B81" s="248"/>
      <c r="C81" s="244"/>
      <c r="D81" s="244"/>
      <c r="E81" s="244"/>
      <c r="F81" s="244"/>
      <c r="G81" s="244"/>
      <c r="H81" s="244"/>
      <c r="I81" s="244"/>
      <c r="J81" s="244"/>
      <c r="K81" s="344"/>
      <c r="L81" s="244"/>
      <c r="M81" s="244"/>
      <c r="N81" s="244"/>
      <c r="O81" s="244"/>
    </row>
    <row r="82" spans="2:17" ht="17.25">
      <c r="B82" s="248"/>
      <c r="C82" s="244"/>
      <c r="D82" s="244"/>
      <c r="E82" s="244"/>
      <c r="F82" s="244"/>
      <c r="G82" s="244"/>
      <c r="H82" s="244"/>
      <c r="I82" s="244"/>
      <c r="J82" s="244"/>
      <c r="K82" s="343"/>
      <c r="L82" s="343"/>
      <c r="M82" s="343"/>
      <c r="N82" s="343"/>
      <c r="O82" s="343"/>
    </row>
    <row r="83" spans="2:17" ht="13.5">
      <c r="B83" s="340"/>
      <c r="C83" s="306"/>
      <c r="D83" s="306"/>
      <c r="E83" s="306"/>
      <c r="F83" s="306"/>
      <c r="G83" s="306"/>
      <c r="H83" s="306"/>
      <c r="I83" s="306"/>
      <c r="J83" s="306"/>
      <c r="K83" s="306"/>
      <c r="L83" s="306"/>
      <c r="M83" s="306"/>
      <c r="N83" s="306"/>
      <c r="O83" s="306"/>
      <c r="P83" s="341"/>
    </row>
    <row r="84" spans="2:17" ht="13.5">
      <c r="H84" s="244"/>
      <c r="I84" s="244"/>
      <c r="J84" s="244"/>
      <c r="K84" s="244"/>
      <c r="L84" s="244"/>
      <c r="M84" s="244"/>
      <c r="N84" s="244"/>
      <c r="O84" s="244"/>
      <c r="P84" s="244"/>
      <c r="Q84" s="244"/>
    </row>
    <row r="85" spans="2:17" ht="13.5">
      <c r="B85" s="244"/>
      <c r="C85" s="244"/>
      <c r="D85" s="244"/>
      <c r="E85" s="244"/>
      <c r="F85" s="244"/>
      <c r="G85" s="244"/>
      <c r="H85" s="244"/>
      <c r="I85" s="244"/>
      <c r="J85" s="244"/>
      <c r="K85" s="244"/>
      <c r="L85" s="244"/>
      <c r="M85" s="244"/>
      <c r="N85" s="244"/>
      <c r="O85" s="244"/>
      <c r="P85" s="244"/>
      <c r="Q85" s="244"/>
    </row>
    <row r="86" spans="2:17" ht="13.5" hidden="1">
      <c r="B86" s="244"/>
      <c r="C86" s="244"/>
      <c r="D86" s="244"/>
      <c r="E86" s="244"/>
      <c r="F86" s="244"/>
      <c r="G86" s="244"/>
      <c r="H86" s="244"/>
      <c r="I86" s="244"/>
      <c r="J86" s="244"/>
      <c r="K86" s="244"/>
      <c r="L86" s="244"/>
      <c r="M86" s="244"/>
      <c r="N86" s="244"/>
      <c r="O86" s="244"/>
      <c r="P86" s="244"/>
      <c r="Q86" s="244"/>
    </row>
    <row r="87" spans="2:17" ht="13.5" hidden="1">
      <c r="B87" s="244"/>
      <c r="C87" s="244"/>
      <c r="D87" s="244"/>
      <c r="E87" s="244"/>
      <c r="F87" s="244"/>
      <c r="G87" s="244"/>
      <c r="H87" s="244"/>
      <c r="I87" s="244"/>
      <c r="J87" s="244"/>
      <c r="K87" s="342"/>
      <c r="L87" s="244"/>
      <c r="M87" s="244"/>
      <c r="N87" s="244"/>
      <c r="O87" s="244"/>
      <c r="P87" s="244"/>
      <c r="Q87" s="244"/>
    </row>
    <row r="88" spans="2:17" ht="13.5" hidden="1">
      <c r="B88" s="244"/>
      <c r="C88" s="244"/>
      <c r="D88" s="244"/>
      <c r="E88" s="244"/>
      <c r="F88" s="244"/>
      <c r="G88" s="244"/>
      <c r="H88" s="244"/>
      <c r="I88" s="244"/>
      <c r="J88" s="244"/>
      <c r="K88" s="244"/>
      <c r="L88" s="244"/>
      <c r="M88" s="244"/>
      <c r="N88" s="244"/>
      <c r="O88" s="244"/>
      <c r="P88" s="244"/>
      <c r="Q88" s="244"/>
    </row>
    <row r="89" spans="2:17" ht="13.5" hidden="1">
      <c r="B89" s="244"/>
      <c r="C89" s="244"/>
      <c r="D89" s="244"/>
      <c r="E89" s="244"/>
      <c r="F89" s="244"/>
      <c r="G89" s="244"/>
      <c r="H89" s="244"/>
      <c r="I89" s="244"/>
      <c r="J89" s="244"/>
      <c r="K89" s="244"/>
      <c r="L89" s="244"/>
      <c r="M89" s="244"/>
      <c r="N89" s="244"/>
      <c r="O89" s="244"/>
      <c r="P89" s="244"/>
      <c r="Q89" s="244"/>
    </row>
    <row r="90" spans="2:17" ht="13.5" hidden="1">
      <c r="B90" s="244"/>
      <c r="C90" s="244"/>
      <c r="D90" s="244"/>
      <c r="E90" s="244"/>
      <c r="F90" s="244"/>
      <c r="G90" s="244"/>
      <c r="H90" s="244"/>
      <c r="I90" s="244"/>
      <c r="J90" s="244"/>
      <c r="K90" s="244"/>
      <c r="L90" s="244"/>
      <c r="M90" s="244"/>
      <c r="N90" s="244"/>
      <c r="O90" s="244"/>
      <c r="P90" s="244"/>
      <c r="Q90" s="244"/>
    </row>
    <row r="91" spans="2:17" ht="13.5"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N53:N54"/>
    <mergeCell ref="O53:O54"/>
    <mergeCell ref="K53:K54"/>
    <mergeCell ref="L53:L54"/>
    <mergeCell ref="M53:M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N75:N76"/>
    <mergeCell ref="O75:O76"/>
    <mergeCell ref="K75:K76"/>
    <mergeCell ref="L75:L76"/>
    <mergeCell ref="M75:M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election activeCell="C20" sqref="C20"/>
    </sheetView>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523</v>
      </c>
      <c r="G2" s="111"/>
      <c r="H2" s="112"/>
    </row>
    <row r="3" spans="1:8">
      <c r="A3" s="108" t="s">
        <v>516</v>
      </c>
      <c r="B3" s="113"/>
      <c r="C3" s="114"/>
      <c r="D3" s="115">
        <v>43173</v>
      </c>
      <c r="E3" s="116"/>
      <c r="F3" s="117">
        <v>67088</v>
      </c>
      <c r="G3" s="118"/>
      <c r="H3" s="119"/>
    </row>
    <row r="4" spans="1:8">
      <c r="A4" s="120"/>
      <c r="B4" s="121"/>
      <c r="C4" s="122"/>
      <c r="D4" s="123">
        <v>23665</v>
      </c>
      <c r="E4" s="124"/>
      <c r="F4" s="125">
        <v>37146</v>
      </c>
      <c r="G4" s="126"/>
      <c r="H4" s="127"/>
    </row>
    <row r="5" spans="1:8">
      <c r="A5" s="108" t="s">
        <v>518</v>
      </c>
      <c r="B5" s="113"/>
      <c r="C5" s="114"/>
      <c r="D5" s="115">
        <v>267724</v>
      </c>
      <c r="E5" s="116"/>
      <c r="F5" s="117">
        <v>70489</v>
      </c>
      <c r="G5" s="118"/>
      <c r="H5" s="119"/>
    </row>
    <row r="6" spans="1:8">
      <c r="A6" s="120"/>
      <c r="B6" s="121"/>
      <c r="C6" s="122"/>
      <c r="D6" s="123">
        <v>89469</v>
      </c>
      <c r="E6" s="124"/>
      <c r="F6" s="125">
        <v>37817</v>
      </c>
      <c r="G6" s="126"/>
      <c r="H6" s="127"/>
    </row>
    <row r="7" spans="1:8">
      <c r="A7" s="108" t="s">
        <v>519</v>
      </c>
      <c r="B7" s="113"/>
      <c r="C7" s="114"/>
      <c r="D7" s="115">
        <v>355147</v>
      </c>
      <c r="E7" s="116"/>
      <c r="F7" s="117">
        <v>84389</v>
      </c>
      <c r="G7" s="118"/>
      <c r="H7" s="119"/>
    </row>
    <row r="8" spans="1:8">
      <c r="A8" s="120"/>
      <c r="B8" s="121"/>
      <c r="C8" s="122"/>
      <c r="D8" s="123">
        <v>42542</v>
      </c>
      <c r="E8" s="124"/>
      <c r="F8" s="125">
        <v>44339</v>
      </c>
      <c r="G8" s="126"/>
      <c r="H8" s="127"/>
    </row>
    <row r="9" spans="1:8">
      <c r="A9" s="108" t="s">
        <v>520</v>
      </c>
      <c r="B9" s="113"/>
      <c r="C9" s="114"/>
      <c r="D9" s="115">
        <v>299660</v>
      </c>
      <c r="E9" s="116"/>
      <c r="F9" s="117">
        <v>83623</v>
      </c>
      <c r="G9" s="118"/>
      <c r="H9" s="119"/>
    </row>
    <row r="10" spans="1:8">
      <c r="A10" s="120"/>
      <c r="B10" s="121"/>
      <c r="C10" s="122"/>
      <c r="D10" s="123">
        <v>57736</v>
      </c>
      <c r="E10" s="124"/>
      <c r="F10" s="125">
        <v>48787</v>
      </c>
      <c r="G10" s="126"/>
      <c r="H10" s="127"/>
    </row>
    <row r="11" spans="1:8">
      <c r="A11" s="108" t="s">
        <v>521</v>
      </c>
      <c r="B11" s="113"/>
      <c r="C11" s="114"/>
      <c r="D11" s="115">
        <v>245828</v>
      </c>
      <c r="E11" s="116"/>
      <c r="F11" s="117">
        <v>87974</v>
      </c>
      <c r="G11" s="118"/>
      <c r="H11" s="119"/>
    </row>
    <row r="12" spans="1:8">
      <c r="A12" s="120"/>
      <c r="B12" s="121"/>
      <c r="C12" s="128"/>
      <c r="D12" s="123">
        <v>69704</v>
      </c>
      <c r="E12" s="124"/>
      <c r="F12" s="125">
        <v>48183</v>
      </c>
      <c r="G12" s="126"/>
      <c r="H12" s="127"/>
    </row>
    <row r="13" spans="1:8">
      <c r="A13" s="108"/>
      <c r="B13" s="113"/>
      <c r="C13" s="129"/>
      <c r="D13" s="130">
        <v>242306</v>
      </c>
      <c r="E13" s="131"/>
      <c r="F13" s="132">
        <v>78713</v>
      </c>
      <c r="G13" s="133"/>
      <c r="H13" s="119"/>
    </row>
    <row r="14" spans="1:8">
      <c r="A14" s="120"/>
      <c r="B14" s="121"/>
      <c r="C14" s="122"/>
      <c r="D14" s="123">
        <v>56623</v>
      </c>
      <c r="E14" s="124"/>
      <c r="F14" s="125">
        <v>43254</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17.29</v>
      </c>
      <c r="C19" s="134">
        <f>ROUND(VALUE(SUBSTITUTE(実質収支比率等に係る経年分析!G$48,"▲","-")),2)</f>
        <v>20.260000000000002</v>
      </c>
      <c r="D19" s="134">
        <f>ROUND(VALUE(SUBSTITUTE(実質収支比率等に係る経年分析!H$48,"▲","-")),2)</f>
        <v>16.5</v>
      </c>
      <c r="E19" s="134">
        <f>ROUND(VALUE(SUBSTITUTE(実質収支比率等に係る経年分析!I$48,"▲","-")),2)</f>
        <v>25.26</v>
      </c>
      <c r="F19" s="134">
        <f>ROUND(VALUE(SUBSTITUTE(実質収支比率等に係る経年分析!J$48,"▲","-")),2)</f>
        <v>10.82</v>
      </c>
    </row>
    <row r="20" spans="1:11">
      <c r="A20" s="134" t="s">
        <v>42</v>
      </c>
      <c r="B20" s="134">
        <f>ROUND(VALUE(SUBSTITUTE(実質収支比率等に係る経年分析!F$47,"▲","-")),2)</f>
        <v>40.1</v>
      </c>
      <c r="C20" s="134">
        <f>ROUND(VALUE(SUBSTITUTE(実質収支比率等に係る経年分析!G$47,"▲","-")),2)</f>
        <v>52.26</v>
      </c>
      <c r="D20" s="134">
        <f>ROUND(VALUE(SUBSTITUTE(実質収支比率等に係る経年分析!H$47,"▲","-")),2)</f>
        <v>59.32</v>
      </c>
      <c r="E20" s="134">
        <f>ROUND(VALUE(SUBSTITUTE(実質収支比率等に係る経年分析!I$47,"▲","-")),2)</f>
        <v>40.46</v>
      </c>
      <c r="F20" s="134">
        <f>ROUND(VALUE(SUBSTITUTE(実質収支比率等に係る経年分析!J$47,"▲","-")),2)</f>
        <v>62.96</v>
      </c>
    </row>
    <row r="21" spans="1:11">
      <c r="A21" s="134" t="s">
        <v>43</v>
      </c>
      <c r="B21" s="134">
        <f>IF(ISNUMBER(VALUE(SUBSTITUTE(実質収支比率等に係る経年分析!F$49,"▲","-"))),ROUND(VALUE(SUBSTITUTE(実質収支比率等に係る経年分析!F$49,"▲","-")),2),NA())</f>
        <v>8.52</v>
      </c>
      <c r="C21" s="134">
        <f>IF(ISNUMBER(VALUE(SUBSTITUTE(実質収支比率等に係る経年分析!G$49,"▲","-"))),ROUND(VALUE(SUBSTITUTE(実質収支比率等に係る経年分析!G$49,"▲","-")),2),NA())</f>
        <v>7.66</v>
      </c>
      <c r="D21" s="134">
        <f>IF(ISNUMBER(VALUE(SUBSTITUTE(実質収支比率等に係る経年分析!H$49,"▲","-"))),ROUND(VALUE(SUBSTITUTE(実質収支比率等に係る経年分析!H$49,"▲","-")),2),NA())</f>
        <v>-3.67</v>
      </c>
      <c r="E21" s="134">
        <f>IF(ISNUMBER(VALUE(SUBSTITUTE(実質収支比率等に係る経年分析!I$49,"▲","-"))),ROUND(VALUE(SUBSTITUTE(実質収支比率等に係る経年分析!I$49,"▲","-")),2),NA())</f>
        <v>-17.36</v>
      </c>
      <c r="F21" s="134">
        <f>IF(ISNUMBER(VALUE(SUBSTITUTE(実質収支比率等に係る経年分析!J$49,"▲","-"))),ROUND(VALUE(SUBSTITUTE(実質収支比率等に係る経年分析!J$49,"▲","-")),2),NA())</f>
        <v>-3.42</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光陽地区造成事業特別会計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1.82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5.95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0.45</v>
      </c>
    </row>
    <row r="33" spans="1:16">
      <c r="A33" s="135" t="str">
        <f>IF(連結実質赤字比率に係る赤字・黒字の構成分析!C$37="",NA(),連結実質赤字比率に係る赤字・黒字の構成分析!C$37)</f>
        <v>公共下水道事業特別会計</v>
      </c>
      <c r="B33" s="135">
        <f>IF(ROUND(VALUE(SUBSTITUTE(連結実質赤字比率に係る赤字・黒字の構成分析!F$37,"▲", "-")), 2) &lt; 0, ABS(ROUND(VALUE(SUBSTITUTE(連結実質赤字比率に係る赤字・黒字の構成分析!F$37,"▲", "-")), 2)), NA())</f>
        <v>1.51</v>
      </c>
      <c r="C33" s="135" t="e">
        <f>IF(ROUND(VALUE(SUBSTITUTE(連結実質赤字比率に係る赤字・黒字の構成分析!F$37,"▲", "-")), 2) &gt;= 0, ABS(ROUND(VALUE(SUBSTITUTE(連結実質赤字比率に係る赤字・黒字の構成分析!F$37,"▲", "-")), 2)), NA())</f>
        <v>#N/A</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2.0699999999999998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0.48</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0.71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1.35</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3.71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4.57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3.33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3.89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1.64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15.47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14.3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16.11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24.91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10.36</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1425</v>
      </c>
      <c r="E42" s="136"/>
      <c r="F42" s="136"/>
      <c r="G42" s="136">
        <f>'実質公債費比率（分子）の構造'!L$52</f>
        <v>1417</v>
      </c>
      <c r="H42" s="136"/>
      <c r="I42" s="136"/>
      <c r="J42" s="136">
        <f>'実質公債費比率（分子）の構造'!M$52</f>
        <v>1395</v>
      </c>
      <c r="K42" s="136"/>
      <c r="L42" s="136"/>
      <c r="M42" s="136">
        <f>'実質公債費比率（分子）の構造'!N$52</f>
        <v>1473</v>
      </c>
      <c r="N42" s="136"/>
      <c r="O42" s="136"/>
      <c r="P42" s="136">
        <f>'実質公債費比率（分子）の構造'!O$52</f>
        <v>1414</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375</v>
      </c>
      <c r="C44" s="136"/>
      <c r="D44" s="136"/>
      <c r="E44" s="136">
        <f>'実質公債費比率（分子）の構造'!L$50</f>
        <v>418</v>
      </c>
      <c r="F44" s="136"/>
      <c r="G44" s="136"/>
      <c r="H44" s="136">
        <f>'実質公債費比率（分子）の構造'!M$50</f>
        <v>248</v>
      </c>
      <c r="I44" s="136"/>
      <c r="J44" s="136"/>
      <c r="K44" s="136">
        <f>'実質公債費比率（分子）の構造'!N$50</f>
        <v>254</v>
      </c>
      <c r="L44" s="136"/>
      <c r="M44" s="136"/>
      <c r="N44" s="136">
        <f>'実質公債費比率（分子）の構造'!O$50</f>
        <v>246</v>
      </c>
      <c r="O44" s="136"/>
      <c r="P44" s="136"/>
    </row>
    <row r="45" spans="1:16">
      <c r="A45" s="136" t="s">
        <v>53</v>
      </c>
      <c r="B45" s="136">
        <f>'実質公債費比率（分子）の構造'!K$49</f>
        <v>357</v>
      </c>
      <c r="C45" s="136"/>
      <c r="D45" s="136"/>
      <c r="E45" s="136">
        <f>'実質公債費比率（分子）の構造'!L$49</f>
        <v>324</v>
      </c>
      <c r="F45" s="136"/>
      <c r="G45" s="136"/>
      <c r="H45" s="136">
        <f>'実質公債費比率（分子）の構造'!M$49</f>
        <v>289</v>
      </c>
      <c r="I45" s="136"/>
      <c r="J45" s="136"/>
      <c r="K45" s="136">
        <f>'実質公債費比率（分子）の構造'!N$49</f>
        <v>235</v>
      </c>
      <c r="L45" s="136"/>
      <c r="M45" s="136"/>
      <c r="N45" s="136">
        <f>'実質公債費比率（分子）の構造'!O$49</f>
        <v>257</v>
      </c>
      <c r="O45" s="136"/>
      <c r="P45" s="136"/>
    </row>
    <row r="46" spans="1:16">
      <c r="A46" s="136" t="s">
        <v>54</v>
      </c>
      <c r="B46" s="136">
        <f>'実質公債費比率（分子）の構造'!K$48</f>
        <v>447</v>
      </c>
      <c r="C46" s="136"/>
      <c r="D46" s="136"/>
      <c r="E46" s="136">
        <f>'実質公債費比率（分子）の構造'!L$48</f>
        <v>482</v>
      </c>
      <c r="F46" s="136"/>
      <c r="G46" s="136"/>
      <c r="H46" s="136">
        <f>'実質公債費比率（分子）の構造'!M$48</f>
        <v>484</v>
      </c>
      <c r="I46" s="136"/>
      <c r="J46" s="136"/>
      <c r="K46" s="136">
        <f>'実質公債費比率（分子）の構造'!N$48</f>
        <v>523</v>
      </c>
      <c r="L46" s="136"/>
      <c r="M46" s="136"/>
      <c r="N46" s="136">
        <f>'実質公債費比率（分子）の構造'!O$48</f>
        <v>519</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1498</v>
      </c>
      <c r="C49" s="136"/>
      <c r="D49" s="136"/>
      <c r="E49" s="136">
        <f>'実質公債費比率（分子）の構造'!L$45</f>
        <v>1398</v>
      </c>
      <c r="F49" s="136"/>
      <c r="G49" s="136"/>
      <c r="H49" s="136">
        <f>'実質公債費比率（分子）の構造'!M$45</f>
        <v>1379</v>
      </c>
      <c r="I49" s="136"/>
      <c r="J49" s="136"/>
      <c r="K49" s="136">
        <f>'実質公債費比率（分子）の構造'!N$45</f>
        <v>1350</v>
      </c>
      <c r="L49" s="136"/>
      <c r="M49" s="136"/>
      <c r="N49" s="136">
        <f>'実質公債費比率（分子）の構造'!O$45</f>
        <v>1306</v>
      </c>
      <c r="O49" s="136"/>
      <c r="P49" s="136"/>
    </row>
    <row r="50" spans="1:16">
      <c r="A50" s="136" t="s">
        <v>58</v>
      </c>
      <c r="B50" s="136" t="e">
        <f>NA()</f>
        <v>#N/A</v>
      </c>
      <c r="C50" s="136">
        <f>IF(ISNUMBER('実質公債費比率（分子）の構造'!K$53),'実質公債費比率（分子）の構造'!K$53,NA())</f>
        <v>1252</v>
      </c>
      <c r="D50" s="136" t="e">
        <f>NA()</f>
        <v>#N/A</v>
      </c>
      <c r="E50" s="136" t="e">
        <f>NA()</f>
        <v>#N/A</v>
      </c>
      <c r="F50" s="136">
        <f>IF(ISNUMBER('実質公債費比率（分子）の構造'!L$53),'実質公債費比率（分子）の構造'!L$53,NA())</f>
        <v>1205</v>
      </c>
      <c r="G50" s="136" t="e">
        <f>NA()</f>
        <v>#N/A</v>
      </c>
      <c r="H50" s="136" t="e">
        <f>NA()</f>
        <v>#N/A</v>
      </c>
      <c r="I50" s="136">
        <f>IF(ISNUMBER('実質公債費比率（分子）の構造'!M$53),'実質公債費比率（分子）の構造'!M$53,NA())</f>
        <v>1005</v>
      </c>
      <c r="J50" s="136" t="e">
        <f>NA()</f>
        <v>#N/A</v>
      </c>
      <c r="K50" s="136" t="e">
        <f>NA()</f>
        <v>#N/A</v>
      </c>
      <c r="L50" s="136">
        <f>IF(ISNUMBER('実質公債費比率（分子）の構造'!N$53),'実質公債費比率（分子）の構造'!N$53,NA())</f>
        <v>889</v>
      </c>
      <c r="M50" s="136" t="e">
        <f>NA()</f>
        <v>#N/A</v>
      </c>
      <c r="N50" s="136" t="e">
        <f>NA()</f>
        <v>#N/A</v>
      </c>
      <c r="O50" s="136">
        <f>IF(ISNUMBER('実質公債費比率（分子）の構造'!O$53),'実質公債費比率（分子）の構造'!O$53,NA())</f>
        <v>914</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16968</v>
      </c>
      <c r="E56" s="135"/>
      <c r="F56" s="135"/>
      <c r="G56" s="135">
        <f>'将来負担比率（分子）の構造'!J$51</f>
        <v>14232</v>
      </c>
      <c r="H56" s="135"/>
      <c r="I56" s="135"/>
      <c r="J56" s="135">
        <f>'将来負担比率（分子）の構造'!K$51</f>
        <v>16853</v>
      </c>
      <c r="K56" s="135"/>
      <c r="L56" s="135"/>
      <c r="M56" s="135">
        <f>'将来負担比率（分子）の構造'!L$51</f>
        <v>16416</v>
      </c>
      <c r="N56" s="135"/>
      <c r="O56" s="135"/>
      <c r="P56" s="135">
        <f>'将来負担比率（分子）の構造'!M$51</f>
        <v>15956</v>
      </c>
    </row>
    <row r="57" spans="1:16">
      <c r="A57" s="135" t="s">
        <v>34</v>
      </c>
      <c r="B57" s="135"/>
      <c r="C57" s="135"/>
      <c r="D57" s="135">
        <f>'将来負担比率（分子）の構造'!I$50</f>
        <v>461</v>
      </c>
      <c r="E57" s="135"/>
      <c r="F57" s="135"/>
      <c r="G57" s="135">
        <f>'将来負担比率（分子）の構造'!J$50</f>
        <v>552</v>
      </c>
      <c r="H57" s="135"/>
      <c r="I57" s="135"/>
      <c r="J57" s="135">
        <f>'将来負担比率（分子）の構造'!K$50</f>
        <v>644</v>
      </c>
      <c r="K57" s="135"/>
      <c r="L57" s="135"/>
      <c r="M57" s="135">
        <f>'将来負担比率（分子）の構造'!L$50</f>
        <v>1123</v>
      </c>
      <c r="N57" s="135"/>
      <c r="O57" s="135"/>
      <c r="P57" s="135">
        <f>'将来負担比率（分子）の構造'!M$50</f>
        <v>1094</v>
      </c>
    </row>
    <row r="58" spans="1:16">
      <c r="A58" s="135" t="s">
        <v>33</v>
      </c>
      <c r="B58" s="135"/>
      <c r="C58" s="135"/>
      <c r="D58" s="135">
        <f>'将来負担比率（分子）の構造'!I$49</f>
        <v>7087</v>
      </c>
      <c r="E58" s="135"/>
      <c r="F58" s="135"/>
      <c r="G58" s="135">
        <f>'将来負担比率（分子）の構造'!J$49</f>
        <v>9984</v>
      </c>
      <c r="H58" s="135"/>
      <c r="I58" s="135"/>
      <c r="J58" s="135">
        <f>'将来負担比率（分子）の構造'!K$49</f>
        <v>11108</v>
      </c>
      <c r="K58" s="135"/>
      <c r="L58" s="135"/>
      <c r="M58" s="135">
        <f>'将来負担比率（分子）の構造'!L$49</f>
        <v>9214</v>
      </c>
      <c r="N58" s="135"/>
      <c r="O58" s="135"/>
      <c r="P58" s="135">
        <f>'将来負担比率（分子）の構造'!M$49</f>
        <v>11170</v>
      </c>
    </row>
    <row r="59" spans="1:16">
      <c r="A59" s="135" t="s">
        <v>31</v>
      </c>
      <c r="B59" s="135">
        <f>'将来負担比率（分子）の構造'!I$48</f>
        <v>272</v>
      </c>
      <c r="C59" s="135"/>
      <c r="D59" s="135"/>
      <c r="E59" s="135">
        <f>'将来負担比率（分子）の構造'!J$48</f>
        <v>113</v>
      </c>
      <c r="F59" s="135"/>
      <c r="G59" s="135"/>
      <c r="H59" s="135">
        <f>'将来負担比率（分子）の構造'!K$48</f>
        <v>101</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2964</v>
      </c>
      <c r="C62" s="135"/>
      <c r="D62" s="135"/>
      <c r="E62" s="135">
        <f>'将来負担比率（分子）の構造'!J$45</f>
        <v>2575</v>
      </c>
      <c r="F62" s="135"/>
      <c r="G62" s="135"/>
      <c r="H62" s="135">
        <f>'将来負担比率（分子）の構造'!K$45</f>
        <v>2418</v>
      </c>
      <c r="I62" s="135"/>
      <c r="J62" s="135"/>
      <c r="K62" s="135">
        <f>'将来負担比率（分子）の構造'!L$45</f>
        <v>2203</v>
      </c>
      <c r="L62" s="135"/>
      <c r="M62" s="135"/>
      <c r="N62" s="135">
        <f>'将来負担比率（分子）の構造'!M$45</f>
        <v>1995</v>
      </c>
      <c r="O62" s="135"/>
      <c r="P62" s="135"/>
    </row>
    <row r="63" spans="1:16">
      <c r="A63" s="135" t="s">
        <v>27</v>
      </c>
      <c r="B63" s="135">
        <f>'将来負担比率（分子）の構造'!I$44</f>
        <v>1824</v>
      </c>
      <c r="C63" s="135"/>
      <c r="D63" s="135"/>
      <c r="E63" s="135">
        <f>'将来負担比率（分子）の構造'!J$44</f>
        <v>2170</v>
      </c>
      <c r="F63" s="135"/>
      <c r="G63" s="135"/>
      <c r="H63" s="135">
        <f>'将来負担比率（分子）の構造'!K$44</f>
        <v>2181</v>
      </c>
      <c r="I63" s="135"/>
      <c r="J63" s="135"/>
      <c r="K63" s="135">
        <f>'将来負担比率（分子）の構造'!L$44</f>
        <v>2783</v>
      </c>
      <c r="L63" s="135"/>
      <c r="M63" s="135"/>
      <c r="N63" s="135">
        <f>'将来負担比率（分子）の構造'!M$44</f>
        <v>2549</v>
      </c>
      <c r="O63" s="135"/>
      <c r="P63" s="135"/>
    </row>
    <row r="64" spans="1:16">
      <c r="A64" s="135" t="s">
        <v>26</v>
      </c>
      <c r="B64" s="135">
        <f>'将来負担比率（分子）の構造'!I$43</f>
        <v>8237</v>
      </c>
      <c r="C64" s="135"/>
      <c r="D64" s="135"/>
      <c r="E64" s="135">
        <f>'将来負担比率（分子）の構造'!J$43</f>
        <v>7595</v>
      </c>
      <c r="F64" s="135"/>
      <c r="G64" s="135"/>
      <c r="H64" s="135">
        <f>'将来負担比率（分子）の構造'!K$43</f>
        <v>7015</v>
      </c>
      <c r="I64" s="135"/>
      <c r="J64" s="135"/>
      <c r="K64" s="135">
        <f>'将来負担比率（分子）の構造'!L$43</f>
        <v>7066</v>
      </c>
      <c r="L64" s="135"/>
      <c r="M64" s="135"/>
      <c r="N64" s="135">
        <f>'将来負担比率（分子）の構造'!M$43</f>
        <v>7042</v>
      </c>
      <c r="O64" s="135"/>
      <c r="P64" s="135"/>
    </row>
    <row r="65" spans="1:16">
      <c r="A65" s="135" t="s">
        <v>25</v>
      </c>
      <c r="B65" s="135">
        <f>'将来負担比率（分子）の構造'!I$42</f>
        <v>7769</v>
      </c>
      <c r="C65" s="135"/>
      <c r="D65" s="135"/>
      <c r="E65" s="135">
        <f>'将来負担比率（分子）の構造'!J$42</f>
        <v>6726</v>
      </c>
      <c r="F65" s="135"/>
      <c r="G65" s="135"/>
      <c r="H65" s="135">
        <f>'将来負担比率（分子）の構造'!K$42</f>
        <v>6042</v>
      </c>
      <c r="I65" s="135"/>
      <c r="J65" s="135"/>
      <c r="K65" s="135">
        <f>'将来負担比率（分子）の構造'!L$42</f>
        <v>5706</v>
      </c>
      <c r="L65" s="135"/>
      <c r="M65" s="135"/>
      <c r="N65" s="135">
        <f>'将来負担比率（分子）の構造'!M$42</f>
        <v>5154</v>
      </c>
      <c r="O65" s="135"/>
      <c r="P65" s="135"/>
    </row>
    <row r="66" spans="1:16">
      <c r="A66" s="135" t="s">
        <v>24</v>
      </c>
      <c r="B66" s="135">
        <f>'将来負担比率（分子）の構造'!I$41</f>
        <v>13815</v>
      </c>
      <c r="C66" s="135"/>
      <c r="D66" s="135"/>
      <c r="E66" s="135">
        <f>'将来負担比率（分子）の構造'!J$41</f>
        <v>13781</v>
      </c>
      <c r="F66" s="135"/>
      <c r="G66" s="135"/>
      <c r="H66" s="135">
        <f>'将来負担比率（分子）の構造'!K$41</f>
        <v>14173</v>
      </c>
      <c r="I66" s="135"/>
      <c r="J66" s="135"/>
      <c r="K66" s="135">
        <f>'将来負担比率（分子）の構造'!L$41</f>
        <v>14147</v>
      </c>
      <c r="L66" s="135"/>
      <c r="M66" s="135"/>
      <c r="N66" s="135">
        <f>'将来負担比率（分子）の構造'!M$41</f>
        <v>13808</v>
      </c>
      <c r="O66" s="135"/>
      <c r="P66" s="135"/>
    </row>
    <row r="67" spans="1:16">
      <c r="A67" s="135" t="s">
        <v>62</v>
      </c>
      <c r="B67" s="135" t="e">
        <f>NA()</f>
        <v>#N/A</v>
      </c>
      <c r="C67" s="135">
        <f>IF(ISNUMBER('将来負担比率（分子）の構造'!I$52), IF('将来負担比率（分子）の構造'!I$52 &lt; 0, 0, '将来負担比率（分子）の構造'!I$52), NA())</f>
        <v>10367</v>
      </c>
      <c r="D67" s="135" t="e">
        <f>NA()</f>
        <v>#N/A</v>
      </c>
      <c r="E67" s="135" t="e">
        <f>NA()</f>
        <v>#N/A</v>
      </c>
      <c r="F67" s="135">
        <f>IF(ISNUMBER('将来負担比率（分子）の構造'!J$52), IF('将来負担比率（分子）の構造'!J$52 &lt; 0, 0, '将来負担比率（分子）の構造'!J$52), NA())</f>
        <v>8189</v>
      </c>
      <c r="G67" s="135" t="e">
        <f>NA()</f>
        <v>#N/A</v>
      </c>
      <c r="H67" s="135" t="e">
        <f>NA()</f>
        <v>#N/A</v>
      </c>
      <c r="I67" s="135">
        <f>IF(ISNUMBER('将来負担比率（分子）の構造'!K$52), IF('将来負担比率（分子）の構造'!K$52 &lt; 0, 0, '将来負担比率（分子）の構造'!K$52), NA())</f>
        <v>3325</v>
      </c>
      <c r="J67" s="135" t="e">
        <f>NA()</f>
        <v>#N/A</v>
      </c>
      <c r="K67" s="135" t="e">
        <f>NA()</f>
        <v>#N/A</v>
      </c>
      <c r="L67" s="135">
        <f>IF(ISNUMBER('将来負担比率（分子）の構造'!L$52), IF('将来負担比率（分子）の構造'!L$52 &lt; 0, 0, '将来負担比率（分子）の構造'!L$52), NA())</f>
        <v>5151</v>
      </c>
      <c r="M67" s="135" t="e">
        <f>NA()</f>
        <v>#N/A</v>
      </c>
      <c r="N67" s="135" t="e">
        <f>NA()</f>
        <v>#N/A</v>
      </c>
      <c r="O67" s="135">
        <f>IF(ISNUMBER('将来負担比率（分子）の構造'!M$52), IF('将来負担比率（分子）の構造'!M$52 &lt; 0, 0, '将来負担比率（分子）の構造'!M$52), NA())</f>
        <v>2328</v>
      </c>
      <c r="P67" s="135" t="e">
        <f>NA()</f>
        <v>#N/A</v>
      </c>
    </row>
  </sheetData>
  <sheetProtection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192</v>
      </c>
      <c r="DI1" s="732"/>
      <c r="DJ1" s="732"/>
      <c r="DK1" s="732"/>
      <c r="DL1" s="732"/>
      <c r="DM1" s="732"/>
      <c r="DN1" s="733"/>
      <c r="DP1" s="731" t="s">
        <v>193</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78" t="s">
        <v>195</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196</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197</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c r="B4" s="678" t="s">
        <v>1</v>
      </c>
      <c r="C4" s="679"/>
      <c r="D4" s="679"/>
      <c r="E4" s="679"/>
      <c r="F4" s="679"/>
      <c r="G4" s="679"/>
      <c r="H4" s="679"/>
      <c r="I4" s="679"/>
      <c r="J4" s="679"/>
      <c r="K4" s="679"/>
      <c r="L4" s="679"/>
      <c r="M4" s="679"/>
      <c r="N4" s="679"/>
      <c r="O4" s="679"/>
      <c r="P4" s="679"/>
      <c r="Q4" s="680"/>
      <c r="R4" s="678" t="s">
        <v>198</v>
      </c>
      <c r="S4" s="679"/>
      <c r="T4" s="679"/>
      <c r="U4" s="679"/>
      <c r="V4" s="679"/>
      <c r="W4" s="679"/>
      <c r="X4" s="679"/>
      <c r="Y4" s="680"/>
      <c r="Z4" s="678" t="s">
        <v>199</v>
      </c>
      <c r="AA4" s="679"/>
      <c r="AB4" s="679"/>
      <c r="AC4" s="680"/>
      <c r="AD4" s="678" t="s">
        <v>200</v>
      </c>
      <c r="AE4" s="679"/>
      <c r="AF4" s="679"/>
      <c r="AG4" s="679"/>
      <c r="AH4" s="679"/>
      <c r="AI4" s="679"/>
      <c r="AJ4" s="679"/>
      <c r="AK4" s="680"/>
      <c r="AL4" s="678" t="s">
        <v>199</v>
      </c>
      <c r="AM4" s="679"/>
      <c r="AN4" s="679"/>
      <c r="AO4" s="680"/>
      <c r="AP4" s="734" t="s">
        <v>201</v>
      </c>
      <c r="AQ4" s="734"/>
      <c r="AR4" s="734"/>
      <c r="AS4" s="734"/>
      <c r="AT4" s="734"/>
      <c r="AU4" s="734"/>
      <c r="AV4" s="734"/>
      <c r="AW4" s="734"/>
      <c r="AX4" s="734"/>
      <c r="AY4" s="734"/>
      <c r="AZ4" s="734"/>
      <c r="BA4" s="734"/>
      <c r="BB4" s="734"/>
      <c r="BC4" s="734"/>
      <c r="BD4" s="734"/>
      <c r="BE4" s="734"/>
      <c r="BF4" s="734"/>
      <c r="BG4" s="734" t="s">
        <v>202</v>
      </c>
      <c r="BH4" s="734"/>
      <c r="BI4" s="734"/>
      <c r="BJ4" s="734"/>
      <c r="BK4" s="734"/>
      <c r="BL4" s="734"/>
      <c r="BM4" s="734"/>
      <c r="BN4" s="734"/>
      <c r="BO4" s="734" t="s">
        <v>199</v>
      </c>
      <c r="BP4" s="734"/>
      <c r="BQ4" s="734"/>
      <c r="BR4" s="734"/>
      <c r="BS4" s="734" t="s">
        <v>203</v>
      </c>
      <c r="BT4" s="734"/>
      <c r="BU4" s="734"/>
      <c r="BV4" s="734"/>
      <c r="BW4" s="734"/>
      <c r="BX4" s="734"/>
      <c r="BY4" s="734"/>
      <c r="BZ4" s="734"/>
      <c r="CA4" s="734"/>
      <c r="CB4" s="734"/>
      <c r="CD4" s="723" t="s">
        <v>204</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c r="B5" s="705" t="s">
        <v>205</v>
      </c>
      <c r="C5" s="706"/>
      <c r="D5" s="706"/>
      <c r="E5" s="706"/>
      <c r="F5" s="706"/>
      <c r="G5" s="706"/>
      <c r="H5" s="706"/>
      <c r="I5" s="706"/>
      <c r="J5" s="706"/>
      <c r="K5" s="706"/>
      <c r="L5" s="706"/>
      <c r="M5" s="706"/>
      <c r="N5" s="706"/>
      <c r="O5" s="706"/>
      <c r="P5" s="706"/>
      <c r="Q5" s="707"/>
      <c r="R5" s="668">
        <v>5258868</v>
      </c>
      <c r="S5" s="669"/>
      <c r="T5" s="669"/>
      <c r="U5" s="669"/>
      <c r="V5" s="669"/>
      <c r="W5" s="669"/>
      <c r="X5" s="669"/>
      <c r="Y5" s="716"/>
      <c r="Z5" s="729">
        <v>15.3</v>
      </c>
      <c r="AA5" s="729"/>
      <c r="AB5" s="729"/>
      <c r="AC5" s="729"/>
      <c r="AD5" s="730">
        <v>5258868</v>
      </c>
      <c r="AE5" s="730"/>
      <c r="AF5" s="730"/>
      <c r="AG5" s="730"/>
      <c r="AH5" s="730"/>
      <c r="AI5" s="730"/>
      <c r="AJ5" s="730"/>
      <c r="AK5" s="730"/>
      <c r="AL5" s="717">
        <v>55.8</v>
      </c>
      <c r="AM5" s="686"/>
      <c r="AN5" s="686"/>
      <c r="AO5" s="718"/>
      <c r="AP5" s="705" t="s">
        <v>206</v>
      </c>
      <c r="AQ5" s="706"/>
      <c r="AR5" s="706"/>
      <c r="AS5" s="706"/>
      <c r="AT5" s="706"/>
      <c r="AU5" s="706"/>
      <c r="AV5" s="706"/>
      <c r="AW5" s="706"/>
      <c r="AX5" s="706"/>
      <c r="AY5" s="706"/>
      <c r="AZ5" s="706"/>
      <c r="BA5" s="706"/>
      <c r="BB5" s="706"/>
      <c r="BC5" s="706"/>
      <c r="BD5" s="706"/>
      <c r="BE5" s="706"/>
      <c r="BF5" s="707"/>
      <c r="BG5" s="618">
        <v>5258717</v>
      </c>
      <c r="BH5" s="619"/>
      <c r="BI5" s="619"/>
      <c r="BJ5" s="619"/>
      <c r="BK5" s="619"/>
      <c r="BL5" s="619"/>
      <c r="BM5" s="619"/>
      <c r="BN5" s="620"/>
      <c r="BO5" s="671">
        <v>100</v>
      </c>
      <c r="BP5" s="671"/>
      <c r="BQ5" s="671"/>
      <c r="BR5" s="671"/>
      <c r="BS5" s="672">
        <v>125029</v>
      </c>
      <c r="BT5" s="672"/>
      <c r="BU5" s="672"/>
      <c r="BV5" s="672"/>
      <c r="BW5" s="672"/>
      <c r="BX5" s="672"/>
      <c r="BY5" s="672"/>
      <c r="BZ5" s="672"/>
      <c r="CA5" s="672"/>
      <c r="CB5" s="708"/>
      <c r="CD5" s="723" t="s">
        <v>201</v>
      </c>
      <c r="CE5" s="724"/>
      <c r="CF5" s="724"/>
      <c r="CG5" s="724"/>
      <c r="CH5" s="724"/>
      <c r="CI5" s="724"/>
      <c r="CJ5" s="724"/>
      <c r="CK5" s="724"/>
      <c r="CL5" s="724"/>
      <c r="CM5" s="724"/>
      <c r="CN5" s="724"/>
      <c r="CO5" s="724"/>
      <c r="CP5" s="724"/>
      <c r="CQ5" s="725"/>
      <c r="CR5" s="723" t="s">
        <v>207</v>
      </c>
      <c r="CS5" s="724"/>
      <c r="CT5" s="724"/>
      <c r="CU5" s="724"/>
      <c r="CV5" s="724"/>
      <c r="CW5" s="724"/>
      <c r="CX5" s="724"/>
      <c r="CY5" s="725"/>
      <c r="CZ5" s="723" t="s">
        <v>199</v>
      </c>
      <c r="DA5" s="724"/>
      <c r="DB5" s="724"/>
      <c r="DC5" s="725"/>
      <c r="DD5" s="723" t="s">
        <v>208</v>
      </c>
      <c r="DE5" s="724"/>
      <c r="DF5" s="724"/>
      <c r="DG5" s="724"/>
      <c r="DH5" s="724"/>
      <c r="DI5" s="724"/>
      <c r="DJ5" s="724"/>
      <c r="DK5" s="724"/>
      <c r="DL5" s="724"/>
      <c r="DM5" s="724"/>
      <c r="DN5" s="724"/>
      <c r="DO5" s="724"/>
      <c r="DP5" s="725"/>
      <c r="DQ5" s="723" t="s">
        <v>209</v>
      </c>
      <c r="DR5" s="724"/>
      <c r="DS5" s="724"/>
      <c r="DT5" s="724"/>
      <c r="DU5" s="724"/>
      <c r="DV5" s="724"/>
      <c r="DW5" s="724"/>
      <c r="DX5" s="724"/>
      <c r="DY5" s="724"/>
      <c r="DZ5" s="724"/>
      <c r="EA5" s="724"/>
      <c r="EB5" s="724"/>
      <c r="EC5" s="725"/>
    </row>
    <row r="6" spans="2:143" ht="11.25" customHeight="1">
      <c r="B6" s="615" t="s">
        <v>210</v>
      </c>
      <c r="C6" s="616"/>
      <c r="D6" s="616"/>
      <c r="E6" s="616"/>
      <c r="F6" s="616"/>
      <c r="G6" s="616"/>
      <c r="H6" s="616"/>
      <c r="I6" s="616"/>
      <c r="J6" s="616"/>
      <c r="K6" s="616"/>
      <c r="L6" s="616"/>
      <c r="M6" s="616"/>
      <c r="N6" s="616"/>
      <c r="O6" s="616"/>
      <c r="P6" s="616"/>
      <c r="Q6" s="617"/>
      <c r="R6" s="618">
        <v>208562</v>
      </c>
      <c r="S6" s="619"/>
      <c r="T6" s="619"/>
      <c r="U6" s="619"/>
      <c r="V6" s="619"/>
      <c r="W6" s="619"/>
      <c r="X6" s="619"/>
      <c r="Y6" s="620"/>
      <c r="Z6" s="671">
        <v>0.6</v>
      </c>
      <c r="AA6" s="671"/>
      <c r="AB6" s="671"/>
      <c r="AC6" s="671"/>
      <c r="AD6" s="672">
        <v>208562</v>
      </c>
      <c r="AE6" s="672"/>
      <c r="AF6" s="672"/>
      <c r="AG6" s="672"/>
      <c r="AH6" s="672"/>
      <c r="AI6" s="672"/>
      <c r="AJ6" s="672"/>
      <c r="AK6" s="672"/>
      <c r="AL6" s="641">
        <v>2.2000000000000002</v>
      </c>
      <c r="AM6" s="673"/>
      <c r="AN6" s="673"/>
      <c r="AO6" s="674"/>
      <c r="AP6" s="615" t="s">
        <v>211</v>
      </c>
      <c r="AQ6" s="616"/>
      <c r="AR6" s="616"/>
      <c r="AS6" s="616"/>
      <c r="AT6" s="616"/>
      <c r="AU6" s="616"/>
      <c r="AV6" s="616"/>
      <c r="AW6" s="616"/>
      <c r="AX6" s="616"/>
      <c r="AY6" s="616"/>
      <c r="AZ6" s="616"/>
      <c r="BA6" s="616"/>
      <c r="BB6" s="616"/>
      <c r="BC6" s="616"/>
      <c r="BD6" s="616"/>
      <c r="BE6" s="616"/>
      <c r="BF6" s="617"/>
      <c r="BG6" s="618">
        <v>5258717</v>
      </c>
      <c r="BH6" s="619"/>
      <c r="BI6" s="619"/>
      <c r="BJ6" s="619"/>
      <c r="BK6" s="619"/>
      <c r="BL6" s="619"/>
      <c r="BM6" s="619"/>
      <c r="BN6" s="620"/>
      <c r="BO6" s="671">
        <v>100</v>
      </c>
      <c r="BP6" s="671"/>
      <c r="BQ6" s="671"/>
      <c r="BR6" s="671"/>
      <c r="BS6" s="672">
        <v>125029</v>
      </c>
      <c r="BT6" s="672"/>
      <c r="BU6" s="672"/>
      <c r="BV6" s="672"/>
      <c r="BW6" s="672"/>
      <c r="BX6" s="672"/>
      <c r="BY6" s="672"/>
      <c r="BZ6" s="672"/>
      <c r="CA6" s="672"/>
      <c r="CB6" s="708"/>
      <c r="CD6" s="675" t="s">
        <v>212</v>
      </c>
      <c r="CE6" s="676"/>
      <c r="CF6" s="676"/>
      <c r="CG6" s="676"/>
      <c r="CH6" s="676"/>
      <c r="CI6" s="676"/>
      <c r="CJ6" s="676"/>
      <c r="CK6" s="676"/>
      <c r="CL6" s="676"/>
      <c r="CM6" s="676"/>
      <c r="CN6" s="676"/>
      <c r="CO6" s="676"/>
      <c r="CP6" s="676"/>
      <c r="CQ6" s="677"/>
      <c r="CR6" s="618">
        <v>231293</v>
      </c>
      <c r="CS6" s="619"/>
      <c r="CT6" s="619"/>
      <c r="CU6" s="619"/>
      <c r="CV6" s="619"/>
      <c r="CW6" s="619"/>
      <c r="CX6" s="619"/>
      <c r="CY6" s="620"/>
      <c r="CZ6" s="671">
        <v>0.7</v>
      </c>
      <c r="DA6" s="671"/>
      <c r="DB6" s="671"/>
      <c r="DC6" s="671"/>
      <c r="DD6" s="624" t="s">
        <v>213</v>
      </c>
      <c r="DE6" s="619"/>
      <c r="DF6" s="619"/>
      <c r="DG6" s="619"/>
      <c r="DH6" s="619"/>
      <c r="DI6" s="619"/>
      <c r="DJ6" s="619"/>
      <c r="DK6" s="619"/>
      <c r="DL6" s="619"/>
      <c r="DM6" s="619"/>
      <c r="DN6" s="619"/>
      <c r="DO6" s="619"/>
      <c r="DP6" s="620"/>
      <c r="DQ6" s="624">
        <v>231293</v>
      </c>
      <c r="DR6" s="619"/>
      <c r="DS6" s="619"/>
      <c r="DT6" s="619"/>
      <c r="DU6" s="619"/>
      <c r="DV6" s="619"/>
      <c r="DW6" s="619"/>
      <c r="DX6" s="619"/>
      <c r="DY6" s="619"/>
      <c r="DZ6" s="619"/>
      <c r="EA6" s="619"/>
      <c r="EB6" s="619"/>
      <c r="EC6" s="654"/>
    </row>
    <row r="7" spans="2:143" ht="11.25" customHeight="1">
      <c r="B7" s="615" t="s">
        <v>214</v>
      </c>
      <c r="C7" s="616"/>
      <c r="D7" s="616"/>
      <c r="E7" s="616"/>
      <c r="F7" s="616"/>
      <c r="G7" s="616"/>
      <c r="H7" s="616"/>
      <c r="I7" s="616"/>
      <c r="J7" s="616"/>
      <c r="K7" s="616"/>
      <c r="L7" s="616"/>
      <c r="M7" s="616"/>
      <c r="N7" s="616"/>
      <c r="O7" s="616"/>
      <c r="P7" s="616"/>
      <c r="Q7" s="617"/>
      <c r="R7" s="618">
        <v>6754</v>
      </c>
      <c r="S7" s="619"/>
      <c r="T7" s="619"/>
      <c r="U7" s="619"/>
      <c r="V7" s="619"/>
      <c r="W7" s="619"/>
      <c r="X7" s="619"/>
      <c r="Y7" s="620"/>
      <c r="Z7" s="671">
        <v>0</v>
      </c>
      <c r="AA7" s="671"/>
      <c r="AB7" s="671"/>
      <c r="AC7" s="671"/>
      <c r="AD7" s="672">
        <v>6754</v>
      </c>
      <c r="AE7" s="672"/>
      <c r="AF7" s="672"/>
      <c r="AG7" s="672"/>
      <c r="AH7" s="672"/>
      <c r="AI7" s="672"/>
      <c r="AJ7" s="672"/>
      <c r="AK7" s="672"/>
      <c r="AL7" s="641">
        <v>0.1</v>
      </c>
      <c r="AM7" s="673"/>
      <c r="AN7" s="673"/>
      <c r="AO7" s="674"/>
      <c r="AP7" s="615" t="s">
        <v>215</v>
      </c>
      <c r="AQ7" s="616"/>
      <c r="AR7" s="616"/>
      <c r="AS7" s="616"/>
      <c r="AT7" s="616"/>
      <c r="AU7" s="616"/>
      <c r="AV7" s="616"/>
      <c r="AW7" s="616"/>
      <c r="AX7" s="616"/>
      <c r="AY7" s="616"/>
      <c r="AZ7" s="616"/>
      <c r="BA7" s="616"/>
      <c r="BB7" s="616"/>
      <c r="BC7" s="616"/>
      <c r="BD7" s="616"/>
      <c r="BE7" s="616"/>
      <c r="BF7" s="617"/>
      <c r="BG7" s="618">
        <v>2402802</v>
      </c>
      <c r="BH7" s="619"/>
      <c r="BI7" s="619"/>
      <c r="BJ7" s="619"/>
      <c r="BK7" s="619"/>
      <c r="BL7" s="619"/>
      <c r="BM7" s="619"/>
      <c r="BN7" s="620"/>
      <c r="BO7" s="671">
        <v>45.7</v>
      </c>
      <c r="BP7" s="671"/>
      <c r="BQ7" s="671"/>
      <c r="BR7" s="671"/>
      <c r="BS7" s="672">
        <v>45034</v>
      </c>
      <c r="BT7" s="672"/>
      <c r="BU7" s="672"/>
      <c r="BV7" s="672"/>
      <c r="BW7" s="672"/>
      <c r="BX7" s="672"/>
      <c r="BY7" s="672"/>
      <c r="BZ7" s="672"/>
      <c r="CA7" s="672"/>
      <c r="CB7" s="708"/>
      <c r="CD7" s="655" t="s">
        <v>216</v>
      </c>
      <c r="CE7" s="652"/>
      <c r="CF7" s="652"/>
      <c r="CG7" s="652"/>
      <c r="CH7" s="652"/>
      <c r="CI7" s="652"/>
      <c r="CJ7" s="652"/>
      <c r="CK7" s="652"/>
      <c r="CL7" s="652"/>
      <c r="CM7" s="652"/>
      <c r="CN7" s="652"/>
      <c r="CO7" s="652"/>
      <c r="CP7" s="652"/>
      <c r="CQ7" s="653"/>
      <c r="CR7" s="618">
        <v>5725497</v>
      </c>
      <c r="CS7" s="619"/>
      <c r="CT7" s="619"/>
      <c r="CU7" s="619"/>
      <c r="CV7" s="619"/>
      <c r="CW7" s="619"/>
      <c r="CX7" s="619"/>
      <c r="CY7" s="620"/>
      <c r="CZ7" s="671">
        <v>18.2</v>
      </c>
      <c r="DA7" s="671"/>
      <c r="DB7" s="671"/>
      <c r="DC7" s="671"/>
      <c r="DD7" s="624">
        <v>996166</v>
      </c>
      <c r="DE7" s="619"/>
      <c r="DF7" s="619"/>
      <c r="DG7" s="619"/>
      <c r="DH7" s="619"/>
      <c r="DI7" s="619"/>
      <c r="DJ7" s="619"/>
      <c r="DK7" s="619"/>
      <c r="DL7" s="619"/>
      <c r="DM7" s="619"/>
      <c r="DN7" s="619"/>
      <c r="DO7" s="619"/>
      <c r="DP7" s="620"/>
      <c r="DQ7" s="624">
        <v>3884480</v>
      </c>
      <c r="DR7" s="619"/>
      <c r="DS7" s="619"/>
      <c r="DT7" s="619"/>
      <c r="DU7" s="619"/>
      <c r="DV7" s="619"/>
      <c r="DW7" s="619"/>
      <c r="DX7" s="619"/>
      <c r="DY7" s="619"/>
      <c r="DZ7" s="619"/>
      <c r="EA7" s="619"/>
      <c r="EB7" s="619"/>
      <c r="EC7" s="654"/>
    </row>
    <row r="8" spans="2:143" ht="11.25" customHeight="1">
      <c r="B8" s="615" t="s">
        <v>217</v>
      </c>
      <c r="C8" s="616"/>
      <c r="D8" s="616"/>
      <c r="E8" s="616"/>
      <c r="F8" s="616"/>
      <c r="G8" s="616"/>
      <c r="H8" s="616"/>
      <c r="I8" s="616"/>
      <c r="J8" s="616"/>
      <c r="K8" s="616"/>
      <c r="L8" s="616"/>
      <c r="M8" s="616"/>
      <c r="N8" s="616"/>
      <c r="O8" s="616"/>
      <c r="P8" s="616"/>
      <c r="Q8" s="617"/>
      <c r="R8" s="618">
        <v>17200</v>
      </c>
      <c r="S8" s="619"/>
      <c r="T8" s="619"/>
      <c r="U8" s="619"/>
      <c r="V8" s="619"/>
      <c r="W8" s="619"/>
      <c r="X8" s="619"/>
      <c r="Y8" s="620"/>
      <c r="Z8" s="671">
        <v>0</v>
      </c>
      <c r="AA8" s="671"/>
      <c r="AB8" s="671"/>
      <c r="AC8" s="671"/>
      <c r="AD8" s="672">
        <v>17200</v>
      </c>
      <c r="AE8" s="672"/>
      <c r="AF8" s="672"/>
      <c r="AG8" s="672"/>
      <c r="AH8" s="672"/>
      <c r="AI8" s="672"/>
      <c r="AJ8" s="672"/>
      <c r="AK8" s="672"/>
      <c r="AL8" s="641">
        <v>0.2</v>
      </c>
      <c r="AM8" s="673"/>
      <c r="AN8" s="673"/>
      <c r="AO8" s="674"/>
      <c r="AP8" s="615" t="s">
        <v>218</v>
      </c>
      <c r="AQ8" s="616"/>
      <c r="AR8" s="616"/>
      <c r="AS8" s="616"/>
      <c r="AT8" s="616"/>
      <c r="AU8" s="616"/>
      <c r="AV8" s="616"/>
      <c r="AW8" s="616"/>
      <c r="AX8" s="616"/>
      <c r="AY8" s="616"/>
      <c r="AZ8" s="616"/>
      <c r="BA8" s="616"/>
      <c r="BB8" s="616"/>
      <c r="BC8" s="616"/>
      <c r="BD8" s="616"/>
      <c r="BE8" s="616"/>
      <c r="BF8" s="617"/>
      <c r="BG8" s="618">
        <v>60950</v>
      </c>
      <c r="BH8" s="619"/>
      <c r="BI8" s="619"/>
      <c r="BJ8" s="619"/>
      <c r="BK8" s="619"/>
      <c r="BL8" s="619"/>
      <c r="BM8" s="619"/>
      <c r="BN8" s="620"/>
      <c r="BO8" s="671">
        <v>1.2</v>
      </c>
      <c r="BP8" s="671"/>
      <c r="BQ8" s="671"/>
      <c r="BR8" s="671"/>
      <c r="BS8" s="624" t="s">
        <v>108</v>
      </c>
      <c r="BT8" s="619"/>
      <c r="BU8" s="619"/>
      <c r="BV8" s="619"/>
      <c r="BW8" s="619"/>
      <c r="BX8" s="619"/>
      <c r="BY8" s="619"/>
      <c r="BZ8" s="619"/>
      <c r="CA8" s="619"/>
      <c r="CB8" s="654"/>
      <c r="CD8" s="655" t="s">
        <v>219</v>
      </c>
      <c r="CE8" s="652"/>
      <c r="CF8" s="652"/>
      <c r="CG8" s="652"/>
      <c r="CH8" s="652"/>
      <c r="CI8" s="652"/>
      <c r="CJ8" s="652"/>
      <c r="CK8" s="652"/>
      <c r="CL8" s="652"/>
      <c r="CM8" s="652"/>
      <c r="CN8" s="652"/>
      <c r="CO8" s="652"/>
      <c r="CP8" s="652"/>
      <c r="CQ8" s="653"/>
      <c r="CR8" s="618">
        <v>5557645</v>
      </c>
      <c r="CS8" s="619"/>
      <c r="CT8" s="619"/>
      <c r="CU8" s="619"/>
      <c r="CV8" s="619"/>
      <c r="CW8" s="619"/>
      <c r="CX8" s="619"/>
      <c r="CY8" s="620"/>
      <c r="CZ8" s="671">
        <v>17.600000000000001</v>
      </c>
      <c r="DA8" s="671"/>
      <c r="DB8" s="671"/>
      <c r="DC8" s="671"/>
      <c r="DD8" s="624">
        <v>329619</v>
      </c>
      <c r="DE8" s="619"/>
      <c r="DF8" s="619"/>
      <c r="DG8" s="619"/>
      <c r="DH8" s="619"/>
      <c r="DI8" s="619"/>
      <c r="DJ8" s="619"/>
      <c r="DK8" s="619"/>
      <c r="DL8" s="619"/>
      <c r="DM8" s="619"/>
      <c r="DN8" s="619"/>
      <c r="DO8" s="619"/>
      <c r="DP8" s="620"/>
      <c r="DQ8" s="624">
        <v>2299913</v>
      </c>
      <c r="DR8" s="619"/>
      <c r="DS8" s="619"/>
      <c r="DT8" s="619"/>
      <c r="DU8" s="619"/>
      <c r="DV8" s="619"/>
      <c r="DW8" s="619"/>
      <c r="DX8" s="619"/>
      <c r="DY8" s="619"/>
      <c r="DZ8" s="619"/>
      <c r="EA8" s="619"/>
      <c r="EB8" s="619"/>
      <c r="EC8" s="654"/>
    </row>
    <row r="9" spans="2:143" ht="11.25" customHeight="1">
      <c r="B9" s="615" t="s">
        <v>220</v>
      </c>
      <c r="C9" s="616"/>
      <c r="D9" s="616"/>
      <c r="E9" s="616"/>
      <c r="F9" s="616"/>
      <c r="G9" s="616"/>
      <c r="H9" s="616"/>
      <c r="I9" s="616"/>
      <c r="J9" s="616"/>
      <c r="K9" s="616"/>
      <c r="L9" s="616"/>
      <c r="M9" s="616"/>
      <c r="N9" s="616"/>
      <c r="O9" s="616"/>
      <c r="P9" s="616"/>
      <c r="Q9" s="617"/>
      <c r="R9" s="618">
        <v>14092</v>
      </c>
      <c r="S9" s="619"/>
      <c r="T9" s="619"/>
      <c r="U9" s="619"/>
      <c r="V9" s="619"/>
      <c r="W9" s="619"/>
      <c r="X9" s="619"/>
      <c r="Y9" s="620"/>
      <c r="Z9" s="671">
        <v>0</v>
      </c>
      <c r="AA9" s="671"/>
      <c r="AB9" s="671"/>
      <c r="AC9" s="671"/>
      <c r="AD9" s="672">
        <v>14092</v>
      </c>
      <c r="AE9" s="672"/>
      <c r="AF9" s="672"/>
      <c r="AG9" s="672"/>
      <c r="AH9" s="672"/>
      <c r="AI9" s="672"/>
      <c r="AJ9" s="672"/>
      <c r="AK9" s="672"/>
      <c r="AL9" s="641">
        <v>0.1</v>
      </c>
      <c r="AM9" s="673"/>
      <c r="AN9" s="673"/>
      <c r="AO9" s="674"/>
      <c r="AP9" s="615" t="s">
        <v>221</v>
      </c>
      <c r="AQ9" s="616"/>
      <c r="AR9" s="616"/>
      <c r="AS9" s="616"/>
      <c r="AT9" s="616"/>
      <c r="AU9" s="616"/>
      <c r="AV9" s="616"/>
      <c r="AW9" s="616"/>
      <c r="AX9" s="616"/>
      <c r="AY9" s="616"/>
      <c r="AZ9" s="616"/>
      <c r="BA9" s="616"/>
      <c r="BB9" s="616"/>
      <c r="BC9" s="616"/>
      <c r="BD9" s="616"/>
      <c r="BE9" s="616"/>
      <c r="BF9" s="617"/>
      <c r="BG9" s="618">
        <v>1689105</v>
      </c>
      <c r="BH9" s="619"/>
      <c r="BI9" s="619"/>
      <c r="BJ9" s="619"/>
      <c r="BK9" s="619"/>
      <c r="BL9" s="619"/>
      <c r="BM9" s="619"/>
      <c r="BN9" s="620"/>
      <c r="BO9" s="671">
        <v>32.1</v>
      </c>
      <c r="BP9" s="671"/>
      <c r="BQ9" s="671"/>
      <c r="BR9" s="671"/>
      <c r="BS9" s="624" t="s">
        <v>108</v>
      </c>
      <c r="BT9" s="619"/>
      <c r="BU9" s="619"/>
      <c r="BV9" s="619"/>
      <c r="BW9" s="619"/>
      <c r="BX9" s="619"/>
      <c r="BY9" s="619"/>
      <c r="BZ9" s="619"/>
      <c r="CA9" s="619"/>
      <c r="CB9" s="654"/>
      <c r="CD9" s="655" t="s">
        <v>222</v>
      </c>
      <c r="CE9" s="652"/>
      <c r="CF9" s="652"/>
      <c r="CG9" s="652"/>
      <c r="CH9" s="652"/>
      <c r="CI9" s="652"/>
      <c r="CJ9" s="652"/>
      <c r="CK9" s="652"/>
      <c r="CL9" s="652"/>
      <c r="CM9" s="652"/>
      <c r="CN9" s="652"/>
      <c r="CO9" s="652"/>
      <c r="CP9" s="652"/>
      <c r="CQ9" s="653"/>
      <c r="CR9" s="618">
        <v>2606516</v>
      </c>
      <c r="CS9" s="619"/>
      <c r="CT9" s="619"/>
      <c r="CU9" s="619"/>
      <c r="CV9" s="619"/>
      <c r="CW9" s="619"/>
      <c r="CX9" s="619"/>
      <c r="CY9" s="620"/>
      <c r="CZ9" s="671">
        <v>8.3000000000000007</v>
      </c>
      <c r="DA9" s="671"/>
      <c r="DB9" s="671"/>
      <c r="DC9" s="671"/>
      <c r="DD9" s="624">
        <v>300271</v>
      </c>
      <c r="DE9" s="619"/>
      <c r="DF9" s="619"/>
      <c r="DG9" s="619"/>
      <c r="DH9" s="619"/>
      <c r="DI9" s="619"/>
      <c r="DJ9" s="619"/>
      <c r="DK9" s="619"/>
      <c r="DL9" s="619"/>
      <c r="DM9" s="619"/>
      <c r="DN9" s="619"/>
      <c r="DO9" s="619"/>
      <c r="DP9" s="620"/>
      <c r="DQ9" s="624">
        <v>2226997</v>
      </c>
      <c r="DR9" s="619"/>
      <c r="DS9" s="619"/>
      <c r="DT9" s="619"/>
      <c r="DU9" s="619"/>
      <c r="DV9" s="619"/>
      <c r="DW9" s="619"/>
      <c r="DX9" s="619"/>
      <c r="DY9" s="619"/>
      <c r="DZ9" s="619"/>
      <c r="EA9" s="619"/>
      <c r="EB9" s="619"/>
      <c r="EC9" s="654"/>
    </row>
    <row r="10" spans="2:143" ht="11.25" customHeight="1">
      <c r="B10" s="615" t="s">
        <v>223</v>
      </c>
      <c r="C10" s="616"/>
      <c r="D10" s="616"/>
      <c r="E10" s="616"/>
      <c r="F10" s="616"/>
      <c r="G10" s="616"/>
      <c r="H10" s="616"/>
      <c r="I10" s="616"/>
      <c r="J10" s="616"/>
      <c r="K10" s="616"/>
      <c r="L10" s="616"/>
      <c r="M10" s="616"/>
      <c r="N10" s="616"/>
      <c r="O10" s="616"/>
      <c r="P10" s="616"/>
      <c r="Q10" s="617"/>
      <c r="R10" s="618">
        <v>691836</v>
      </c>
      <c r="S10" s="619"/>
      <c r="T10" s="619"/>
      <c r="U10" s="619"/>
      <c r="V10" s="619"/>
      <c r="W10" s="619"/>
      <c r="X10" s="619"/>
      <c r="Y10" s="620"/>
      <c r="Z10" s="671">
        <v>2</v>
      </c>
      <c r="AA10" s="671"/>
      <c r="AB10" s="671"/>
      <c r="AC10" s="671"/>
      <c r="AD10" s="672">
        <v>691836</v>
      </c>
      <c r="AE10" s="672"/>
      <c r="AF10" s="672"/>
      <c r="AG10" s="672"/>
      <c r="AH10" s="672"/>
      <c r="AI10" s="672"/>
      <c r="AJ10" s="672"/>
      <c r="AK10" s="672"/>
      <c r="AL10" s="641">
        <v>7.3</v>
      </c>
      <c r="AM10" s="673"/>
      <c r="AN10" s="673"/>
      <c r="AO10" s="674"/>
      <c r="AP10" s="615" t="s">
        <v>224</v>
      </c>
      <c r="AQ10" s="616"/>
      <c r="AR10" s="616"/>
      <c r="AS10" s="616"/>
      <c r="AT10" s="616"/>
      <c r="AU10" s="616"/>
      <c r="AV10" s="616"/>
      <c r="AW10" s="616"/>
      <c r="AX10" s="616"/>
      <c r="AY10" s="616"/>
      <c r="AZ10" s="616"/>
      <c r="BA10" s="616"/>
      <c r="BB10" s="616"/>
      <c r="BC10" s="616"/>
      <c r="BD10" s="616"/>
      <c r="BE10" s="616"/>
      <c r="BF10" s="617"/>
      <c r="BG10" s="618">
        <v>121605</v>
      </c>
      <c r="BH10" s="619"/>
      <c r="BI10" s="619"/>
      <c r="BJ10" s="619"/>
      <c r="BK10" s="619"/>
      <c r="BL10" s="619"/>
      <c r="BM10" s="619"/>
      <c r="BN10" s="620"/>
      <c r="BO10" s="671">
        <v>2.2999999999999998</v>
      </c>
      <c r="BP10" s="671"/>
      <c r="BQ10" s="671"/>
      <c r="BR10" s="671"/>
      <c r="BS10" s="624" t="s">
        <v>108</v>
      </c>
      <c r="BT10" s="619"/>
      <c r="BU10" s="619"/>
      <c r="BV10" s="619"/>
      <c r="BW10" s="619"/>
      <c r="BX10" s="619"/>
      <c r="BY10" s="619"/>
      <c r="BZ10" s="619"/>
      <c r="CA10" s="619"/>
      <c r="CB10" s="654"/>
      <c r="CD10" s="655" t="s">
        <v>225</v>
      </c>
      <c r="CE10" s="652"/>
      <c r="CF10" s="652"/>
      <c r="CG10" s="652"/>
      <c r="CH10" s="652"/>
      <c r="CI10" s="652"/>
      <c r="CJ10" s="652"/>
      <c r="CK10" s="652"/>
      <c r="CL10" s="652"/>
      <c r="CM10" s="652"/>
      <c r="CN10" s="652"/>
      <c r="CO10" s="652"/>
      <c r="CP10" s="652"/>
      <c r="CQ10" s="653"/>
      <c r="CR10" s="618">
        <v>159705</v>
      </c>
      <c r="CS10" s="619"/>
      <c r="CT10" s="619"/>
      <c r="CU10" s="619"/>
      <c r="CV10" s="619"/>
      <c r="CW10" s="619"/>
      <c r="CX10" s="619"/>
      <c r="CY10" s="620"/>
      <c r="CZ10" s="671">
        <v>0.5</v>
      </c>
      <c r="DA10" s="671"/>
      <c r="DB10" s="671"/>
      <c r="DC10" s="671"/>
      <c r="DD10" s="624" t="s">
        <v>108</v>
      </c>
      <c r="DE10" s="619"/>
      <c r="DF10" s="619"/>
      <c r="DG10" s="619"/>
      <c r="DH10" s="619"/>
      <c r="DI10" s="619"/>
      <c r="DJ10" s="619"/>
      <c r="DK10" s="619"/>
      <c r="DL10" s="619"/>
      <c r="DM10" s="619"/>
      <c r="DN10" s="619"/>
      <c r="DO10" s="619"/>
      <c r="DP10" s="620"/>
      <c r="DQ10" s="624">
        <v>23411</v>
      </c>
      <c r="DR10" s="619"/>
      <c r="DS10" s="619"/>
      <c r="DT10" s="619"/>
      <c r="DU10" s="619"/>
      <c r="DV10" s="619"/>
      <c r="DW10" s="619"/>
      <c r="DX10" s="619"/>
      <c r="DY10" s="619"/>
      <c r="DZ10" s="619"/>
      <c r="EA10" s="619"/>
      <c r="EB10" s="619"/>
      <c r="EC10" s="654"/>
    </row>
    <row r="11" spans="2:143" ht="11.25" customHeight="1">
      <c r="B11" s="615" t="s">
        <v>226</v>
      </c>
      <c r="C11" s="616"/>
      <c r="D11" s="616"/>
      <c r="E11" s="616"/>
      <c r="F11" s="616"/>
      <c r="G11" s="616"/>
      <c r="H11" s="616"/>
      <c r="I11" s="616"/>
      <c r="J11" s="616"/>
      <c r="K11" s="616"/>
      <c r="L11" s="616"/>
      <c r="M11" s="616"/>
      <c r="N11" s="616"/>
      <c r="O11" s="616"/>
      <c r="P11" s="616"/>
      <c r="Q11" s="617"/>
      <c r="R11" s="618" t="s">
        <v>108</v>
      </c>
      <c r="S11" s="619"/>
      <c r="T11" s="619"/>
      <c r="U11" s="619"/>
      <c r="V11" s="619"/>
      <c r="W11" s="619"/>
      <c r="X11" s="619"/>
      <c r="Y11" s="620"/>
      <c r="Z11" s="671" t="s">
        <v>108</v>
      </c>
      <c r="AA11" s="671"/>
      <c r="AB11" s="671"/>
      <c r="AC11" s="671"/>
      <c r="AD11" s="672" t="s">
        <v>108</v>
      </c>
      <c r="AE11" s="672"/>
      <c r="AF11" s="672"/>
      <c r="AG11" s="672"/>
      <c r="AH11" s="672"/>
      <c r="AI11" s="672"/>
      <c r="AJ11" s="672"/>
      <c r="AK11" s="672"/>
      <c r="AL11" s="641" t="s">
        <v>108</v>
      </c>
      <c r="AM11" s="673"/>
      <c r="AN11" s="673"/>
      <c r="AO11" s="674"/>
      <c r="AP11" s="615" t="s">
        <v>227</v>
      </c>
      <c r="AQ11" s="616"/>
      <c r="AR11" s="616"/>
      <c r="AS11" s="616"/>
      <c r="AT11" s="616"/>
      <c r="AU11" s="616"/>
      <c r="AV11" s="616"/>
      <c r="AW11" s="616"/>
      <c r="AX11" s="616"/>
      <c r="AY11" s="616"/>
      <c r="AZ11" s="616"/>
      <c r="BA11" s="616"/>
      <c r="BB11" s="616"/>
      <c r="BC11" s="616"/>
      <c r="BD11" s="616"/>
      <c r="BE11" s="616"/>
      <c r="BF11" s="617"/>
      <c r="BG11" s="618">
        <v>531142</v>
      </c>
      <c r="BH11" s="619"/>
      <c r="BI11" s="619"/>
      <c r="BJ11" s="619"/>
      <c r="BK11" s="619"/>
      <c r="BL11" s="619"/>
      <c r="BM11" s="619"/>
      <c r="BN11" s="620"/>
      <c r="BO11" s="671">
        <v>10.1</v>
      </c>
      <c r="BP11" s="671"/>
      <c r="BQ11" s="671"/>
      <c r="BR11" s="671"/>
      <c r="BS11" s="624">
        <v>45034</v>
      </c>
      <c r="BT11" s="619"/>
      <c r="BU11" s="619"/>
      <c r="BV11" s="619"/>
      <c r="BW11" s="619"/>
      <c r="BX11" s="619"/>
      <c r="BY11" s="619"/>
      <c r="BZ11" s="619"/>
      <c r="CA11" s="619"/>
      <c r="CB11" s="654"/>
      <c r="CD11" s="655" t="s">
        <v>228</v>
      </c>
      <c r="CE11" s="652"/>
      <c r="CF11" s="652"/>
      <c r="CG11" s="652"/>
      <c r="CH11" s="652"/>
      <c r="CI11" s="652"/>
      <c r="CJ11" s="652"/>
      <c r="CK11" s="652"/>
      <c r="CL11" s="652"/>
      <c r="CM11" s="652"/>
      <c r="CN11" s="652"/>
      <c r="CO11" s="652"/>
      <c r="CP11" s="652"/>
      <c r="CQ11" s="653"/>
      <c r="CR11" s="618">
        <v>4410835</v>
      </c>
      <c r="CS11" s="619"/>
      <c r="CT11" s="619"/>
      <c r="CU11" s="619"/>
      <c r="CV11" s="619"/>
      <c r="CW11" s="619"/>
      <c r="CX11" s="619"/>
      <c r="CY11" s="620"/>
      <c r="CZ11" s="671">
        <v>14</v>
      </c>
      <c r="DA11" s="671"/>
      <c r="DB11" s="671"/>
      <c r="DC11" s="671"/>
      <c r="DD11" s="624">
        <v>3655855</v>
      </c>
      <c r="DE11" s="619"/>
      <c r="DF11" s="619"/>
      <c r="DG11" s="619"/>
      <c r="DH11" s="619"/>
      <c r="DI11" s="619"/>
      <c r="DJ11" s="619"/>
      <c r="DK11" s="619"/>
      <c r="DL11" s="619"/>
      <c r="DM11" s="619"/>
      <c r="DN11" s="619"/>
      <c r="DO11" s="619"/>
      <c r="DP11" s="620"/>
      <c r="DQ11" s="624">
        <v>3921983</v>
      </c>
      <c r="DR11" s="619"/>
      <c r="DS11" s="619"/>
      <c r="DT11" s="619"/>
      <c r="DU11" s="619"/>
      <c r="DV11" s="619"/>
      <c r="DW11" s="619"/>
      <c r="DX11" s="619"/>
      <c r="DY11" s="619"/>
      <c r="DZ11" s="619"/>
      <c r="EA11" s="619"/>
      <c r="EB11" s="619"/>
      <c r="EC11" s="654"/>
    </row>
    <row r="12" spans="2:143" ht="11.25" customHeight="1">
      <c r="B12" s="615" t="s">
        <v>229</v>
      </c>
      <c r="C12" s="616"/>
      <c r="D12" s="616"/>
      <c r="E12" s="616"/>
      <c r="F12" s="616"/>
      <c r="G12" s="616"/>
      <c r="H12" s="616"/>
      <c r="I12" s="616"/>
      <c r="J12" s="616"/>
      <c r="K12" s="616"/>
      <c r="L12" s="616"/>
      <c r="M12" s="616"/>
      <c r="N12" s="616"/>
      <c r="O12" s="616"/>
      <c r="P12" s="616"/>
      <c r="Q12" s="617"/>
      <c r="R12" s="618" t="s">
        <v>108</v>
      </c>
      <c r="S12" s="619"/>
      <c r="T12" s="619"/>
      <c r="U12" s="619"/>
      <c r="V12" s="619"/>
      <c r="W12" s="619"/>
      <c r="X12" s="619"/>
      <c r="Y12" s="620"/>
      <c r="Z12" s="671" t="s">
        <v>108</v>
      </c>
      <c r="AA12" s="671"/>
      <c r="AB12" s="671"/>
      <c r="AC12" s="671"/>
      <c r="AD12" s="672" t="s">
        <v>108</v>
      </c>
      <c r="AE12" s="672"/>
      <c r="AF12" s="672"/>
      <c r="AG12" s="672"/>
      <c r="AH12" s="672"/>
      <c r="AI12" s="672"/>
      <c r="AJ12" s="672"/>
      <c r="AK12" s="672"/>
      <c r="AL12" s="641" t="s">
        <v>108</v>
      </c>
      <c r="AM12" s="673"/>
      <c r="AN12" s="673"/>
      <c r="AO12" s="674"/>
      <c r="AP12" s="615" t="s">
        <v>230</v>
      </c>
      <c r="AQ12" s="616"/>
      <c r="AR12" s="616"/>
      <c r="AS12" s="616"/>
      <c r="AT12" s="616"/>
      <c r="AU12" s="616"/>
      <c r="AV12" s="616"/>
      <c r="AW12" s="616"/>
      <c r="AX12" s="616"/>
      <c r="AY12" s="616"/>
      <c r="AZ12" s="616"/>
      <c r="BA12" s="616"/>
      <c r="BB12" s="616"/>
      <c r="BC12" s="616"/>
      <c r="BD12" s="616"/>
      <c r="BE12" s="616"/>
      <c r="BF12" s="617"/>
      <c r="BG12" s="618">
        <v>2366292</v>
      </c>
      <c r="BH12" s="619"/>
      <c r="BI12" s="619"/>
      <c r="BJ12" s="619"/>
      <c r="BK12" s="619"/>
      <c r="BL12" s="619"/>
      <c r="BM12" s="619"/>
      <c r="BN12" s="620"/>
      <c r="BO12" s="671">
        <v>45</v>
      </c>
      <c r="BP12" s="671"/>
      <c r="BQ12" s="671"/>
      <c r="BR12" s="671"/>
      <c r="BS12" s="624">
        <v>79995</v>
      </c>
      <c r="BT12" s="619"/>
      <c r="BU12" s="619"/>
      <c r="BV12" s="619"/>
      <c r="BW12" s="619"/>
      <c r="BX12" s="619"/>
      <c r="BY12" s="619"/>
      <c r="BZ12" s="619"/>
      <c r="CA12" s="619"/>
      <c r="CB12" s="654"/>
      <c r="CD12" s="655" t="s">
        <v>231</v>
      </c>
      <c r="CE12" s="652"/>
      <c r="CF12" s="652"/>
      <c r="CG12" s="652"/>
      <c r="CH12" s="652"/>
      <c r="CI12" s="652"/>
      <c r="CJ12" s="652"/>
      <c r="CK12" s="652"/>
      <c r="CL12" s="652"/>
      <c r="CM12" s="652"/>
      <c r="CN12" s="652"/>
      <c r="CO12" s="652"/>
      <c r="CP12" s="652"/>
      <c r="CQ12" s="653"/>
      <c r="CR12" s="618">
        <v>205689</v>
      </c>
      <c r="CS12" s="619"/>
      <c r="CT12" s="619"/>
      <c r="CU12" s="619"/>
      <c r="CV12" s="619"/>
      <c r="CW12" s="619"/>
      <c r="CX12" s="619"/>
      <c r="CY12" s="620"/>
      <c r="CZ12" s="671">
        <v>0.7</v>
      </c>
      <c r="DA12" s="671"/>
      <c r="DB12" s="671"/>
      <c r="DC12" s="671"/>
      <c r="DD12" s="624">
        <v>4571</v>
      </c>
      <c r="DE12" s="619"/>
      <c r="DF12" s="619"/>
      <c r="DG12" s="619"/>
      <c r="DH12" s="619"/>
      <c r="DI12" s="619"/>
      <c r="DJ12" s="619"/>
      <c r="DK12" s="619"/>
      <c r="DL12" s="619"/>
      <c r="DM12" s="619"/>
      <c r="DN12" s="619"/>
      <c r="DO12" s="619"/>
      <c r="DP12" s="620"/>
      <c r="DQ12" s="624">
        <v>122437</v>
      </c>
      <c r="DR12" s="619"/>
      <c r="DS12" s="619"/>
      <c r="DT12" s="619"/>
      <c r="DU12" s="619"/>
      <c r="DV12" s="619"/>
      <c r="DW12" s="619"/>
      <c r="DX12" s="619"/>
      <c r="DY12" s="619"/>
      <c r="DZ12" s="619"/>
      <c r="EA12" s="619"/>
      <c r="EB12" s="619"/>
      <c r="EC12" s="654"/>
    </row>
    <row r="13" spans="2:143" ht="11.25" customHeight="1">
      <c r="B13" s="615" t="s">
        <v>232</v>
      </c>
      <c r="C13" s="616"/>
      <c r="D13" s="616"/>
      <c r="E13" s="616"/>
      <c r="F13" s="616"/>
      <c r="G13" s="616"/>
      <c r="H13" s="616"/>
      <c r="I13" s="616"/>
      <c r="J13" s="616"/>
      <c r="K13" s="616"/>
      <c r="L13" s="616"/>
      <c r="M13" s="616"/>
      <c r="N13" s="616"/>
      <c r="O13" s="616"/>
      <c r="P13" s="616"/>
      <c r="Q13" s="617"/>
      <c r="R13" s="618">
        <v>37698</v>
      </c>
      <c r="S13" s="619"/>
      <c r="T13" s="619"/>
      <c r="U13" s="619"/>
      <c r="V13" s="619"/>
      <c r="W13" s="619"/>
      <c r="X13" s="619"/>
      <c r="Y13" s="620"/>
      <c r="Z13" s="671">
        <v>0.1</v>
      </c>
      <c r="AA13" s="671"/>
      <c r="AB13" s="671"/>
      <c r="AC13" s="671"/>
      <c r="AD13" s="672">
        <v>37698</v>
      </c>
      <c r="AE13" s="672"/>
      <c r="AF13" s="672"/>
      <c r="AG13" s="672"/>
      <c r="AH13" s="672"/>
      <c r="AI13" s="672"/>
      <c r="AJ13" s="672"/>
      <c r="AK13" s="672"/>
      <c r="AL13" s="641">
        <v>0.4</v>
      </c>
      <c r="AM13" s="673"/>
      <c r="AN13" s="673"/>
      <c r="AO13" s="674"/>
      <c r="AP13" s="615" t="s">
        <v>233</v>
      </c>
      <c r="AQ13" s="616"/>
      <c r="AR13" s="616"/>
      <c r="AS13" s="616"/>
      <c r="AT13" s="616"/>
      <c r="AU13" s="616"/>
      <c r="AV13" s="616"/>
      <c r="AW13" s="616"/>
      <c r="AX13" s="616"/>
      <c r="AY13" s="616"/>
      <c r="AZ13" s="616"/>
      <c r="BA13" s="616"/>
      <c r="BB13" s="616"/>
      <c r="BC13" s="616"/>
      <c r="BD13" s="616"/>
      <c r="BE13" s="616"/>
      <c r="BF13" s="617"/>
      <c r="BG13" s="618">
        <v>2355766</v>
      </c>
      <c r="BH13" s="619"/>
      <c r="BI13" s="619"/>
      <c r="BJ13" s="619"/>
      <c r="BK13" s="619"/>
      <c r="BL13" s="619"/>
      <c r="BM13" s="619"/>
      <c r="BN13" s="620"/>
      <c r="BO13" s="671">
        <v>44.8</v>
      </c>
      <c r="BP13" s="671"/>
      <c r="BQ13" s="671"/>
      <c r="BR13" s="671"/>
      <c r="BS13" s="624">
        <v>79995</v>
      </c>
      <c r="BT13" s="619"/>
      <c r="BU13" s="619"/>
      <c r="BV13" s="619"/>
      <c r="BW13" s="619"/>
      <c r="BX13" s="619"/>
      <c r="BY13" s="619"/>
      <c r="BZ13" s="619"/>
      <c r="CA13" s="619"/>
      <c r="CB13" s="654"/>
      <c r="CD13" s="655" t="s">
        <v>234</v>
      </c>
      <c r="CE13" s="652"/>
      <c r="CF13" s="652"/>
      <c r="CG13" s="652"/>
      <c r="CH13" s="652"/>
      <c r="CI13" s="652"/>
      <c r="CJ13" s="652"/>
      <c r="CK13" s="652"/>
      <c r="CL13" s="652"/>
      <c r="CM13" s="652"/>
      <c r="CN13" s="652"/>
      <c r="CO13" s="652"/>
      <c r="CP13" s="652"/>
      <c r="CQ13" s="653"/>
      <c r="CR13" s="618">
        <v>7702042</v>
      </c>
      <c r="CS13" s="619"/>
      <c r="CT13" s="619"/>
      <c r="CU13" s="619"/>
      <c r="CV13" s="619"/>
      <c r="CW13" s="619"/>
      <c r="CX13" s="619"/>
      <c r="CY13" s="620"/>
      <c r="CZ13" s="671">
        <v>24.4</v>
      </c>
      <c r="DA13" s="671"/>
      <c r="DB13" s="671"/>
      <c r="DC13" s="671"/>
      <c r="DD13" s="624">
        <v>2830729</v>
      </c>
      <c r="DE13" s="619"/>
      <c r="DF13" s="619"/>
      <c r="DG13" s="619"/>
      <c r="DH13" s="619"/>
      <c r="DI13" s="619"/>
      <c r="DJ13" s="619"/>
      <c r="DK13" s="619"/>
      <c r="DL13" s="619"/>
      <c r="DM13" s="619"/>
      <c r="DN13" s="619"/>
      <c r="DO13" s="619"/>
      <c r="DP13" s="620"/>
      <c r="DQ13" s="624">
        <v>7451438</v>
      </c>
      <c r="DR13" s="619"/>
      <c r="DS13" s="619"/>
      <c r="DT13" s="619"/>
      <c r="DU13" s="619"/>
      <c r="DV13" s="619"/>
      <c r="DW13" s="619"/>
      <c r="DX13" s="619"/>
      <c r="DY13" s="619"/>
      <c r="DZ13" s="619"/>
      <c r="EA13" s="619"/>
      <c r="EB13" s="619"/>
      <c r="EC13" s="654"/>
    </row>
    <row r="14" spans="2:143" ht="11.25" customHeight="1">
      <c r="B14" s="615" t="s">
        <v>235</v>
      </c>
      <c r="C14" s="616"/>
      <c r="D14" s="616"/>
      <c r="E14" s="616"/>
      <c r="F14" s="616"/>
      <c r="G14" s="616"/>
      <c r="H14" s="616"/>
      <c r="I14" s="616"/>
      <c r="J14" s="616"/>
      <c r="K14" s="616"/>
      <c r="L14" s="616"/>
      <c r="M14" s="616"/>
      <c r="N14" s="616"/>
      <c r="O14" s="616"/>
      <c r="P14" s="616"/>
      <c r="Q14" s="617"/>
      <c r="R14" s="618" t="s">
        <v>108</v>
      </c>
      <c r="S14" s="619"/>
      <c r="T14" s="619"/>
      <c r="U14" s="619"/>
      <c r="V14" s="619"/>
      <c r="W14" s="619"/>
      <c r="X14" s="619"/>
      <c r="Y14" s="620"/>
      <c r="Z14" s="671" t="s">
        <v>108</v>
      </c>
      <c r="AA14" s="671"/>
      <c r="AB14" s="671"/>
      <c r="AC14" s="671"/>
      <c r="AD14" s="672" t="s">
        <v>108</v>
      </c>
      <c r="AE14" s="672"/>
      <c r="AF14" s="672"/>
      <c r="AG14" s="672"/>
      <c r="AH14" s="672"/>
      <c r="AI14" s="672"/>
      <c r="AJ14" s="672"/>
      <c r="AK14" s="672"/>
      <c r="AL14" s="641" t="s">
        <v>108</v>
      </c>
      <c r="AM14" s="673"/>
      <c r="AN14" s="673"/>
      <c r="AO14" s="674"/>
      <c r="AP14" s="615" t="s">
        <v>236</v>
      </c>
      <c r="AQ14" s="616"/>
      <c r="AR14" s="616"/>
      <c r="AS14" s="616"/>
      <c r="AT14" s="616"/>
      <c r="AU14" s="616"/>
      <c r="AV14" s="616"/>
      <c r="AW14" s="616"/>
      <c r="AX14" s="616"/>
      <c r="AY14" s="616"/>
      <c r="AZ14" s="616"/>
      <c r="BA14" s="616"/>
      <c r="BB14" s="616"/>
      <c r="BC14" s="616"/>
      <c r="BD14" s="616"/>
      <c r="BE14" s="616"/>
      <c r="BF14" s="617"/>
      <c r="BG14" s="618">
        <v>86467</v>
      </c>
      <c r="BH14" s="619"/>
      <c r="BI14" s="619"/>
      <c r="BJ14" s="619"/>
      <c r="BK14" s="619"/>
      <c r="BL14" s="619"/>
      <c r="BM14" s="619"/>
      <c r="BN14" s="620"/>
      <c r="BO14" s="671">
        <v>1.6</v>
      </c>
      <c r="BP14" s="671"/>
      <c r="BQ14" s="671"/>
      <c r="BR14" s="671"/>
      <c r="BS14" s="624" t="s">
        <v>108</v>
      </c>
      <c r="BT14" s="619"/>
      <c r="BU14" s="619"/>
      <c r="BV14" s="619"/>
      <c r="BW14" s="619"/>
      <c r="BX14" s="619"/>
      <c r="BY14" s="619"/>
      <c r="BZ14" s="619"/>
      <c r="CA14" s="619"/>
      <c r="CB14" s="654"/>
      <c r="CD14" s="655" t="s">
        <v>237</v>
      </c>
      <c r="CE14" s="652"/>
      <c r="CF14" s="652"/>
      <c r="CG14" s="652"/>
      <c r="CH14" s="652"/>
      <c r="CI14" s="652"/>
      <c r="CJ14" s="652"/>
      <c r="CK14" s="652"/>
      <c r="CL14" s="652"/>
      <c r="CM14" s="652"/>
      <c r="CN14" s="652"/>
      <c r="CO14" s="652"/>
      <c r="CP14" s="652"/>
      <c r="CQ14" s="653"/>
      <c r="CR14" s="618">
        <v>452155</v>
      </c>
      <c r="CS14" s="619"/>
      <c r="CT14" s="619"/>
      <c r="CU14" s="619"/>
      <c r="CV14" s="619"/>
      <c r="CW14" s="619"/>
      <c r="CX14" s="619"/>
      <c r="CY14" s="620"/>
      <c r="CZ14" s="671">
        <v>1.4</v>
      </c>
      <c r="DA14" s="671"/>
      <c r="DB14" s="671"/>
      <c r="DC14" s="671"/>
      <c r="DD14" s="624">
        <v>20447</v>
      </c>
      <c r="DE14" s="619"/>
      <c r="DF14" s="619"/>
      <c r="DG14" s="619"/>
      <c r="DH14" s="619"/>
      <c r="DI14" s="619"/>
      <c r="DJ14" s="619"/>
      <c r="DK14" s="619"/>
      <c r="DL14" s="619"/>
      <c r="DM14" s="619"/>
      <c r="DN14" s="619"/>
      <c r="DO14" s="619"/>
      <c r="DP14" s="620"/>
      <c r="DQ14" s="624">
        <v>442191</v>
      </c>
      <c r="DR14" s="619"/>
      <c r="DS14" s="619"/>
      <c r="DT14" s="619"/>
      <c r="DU14" s="619"/>
      <c r="DV14" s="619"/>
      <c r="DW14" s="619"/>
      <c r="DX14" s="619"/>
      <c r="DY14" s="619"/>
      <c r="DZ14" s="619"/>
      <c r="EA14" s="619"/>
      <c r="EB14" s="619"/>
      <c r="EC14" s="654"/>
    </row>
    <row r="15" spans="2:143" ht="11.25" customHeight="1">
      <c r="B15" s="615" t="s">
        <v>238</v>
      </c>
      <c r="C15" s="616"/>
      <c r="D15" s="616"/>
      <c r="E15" s="616"/>
      <c r="F15" s="616"/>
      <c r="G15" s="616"/>
      <c r="H15" s="616"/>
      <c r="I15" s="616"/>
      <c r="J15" s="616"/>
      <c r="K15" s="616"/>
      <c r="L15" s="616"/>
      <c r="M15" s="616"/>
      <c r="N15" s="616"/>
      <c r="O15" s="616"/>
      <c r="P15" s="616"/>
      <c r="Q15" s="617"/>
      <c r="R15" s="618">
        <v>14100</v>
      </c>
      <c r="S15" s="619"/>
      <c r="T15" s="619"/>
      <c r="U15" s="619"/>
      <c r="V15" s="619"/>
      <c r="W15" s="619"/>
      <c r="X15" s="619"/>
      <c r="Y15" s="620"/>
      <c r="Z15" s="671">
        <v>0</v>
      </c>
      <c r="AA15" s="671"/>
      <c r="AB15" s="671"/>
      <c r="AC15" s="671"/>
      <c r="AD15" s="672">
        <v>14100</v>
      </c>
      <c r="AE15" s="672"/>
      <c r="AF15" s="672"/>
      <c r="AG15" s="672"/>
      <c r="AH15" s="672"/>
      <c r="AI15" s="672"/>
      <c r="AJ15" s="672"/>
      <c r="AK15" s="672"/>
      <c r="AL15" s="641">
        <v>0.1</v>
      </c>
      <c r="AM15" s="673"/>
      <c r="AN15" s="673"/>
      <c r="AO15" s="674"/>
      <c r="AP15" s="615" t="s">
        <v>239</v>
      </c>
      <c r="AQ15" s="616"/>
      <c r="AR15" s="616"/>
      <c r="AS15" s="616"/>
      <c r="AT15" s="616"/>
      <c r="AU15" s="616"/>
      <c r="AV15" s="616"/>
      <c r="AW15" s="616"/>
      <c r="AX15" s="616"/>
      <c r="AY15" s="616"/>
      <c r="AZ15" s="616"/>
      <c r="BA15" s="616"/>
      <c r="BB15" s="616"/>
      <c r="BC15" s="616"/>
      <c r="BD15" s="616"/>
      <c r="BE15" s="616"/>
      <c r="BF15" s="617"/>
      <c r="BG15" s="618">
        <v>402753</v>
      </c>
      <c r="BH15" s="619"/>
      <c r="BI15" s="619"/>
      <c r="BJ15" s="619"/>
      <c r="BK15" s="619"/>
      <c r="BL15" s="619"/>
      <c r="BM15" s="619"/>
      <c r="BN15" s="620"/>
      <c r="BO15" s="671">
        <v>7.7</v>
      </c>
      <c r="BP15" s="671"/>
      <c r="BQ15" s="671"/>
      <c r="BR15" s="671"/>
      <c r="BS15" s="624" t="s">
        <v>108</v>
      </c>
      <c r="BT15" s="619"/>
      <c r="BU15" s="619"/>
      <c r="BV15" s="619"/>
      <c r="BW15" s="619"/>
      <c r="BX15" s="619"/>
      <c r="BY15" s="619"/>
      <c r="BZ15" s="619"/>
      <c r="CA15" s="619"/>
      <c r="CB15" s="654"/>
      <c r="CD15" s="655" t="s">
        <v>240</v>
      </c>
      <c r="CE15" s="652"/>
      <c r="CF15" s="652"/>
      <c r="CG15" s="652"/>
      <c r="CH15" s="652"/>
      <c r="CI15" s="652"/>
      <c r="CJ15" s="652"/>
      <c r="CK15" s="652"/>
      <c r="CL15" s="652"/>
      <c r="CM15" s="652"/>
      <c r="CN15" s="652"/>
      <c r="CO15" s="652"/>
      <c r="CP15" s="652"/>
      <c r="CQ15" s="653"/>
      <c r="CR15" s="618">
        <v>2257817</v>
      </c>
      <c r="CS15" s="619"/>
      <c r="CT15" s="619"/>
      <c r="CU15" s="619"/>
      <c r="CV15" s="619"/>
      <c r="CW15" s="619"/>
      <c r="CX15" s="619"/>
      <c r="CY15" s="620"/>
      <c r="CZ15" s="671">
        <v>7.2</v>
      </c>
      <c r="DA15" s="671"/>
      <c r="DB15" s="671"/>
      <c r="DC15" s="671"/>
      <c r="DD15" s="624">
        <v>697153</v>
      </c>
      <c r="DE15" s="619"/>
      <c r="DF15" s="619"/>
      <c r="DG15" s="619"/>
      <c r="DH15" s="619"/>
      <c r="DI15" s="619"/>
      <c r="DJ15" s="619"/>
      <c r="DK15" s="619"/>
      <c r="DL15" s="619"/>
      <c r="DM15" s="619"/>
      <c r="DN15" s="619"/>
      <c r="DO15" s="619"/>
      <c r="DP15" s="620"/>
      <c r="DQ15" s="624">
        <v>1639046</v>
      </c>
      <c r="DR15" s="619"/>
      <c r="DS15" s="619"/>
      <c r="DT15" s="619"/>
      <c r="DU15" s="619"/>
      <c r="DV15" s="619"/>
      <c r="DW15" s="619"/>
      <c r="DX15" s="619"/>
      <c r="DY15" s="619"/>
      <c r="DZ15" s="619"/>
      <c r="EA15" s="619"/>
      <c r="EB15" s="619"/>
      <c r="EC15" s="654"/>
    </row>
    <row r="16" spans="2:143" ht="11.25" customHeight="1">
      <c r="B16" s="615" t="s">
        <v>241</v>
      </c>
      <c r="C16" s="616"/>
      <c r="D16" s="616"/>
      <c r="E16" s="616"/>
      <c r="F16" s="616"/>
      <c r="G16" s="616"/>
      <c r="H16" s="616"/>
      <c r="I16" s="616"/>
      <c r="J16" s="616"/>
      <c r="K16" s="616"/>
      <c r="L16" s="616"/>
      <c r="M16" s="616"/>
      <c r="N16" s="616"/>
      <c r="O16" s="616"/>
      <c r="P16" s="616"/>
      <c r="Q16" s="617"/>
      <c r="R16" s="618">
        <v>8993468</v>
      </c>
      <c r="S16" s="619"/>
      <c r="T16" s="619"/>
      <c r="U16" s="619"/>
      <c r="V16" s="619"/>
      <c r="W16" s="619"/>
      <c r="X16" s="619"/>
      <c r="Y16" s="620"/>
      <c r="Z16" s="671">
        <v>26.1</v>
      </c>
      <c r="AA16" s="671"/>
      <c r="AB16" s="671"/>
      <c r="AC16" s="671"/>
      <c r="AD16" s="672">
        <v>2598180</v>
      </c>
      <c r="AE16" s="672"/>
      <c r="AF16" s="672"/>
      <c r="AG16" s="672"/>
      <c r="AH16" s="672"/>
      <c r="AI16" s="672"/>
      <c r="AJ16" s="672"/>
      <c r="AK16" s="672"/>
      <c r="AL16" s="641">
        <v>27.6</v>
      </c>
      <c r="AM16" s="673"/>
      <c r="AN16" s="673"/>
      <c r="AO16" s="674"/>
      <c r="AP16" s="615" t="s">
        <v>242</v>
      </c>
      <c r="AQ16" s="616"/>
      <c r="AR16" s="616"/>
      <c r="AS16" s="616"/>
      <c r="AT16" s="616"/>
      <c r="AU16" s="616"/>
      <c r="AV16" s="616"/>
      <c r="AW16" s="616"/>
      <c r="AX16" s="616"/>
      <c r="AY16" s="616"/>
      <c r="AZ16" s="616"/>
      <c r="BA16" s="616"/>
      <c r="BB16" s="616"/>
      <c r="BC16" s="616"/>
      <c r="BD16" s="616"/>
      <c r="BE16" s="616"/>
      <c r="BF16" s="617"/>
      <c r="BG16" s="618" t="s">
        <v>108</v>
      </c>
      <c r="BH16" s="619"/>
      <c r="BI16" s="619"/>
      <c r="BJ16" s="619"/>
      <c r="BK16" s="619"/>
      <c r="BL16" s="619"/>
      <c r="BM16" s="619"/>
      <c r="BN16" s="620"/>
      <c r="BO16" s="671" t="s">
        <v>108</v>
      </c>
      <c r="BP16" s="671"/>
      <c r="BQ16" s="671"/>
      <c r="BR16" s="671"/>
      <c r="BS16" s="624" t="s">
        <v>108</v>
      </c>
      <c r="BT16" s="619"/>
      <c r="BU16" s="619"/>
      <c r="BV16" s="619"/>
      <c r="BW16" s="619"/>
      <c r="BX16" s="619"/>
      <c r="BY16" s="619"/>
      <c r="BZ16" s="619"/>
      <c r="CA16" s="619"/>
      <c r="CB16" s="654"/>
      <c r="CD16" s="655" t="s">
        <v>243</v>
      </c>
      <c r="CE16" s="652"/>
      <c r="CF16" s="652"/>
      <c r="CG16" s="652"/>
      <c r="CH16" s="652"/>
      <c r="CI16" s="652"/>
      <c r="CJ16" s="652"/>
      <c r="CK16" s="652"/>
      <c r="CL16" s="652"/>
      <c r="CM16" s="652"/>
      <c r="CN16" s="652"/>
      <c r="CO16" s="652"/>
      <c r="CP16" s="652"/>
      <c r="CQ16" s="653"/>
      <c r="CR16" s="618">
        <v>908603</v>
      </c>
      <c r="CS16" s="619"/>
      <c r="CT16" s="619"/>
      <c r="CU16" s="619"/>
      <c r="CV16" s="619"/>
      <c r="CW16" s="619"/>
      <c r="CX16" s="619"/>
      <c r="CY16" s="620"/>
      <c r="CZ16" s="671">
        <v>2.9</v>
      </c>
      <c r="DA16" s="671"/>
      <c r="DB16" s="671"/>
      <c r="DC16" s="671"/>
      <c r="DD16" s="624" t="s">
        <v>108</v>
      </c>
      <c r="DE16" s="619"/>
      <c r="DF16" s="619"/>
      <c r="DG16" s="619"/>
      <c r="DH16" s="619"/>
      <c r="DI16" s="619"/>
      <c r="DJ16" s="619"/>
      <c r="DK16" s="619"/>
      <c r="DL16" s="619"/>
      <c r="DM16" s="619"/>
      <c r="DN16" s="619"/>
      <c r="DO16" s="619"/>
      <c r="DP16" s="620"/>
      <c r="DQ16" s="624">
        <v>325594</v>
      </c>
      <c r="DR16" s="619"/>
      <c r="DS16" s="619"/>
      <c r="DT16" s="619"/>
      <c r="DU16" s="619"/>
      <c r="DV16" s="619"/>
      <c r="DW16" s="619"/>
      <c r="DX16" s="619"/>
      <c r="DY16" s="619"/>
      <c r="DZ16" s="619"/>
      <c r="EA16" s="619"/>
      <c r="EB16" s="619"/>
      <c r="EC16" s="654"/>
    </row>
    <row r="17" spans="2:133" ht="11.25" customHeight="1">
      <c r="B17" s="615" t="s">
        <v>244</v>
      </c>
      <c r="C17" s="616"/>
      <c r="D17" s="616"/>
      <c r="E17" s="616"/>
      <c r="F17" s="616"/>
      <c r="G17" s="616"/>
      <c r="H17" s="616"/>
      <c r="I17" s="616"/>
      <c r="J17" s="616"/>
      <c r="K17" s="616"/>
      <c r="L17" s="616"/>
      <c r="M17" s="616"/>
      <c r="N17" s="616"/>
      <c r="O17" s="616"/>
      <c r="P17" s="616"/>
      <c r="Q17" s="617"/>
      <c r="R17" s="618">
        <v>2598180</v>
      </c>
      <c r="S17" s="619"/>
      <c r="T17" s="619"/>
      <c r="U17" s="619"/>
      <c r="V17" s="619"/>
      <c r="W17" s="619"/>
      <c r="X17" s="619"/>
      <c r="Y17" s="620"/>
      <c r="Z17" s="671">
        <v>7.5</v>
      </c>
      <c r="AA17" s="671"/>
      <c r="AB17" s="671"/>
      <c r="AC17" s="671"/>
      <c r="AD17" s="672">
        <v>2598180</v>
      </c>
      <c r="AE17" s="672"/>
      <c r="AF17" s="672"/>
      <c r="AG17" s="672"/>
      <c r="AH17" s="672"/>
      <c r="AI17" s="672"/>
      <c r="AJ17" s="672"/>
      <c r="AK17" s="672"/>
      <c r="AL17" s="641">
        <v>27.6</v>
      </c>
      <c r="AM17" s="673"/>
      <c r="AN17" s="673"/>
      <c r="AO17" s="674"/>
      <c r="AP17" s="615" t="s">
        <v>245</v>
      </c>
      <c r="AQ17" s="616"/>
      <c r="AR17" s="616"/>
      <c r="AS17" s="616"/>
      <c r="AT17" s="616"/>
      <c r="AU17" s="616"/>
      <c r="AV17" s="616"/>
      <c r="AW17" s="616"/>
      <c r="AX17" s="616"/>
      <c r="AY17" s="616"/>
      <c r="AZ17" s="616"/>
      <c r="BA17" s="616"/>
      <c r="BB17" s="616"/>
      <c r="BC17" s="616"/>
      <c r="BD17" s="616"/>
      <c r="BE17" s="616"/>
      <c r="BF17" s="617"/>
      <c r="BG17" s="618">
        <v>403</v>
      </c>
      <c r="BH17" s="619"/>
      <c r="BI17" s="619"/>
      <c r="BJ17" s="619"/>
      <c r="BK17" s="619"/>
      <c r="BL17" s="619"/>
      <c r="BM17" s="619"/>
      <c r="BN17" s="620"/>
      <c r="BO17" s="671">
        <v>0</v>
      </c>
      <c r="BP17" s="671"/>
      <c r="BQ17" s="671"/>
      <c r="BR17" s="671"/>
      <c r="BS17" s="624" t="s">
        <v>108</v>
      </c>
      <c r="BT17" s="619"/>
      <c r="BU17" s="619"/>
      <c r="BV17" s="619"/>
      <c r="BW17" s="619"/>
      <c r="BX17" s="619"/>
      <c r="BY17" s="619"/>
      <c r="BZ17" s="619"/>
      <c r="CA17" s="619"/>
      <c r="CB17" s="654"/>
      <c r="CD17" s="655" t="s">
        <v>246</v>
      </c>
      <c r="CE17" s="652"/>
      <c r="CF17" s="652"/>
      <c r="CG17" s="652"/>
      <c r="CH17" s="652"/>
      <c r="CI17" s="652"/>
      <c r="CJ17" s="652"/>
      <c r="CK17" s="652"/>
      <c r="CL17" s="652"/>
      <c r="CM17" s="652"/>
      <c r="CN17" s="652"/>
      <c r="CO17" s="652"/>
      <c r="CP17" s="652"/>
      <c r="CQ17" s="653"/>
      <c r="CR17" s="618">
        <v>1305971</v>
      </c>
      <c r="CS17" s="619"/>
      <c r="CT17" s="619"/>
      <c r="CU17" s="619"/>
      <c r="CV17" s="619"/>
      <c r="CW17" s="619"/>
      <c r="CX17" s="619"/>
      <c r="CY17" s="620"/>
      <c r="CZ17" s="671">
        <v>4.0999999999999996</v>
      </c>
      <c r="DA17" s="671"/>
      <c r="DB17" s="671"/>
      <c r="DC17" s="671"/>
      <c r="DD17" s="624" t="s">
        <v>108</v>
      </c>
      <c r="DE17" s="619"/>
      <c r="DF17" s="619"/>
      <c r="DG17" s="619"/>
      <c r="DH17" s="619"/>
      <c r="DI17" s="619"/>
      <c r="DJ17" s="619"/>
      <c r="DK17" s="619"/>
      <c r="DL17" s="619"/>
      <c r="DM17" s="619"/>
      <c r="DN17" s="619"/>
      <c r="DO17" s="619"/>
      <c r="DP17" s="620"/>
      <c r="DQ17" s="624">
        <v>1253649</v>
      </c>
      <c r="DR17" s="619"/>
      <c r="DS17" s="619"/>
      <c r="DT17" s="619"/>
      <c r="DU17" s="619"/>
      <c r="DV17" s="619"/>
      <c r="DW17" s="619"/>
      <c r="DX17" s="619"/>
      <c r="DY17" s="619"/>
      <c r="DZ17" s="619"/>
      <c r="EA17" s="619"/>
      <c r="EB17" s="619"/>
      <c r="EC17" s="654"/>
    </row>
    <row r="18" spans="2:133" ht="11.25" customHeight="1">
      <c r="B18" s="615" t="s">
        <v>247</v>
      </c>
      <c r="C18" s="616"/>
      <c r="D18" s="616"/>
      <c r="E18" s="616"/>
      <c r="F18" s="616"/>
      <c r="G18" s="616"/>
      <c r="H18" s="616"/>
      <c r="I18" s="616"/>
      <c r="J18" s="616"/>
      <c r="K18" s="616"/>
      <c r="L18" s="616"/>
      <c r="M18" s="616"/>
      <c r="N18" s="616"/>
      <c r="O18" s="616"/>
      <c r="P18" s="616"/>
      <c r="Q18" s="617"/>
      <c r="R18" s="618">
        <v>545020</v>
      </c>
      <c r="S18" s="619"/>
      <c r="T18" s="619"/>
      <c r="U18" s="619"/>
      <c r="V18" s="619"/>
      <c r="W18" s="619"/>
      <c r="X18" s="619"/>
      <c r="Y18" s="620"/>
      <c r="Z18" s="671">
        <v>1.6</v>
      </c>
      <c r="AA18" s="671"/>
      <c r="AB18" s="671"/>
      <c r="AC18" s="671"/>
      <c r="AD18" s="672" t="s">
        <v>108</v>
      </c>
      <c r="AE18" s="672"/>
      <c r="AF18" s="672"/>
      <c r="AG18" s="672"/>
      <c r="AH18" s="672"/>
      <c r="AI18" s="672"/>
      <c r="AJ18" s="672"/>
      <c r="AK18" s="672"/>
      <c r="AL18" s="641" t="s">
        <v>108</v>
      </c>
      <c r="AM18" s="673"/>
      <c r="AN18" s="673"/>
      <c r="AO18" s="674"/>
      <c r="AP18" s="615" t="s">
        <v>248</v>
      </c>
      <c r="AQ18" s="616"/>
      <c r="AR18" s="616"/>
      <c r="AS18" s="616"/>
      <c r="AT18" s="616"/>
      <c r="AU18" s="616"/>
      <c r="AV18" s="616"/>
      <c r="AW18" s="616"/>
      <c r="AX18" s="616"/>
      <c r="AY18" s="616"/>
      <c r="AZ18" s="616"/>
      <c r="BA18" s="616"/>
      <c r="BB18" s="616"/>
      <c r="BC18" s="616"/>
      <c r="BD18" s="616"/>
      <c r="BE18" s="616"/>
      <c r="BF18" s="617"/>
      <c r="BG18" s="618" t="s">
        <v>108</v>
      </c>
      <c r="BH18" s="619"/>
      <c r="BI18" s="619"/>
      <c r="BJ18" s="619"/>
      <c r="BK18" s="619"/>
      <c r="BL18" s="619"/>
      <c r="BM18" s="619"/>
      <c r="BN18" s="620"/>
      <c r="BO18" s="671" t="s">
        <v>108</v>
      </c>
      <c r="BP18" s="671"/>
      <c r="BQ18" s="671"/>
      <c r="BR18" s="671"/>
      <c r="BS18" s="624" t="s">
        <v>108</v>
      </c>
      <c r="BT18" s="619"/>
      <c r="BU18" s="619"/>
      <c r="BV18" s="619"/>
      <c r="BW18" s="619"/>
      <c r="BX18" s="619"/>
      <c r="BY18" s="619"/>
      <c r="BZ18" s="619"/>
      <c r="CA18" s="619"/>
      <c r="CB18" s="654"/>
      <c r="CD18" s="655" t="s">
        <v>249</v>
      </c>
      <c r="CE18" s="652"/>
      <c r="CF18" s="652"/>
      <c r="CG18" s="652"/>
      <c r="CH18" s="652"/>
      <c r="CI18" s="652"/>
      <c r="CJ18" s="652"/>
      <c r="CK18" s="652"/>
      <c r="CL18" s="652"/>
      <c r="CM18" s="652"/>
      <c r="CN18" s="652"/>
      <c r="CO18" s="652"/>
      <c r="CP18" s="652"/>
      <c r="CQ18" s="653"/>
      <c r="CR18" s="618" t="s">
        <v>108</v>
      </c>
      <c r="CS18" s="619"/>
      <c r="CT18" s="619"/>
      <c r="CU18" s="619"/>
      <c r="CV18" s="619"/>
      <c r="CW18" s="619"/>
      <c r="CX18" s="619"/>
      <c r="CY18" s="620"/>
      <c r="CZ18" s="671" t="s">
        <v>108</v>
      </c>
      <c r="DA18" s="671"/>
      <c r="DB18" s="671"/>
      <c r="DC18" s="671"/>
      <c r="DD18" s="624" t="s">
        <v>108</v>
      </c>
      <c r="DE18" s="619"/>
      <c r="DF18" s="619"/>
      <c r="DG18" s="619"/>
      <c r="DH18" s="619"/>
      <c r="DI18" s="619"/>
      <c r="DJ18" s="619"/>
      <c r="DK18" s="619"/>
      <c r="DL18" s="619"/>
      <c r="DM18" s="619"/>
      <c r="DN18" s="619"/>
      <c r="DO18" s="619"/>
      <c r="DP18" s="620"/>
      <c r="DQ18" s="624" t="s">
        <v>108</v>
      </c>
      <c r="DR18" s="619"/>
      <c r="DS18" s="619"/>
      <c r="DT18" s="619"/>
      <c r="DU18" s="619"/>
      <c r="DV18" s="619"/>
      <c r="DW18" s="619"/>
      <c r="DX18" s="619"/>
      <c r="DY18" s="619"/>
      <c r="DZ18" s="619"/>
      <c r="EA18" s="619"/>
      <c r="EB18" s="619"/>
      <c r="EC18" s="654"/>
    </row>
    <row r="19" spans="2:133" ht="11.25" customHeight="1">
      <c r="B19" s="615" t="s">
        <v>250</v>
      </c>
      <c r="C19" s="616"/>
      <c r="D19" s="616"/>
      <c r="E19" s="616"/>
      <c r="F19" s="616"/>
      <c r="G19" s="616"/>
      <c r="H19" s="616"/>
      <c r="I19" s="616"/>
      <c r="J19" s="616"/>
      <c r="K19" s="616"/>
      <c r="L19" s="616"/>
      <c r="M19" s="616"/>
      <c r="N19" s="616"/>
      <c r="O19" s="616"/>
      <c r="P19" s="616"/>
      <c r="Q19" s="617"/>
      <c r="R19" s="618">
        <v>5850268</v>
      </c>
      <c r="S19" s="619"/>
      <c r="T19" s="619"/>
      <c r="U19" s="619"/>
      <c r="V19" s="619"/>
      <c r="W19" s="619"/>
      <c r="X19" s="619"/>
      <c r="Y19" s="620"/>
      <c r="Z19" s="671">
        <v>17</v>
      </c>
      <c r="AA19" s="671"/>
      <c r="AB19" s="671"/>
      <c r="AC19" s="671"/>
      <c r="AD19" s="672" t="s">
        <v>108</v>
      </c>
      <c r="AE19" s="672"/>
      <c r="AF19" s="672"/>
      <c r="AG19" s="672"/>
      <c r="AH19" s="672"/>
      <c r="AI19" s="672"/>
      <c r="AJ19" s="672"/>
      <c r="AK19" s="672"/>
      <c r="AL19" s="641" t="s">
        <v>108</v>
      </c>
      <c r="AM19" s="673"/>
      <c r="AN19" s="673"/>
      <c r="AO19" s="674"/>
      <c r="AP19" s="615" t="s">
        <v>251</v>
      </c>
      <c r="AQ19" s="616"/>
      <c r="AR19" s="616"/>
      <c r="AS19" s="616"/>
      <c r="AT19" s="616"/>
      <c r="AU19" s="616"/>
      <c r="AV19" s="616"/>
      <c r="AW19" s="616"/>
      <c r="AX19" s="616"/>
      <c r="AY19" s="616"/>
      <c r="AZ19" s="616"/>
      <c r="BA19" s="616"/>
      <c r="BB19" s="616"/>
      <c r="BC19" s="616"/>
      <c r="BD19" s="616"/>
      <c r="BE19" s="616"/>
      <c r="BF19" s="617"/>
      <c r="BG19" s="618">
        <v>151</v>
      </c>
      <c r="BH19" s="619"/>
      <c r="BI19" s="619"/>
      <c r="BJ19" s="619"/>
      <c r="BK19" s="619"/>
      <c r="BL19" s="619"/>
      <c r="BM19" s="619"/>
      <c r="BN19" s="620"/>
      <c r="BO19" s="671">
        <v>0</v>
      </c>
      <c r="BP19" s="671"/>
      <c r="BQ19" s="671"/>
      <c r="BR19" s="671"/>
      <c r="BS19" s="624" t="s">
        <v>108</v>
      </c>
      <c r="BT19" s="619"/>
      <c r="BU19" s="619"/>
      <c r="BV19" s="619"/>
      <c r="BW19" s="619"/>
      <c r="BX19" s="619"/>
      <c r="BY19" s="619"/>
      <c r="BZ19" s="619"/>
      <c r="CA19" s="619"/>
      <c r="CB19" s="654"/>
      <c r="CD19" s="655" t="s">
        <v>252</v>
      </c>
      <c r="CE19" s="652"/>
      <c r="CF19" s="652"/>
      <c r="CG19" s="652"/>
      <c r="CH19" s="652"/>
      <c r="CI19" s="652"/>
      <c r="CJ19" s="652"/>
      <c r="CK19" s="652"/>
      <c r="CL19" s="652"/>
      <c r="CM19" s="652"/>
      <c r="CN19" s="652"/>
      <c r="CO19" s="652"/>
      <c r="CP19" s="652"/>
      <c r="CQ19" s="653"/>
      <c r="CR19" s="618" t="s">
        <v>108</v>
      </c>
      <c r="CS19" s="619"/>
      <c r="CT19" s="619"/>
      <c r="CU19" s="619"/>
      <c r="CV19" s="619"/>
      <c r="CW19" s="619"/>
      <c r="CX19" s="619"/>
      <c r="CY19" s="620"/>
      <c r="CZ19" s="671" t="s">
        <v>108</v>
      </c>
      <c r="DA19" s="671"/>
      <c r="DB19" s="671"/>
      <c r="DC19" s="671"/>
      <c r="DD19" s="624" t="s">
        <v>108</v>
      </c>
      <c r="DE19" s="619"/>
      <c r="DF19" s="619"/>
      <c r="DG19" s="619"/>
      <c r="DH19" s="619"/>
      <c r="DI19" s="619"/>
      <c r="DJ19" s="619"/>
      <c r="DK19" s="619"/>
      <c r="DL19" s="619"/>
      <c r="DM19" s="619"/>
      <c r="DN19" s="619"/>
      <c r="DO19" s="619"/>
      <c r="DP19" s="620"/>
      <c r="DQ19" s="624" t="s">
        <v>108</v>
      </c>
      <c r="DR19" s="619"/>
      <c r="DS19" s="619"/>
      <c r="DT19" s="619"/>
      <c r="DU19" s="619"/>
      <c r="DV19" s="619"/>
      <c r="DW19" s="619"/>
      <c r="DX19" s="619"/>
      <c r="DY19" s="619"/>
      <c r="DZ19" s="619"/>
      <c r="EA19" s="619"/>
      <c r="EB19" s="619"/>
      <c r="EC19" s="654"/>
    </row>
    <row r="20" spans="2:133" ht="11.25" customHeight="1">
      <c r="B20" s="615" t="s">
        <v>253</v>
      </c>
      <c r="C20" s="616"/>
      <c r="D20" s="616"/>
      <c r="E20" s="616"/>
      <c r="F20" s="616"/>
      <c r="G20" s="616"/>
      <c r="H20" s="616"/>
      <c r="I20" s="616"/>
      <c r="J20" s="616"/>
      <c r="K20" s="616"/>
      <c r="L20" s="616"/>
      <c r="M20" s="616"/>
      <c r="N20" s="616"/>
      <c r="O20" s="616"/>
      <c r="P20" s="616"/>
      <c r="Q20" s="617"/>
      <c r="R20" s="618">
        <v>15242578</v>
      </c>
      <c r="S20" s="619"/>
      <c r="T20" s="619"/>
      <c r="U20" s="619"/>
      <c r="V20" s="619"/>
      <c r="W20" s="619"/>
      <c r="X20" s="619"/>
      <c r="Y20" s="620"/>
      <c r="Z20" s="671">
        <v>44.2</v>
      </c>
      <c r="AA20" s="671"/>
      <c r="AB20" s="671"/>
      <c r="AC20" s="671"/>
      <c r="AD20" s="672">
        <v>8847290</v>
      </c>
      <c r="AE20" s="672"/>
      <c r="AF20" s="672"/>
      <c r="AG20" s="672"/>
      <c r="AH20" s="672"/>
      <c r="AI20" s="672"/>
      <c r="AJ20" s="672"/>
      <c r="AK20" s="672"/>
      <c r="AL20" s="641">
        <v>93.9</v>
      </c>
      <c r="AM20" s="673"/>
      <c r="AN20" s="673"/>
      <c r="AO20" s="674"/>
      <c r="AP20" s="615" t="s">
        <v>254</v>
      </c>
      <c r="AQ20" s="616"/>
      <c r="AR20" s="616"/>
      <c r="AS20" s="616"/>
      <c r="AT20" s="616"/>
      <c r="AU20" s="616"/>
      <c r="AV20" s="616"/>
      <c r="AW20" s="616"/>
      <c r="AX20" s="616"/>
      <c r="AY20" s="616"/>
      <c r="AZ20" s="616"/>
      <c r="BA20" s="616"/>
      <c r="BB20" s="616"/>
      <c r="BC20" s="616"/>
      <c r="BD20" s="616"/>
      <c r="BE20" s="616"/>
      <c r="BF20" s="617"/>
      <c r="BG20" s="618">
        <v>151</v>
      </c>
      <c r="BH20" s="619"/>
      <c r="BI20" s="619"/>
      <c r="BJ20" s="619"/>
      <c r="BK20" s="619"/>
      <c r="BL20" s="619"/>
      <c r="BM20" s="619"/>
      <c r="BN20" s="620"/>
      <c r="BO20" s="671">
        <v>0</v>
      </c>
      <c r="BP20" s="671"/>
      <c r="BQ20" s="671"/>
      <c r="BR20" s="671"/>
      <c r="BS20" s="624" t="s">
        <v>108</v>
      </c>
      <c r="BT20" s="619"/>
      <c r="BU20" s="619"/>
      <c r="BV20" s="619"/>
      <c r="BW20" s="619"/>
      <c r="BX20" s="619"/>
      <c r="BY20" s="619"/>
      <c r="BZ20" s="619"/>
      <c r="CA20" s="619"/>
      <c r="CB20" s="654"/>
      <c r="CD20" s="655" t="s">
        <v>255</v>
      </c>
      <c r="CE20" s="652"/>
      <c r="CF20" s="652"/>
      <c r="CG20" s="652"/>
      <c r="CH20" s="652"/>
      <c r="CI20" s="652"/>
      <c r="CJ20" s="652"/>
      <c r="CK20" s="652"/>
      <c r="CL20" s="652"/>
      <c r="CM20" s="652"/>
      <c r="CN20" s="652"/>
      <c r="CO20" s="652"/>
      <c r="CP20" s="652"/>
      <c r="CQ20" s="653"/>
      <c r="CR20" s="618">
        <v>31523768</v>
      </c>
      <c r="CS20" s="619"/>
      <c r="CT20" s="619"/>
      <c r="CU20" s="619"/>
      <c r="CV20" s="619"/>
      <c r="CW20" s="619"/>
      <c r="CX20" s="619"/>
      <c r="CY20" s="620"/>
      <c r="CZ20" s="671">
        <v>100</v>
      </c>
      <c r="DA20" s="671"/>
      <c r="DB20" s="671"/>
      <c r="DC20" s="671"/>
      <c r="DD20" s="624">
        <v>8834811</v>
      </c>
      <c r="DE20" s="619"/>
      <c r="DF20" s="619"/>
      <c r="DG20" s="619"/>
      <c r="DH20" s="619"/>
      <c r="DI20" s="619"/>
      <c r="DJ20" s="619"/>
      <c r="DK20" s="619"/>
      <c r="DL20" s="619"/>
      <c r="DM20" s="619"/>
      <c r="DN20" s="619"/>
      <c r="DO20" s="619"/>
      <c r="DP20" s="620"/>
      <c r="DQ20" s="624">
        <v>23822432</v>
      </c>
      <c r="DR20" s="619"/>
      <c r="DS20" s="619"/>
      <c r="DT20" s="619"/>
      <c r="DU20" s="619"/>
      <c r="DV20" s="619"/>
      <c r="DW20" s="619"/>
      <c r="DX20" s="619"/>
      <c r="DY20" s="619"/>
      <c r="DZ20" s="619"/>
      <c r="EA20" s="619"/>
      <c r="EB20" s="619"/>
      <c r="EC20" s="654"/>
    </row>
    <row r="21" spans="2:133" ht="11.25" customHeight="1">
      <c r="B21" s="615" t="s">
        <v>256</v>
      </c>
      <c r="C21" s="616"/>
      <c r="D21" s="616"/>
      <c r="E21" s="616"/>
      <c r="F21" s="616"/>
      <c r="G21" s="616"/>
      <c r="H21" s="616"/>
      <c r="I21" s="616"/>
      <c r="J21" s="616"/>
      <c r="K21" s="616"/>
      <c r="L21" s="616"/>
      <c r="M21" s="616"/>
      <c r="N21" s="616"/>
      <c r="O21" s="616"/>
      <c r="P21" s="616"/>
      <c r="Q21" s="617"/>
      <c r="R21" s="618">
        <v>6644</v>
      </c>
      <c r="S21" s="619"/>
      <c r="T21" s="619"/>
      <c r="U21" s="619"/>
      <c r="V21" s="619"/>
      <c r="W21" s="619"/>
      <c r="X21" s="619"/>
      <c r="Y21" s="620"/>
      <c r="Z21" s="671">
        <v>0</v>
      </c>
      <c r="AA21" s="671"/>
      <c r="AB21" s="671"/>
      <c r="AC21" s="671"/>
      <c r="AD21" s="672">
        <v>6644</v>
      </c>
      <c r="AE21" s="672"/>
      <c r="AF21" s="672"/>
      <c r="AG21" s="672"/>
      <c r="AH21" s="672"/>
      <c r="AI21" s="672"/>
      <c r="AJ21" s="672"/>
      <c r="AK21" s="672"/>
      <c r="AL21" s="641">
        <v>0.1</v>
      </c>
      <c r="AM21" s="673"/>
      <c r="AN21" s="673"/>
      <c r="AO21" s="674"/>
      <c r="AP21" s="709" t="s">
        <v>257</v>
      </c>
      <c r="AQ21" s="719"/>
      <c r="AR21" s="719"/>
      <c r="AS21" s="719"/>
      <c r="AT21" s="719"/>
      <c r="AU21" s="719"/>
      <c r="AV21" s="719"/>
      <c r="AW21" s="719"/>
      <c r="AX21" s="719"/>
      <c r="AY21" s="719"/>
      <c r="AZ21" s="719"/>
      <c r="BA21" s="719"/>
      <c r="BB21" s="719"/>
      <c r="BC21" s="719"/>
      <c r="BD21" s="719"/>
      <c r="BE21" s="719"/>
      <c r="BF21" s="711"/>
      <c r="BG21" s="618">
        <v>151</v>
      </c>
      <c r="BH21" s="619"/>
      <c r="BI21" s="619"/>
      <c r="BJ21" s="619"/>
      <c r="BK21" s="619"/>
      <c r="BL21" s="619"/>
      <c r="BM21" s="619"/>
      <c r="BN21" s="620"/>
      <c r="BO21" s="671">
        <v>0</v>
      </c>
      <c r="BP21" s="671"/>
      <c r="BQ21" s="671"/>
      <c r="BR21" s="671"/>
      <c r="BS21" s="624" t="s">
        <v>108</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c r="B22" s="615" t="s">
        <v>258</v>
      </c>
      <c r="C22" s="616"/>
      <c r="D22" s="616"/>
      <c r="E22" s="616"/>
      <c r="F22" s="616"/>
      <c r="G22" s="616"/>
      <c r="H22" s="616"/>
      <c r="I22" s="616"/>
      <c r="J22" s="616"/>
      <c r="K22" s="616"/>
      <c r="L22" s="616"/>
      <c r="M22" s="616"/>
      <c r="N22" s="616"/>
      <c r="O22" s="616"/>
      <c r="P22" s="616"/>
      <c r="Q22" s="617"/>
      <c r="R22" s="618">
        <v>174844</v>
      </c>
      <c r="S22" s="619"/>
      <c r="T22" s="619"/>
      <c r="U22" s="619"/>
      <c r="V22" s="619"/>
      <c r="W22" s="619"/>
      <c r="X22" s="619"/>
      <c r="Y22" s="620"/>
      <c r="Z22" s="671">
        <v>0.5</v>
      </c>
      <c r="AA22" s="671"/>
      <c r="AB22" s="671"/>
      <c r="AC22" s="671"/>
      <c r="AD22" s="672">
        <v>7092</v>
      </c>
      <c r="AE22" s="672"/>
      <c r="AF22" s="672"/>
      <c r="AG22" s="672"/>
      <c r="AH22" s="672"/>
      <c r="AI22" s="672"/>
      <c r="AJ22" s="672"/>
      <c r="AK22" s="672"/>
      <c r="AL22" s="641">
        <v>0.1</v>
      </c>
      <c r="AM22" s="673"/>
      <c r="AN22" s="673"/>
      <c r="AO22" s="674"/>
      <c r="AP22" s="709" t="s">
        <v>259</v>
      </c>
      <c r="AQ22" s="719"/>
      <c r="AR22" s="719"/>
      <c r="AS22" s="719"/>
      <c r="AT22" s="719"/>
      <c r="AU22" s="719"/>
      <c r="AV22" s="719"/>
      <c r="AW22" s="719"/>
      <c r="AX22" s="719"/>
      <c r="AY22" s="719"/>
      <c r="AZ22" s="719"/>
      <c r="BA22" s="719"/>
      <c r="BB22" s="719"/>
      <c r="BC22" s="719"/>
      <c r="BD22" s="719"/>
      <c r="BE22" s="719"/>
      <c r="BF22" s="711"/>
      <c r="BG22" s="618" t="s">
        <v>108</v>
      </c>
      <c r="BH22" s="619"/>
      <c r="BI22" s="619"/>
      <c r="BJ22" s="619"/>
      <c r="BK22" s="619"/>
      <c r="BL22" s="619"/>
      <c r="BM22" s="619"/>
      <c r="BN22" s="620"/>
      <c r="BO22" s="671" t="s">
        <v>108</v>
      </c>
      <c r="BP22" s="671"/>
      <c r="BQ22" s="671"/>
      <c r="BR22" s="671"/>
      <c r="BS22" s="624" t="s">
        <v>108</v>
      </c>
      <c r="BT22" s="619"/>
      <c r="BU22" s="619"/>
      <c r="BV22" s="619"/>
      <c r="BW22" s="619"/>
      <c r="BX22" s="619"/>
      <c r="BY22" s="619"/>
      <c r="BZ22" s="619"/>
      <c r="CA22" s="619"/>
      <c r="CB22" s="654"/>
      <c r="CD22" s="723" t="s">
        <v>260</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c r="B23" s="615" t="s">
        <v>261</v>
      </c>
      <c r="C23" s="616"/>
      <c r="D23" s="616"/>
      <c r="E23" s="616"/>
      <c r="F23" s="616"/>
      <c r="G23" s="616"/>
      <c r="H23" s="616"/>
      <c r="I23" s="616"/>
      <c r="J23" s="616"/>
      <c r="K23" s="616"/>
      <c r="L23" s="616"/>
      <c r="M23" s="616"/>
      <c r="N23" s="616"/>
      <c r="O23" s="616"/>
      <c r="P23" s="616"/>
      <c r="Q23" s="617"/>
      <c r="R23" s="618">
        <v>148719</v>
      </c>
      <c r="S23" s="619"/>
      <c r="T23" s="619"/>
      <c r="U23" s="619"/>
      <c r="V23" s="619"/>
      <c r="W23" s="619"/>
      <c r="X23" s="619"/>
      <c r="Y23" s="620"/>
      <c r="Z23" s="671">
        <v>0.4</v>
      </c>
      <c r="AA23" s="671"/>
      <c r="AB23" s="671"/>
      <c r="AC23" s="671"/>
      <c r="AD23" s="672">
        <v>10853</v>
      </c>
      <c r="AE23" s="672"/>
      <c r="AF23" s="672"/>
      <c r="AG23" s="672"/>
      <c r="AH23" s="672"/>
      <c r="AI23" s="672"/>
      <c r="AJ23" s="672"/>
      <c r="AK23" s="672"/>
      <c r="AL23" s="641">
        <v>0.1</v>
      </c>
      <c r="AM23" s="673"/>
      <c r="AN23" s="673"/>
      <c r="AO23" s="674"/>
      <c r="AP23" s="709" t="s">
        <v>262</v>
      </c>
      <c r="AQ23" s="719"/>
      <c r="AR23" s="719"/>
      <c r="AS23" s="719"/>
      <c r="AT23" s="719"/>
      <c r="AU23" s="719"/>
      <c r="AV23" s="719"/>
      <c r="AW23" s="719"/>
      <c r="AX23" s="719"/>
      <c r="AY23" s="719"/>
      <c r="AZ23" s="719"/>
      <c r="BA23" s="719"/>
      <c r="BB23" s="719"/>
      <c r="BC23" s="719"/>
      <c r="BD23" s="719"/>
      <c r="BE23" s="719"/>
      <c r="BF23" s="711"/>
      <c r="BG23" s="618" t="s">
        <v>108</v>
      </c>
      <c r="BH23" s="619"/>
      <c r="BI23" s="619"/>
      <c r="BJ23" s="619"/>
      <c r="BK23" s="619"/>
      <c r="BL23" s="619"/>
      <c r="BM23" s="619"/>
      <c r="BN23" s="620"/>
      <c r="BO23" s="671" t="s">
        <v>108</v>
      </c>
      <c r="BP23" s="671"/>
      <c r="BQ23" s="671"/>
      <c r="BR23" s="671"/>
      <c r="BS23" s="624" t="s">
        <v>108</v>
      </c>
      <c r="BT23" s="619"/>
      <c r="BU23" s="619"/>
      <c r="BV23" s="619"/>
      <c r="BW23" s="619"/>
      <c r="BX23" s="619"/>
      <c r="BY23" s="619"/>
      <c r="BZ23" s="619"/>
      <c r="CA23" s="619"/>
      <c r="CB23" s="654"/>
      <c r="CD23" s="723" t="s">
        <v>201</v>
      </c>
      <c r="CE23" s="724"/>
      <c r="CF23" s="724"/>
      <c r="CG23" s="724"/>
      <c r="CH23" s="724"/>
      <c r="CI23" s="724"/>
      <c r="CJ23" s="724"/>
      <c r="CK23" s="724"/>
      <c r="CL23" s="724"/>
      <c r="CM23" s="724"/>
      <c r="CN23" s="724"/>
      <c r="CO23" s="724"/>
      <c r="CP23" s="724"/>
      <c r="CQ23" s="725"/>
      <c r="CR23" s="723" t="s">
        <v>263</v>
      </c>
      <c r="CS23" s="724"/>
      <c r="CT23" s="724"/>
      <c r="CU23" s="724"/>
      <c r="CV23" s="724"/>
      <c r="CW23" s="724"/>
      <c r="CX23" s="724"/>
      <c r="CY23" s="725"/>
      <c r="CZ23" s="723" t="s">
        <v>264</v>
      </c>
      <c r="DA23" s="724"/>
      <c r="DB23" s="724"/>
      <c r="DC23" s="725"/>
      <c r="DD23" s="723" t="s">
        <v>265</v>
      </c>
      <c r="DE23" s="724"/>
      <c r="DF23" s="724"/>
      <c r="DG23" s="724"/>
      <c r="DH23" s="724"/>
      <c r="DI23" s="724"/>
      <c r="DJ23" s="724"/>
      <c r="DK23" s="725"/>
      <c r="DL23" s="726" t="s">
        <v>266</v>
      </c>
      <c r="DM23" s="727"/>
      <c r="DN23" s="727"/>
      <c r="DO23" s="727"/>
      <c r="DP23" s="727"/>
      <c r="DQ23" s="727"/>
      <c r="DR23" s="727"/>
      <c r="DS23" s="727"/>
      <c r="DT23" s="727"/>
      <c r="DU23" s="727"/>
      <c r="DV23" s="728"/>
      <c r="DW23" s="723" t="s">
        <v>267</v>
      </c>
      <c r="DX23" s="724"/>
      <c r="DY23" s="724"/>
      <c r="DZ23" s="724"/>
      <c r="EA23" s="724"/>
      <c r="EB23" s="724"/>
      <c r="EC23" s="725"/>
    </row>
    <row r="24" spans="2:133" ht="11.25" customHeight="1">
      <c r="B24" s="615" t="s">
        <v>268</v>
      </c>
      <c r="C24" s="616"/>
      <c r="D24" s="616"/>
      <c r="E24" s="616"/>
      <c r="F24" s="616"/>
      <c r="G24" s="616"/>
      <c r="H24" s="616"/>
      <c r="I24" s="616"/>
      <c r="J24" s="616"/>
      <c r="K24" s="616"/>
      <c r="L24" s="616"/>
      <c r="M24" s="616"/>
      <c r="N24" s="616"/>
      <c r="O24" s="616"/>
      <c r="P24" s="616"/>
      <c r="Q24" s="617"/>
      <c r="R24" s="618">
        <v>728864</v>
      </c>
      <c r="S24" s="619"/>
      <c r="T24" s="619"/>
      <c r="U24" s="619"/>
      <c r="V24" s="619"/>
      <c r="W24" s="619"/>
      <c r="X24" s="619"/>
      <c r="Y24" s="620"/>
      <c r="Z24" s="671">
        <v>2.1</v>
      </c>
      <c r="AA24" s="671"/>
      <c r="AB24" s="671"/>
      <c r="AC24" s="671"/>
      <c r="AD24" s="672">
        <v>411505</v>
      </c>
      <c r="AE24" s="672"/>
      <c r="AF24" s="672"/>
      <c r="AG24" s="672"/>
      <c r="AH24" s="672"/>
      <c r="AI24" s="672"/>
      <c r="AJ24" s="672"/>
      <c r="AK24" s="672"/>
      <c r="AL24" s="641">
        <v>4.4000000000000004</v>
      </c>
      <c r="AM24" s="673"/>
      <c r="AN24" s="673"/>
      <c r="AO24" s="674"/>
      <c r="AP24" s="709" t="s">
        <v>269</v>
      </c>
      <c r="AQ24" s="719"/>
      <c r="AR24" s="719"/>
      <c r="AS24" s="719"/>
      <c r="AT24" s="719"/>
      <c r="AU24" s="719"/>
      <c r="AV24" s="719"/>
      <c r="AW24" s="719"/>
      <c r="AX24" s="719"/>
      <c r="AY24" s="719"/>
      <c r="AZ24" s="719"/>
      <c r="BA24" s="719"/>
      <c r="BB24" s="719"/>
      <c r="BC24" s="719"/>
      <c r="BD24" s="719"/>
      <c r="BE24" s="719"/>
      <c r="BF24" s="711"/>
      <c r="BG24" s="618" t="s">
        <v>108</v>
      </c>
      <c r="BH24" s="619"/>
      <c r="BI24" s="619"/>
      <c r="BJ24" s="619"/>
      <c r="BK24" s="619"/>
      <c r="BL24" s="619"/>
      <c r="BM24" s="619"/>
      <c r="BN24" s="620"/>
      <c r="BO24" s="671" t="s">
        <v>108</v>
      </c>
      <c r="BP24" s="671"/>
      <c r="BQ24" s="671"/>
      <c r="BR24" s="671"/>
      <c r="BS24" s="624" t="s">
        <v>108</v>
      </c>
      <c r="BT24" s="619"/>
      <c r="BU24" s="619"/>
      <c r="BV24" s="619"/>
      <c r="BW24" s="619"/>
      <c r="BX24" s="619"/>
      <c r="BY24" s="619"/>
      <c r="BZ24" s="619"/>
      <c r="CA24" s="619"/>
      <c r="CB24" s="654"/>
      <c r="CD24" s="675" t="s">
        <v>270</v>
      </c>
      <c r="CE24" s="676"/>
      <c r="CF24" s="676"/>
      <c r="CG24" s="676"/>
      <c r="CH24" s="676"/>
      <c r="CI24" s="676"/>
      <c r="CJ24" s="676"/>
      <c r="CK24" s="676"/>
      <c r="CL24" s="676"/>
      <c r="CM24" s="676"/>
      <c r="CN24" s="676"/>
      <c r="CO24" s="676"/>
      <c r="CP24" s="676"/>
      <c r="CQ24" s="677"/>
      <c r="CR24" s="668">
        <v>6450465</v>
      </c>
      <c r="CS24" s="669"/>
      <c r="CT24" s="669"/>
      <c r="CU24" s="669"/>
      <c r="CV24" s="669"/>
      <c r="CW24" s="669"/>
      <c r="CX24" s="669"/>
      <c r="CY24" s="716"/>
      <c r="CZ24" s="720">
        <v>20.5</v>
      </c>
      <c r="DA24" s="721"/>
      <c r="DB24" s="721"/>
      <c r="DC24" s="722"/>
      <c r="DD24" s="715">
        <v>4383022</v>
      </c>
      <c r="DE24" s="669"/>
      <c r="DF24" s="669"/>
      <c r="DG24" s="669"/>
      <c r="DH24" s="669"/>
      <c r="DI24" s="669"/>
      <c r="DJ24" s="669"/>
      <c r="DK24" s="716"/>
      <c r="DL24" s="715">
        <v>4321836</v>
      </c>
      <c r="DM24" s="669"/>
      <c r="DN24" s="669"/>
      <c r="DO24" s="669"/>
      <c r="DP24" s="669"/>
      <c r="DQ24" s="669"/>
      <c r="DR24" s="669"/>
      <c r="DS24" s="669"/>
      <c r="DT24" s="669"/>
      <c r="DU24" s="669"/>
      <c r="DV24" s="716"/>
      <c r="DW24" s="717">
        <v>43.4</v>
      </c>
      <c r="DX24" s="686"/>
      <c r="DY24" s="686"/>
      <c r="DZ24" s="686"/>
      <c r="EA24" s="686"/>
      <c r="EB24" s="686"/>
      <c r="EC24" s="718"/>
    </row>
    <row r="25" spans="2:133" ht="11.25" customHeight="1">
      <c r="B25" s="615" t="s">
        <v>271</v>
      </c>
      <c r="C25" s="616"/>
      <c r="D25" s="616"/>
      <c r="E25" s="616"/>
      <c r="F25" s="616"/>
      <c r="G25" s="616"/>
      <c r="H25" s="616"/>
      <c r="I25" s="616"/>
      <c r="J25" s="616"/>
      <c r="K25" s="616"/>
      <c r="L25" s="616"/>
      <c r="M25" s="616"/>
      <c r="N25" s="616"/>
      <c r="O25" s="616"/>
      <c r="P25" s="616"/>
      <c r="Q25" s="617"/>
      <c r="R25" s="618">
        <v>3283807</v>
      </c>
      <c r="S25" s="619"/>
      <c r="T25" s="619"/>
      <c r="U25" s="619"/>
      <c r="V25" s="619"/>
      <c r="W25" s="619"/>
      <c r="X25" s="619"/>
      <c r="Y25" s="620"/>
      <c r="Z25" s="671">
        <v>9.5</v>
      </c>
      <c r="AA25" s="671"/>
      <c r="AB25" s="671"/>
      <c r="AC25" s="671"/>
      <c r="AD25" s="672" t="s">
        <v>108</v>
      </c>
      <c r="AE25" s="672"/>
      <c r="AF25" s="672"/>
      <c r="AG25" s="672"/>
      <c r="AH25" s="672"/>
      <c r="AI25" s="672"/>
      <c r="AJ25" s="672"/>
      <c r="AK25" s="672"/>
      <c r="AL25" s="641" t="s">
        <v>108</v>
      </c>
      <c r="AM25" s="673"/>
      <c r="AN25" s="673"/>
      <c r="AO25" s="674"/>
      <c r="AP25" s="709" t="s">
        <v>272</v>
      </c>
      <c r="AQ25" s="719"/>
      <c r="AR25" s="719"/>
      <c r="AS25" s="719"/>
      <c r="AT25" s="719"/>
      <c r="AU25" s="719"/>
      <c r="AV25" s="719"/>
      <c r="AW25" s="719"/>
      <c r="AX25" s="719"/>
      <c r="AY25" s="719"/>
      <c r="AZ25" s="719"/>
      <c r="BA25" s="719"/>
      <c r="BB25" s="719"/>
      <c r="BC25" s="719"/>
      <c r="BD25" s="719"/>
      <c r="BE25" s="719"/>
      <c r="BF25" s="711"/>
      <c r="BG25" s="618" t="s">
        <v>108</v>
      </c>
      <c r="BH25" s="619"/>
      <c r="BI25" s="619"/>
      <c r="BJ25" s="619"/>
      <c r="BK25" s="619"/>
      <c r="BL25" s="619"/>
      <c r="BM25" s="619"/>
      <c r="BN25" s="620"/>
      <c r="BO25" s="671" t="s">
        <v>108</v>
      </c>
      <c r="BP25" s="671"/>
      <c r="BQ25" s="671"/>
      <c r="BR25" s="671"/>
      <c r="BS25" s="624" t="s">
        <v>108</v>
      </c>
      <c r="BT25" s="619"/>
      <c r="BU25" s="619"/>
      <c r="BV25" s="619"/>
      <c r="BW25" s="619"/>
      <c r="BX25" s="619"/>
      <c r="BY25" s="619"/>
      <c r="BZ25" s="619"/>
      <c r="CA25" s="619"/>
      <c r="CB25" s="654"/>
      <c r="CD25" s="655" t="s">
        <v>273</v>
      </c>
      <c r="CE25" s="652"/>
      <c r="CF25" s="652"/>
      <c r="CG25" s="652"/>
      <c r="CH25" s="652"/>
      <c r="CI25" s="652"/>
      <c r="CJ25" s="652"/>
      <c r="CK25" s="652"/>
      <c r="CL25" s="652"/>
      <c r="CM25" s="652"/>
      <c r="CN25" s="652"/>
      <c r="CO25" s="652"/>
      <c r="CP25" s="652"/>
      <c r="CQ25" s="653"/>
      <c r="CR25" s="618">
        <v>2509976</v>
      </c>
      <c r="CS25" s="637"/>
      <c r="CT25" s="637"/>
      <c r="CU25" s="637"/>
      <c r="CV25" s="637"/>
      <c r="CW25" s="637"/>
      <c r="CX25" s="637"/>
      <c r="CY25" s="638"/>
      <c r="CZ25" s="621">
        <v>8</v>
      </c>
      <c r="DA25" s="639"/>
      <c r="DB25" s="639"/>
      <c r="DC25" s="640"/>
      <c r="DD25" s="624">
        <v>2392590</v>
      </c>
      <c r="DE25" s="637"/>
      <c r="DF25" s="637"/>
      <c r="DG25" s="637"/>
      <c r="DH25" s="637"/>
      <c r="DI25" s="637"/>
      <c r="DJ25" s="637"/>
      <c r="DK25" s="638"/>
      <c r="DL25" s="624">
        <v>2372386</v>
      </c>
      <c r="DM25" s="637"/>
      <c r="DN25" s="637"/>
      <c r="DO25" s="637"/>
      <c r="DP25" s="637"/>
      <c r="DQ25" s="637"/>
      <c r="DR25" s="637"/>
      <c r="DS25" s="637"/>
      <c r="DT25" s="637"/>
      <c r="DU25" s="637"/>
      <c r="DV25" s="638"/>
      <c r="DW25" s="641">
        <v>23.8</v>
      </c>
      <c r="DX25" s="642"/>
      <c r="DY25" s="642"/>
      <c r="DZ25" s="642"/>
      <c r="EA25" s="642"/>
      <c r="EB25" s="642"/>
      <c r="EC25" s="643"/>
    </row>
    <row r="26" spans="2:133" ht="11.25" customHeight="1">
      <c r="B26" s="712" t="s">
        <v>274</v>
      </c>
      <c r="C26" s="713"/>
      <c r="D26" s="713"/>
      <c r="E26" s="713"/>
      <c r="F26" s="713"/>
      <c r="G26" s="713"/>
      <c r="H26" s="713"/>
      <c r="I26" s="713"/>
      <c r="J26" s="713"/>
      <c r="K26" s="713"/>
      <c r="L26" s="713"/>
      <c r="M26" s="713"/>
      <c r="N26" s="713"/>
      <c r="O26" s="713"/>
      <c r="P26" s="713"/>
      <c r="Q26" s="714"/>
      <c r="R26" s="618" t="s">
        <v>108</v>
      </c>
      <c r="S26" s="619"/>
      <c r="T26" s="619"/>
      <c r="U26" s="619"/>
      <c r="V26" s="619"/>
      <c r="W26" s="619"/>
      <c r="X26" s="619"/>
      <c r="Y26" s="620"/>
      <c r="Z26" s="671" t="s">
        <v>108</v>
      </c>
      <c r="AA26" s="671"/>
      <c r="AB26" s="671"/>
      <c r="AC26" s="671"/>
      <c r="AD26" s="672" t="s">
        <v>108</v>
      </c>
      <c r="AE26" s="672"/>
      <c r="AF26" s="672"/>
      <c r="AG26" s="672"/>
      <c r="AH26" s="672"/>
      <c r="AI26" s="672"/>
      <c r="AJ26" s="672"/>
      <c r="AK26" s="672"/>
      <c r="AL26" s="641" t="s">
        <v>108</v>
      </c>
      <c r="AM26" s="673"/>
      <c r="AN26" s="673"/>
      <c r="AO26" s="674"/>
      <c r="AP26" s="709" t="s">
        <v>275</v>
      </c>
      <c r="AQ26" s="710"/>
      <c r="AR26" s="710"/>
      <c r="AS26" s="710"/>
      <c r="AT26" s="710"/>
      <c r="AU26" s="710"/>
      <c r="AV26" s="710"/>
      <c r="AW26" s="710"/>
      <c r="AX26" s="710"/>
      <c r="AY26" s="710"/>
      <c r="AZ26" s="710"/>
      <c r="BA26" s="710"/>
      <c r="BB26" s="710"/>
      <c r="BC26" s="710"/>
      <c r="BD26" s="710"/>
      <c r="BE26" s="710"/>
      <c r="BF26" s="711"/>
      <c r="BG26" s="618" t="s">
        <v>108</v>
      </c>
      <c r="BH26" s="619"/>
      <c r="BI26" s="619"/>
      <c r="BJ26" s="619"/>
      <c r="BK26" s="619"/>
      <c r="BL26" s="619"/>
      <c r="BM26" s="619"/>
      <c r="BN26" s="620"/>
      <c r="BO26" s="671" t="s">
        <v>108</v>
      </c>
      <c r="BP26" s="671"/>
      <c r="BQ26" s="671"/>
      <c r="BR26" s="671"/>
      <c r="BS26" s="624" t="s">
        <v>108</v>
      </c>
      <c r="BT26" s="619"/>
      <c r="BU26" s="619"/>
      <c r="BV26" s="619"/>
      <c r="BW26" s="619"/>
      <c r="BX26" s="619"/>
      <c r="BY26" s="619"/>
      <c r="BZ26" s="619"/>
      <c r="CA26" s="619"/>
      <c r="CB26" s="654"/>
      <c r="CD26" s="655" t="s">
        <v>276</v>
      </c>
      <c r="CE26" s="652"/>
      <c r="CF26" s="652"/>
      <c r="CG26" s="652"/>
      <c r="CH26" s="652"/>
      <c r="CI26" s="652"/>
      <c r="CJ26" s="652"/>
      <c r="CK26" s="652"/>
      <c r="CL26" s="652"/>
      <c r="CM26" s="652"/>
      <c r="CN26" s="652"/>
      <c r="CO26" s="652"/>
      <c r="CP26" s="652"/>
      <c r="CQ26" s="653"/>
      <c r="CR26" s="618">
        <v>1653232</v>
      </c>
      <c r="CS26" s="619"/>
      <c r="CT26" s="619"/>
      <c r="CU26" s="619"/>
      <c r="CV26" s="619"/>
      <c r="CW26" s="619"/>
      <c r="CX26" s="619"/>
      <c r="CY26" s="620"/>
      <c r="CZ26" s="621">
        <v>5.2</v>
      </c>
      <c r="DA26" s="639"/>
      <c r="DB26" s="639"/>
      <c r="DC26" s="640"/>
      <c r="DD26" s="624">
        <v>1563338</v>
      </c>
      <c r="DE26" s="619"/>
      <c r="DF26" s="619"/>
      <c r="DG26" s="619"/>
      <c r="DH26" s="619"/>
      <c r="DI26" s="619"/>
      <c r="DJ26" s="619"/>
      <c r="DK26" s="620"/>
      <c r="DL26" s="624" t="s">
        <v>213</v>
      </c>
      <c r="DM26" s="619"/>
      <c r="DN26" s="619"/>
      <c r="DO26" s="619"/>
      <c r="DP26" s="619"/>
      <c r="DQ26" s="619"/>
      <c r="DR26" s="619"/>
      <c r="DS26" s="619"/>
      <c r="DT26" s="619"/>
      <c r="DU26" s="619"/>
      <c r="DV26" s="620"/>
      <c r="DW26" s="641" t="s">
        <v>213</v>
      </c>
      <c r="DX26" s="642"/>
      <c r="DY26" s="642"/>
      <c r="DZ26" s="642"/>
      <c r="EA26" s="642"/>
      <c r="EB26" s="642"/>
      <c r="EC26" s="643"/>
    </row>
    <row r="27" spans="2:133" ht="11.25" customHeight="1">
      <c r="B27" s="615" t="s">
        <v>277</v>
      </c>
      <c r="C27" s="616"/>
      <c r="D27" s="616"/>
      <c r="E27" s="616"/>
      <c r="F27" s="616"/>
      <c r="G27" s="616"/>
      <c r="H27" s="616"/>
      <c r="I27" s="616"/>
      <c r="J27" s="616"/>
      <c r="K27" s="616"/>
      <c r="L27" s="616"/>
      <c r="M27" s="616"/>
      <c r="N27" s="616"/>
      <c r="O27" s="616"/>
      <c r="P27" s="616"/>
      <c r="Q27" s="617"/>
      <c r="R27" s="618">
        <v>3529616</v>
      </c>
      <c r="S27" s="619"/>
      <c r="T27" s="619"/>
      <c r="U27" s="619"/>
      <c r="V27" s="619"/>
      <c r="W27" s="619"/>
      <c r="X27" s="619"/>
      <c r="Y27" s="620"/>
      <c r="Z27" s="671">
        <v>10.199999999999999</v>
      </c>
      <c r="AA27" s="671"/>
      <c r="AB27" s="671"/>
      <c r="AC27" s="671"/>
      <c r="AD27" s="672" t="s">
        <v>108</v>
      </c>
      <c r="AE27" s="672"/>
      <c r="AF27" s="672"/>
      <c r="AG27" s="672"/>
      <c r="AH27" s="672"/>
      <c r="AI27" s="672"/>
      <c r="AJ27" s="672"/>
      <c r="AK27" s="672"/>
      <c r="AL27" s="641" t="s">
        <v>108</v>
      </c>
      <c r="AM27" s="673"/>
      <c r="AN27" s="673"/>
      <c r="AO27" s="674"/>
      <c r="AP27" s="615" t="s">
        <v>278</v>
      </c>
      <c r="AQ27" s="616"/>
      <c r="AR27" s="616"/>
      <c r="AS27" s="616"/>
      <c r="AT27" s="616"/>
      <c r="AU27" s="616"/>
      <c r="AV27" s="616"/>
      <c r="AW27" s="616"/>
      <c r="AX27" s="616"/>
      <c r="AY27" s="616"/>
      <c r="AZ27" s="616"/>
      <c r="BA27" s="616"/>
      <c r="BB27" s="616"/>
      <c r="BC27" s="616"/>
      <c r="BD27" s="616"/>
      <c r="BE27" s="616"/>
      <c r="BF27" s="617"/>
      <c r="BG27" s="618">
        <v>5258868</v>
      </c>
      <c r="BH27" s="619"/>
      <c r="BI27" s="619"/>
      <c r="BJ27" s="619"/>
      <c r="BK27" s="619"/>
      <c r="BL27" s="619"/>
      <c r="BM27" s="619"/>
      <c r="BN27" s="620"/>
      <c r="BO27" s="671">
        <v>100</v>
      </c>
      <c r="BP27" s="671"/>
      <c r="BQ27" s="671"/>
      <c r="BR27" s="671"/>
      <c r="BS27" s="624">
        <v>125029</v>
      </c>
      <c r="BT27" s="619"/>
      <c r="BU27" s="619"/>
      <c r="BV27" s="619"/>
      <c r="BW27" s="619"/>
      <c r="BX27" s="619"/>
      <c r="BY27" s="619"/>
      <c r="BZ27" s="619"/>
      <c r="CA27" s="619"/>
      <c r="CB27" s="654"/>
      <c r="CD27" s="655" t="s">
        <v>279</v>
      </c>
      <c r="CE27" s="652"/>
      <c r="CF27" s="652"/>
      <c r="CG27" s="652"/>
      <c r="CH27" s="652"/>
      <c r="CI27" s="652"/>
      <c r="CJ27" s="652"/>
      <c r="CK27" s="652"/>
      <c r="CL27" s="652"/>
      <c r="CM27" s="652"/>
      <c r="CN27" s="652"/>
      <c r="CO27" s="652"/>
      <c r="CP27" s="652"/>
      <c r="CQ27" s="653"/>
      <c r="CR27" s="618">
        <v>2634518</v>
      </c>
      <c r="CS27" s="637"/>
      <c r="CT27" s="637"/>
      <c r="CU27" s="637"/>
      <c r="CV27" s="637"/>
      <c r="CW27" s="637"/>
      <c r="CX27" s="637"/>
      <c r="CY27" s="638"/>
      <c r="CZ27" s="621">
        <v>8.4</v>
      </c>
      <c r="DA27" s="639"/>
      <c r="DB27" s="639"/>
      <c r="DC27" s="640"/>
      <c r="DD27" s="624">
        <v>736783</v>
      </c>
      <c r="DE27" s="637"/>
      <c r="DF27" s="637"/>
      <c r="DG27" s="637"/>
      <c r="DH27" s="637"/>
      <c r="DI27" s="637"/>
      <c r="DJ27" s="637"/>
      <c r="DK27" s="638"/>
      <c r="DL27" s="624">
        <v>695801</v>
      </c>
      <c r="DM27" s="637"/>
      <c r="DN27" s="637"/>
      <c r="DO27" s="637"/>
      <c r="DP27" s="637"/>
      <c r="DQ27" s="637"/>
      <c r="DR27" s="637"/>
      <c r="DS27" s="637"/>
      <c r="DT27" s="637"/>
      <c r="DU27" s="637"/>
      <c r="DV27" s="638"/>
      <c r="DW27" s="641">
        <v>7</v>
      </c>
      <c r="DX27" s="642"/>
      <c r="DY27" s="642"/>
      <c r="DZ27" s="642"/>
      <c r="EA27" s="642"/>
      <c r="EB27" s="642"/>
      <c r="EC27" s="643"/>
    </row>
    <row r="28" spans="2:133" ht="11.25" customHeight="1">
      <c r="B28" s="615" t="s">
        <v>280</v>
      </c>
      <c r="C28" s="616"/>
      <c r="D28" s="616"/>
      <c r="E28" s="616"/>
      <c r="F28" s="616"/>
      <c r="G28" s="616"/>
      <c r="H28" s="616"/>
      <c r="I28" s="616"/>
      <c r="J28" s="616"/>
      <c r="K28" s="616"/>
      <c r="L28" s="616"/>
      <c r="M28" s="616"/>
      <c r="N28" s="616"/>
      <c r="O28" s="616"/>
      <c r="P28" s="616"/>
      <c r="Q28" s="617"/>
      <c r="R28" s="618">
        <v>76199</v>
      </c>
      <c r="S28" s="619"/>
      <c r="T28" s="619"/>
      <c r="U28" s="619"/>
      <c r="V28" s="619"/>
      <c r="W28" s="619"/>
      <c r="X28" s="619"/>
      <c r="Y28" s="620"/>
      <c r="Z28" s="671">
        <v>0.2</v>
      </c>
      <c r="AA28" s="671"/>
      <c r="AB28" s="671"/>
      <c r="AC28" s="671"/>
      <c r="AD28" s="672">
        <v>42834</v>
      </c>
      <c r="AE28" s="672"/>
      <c r="AF28" s="672"/>
      <c r="AG28" s="672"/>
      <c r="AH28" s="672"/>
      <c r="AI28" s="672"/>
      <c r="AJ28" s="672"/>
      <c r="AK28" s="672"/>
      <c r="AL28" s="641">
        <v>0.5</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281</v>
      </c>
      <c r="CE28" s="652"/>
      <c r="CF28" s="652"/>
      <c r="CG28" s="652"/>
      <c r="CH28" s="652"/>
      <c r="CI28" s="652"/>
      <c r="CJ28" s="652"/>
      <c r="CK28" s="652"/>
      <c r="CL28" s="652"/>
      <c r="CM28" s="652"/>
      <c r="CN28" s="652"/>
      <c r="CO28" s="652"/>
      <c r="CP28" s="652"/>
      <c r="CQ28" s="653"/>
      <c r="CR28" s="618">
        <v>1305971</v>
      </c>
      <c r="CS28" s="619"/>
      <c r="CT28" s="619"/>
      <c r="CU28" s="619"/>
      <c r="CV28" s="619"/>
      <c r="CW28" s="619"/>
      <c r="CX28" s="619"/>
      <c r="CY28" s="620"/>
      <c r="CZ28" s="621">
        <v>4.0999999999999996</v>
      </c>
      <c r="DA28" s="639"/>
      <c r="DB28" s="639"/>
      <c r="DC28" s="640"/>
      <c r="DD28" s="624">
        <v>1253649</v>
      </c>
      <c r="DE28" s="619"/>
      <c r="DF28" s="619"/>
      <c r="DG28" s="619"/>
      <c r="DH28" s="619"/>
      <c r="DI28" s="619"/>
      <c r="DJ28" s="619"/>
      <c r="DK28" s="620"/>
      <c r="DL28" s="624">
        <v>1253649</v>
      </c>
      <c r="DM28" s="619"/>
      <c r="DN28" s="619"/>
      <c r="DO28" s="619"/>
      <c r="DP28" s="619"/>
      <c r="DQ28" s="619"/>
      <c r="DR28" s="619"/>
      <c r="DS28" s="619"/>
      <c r="DT28" s="619"/>
      <c r="DU28" s="619"/>
      <c r="DV28" s="620"/>
      <c r="DW28" s="641">
        <v>12.6</v>
      </c>
      <c r="DX28" s="642"/>
      <c r="DY28" s="642"/>
      <c r="DZ28" s="642"/>
      <c r="EA28" s="642"/>
      <c r="EB28" s="642"/>
      <c r="EC28" s="643"/>
    </row>
    <row r="29" spans="2:133" ht="11.25" customHeight="1">
      <c r="B29" s="615" t="s">
        <v>282</v>
      </c>
      <c r="C29" s="616"/>
      <c r="D29" s="616"/>
      <c r="E29" s="616"/>
      <c r="F29" s="616"/>
      <c r="G29" s="616"/>
      <c r="H29" s="616"/>
      <c r="I29" s="616"/>
      <c r="J29" s="616"/>
      <c r="K29" s="616"/>
      <c r="L29" s="616"/>
      <c r="M29" s="616"/>
      <c r="N29" s="616"/>
      <c r="O29" s="616"/>
      <c r="P29" s="616"/>
      <c r="Q29" s="617"/>
      <c r="R29" s="618">
        <v>68983</v>
      </c>
      <c r="S29" s="619"/>
      <c r="T29" s="619"/>
      <c r="U29" s="619"/>
      <c r="V29" s="619"/>
      <c r="W29" s="619"/>
      <c r="X29" s="619"/>
      <c r="Y29" s="620"/>
      <c r="Z29" s="671">
        <v>0.2</v>
      </c>
      <c r="AA29" s="671"/>
      <c r="AB29" s="671"/>
      <c r="AC29" s="671"/>
      <c r="AD29" s="672" t="s">
        <v>108</v>
      </c>
      <c r="AE29" s="672"/>
      <c r="AF29" s="672"/>
      <c r="AG29" s="672"/>
      <c r="AH29" s="672"/>
      <c r="AI29" s="672"/>
      <c r="AJ29" s="672"/>
      <c r="AK29" s="672"/>
      <c r="AL29" s="641" t="s">
        <v>108</v>
      </c>
      <c r="AM29" s="673"/>
      <c r="AN29" s="673"/>
      <c r="AO29" s="674"/>
      <c r="AP29" s="678" t="s">
        <v>201</v>
      </c>
      <c r="AQ29" s="679"/>
      <c r="AR29" s="679"/>
      <c r="AS29" s="679"/>
      <c r="AT29" s="679"/>
      <c r="AU29" s="679"/>
      <c r="AV29" s="679"/>
      <c r="AW29" s="679"/>
      <c r="AX29" s="679"/>
      <c r="AY29" s="679"/>
      <c r="AZ29" s="679"/>
      <c r="BA29" s="679"/>
      <c r="BB29" s="679"/>
      <c r="BC29" s="679"/>
      <c r="BD29" s="679"/>
      <c r="BE29" s="679"/>
      <c r="BF29" s="680"/>
      <c r="BG29" s="678" t="s">
        <v>283</v>
      </c>
      <c r="BH29" s="694"/>
      <c r="BI29" s="694"/>
      <c r="BJ29" s="694"/>
      <c r="BK29" s="694"/>
      <c r="BL29" s="694"/>
      <c r="BM29" s="694"/>
      <c r="BN29" s="694"/>
      <c r="BO29" s="694"/>
      <c r="BP29" s="694"/>
      <c r="BQ29" s="695"/>
      <c r="BR29" s="678" t="s">
        <v>284</v>
      </c>
      <c r="BS29" s="694"/>
      <c r="BT29" s="694"/>
      <c r="BU29" s="694"/>
      <c r="BV29" s="694"/>
      <c r="BW29" s="694"/>
      <c r="BX29" s="694"/>
      <c r="BY29" s="694"/>
      <c r="BZ29" s="694"/>
      <c r="CA29" s="694"/>
      <c r="CB29" s="695"/>
      <c r="CD29" s="688" t="s">
        <v>285</v>
      </c>
      <c r="CE29" s="689"/>
      <c r="CF29" s="655" t="s">
        <v>286</v>
      </c>
      <c r="CG29" s="652"/>
      <c r="CH29" s="652"/>
      <c r="CI29" s="652"/>
      <c r="CJ29" s="652"/>
      <c r="CK29" s="652"/>
      <c r="CL29" s="652"/>
      <c r="CM29" s="652"/>
      <c r="CN29" s="652"/>
      <c r="CO29" s="652"/>
      <c r="CP29" s="652"/>
      <c r="CQ29" s="653"/>
      <c r="CR29" s="618">
        <v>1305971</v>
      </c>
      <c r="CS29" s="637"/>
      <c r="CT29" s="637"/>
      <c r="CU29" s="637"/>
      <c r="CV29" s="637"/>
      <c r="CW29" s="637"/>
      <c r="CX29" s="637"/>
      <c r="CY29" s="638"/>
      <c r="CZ29" s="621">
        <v>4.0999999999999996</v>
      </c>
      <c r="DA29" s="639"/>
      <c r="DB29" s="639"/>
      <c r="DC29" s="640"/>
      <c r="DD29" s="624">
        <v>1253649</v>
      </c>
      <c r="DE29" s="637"/>
      <c r="DF29" s="637"/>
      <c r="DG29" s="637"/>
      <c r="DH29" s="637"/>
      <c r="DI29" s="637"/>
      <c r="DJ29" s="637"/>
      <c r="DK29" s="638"/>
      <c r="DL29" s="624">
        <v>1253649</v>
      </c>
      <c r="DM29" s="637"/>
      <c r="DN29" s="637"/>
      <c r="DO29" s="637"/>
      <c r="DP29" s="637"/>
      <c r="DQ29" s="637"/>
      <c r="DR29" s="637"/>
      <c r="DS29" s="637"/>
      <c r="DT29" s="637"/>
      <c r="DU29" s="637"/>
      <c r="DV29" s="638"/>
      <c r="DW29" s="641">
        <v>12.6</v>
      </c>
      <c r="DX29" s="642"/>
      <c r="DY29" s="642"/>
      <c r="DZ29" s="642"/>
      <c r="EA29" s="642"/>
      <c r="EB29" s="642"/>
      <c r="EC29" s="643"/>
    </row>
    <row r="30" spans="2:133" ht="11.25" customHeight="1">
      <c r="B30" s="615" t="s">
        <v>287</v>
      </c>
      <c r="C30" s="616"/>
      <c r="D30" s="616"/>
      <c r="E30" s="616"/>
      <c r="F30" s="616"/>
      <c r="G30" s="616"/>
      <c r="H30" s="616"/>
      <c r="I30" s="616"/>
      <c r="J30" s="616"/>
      <c r="K30" s="616"/>
      <c r="L30" s="616"/>
      <c r="M30" s="616"/>
      <c r="N30" s="616"/>
      <c r="O30" s="616"/>
      <c r="P30" s="616"/>
      <c r="Q30" s="617"/>
      <c r="R30" s="618">
        <v>7840699</v>
      </c>
      <c r="S30" s="619"/>
      <c r="T30" s="619"/>
      <c r="U30" s="619"/>
      <c r="V30" s="619"/>
      <c r="W30" s="619"/>
      <c r="X30" s="619"/>
      <c r="Y30" s="620"/>
      <c r="Z30" s="671">
        <v>22.8</v>
      </c>
      <c r="AA30" s="671"/>
      <c r="AB30" s="671"/>
      <c r="AC30" s="671"/>
      <c r="AD30" s="672" t="s">
        <v>108</v>
      </c>
      <c r="AE30" s="672"/>
      <c r="AF30" s="672"/>
      <c r="AG30" s="672"/>
      <c r="AH30" s="672"/>
      <c r="AI30" s="672"/>
      <c r="AJ30" s="672"/>
      <c r="AK30" s="672"/>
      <c r="AL30" s="641" t="s">
        <v>108</v>
      </c>
      <c r="AM30" s="673"/>
      <c r="AN30" s="673"/>
      <c r="AO30" s="674"/>
      <c r="AP30" s="696" t="s">
        <v>288</v>
      </c>
      <c r="AQ30" s="697"/>
      <c r="AR30" s="697"/>
      <c r="AS30" s="697"/>
      <c r="AT30" s="702" t="s">
        <v>289</v>
      </c>
      <c r="AU30" s="182"/>
      <c r="AV30" s="182"/>
      <c r="AW30" s="182"/>
      <c r="AX30" s="705" t="s">
        <v>167</v>
      </c>
      <c r="AY30" s="706"/>
      <c r="AZ30" s="706"/>
      <c r="BA30" s="706"/>
      <c r="BB30" s="706"/>
      <c r="BC30" s="706"/>
      <c r="BD30" s="706"/>
      <c r="BE30" s="706"/>
      <c r="BF30" s="707"/>
      <c r="BG30" s="684">
        <v>98.7</v>
      </c>
      <c r="BH30" s="685"/>
      <c r="BI30" s="685"/>
      <c r="BJ30" s="685"/>
      <c r="BK30" s="685"/>
      <c r="BL30" s="685"/>
      <c r="BM30" s="686">
        <v>94.1</v>
      </c>
      <c r="BN30" s="685"/>
      <c r="BO30" s="685"/>
      <c r="BP30" s="685"/>
      <c r="BQ30" s="687"/>
      <c r="BR30" s="684">
        <v>98.5</v>
      </c>
      <c r="BS30" s="685"/>
      <c r="BT30" s="685"/>
      <c r="BU30" s="685"/>
      <c r="BV30" s="685"/>
      <c r="BW30" s="685"/>
      <c r="BX30" s="686">
        <v>92.4</v>
      </c>
      <c r="BY30" s="685"/>
      <c r="BZ30" s="685"/>
      <c r="CA30" s="685"/>
      <c r="CB30" s="687"/>
      <c r="CD30" s="690"/>
      <c r="CE30" s="691"/>
      <c r="CF30" s="655" t="s">
        <v>290</v>
      </c>
      <c r="CG30" s="652"/>
      <c r="CH30" s="652"/>
      <c r="CI30" s="652"/>
      <c r="CJ30" s="652"/>
      <c r="CK30" s="652"/>
      <c r="CL30" s="652"/>
      <c r="CM30" s="652"/>
      <c r="CN30" s="652"/>
      <c r="CO30" s="652"/>
      <c r="CP30" s="652"/>
      <c r="CQ30" s="653"/>
      <c r="CR30" s="618">
        <v>1133278</v>
      </c>
      <c r="CS30" s="619"/>
      <c r="CT30" s="619"/>
      <c r="CU30" s="619"/>
      <c r="CV30" s="619"/>
      <c r="CW30" s="619"/>
      <c r="CX30" s="619"/>
      <c r="CY30" s="620"/>
      <c r="CZ30" s="621">
        <v>3.6</v>
      </c>
      <c r="DA30" s="639"/>
      <c r="DB30" s="639"/>
      <c r="DC30" s="640"/>
      <c r="DD30" s="624">
        <v>1080956</v>
      </c>
      <c r="DE30" s="619"/>
      <c r="DF30" s="619"/>
      <c r="DG30" s="619"/>
      <c r="DH30" s="619"/>
      <c r="DI30" s="619"/>
      <c r="DJ30" s="619"/>
      <c r="DK30" s="620"/>
      <c r="DL30" s="624">
        <v>1080956</v>
      </c>
      <c r="DM30" s="619"/>
      <c r="DN30" s="619"/>
      <c r="DO30" s="619"/>
      <c r="DP30" s="619"/>
      <c r="DQ30" s="619"/>
      <c r="DR30" s="619"/>
      <c r="DS30" s="619"/>
      <c r="DT30" s="619"/>
      <c r="DU30" s="619"/>
      <c r="DV30" s="620"/>
      <c r="DW30" s="641">
        <v>10.8</v>
      </c>
      <c r="DX30" s="642"/>
      <c r="DY30" s="642"/>
      <c r="DZ30" s="642"/>
      <c r="EA30" s="642"/>
      <c r="EB30" s="642"/>
      <c r="EC30" s="643"/>
    </row>
    <row r="31" spans="2:133" ht="11.25" customHeight="1">
      <c r="B31" s="615" t="s">
        <v>291</v>
      </c>
      <c r="C31" s="616"/>
      <c r="D31" s="616"/>
      <c r="E31" s="616"/>
      <c r="F31" s="616"/>
      <c r="G31" s="616"/>
      <c r="H31" s="616"/>
      <c r="I31" s="616"/>
      <c r="J31" s="616"/>
      <c r="K31" s="616"/>
      <c r="L31" s="616"/>
      <c r="M31" s="616"/>
      <c r="N31" s="616"/>
      <c r="O31" s="616"/>
      <c r="P31" s="616"/>
      <c r="Q31" s="617"/>
      <c r="R31" s="618">
        <v>2320264</v>
      </c>
      <c r="S31" s="619"/>
      <c r="T31" s="619"/>
      <c r="U31" s="619"/>
      <c r="V31" s="619"/>
      <c r="W31" s="619"/>
      <c r="X31" s="619"/>
      <c r="Y31" s="620"/>
      <c r="Z31" s="671">
        <v>6.7</v>
      </c>
      <c r="AA31" s="671"/>
      <c r="AB31" s="671"/>
      <c r="AC31" s="671"/>
      <c r="AD31" s="672" t="s">
        <v>108</v>
      </c>
      <c r="AE31" s="672"/>
      <c r="AF31" s="672"/>
      <c r="AG31" s="672"/>
      <c r="AH31" s="672"/>
      <c r="AI31" s="672"/>
      <c r="AJ31" s="672"/>
      <c r="AK31" s="672"/>
      <c r="AL31" s="641" t="s">
        <v>108</v>
      </c>
      <c r="AM31" s="673"/>
      <c r="AN31" s="673"/>
      <c r="AO31" s="674"/>
      <c r="AP31" s="698"/>
      <c r="AQ31" s="699"/>
      <c r="AR31" s="699"/>
      <c r="AS31" s="699"/>
      <c r="AT31" s="703"/>
      <c r="AU31" s="181" t="s">
        <v>292</v>
      </c>
      <c r="AV31" s="181"/>
      <c r="AW31" s="181"/>
      <c r="AX31" s="615" t="s">
        <v>293</v>
      </c>
      <c r="AY31" s="616"/>
      <c r="AZ31" s="616"/>
      <c r="BA31" s="616"/>
      <c r="BB31" s="616"/>
      <c r="BC31" s="616"/>
      <c r="BD31" s="616"/>
      <c r="BE31" s="616"/>
      <c r="BF31" s="617"/>
      <c r="BG31" s="682">
        <v>98.5</v>
      </c>
      <c r="BH31" s="637"/>
      <c r="BI31" s="637"/>
      <c r="BJ31" s="637"/>
      <c r="BK31" s="637"/>
      <c r="BL31" s="637"/>
      <c r="BM31" s="673">
        <v>94.5</v>
      </c>
      <c r="BN31" s="683"/>
      <c r="BO31" s="683"/>
      <c r="BP31" s="683"/>
      <c r="BQ31" s="647"/>
      <c r="BR31" s="682">
        <v>98.3</v>
      </c>
      <c r="BS31" s="637"/>
      <c r="BT31" s="637"/>
      <c r="BU31" s="637"/>
      <c r="BV31" s="637"/>
      <c r="BW31" s="637"/>
      <c r="BX31" s="673">
        <v>93.8</v>
      </c>
      <c r="BY31" s="683"/>
      <c r="BZ31" s="683"/>
      <c r="CA31" s="683"/>
      <c r="CB31" s="647"/>
      <c r="CD31" s="690"/>
      <c r="CE31" s="691"/>
      <c r="CF31" s="655" t="s">
        <v>294</v>
      </c>
      <c r="CG31" s="652"/>
      <c r="CH31" s="652"/>
      <c r="CI31" s="652"/>
      <c r="CJ31" s="652"/>
      <c r="CK31" s="652"/>
      <c r="CL31" s="652"/>
      <c r="CM31" s="652"/>
      <c r="CN31" s="652"/>
      <c r="CO31" s="652"/>
      <c r="CP31" s="652"/>
      <c r="CQ31" s="653"/>
      <c r="CR31" s="618">
        <v>172693</v>
      </c>
      <c r="CS31" s="637"/>
      <c r="CT31" s="637"/>
      <c r="CU31" s="637"/>
      <c r="CV31" s="637"/>
      <c r="CW31" s="637"/>
      <c r="CX31" s="637"/>
      <c r="CY31" s="638"/>
      <c r="CZ31" s="621">
        <v>0.5</v>
      </c>
      <c r="DA31" s="639"/>
      <c r="DB31" s="639"/>
      <c r="DC31" s="640"/>
      <c r="DD31" s="624">
        <v>172693</v>
      </c>
      <c r="DE31" s="637"/>
      <c r="DF31" s="637"/>
      <c r="DG31" s="637"/>
      <c r="DH31" s="637"/>
      <c r="DI31" s="637"/>
      <c r="DJ31" s="637"/>
      <c r="DK31" s="638"/>
      <c r="DL31" s="624">
        <v>172693</v>
      </c>
      <c r="DM31" s="637"/>
      <c r="DN31" s="637"/>
      <c r="DO31" s="637"/>
      <c r="DP31" s="637"/>
      <c r="DQ31" s="637"/>
      <c r="DR31" s="637"/>
      <c r="DS31" s="637"/>
      <c r="DT31" s="637"/>
      <c r="DU31" s="637"/>
      <c r="DV31" s="638"/>
      <c r="DW31" s="641">
        <v>1.7</v>
      </c>
      <c r="DX31" s="642"/>
      <c r="DY31" s="642"/>
      <c r="DZ31" s="642"/>
      <c r="EA31" s="642"/>
      <c r="EB31" s="642"/>
      <c r="EC31" s="643"/>
    </row>
    <row r="32" spans="2:133" ht="11.25" customHeight="1">
      <c r="B32" s="615" t="s">
        <v>295</v>
      </c>
      <c r="C32" s="616"/>
      <c r="D32" s="616"/>
      <c r="E32" s="616"/>
      <c r="F32" s="616"/>
      <c r="G32" s="616"/>
      <c r="H32" s="616"/>
      <c r="I32" s="616"/>
      <c r="J32" s="616"/>
      <c r="K32" s="616"/>
      <c r="L32" s="616"/>
      <c r="M32" s="616"/>
      <c r="N32" s="616"/>
      <c r="O32" s="616"/>
      <c r="P32" s="616"/>
      <c r="Q32" s="617"/>
      <c r="R32" s="618">
        <v>297117</v>
      </c>
      <c r="S32" s="619"/>
      <c r="T32" s="619"/>
      <c r="U32" s="619"/>
      <c r="V32" s="619"/>
      <c r="W32" s="619"/>
      <c r="X32" s="619"/>
      <c r="Y32" s="620"/>
      <c r="Z32" s="671">
        <v>0.9</v>
      </c>
      <c r="AA32" s="671"/>
      <c r="AB32" s="671"/>
      <c r="AC32" s="671"/>
      <c r="AD32" s="672">
        <v>92198</v>
      </c>
      <c r="AE32" s="672"/>
      <c r="AF32" s="672"/>
      <c r="AG32" s="672"/>
      <c r="AH32" s="672"/>
      <c r="AI32" s="672"/>
      <c r="AJ32" s="672"/>
      <c r="AK32" s="672"/>
      <c r="AL32" s="641">
        <v>1</v>
      </c>
      <c r="AM32" s="673"/>
      <c r="AN32" s="673"/>
      <c r="AO32" s="674"/>
      <c r="AP32" s="700"/>
      <c r="AQ32" s="701"/>
      <c r="AR32" s="701"/>
      <c r="AS32" s="701"/>
      <c r="AT32" s="704"/>
      <c r="AU32" s="183"/>
      <c r="AV32" s="183"/>
      <c r="AW32" s="183"/>
      <c r="AX32" s="599" t="s">
        <v>296</v>
      </c>
      <c r="AY32" s="600"/>
      <c r="AZ32" s="600"/>
      <c r="BA32" s="600"/>
      <c r="BB32" s="600"/>
      <c r="BC32" s="600"/>
      <c r="BD32" s="600"/>
      <c r="BE32" s="600"/>
      <c r="BF32" s="601"/>
      <c r="BG32" s="681">
        <v>98.8</v>
      </c>
      <c r="BH32" s="603"/>
      <c r="BI32" s="603"/>
      <c r="BJ32" s="603"/>
      <c r="BK32" s="603"/>
      <c r="BL32" s="603"/>
      <c r="BM32" s="666">
        <v>93</v>
      </c>
      <c r="BN32" s="603"/>
      <c r="BO32" s="603"/>
      <c r="BP32" s="603"/>
      <c r="BQ32" s="660"/>
      <c r="BR32" s="681">
        <v>98.5</v>
      </c>
      <c r="BS32" s="603"/>
      <c r="BT32" s="603"/>
      <c r="BU32" s="603"/>
      <c r="BV32" s="603"/>
      <c r="BW32" s="603"/>
      <c r="BX32" s="666">
        <v>90.2</v>
      </c>
      <c r="BY32" s="603"/>
      <c r="BZ32" s="603"/>
      <c r="CA32" s="603"/>
      <c r="CB32" s="660"/>
      <c r="CD32" s="692"/>
      <c r="CE32" s="693"/>
      <c r="CF32" s="655" t="s">
        <v>297</v>
      </c>
      <c r="CG32" s="652"/>
      <c r="CH32" s="652"/>
      <c r="CI32" s="652"/>
      <c r="CJ32" s="652"/>
      <c r="CK32" s="652"/>
      <c r="CL32" s="652"/>
      <c r="CM32" s="652"/>
      <c r="CN32" s="652"/>
      <c r="CO32" s="652"/>
      <c r="CP32" s="652"/>
      <c r="CQ32" s="653"/>
      <c r="CR32" s="618" t="s">
        <v>108</v>
      </c>
      <c r="CS32" s="619"/>
      <c r="CT32" s="619"/>
      <c r="CU32" s="619"/>
      <c r="CV32" s="619"/>
      <c r="CW32" s="619"/>
      <c r="CX32" s="619"/>
      <c r="CY32" s="620"/>
      <c r="CZ32" s="621" t="s">
        <v>108</v>
      </c>
      <c r="DA32" s="639"/>
      <c r="DB32" s="639"/>
      <c r="DC32" s="640"/>
      <c r="DD32" s="624" t="s">
        <v>108</v>
      </c>
      <c r="DE32" s="619"/>
      <c r="DF32" s="619"/>
      <c r="DG32" s="619"/>
      <c r="DH32" s="619"/>
      <c r="DI32" s="619"/>
      <c r="DJ32" s="619"/>
      <c r="DK32" s="620"/>
      <c r="DL32" s="624" t="s">
        <v>108</v>
      </c>
      <c r="DM32" s="619"/>
      <c r="DN32" s="619"/>
      <c r="DO32" s="619"/>
      <c r="DP32" s="619"/>
      <c r="DQ32" s="619"/>
      <c r="DR32" s="619"/>
      <c r="DS32" s="619"/>
      <c r="DT32" s="619"/>
      <c r="DU32" s="619"/>
      <c r="DV32" s="620"/>
      <c r="DW32" s="641" t="s">
        <v>108</v>
      </c>
      <c r="DX32" s="642"/>
      <c r="DY32" s="642"/>
      <c r="DZ32" s="642"/>
      <c r="EA32" s="642"/>
      <c r="EB32" s="642"/>
      <c r="EC32" s="643"/>
    </row>
    <row r="33" spans="2:133" ht="11.25" customHeight="1">
      <c r="B33" s="615" t="s">
        <v>298</v>
      </c>
      <c r="C33" s="616"/>
      <c r="D33" s="616"/>
      <c r="E33" s="616"/>
      <c r="F33" s="616"/>
      <c r="G33" s="616"/>
      <c r="H33" s="616"/>
      <c r="I33" s="616"/>
      <c r="J33" s="616"/>
      <c r="K33" s="616"/>
      <c r="L33" s="616"/>
      <c r="M33" s="616"/>
      <c r="N33" s="616"/>
      <c r="O33" s="616"/>
      <c r="P33" s="616"/>
      <c r="Q33" s="617"/>
      <c r="R33" s="618">
        <v>739400</v>
      </c>
      <c r="S33" s="619"/>
      <c r="T33" s="619"/>
      <c r="U33" s="619"/>
      <c r="V33" s="619"/>
      <c r="W33" s="619"/>
      <c r="X33" s="619"/>
      <c r="Y33" s="620"/>
      <c r="Z33" s="671">
        <v>2.1</v>
      </c>
      <c r="AA33" s="671"/>
      <c r="AB33" s="671"/>
      <c r="AC33" s="671"/>
      <c r="AD33" s="672" t="s">
        <v>108</v>
      </c>
      <c r="AE33" s="672"/>
      <c r="AF33" s="672"/>
      <c r="AG33" s="672"/>
      <c r="AH33" s="672"/>
      <c r="AI33" s="672"/>
      <c r="AJ33" s="672"/>
      <c r="AK33" s="672"/>
      <c r="AL33" s="641" t="s">
        <v>108</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299</v>
      </c>
      <c r="CE33" s="652"/>
      <c r="CF33" s="652"/>
      <c r="CG33" s="652"/>
      <c r="CH33" s="652"/>
      <c r="CI33" s="652"/>
      <c r="CJ33" s="652"/>
      <c r="CK33" s="652"/>
      <c r="CL33" s="652"/>
      <c r="CM33" s="652"/>
      <c r="CN33" s="652"/>
      <c r="CO33" s="652"/>
      <c r="CP33" s="652"/>
      <c r="CQ33" s="653"/>
      <c r="CR33" s="618">
        <v>15329889</v>
      </c>
      <c r="CS33" s="637"/>
      <c r="CT33" s="637"/>
      <c r="CU33" s="637"/>
      <c r="CV33" s="637"/>
      <c r="CW33" s="637"/>
      <c r="CX33" s="637"/>
      <c r="CY33" s="638"/>
      <c r="CZ33" s="621">
        <v>48.6</v>
      </c>
      <c r="DA33" s="639"/>
      <c r="DB33" s="639"/>
      <c r="DC33" s="640"/>
      <c r="DD33" s="624">
        <v>11127971</v>
      </c>
      <c r="DE33" s="637"/>
      <c r="DF33" s="637"/>
      <c r="DG33" s="637"/>
      <c r="DH33" s="637"/>
      <c r="DI33" s="637"/>
      <c r="DJ33" s="637"/>
      <c r="DK33" s="638"/>
      <c r="DL33" s="624">
        <v>4598055</v>
      </c>
      <c r="DM33" s="637"/>
      <c r="DN33" s="637"/>
      <c r="DO33" s="637"/>
      <c r="DP33" s="637"/>
      <c r="DQ33" s="637"/>
      <c r="DR33" s="637"/>
      <c r="DS33" s="637"/>
      <c r="DT33" s="637"/>
      <c r="DU33" s="637"/>
      <c r="DV33" s="638"/>
      <c r="DW33" s="641">
        <v>46.1</v>
      </c>
      <c r="DX33" s="642"/>
      <c r="DY33" s="642"/>
      <c r="DZ33" s="642"/>
      <c r="EA33" s="642"/>
      <c r="EB33" s="642"/>
      <c r="EC33" s="643"/>
    </row>
    <row r="34" spans="2:133" ht="11.25" customHeight="1">
      <c r="B34" s="615" t="s">
        <v>300</v>
      </c>
      <c r="C34" s="616"/>
      <c r="D34" s="616"/>
      <c r="E34" s="616"/>
      <c r="F34" s="616"/>
      <c r="G34" s="616"/>
      <c r="H34" s="616"/>
      <c r="I34" s="616"/>
      <c r="J34" s="616"/>
      <c r="K34" s="616"/>
      <c r="L34" s="616"/>
      <c r="M34" s="616"/>
      <c r="N34" s="616"/>
      <c r="O34" s="616"/>
      <c r="P34" s="616"/>
      <c r="Q34" s="617"/>
      <c r="R34" s="618" t="s">
        <v>108</v>
      </c>
      <c r="S34" s="619"/>
      <c r="T34" s="619"/>
      <c r="U34" s="619"/>
      <c r="V34" s="619"/>
      <c r="W34" s="619"/>
      <c r="X34" s="619"/>
      <c r="Y34" s="620"/>
      <c r="Z34" s="671" t="s">
        <v>108</v>
      </c>
      <c r="AA34" s="671"/>
      <c r="AB34" s="671"/>
      <c r="AC34" s="671"/>
      <c r="AD34" s="672" t="s">
        <v>108</v>
      </c>
      <c r="AE34" s="672"/>
      <c r="AF34" s="672"/>
      <c r="AG34" s="672"/>
      <c r="AH34" s="672"/>
      <c r="AI34" s="672"/>
      <c r="AJ34" s="672"/>
      <c r="AK34" s="672"/>
      <c r="AL34" s="641" t="s">
        <v>108</v>
      </c>
      <c r="AM34" s="673"/>
      <c r="AN34" s="673"/>
      <c r="AO34" s="674"/>
      <c r="AP34" s="186"/>
      <c r="AQ34" s="678" t="s">
        <v>301</v>
      </c>
      <c r="AR34" s="679"/>
      <c r="AS34" s="679"/>
      <c r="AT34" s="679"/>
      <c r="AU34" s="679"/>
      <c r="AV34" s="679"/>
      <c r="AW34" s="679"/>
      <c r="AX34" s="679"/>
      <c r="AY34" s="679"/>
      <c r="AZ34" s="679"/>
      <c r="BA34" s="679"/>
      <c r="BB34" s="679"/>
      <c r="BC34" s="679"/>
      <c r="BD34" s="679"/>
      <c r="BE34" s="679"/>
      <c r="BF34" s="680"/>
      <c r="BG34" s="678" t="s">
        <v>302</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303</v>
      </c>
      <c r="CE34" s="652"/>
      <c r="CF34" s="652"/>
      <c r="CG34" s="652"/>
      <c r="CH34" s="652"/>
      <c r="CI34" s="652"/>
      <c r="CJ34" s="652"/>
      <c r="CK34" s="652"/>
      <c r="CL34" s="652"/>
      <c r="CM34" s="652"/>
      <c r="CN34" s="652"/>
      <c r="CO34" s="652"/>
      <c r="CP34" s="652"/>
      <c r="CQ34" s="653"/>
      <c r="CR34" s="618">
        <v>3694668</v>
      </c>
      <c r="CS34" s="619"/>
      <c r="CT34" s="619"/>
      <c r="CU34" s="619"/>
      <c r="CV34" s="619"/>
      <c r="CW34" s="619"/>
      <c r="CX34" s="619"/>
      <c r="CY34" s="620"/>
      <c r="CZ34" s="621">
        <v>11.7</v>
      </c>
      <c r="DA34" s="639"/>
      <c r="DB34" s="639"/>
      <c r="DC34" s="640"/>
      <c r="DD34" s="624">
        <v>2093102</v>
      </c>
      <c r="DE34" s="619"/>
      <c r="DF34" s="619"/>
      <c r="DG34" s="619"/>
      <c r="DH34" s="619"/>
      <c r="DI34" s="619"/>
      <c r="DJ34" s="619"/>
      <c r="DK34" s="620"/>
      <c r="DL34" s="624">
        <v>1473584</v>
      </c>
      <c r="DM34" s="619"/>
      <c r="DN34" s="619"/>
      <c r="DO34" s="619"/>
      <c r="DP34" s="619"/>
      <c r="DQ34" s="619"/>
      <c r="DR34" s="619"/>
      <c r="DS34" s="619"/>
      <c r="DT34" s="619"/>
      <c r="DU34" s="619"/>
      <c r="DV34" s="620"/>
      <c r="DW34" s="641">
        <v>14.8</v>
      </c>
      <c r="DX34" s="642"/>
      <c r="DY34" s="642"/>
      <c r="DZ34" s="642"/>
      <c r="EA34" s="642"/>
      <c r="EB34" s="642"/>
      <c r="EC34" s="643"/>
    </row>
    <row r="35" spans="2:133" ht="11.25" customHeight="1">
      <c r="B35" s="615" t="s">
        <v>304</v>
      </c>
      <c r="C35" s="616"/>
      <c r="D35" s="616"/>
      <c r="E35" s="616"/>
      <c r="F35" s="616"/>
      <c r="G35" s="616"/>
      <c r="H35" s="616"/>
      <c r="I35" s="616"/>
      <c r="J35" s="616"/>
      <c r="K35" s="616"/>
      <c r="L35" s="616"/>
      <c r="M35" s="616"/>
      <c r="N35" s="616"/>
      <c r="O35" s="616"/>
      <c r="P35" s="616"/>
      <c r="Q35" s="617"/>
      <c r="R35" s="618">
        <v>550000</v>
      </c>
      <c r="S35" s="619"/>
      <c r="T35" s="619"/>
      <c r="U35" s="619"/>
      <c r="V35" s="619"/>
      <c r="W35" s="619"/>
      <c r="X35" s="619"/>
      <c r="Y35" s="620"/>
      <c r="Z35" s="671">
        <v>1.6</v>
      </c>
      <c r="AA35" s="671"/>
      <c r="AB35" s="671"/>
      <c r="AC35" s="671"/>
      <c r="AD35" s="672" t="s">
        <v>108</v>
      </c>
      <c r="AE35" s="672"/>
      <c r="AF35" s="672"/>
      <c r="AG35" s="672"/>
      <c r="AH35" s="672"/>
      <c r="AI35" s="672"/>
      <c r="AJ35" s="672"/>
      <c r="AK35" s="672"/>
      <c r="AL35" s="641" t="s">
        <v>108</v>
      </c>
      <c r="AM35" s="673"/>
      <c r="AN35" s="673"/>
      <c r="AO35" s="674"/>
      <c r="AP35" s="186"/>
      <c r="AQ35" s="675" t="s">
        <v>305</v>
      </c>
      <c r="AR35" s="676"/>
      <c r="AS35" s="676"/>
      <c r="AT35" s="676"/>
      <c r="AU35" s="676"/>
      <c r="AV35" s="676"/>
      <c r="AW35" s="676"/>
      <c r="AX35" s="676"/>
      <c r="AY35" s="677"/>
      <c r="AZ35" s="668">
        <v>5792273</v>
      </c>
      <c r="BA35" s="669"/>
      <c r="BB35" s="669"/>
      <c r="BC35" s="669"/>
      <c r="BD35" s="669"/>
      <c r="BE35" s="669"/>
      <c r="BF35" s="670"/>
      <c r="BG35" s="675" t="s">
        <v>306</v>
      </c>
      <c r="BH35" s="676"/>
      <c r="BI35" s="676"/>
      <c r="BJ35" s="676"/>
      <c r="BK35" s="676"/>
      <c r="BL35" s="676"/>
      <c r="BM35" s="676"/>
      <c r="BN35" s="676"/>
      <c r="BO35" s="676"/>
      <c r="BP35" s="676"/>
      <c r="BQ35" s="676"/>
      <c r="BR35" s="676"/>
      <c r="BS35" s="676"/>
      <c r="BT35" s="676"/>
      <c r="BU35" s="677"/>
      <c r="BV35" s="668">
        <v>154461</v>
      </c>
      <c r="BW35" s="669"/>
      <c r="BX35" s="669"/>
      <c r="BY35" s="669"/>
      <c r="BZ35" s="669"/>
      <c r="CA35" s="669"/>
      <c r="CB35" s="670"/>
      <c r="CD35" s="655" t="s">
        <v>307</v>
      </c>
      <c r="CE35" s="652"/>
      <c r="CF35" s="652"/>
      <c r="CG35" s="652"/>
      <c r="CH35" s="652"/>
      <c r="CI35" s="652"/>
      <c r="CJ35" s="652"/>
      <c r="CK35" s="652"/>
      <c r="CL35" s="652"/>
      <c r="CM35" s="652"/>
      <c r="CN35" s="652"/>
      <c r="CO35" s="652"/>
      <c r="CP35" s="652"/>
      <c r="CQ35" s="653"/>
      <c r="CR35" s="618">
        <v>360195</v>
      </c>
      <c r="CS35" s="637"/>
      <c r="CT35" s="637"/>
      <c r="CU35" s="637"/>
      <c r="CV35" s="637"/>
      <c r="CW35" s="637"/>
      <c r="CX35" s="637"/>
      <c r="CY35" s="638"/>
      <c r="CZ35" s="621">
        <v>1.1000000000000001</v>
      </c>
      <c r="DA35" s="639"/>
      <c r="DB35" s="639"/>
      <c r="DC35" s="640"/>
      <c r="DD35" s="624">
        <v>346837</v>
      </c>
      <c r="DE35" s="637"/>
      <c r="DF35" s="637"/>
      <c r="DG35" s="637"/>
      <c r="DH35" s="637"/>
      <c r="DI35" s="637"/>
      <c r="DJ35" s="637"/>
      <c r="DK35" s="638"/>
      <c r="DL35" s="624">
        <v>40971</v>
      </c>
      <c r="DM35" s="637"/>
      <c r="DN35" s="637"/>
      <c r="DO35" s="637"/>
      <c r="DP35" s="637"/>
      <c r="DQ35" s="637"/>
      <c r="DR35" s="637"/>
      <c r="DS35" s="637"/>
      <c r="DT35" s="637"/>
      <c r="DU35" s="637"/>
      <c r="DV35" s="638"/>
      <c r="DW35" s="641">
        <v>0.4</v>
      </c>
      <c r="DX35" s="642"/>
      <c r="DY35" s="642"/>
      <c r="DZ35" s="642"/>
      <c r="EA35" s="642"/>
      <c r="EB35" s="642"/>
      <c r="EC35" s="643"/>
    </row>
    <row r="36" spans="2:133" ht="11.25" customHeight="1">
      <c r="B36" s="599" t="s">
        <v>308</v>
      </c>
      <c r="C36" s="600"/>
      <c r="D36" s="600"/>
      <c r="E36" s="600"/>
      <c r="F36" s="600"/>
      <c r="G36" s="600"/>
      <c r="H36" s="600"/>
      <c r="I36" s="600"/>
      <c r="J36" s="600"/>
      <c r="K36" s="600"/>
      <c r="L36" s="600"/>
      <c r="M36" s="600"/>
      <c r="N36" s="600"/>
      <c r="O36" s="600"/>
      <c r="P36" s="600"/>
      <c r="Q36" s="601"/>
      <c r="R36" s="602">
        <v>34457734</v>
      </c>
      <c r="S36" s="659"/>
      <c r="T36" s="659"/>
      <c r="U36" s="659"/>
      <c r="V36" s="659"/>
      <c r="W36" s="659"/>
      <c r="X36" s="659"/>
      <c r="Y36" s="662"/>
      <c r="Z36" s="663">
        <v>100</v>
      </c>
      <c r="AA36" s="663"/>
      <c r="AB36" s="663"/>
      <c r="AC36" s="663"/>
      <c r="AD36" s="664">
        <v>9418416</v>
      </c>
      <c r="AE36" s="664"/>
      <c r="AF36" s="664"/>
      <c r="AG36" s="664"/>
      <c r="AH36" s="664"/>
      <c r="AI36" s="664"/>
      <c r="AJ36" s="664"/>
      <c r="AK36" s="664"/>
      <c r="AL36" s="665">
        <v>100</v>
      </c>
      <c r="AM36" s="666"/>
      <c r="AN36" s="666"/>
      <c r="AO36" s="667"/>
      <c r="AQ36" s="644" t="s">
        <v>309</v>
      </c>
      <c r="AR36" s="645"/>
      <c r="AS36" s="645"/>
      <c r="AT36" s="645"/>
      <c r="AU36" s="645"/>
      <c r="AV36" s="645"/>
      <c r="AW36" s="645"/>
      <c r="AX36" s="645"/>
      <c r="AY36" s="646"/>
      <c r="AZ36" s="618">
        <v>4068575</v>
      </c>
      <c r="BA36" s="619"/>
      <c r="BB36" s="619"/>
      <c r="BC36" s="619"/>
      <c r="BD36" s="637"/>
      <c r="BE36" s="637"/>
      <c r="BF36" s="647"/>
      <c r="BG36" s="655" t="s">
        <v>310</v>
      </c>
      <c r="BH36" s="652"/>
      <c r="BI36" s="652"/>
      <c r="BJ36" s="652"/>
      <c r="BK36" s="652"/>
      <c r="BL36" s="652"/>
      <c r="BM36" s="652"/>
      <c r="BN36" s="652"/>
      <c r="BO36" s="652"/>
      <c r="BP36" s="652"/>
      <c r="BQ36" s="652"/>
      <c r="BR36" s="652"/>
      <c r="BS36" s="652"/>
      <c r="BT36" s="652"/>
      <c r="BU36" s="653"/>
      <c r="BV36" s="618">
        <v>-38</v>
      </c>
      <c r="BW36" s="619"/>
      <c r="BX36" s="619"/>
      <c r="BY36" s="619"/>
      <c r="BZ36" s="619"/>
      <c r="CA36" s="619"/>
      <c r="CB36" s="654"/>
      <c r="CD36" s="655" t="s">
        <v>311</v>
      </c>
      <c r="CE36" s="652"/>
      <c r="CF36" s="652"/>
      <c r="CG36" s="652"/>
      <c r="CH36" s="652"/>
      <c r="CI36" s="652"/>
      <c r="CJ36" s="652"/>
      <c r="CK36" s="652"/>
      <c r="CL36" s="652"/>
      <c r="CM36" s="652"/>
      <c r="CN36" s="652"/>
      <c r="CO36" s="652"/>
      <c r="CP36" s="652"/>
      <c r="CQ36" s="653"/>
      <c r="CR36" s="618">
        <v>2912944</v>
      </c>
      <c r="CS36" s="619"/>
      <c r="CT36" s="619"/>
      <c r="CU36" s="619"/>
      <c r="CV36" s="619"/>
      <c r="CW36" s="619"/>
      <c r="CX36" s="619"/>
      <c r="CY36" s="620"/>
      <c r="CZ36" s="621">
        <v>9.1999999999999993</v>
      </c>
      <c r="DA36" s="639"/>
      <c r="DB36" s="639"/>
      <c r="DC36" s="640"/>
      <c r="DD36" s="624">
        <v>2288170</v>
      </c>
      <c r="DE36" s="619"/>
      <c r="DF36" s="619"/>
      <c r="DG36" s="619"/>
      <c r="DH36" s="619"/>
      <c r="DI36" s="619"/>
      <c r="DJ36" s="619"/>
      <c r="DK36" s="620"/>
      <c r="DL36" s="624">
        <v>1477367</v>
      </c>
      <c r="DM36" s="619"/>
      <c r="DN36" s="619"/>
      <c r="DO36" s="619"/>
      <c r="DP36" s="619"/>
      <c r="DQ36" s="619"/>
      <c r="DR36" s="619"/>
      <c r="DS36" s="619"/>
      <c r="DT36" s="619"/>
      <c r="DU36" s="619"/>
      <c r="DV36" s="620"/>
      <c r="DW36" s="641">
        <v>14.8</v>
      </c>
      <c r="DX36" s="642"/>
      <c r="DY36" s="642"/>
      <c r="DZ36" s="642"/>
      <c r="EA36" s="642"/>
      <c r="EB36" s="642"/>
      <c r="EC36" s="643"/>
    </row>
    <row r="37" spans="2:133" ht="11.25" customHeight="1">
      <c r="AQ37" s="644" t="s">
        <v>312</v>
      </c>
      <c r="AR37" s="645"/>
      <c r="AS37" s="645"/>
      <c r="AT37" s="645"/>
      <c r="AU37" s="645"/>
      <c r="AV37" s="645"/>
      <c r="AW37" s="645"/>
      <c r="AX37" s="645"/>
      <c r="AY37" s="646"/>
      <c r="AZ37" s="618">
        <v>494891</v>
      </c>
      <c r="BA37" s="619"/>
      <c r="BB37" s="619"/>
      <c r="BC37" s="619"/>
      <c r="BD37" s="637"/>
      <c r="BE37" s="637"/>
      <c r="BF37" s="647"/>
      <c r="BG37" s="655" t="s">
        <v>313</v>
      </c>
      <c r="BH37" s="652"/>
      <c r="BI37" s="652"/>
      <c r="BJ37" s="652"/>
      <c r="BK37" s="652"/>
      <c r="BL37" s="652"/>
      <c r="BM37" s="652"/>
      <c r="BN37" s="652"/>
      <c r="BO37" s="652"/>
      <c r="BP37" s="652"/>
      <c r="BQ37" s="652"/>
      <c r="BR37" s="652"/>
      <c r="BS37" s="652"/>
      <c r="BT37" s="652"/>
      <c r="BU37" s="653"/>
      <c r="BV37" s="618">
        <v>5548</v>
      </c>
      <c r="BW37" s="619"/>
      <c r="BX37" s="619"/>
      <c r="BY37" s="619"/>
      <c r="BZ37" s="619"/>
      <c r="CA37" s="619"/>
      <c r="CB37" s="654"/>
      <c r="CD37" s="655" t="s">
        <v>314</v>
      </c>
      <c r="CE37" s="652"/>
      <c r="CF37" s="652"/>
      <c r="CG37" s="652"/>
      <c r="CH37" s="652"/>
      <c r="CI37" s="652"/>
      <c r="CJ37" s="652"/>
      <c r="CK37" s="652"/>
      <c r="CL37" s="652"/>
      <c r="CM37" s="652"/>
      <c r="CN37" s="652"/>
      <c r="CO37" s="652"/>
      <c r="CP37" s="652"/>
      <c r="CQ37" s="653"/>
      <c r="CR37" s="618">
        <v>1160529</v>
      </c>
      <c r="CS37" s="637"/>
      <c r="CT37" s="637"/>
      <c r="CU37" s="637"/>
      <c r="CV37" s="637"/>
      <c r="CW37" s="637"/>
      <c r="CX37" s="637"/>
      <c r="CY37" s="638"/>
      <c r="CZ37" s="621">
        <v>3.7</v>
      </c>
      <c r="DA37" s="639"/>
      <c r="DB37" s="639"/>
      <c r="DC37" s="640"/>
      <c r="DD37" s="624">
        <v>1160529</v>
      </c>
      <c r="DE37" s="637"/>
      <c r="DF37" s="637"/>
      <c r="DG37" s="637"/>
      <c r="DH37" s="637"/>
      <c r="DI37" s="637"/>
      <c r="DJ37" s="637"/>
      <c r="DK37" s="638"/>
      <c r="DL37" s="624">
        <v>919333</v>
      </c>
      <c r="DM37" s="637"/>
      <c r="DN37" s="637"/>
      <c r="DO37" s="637"/>
      <c r="DP37" s="637"/>
      <c r="DQ37" s="637"/>
      <c r="DR37" s="637"/>
      <c r="DS37" s="637"/>
      <c r="DT37" s="637"/>
      <c r="DU37" s="637"/>
      <c r="DV37" s="638"/>
      <c r="DW37" s="641">
        <v>9.1999999999999993</v>
      </c>
      <c r="DX37" s="642"/>
      <c r="DY37" s="642"/>
      <c r="DZ37" s="642"/>
      <c r="EA37" s="642"/>
      <c r="EB37" s="642"/>
      <c r="EC37" s="643"/>
    </row>
    <row r="38" spans="2:133" ht="11.25" customHeight="1">
      <c r="AQ38" s="644" t="s">
        <v>315</v>
      </c>
      <c r="AR38" s="645"/>
      <c r="AS38" s="645"/>
      <c r="AT38" s="645"/>
      <c r="AU38" s="645"/>
      <c r="AV38" s="645"/>
      <c r="AW38" s="645"/>
      <c r="AX38" s="645"/>
      <c r="AY38" s="646"/>
      <c r="AZ38" s="618">
        <v>31497</v>
      </c>
      <c r="BA38" s="619"/>
      <c r="BB38" s="619"/>
      <c r="BC38" s="619"/>
      <c r="BD38" s="637"/>
      <c r="BE38" s="637"/>
      <c r="BF38" s="647"/>
      <c r="BG38" s="655" t="s">
        <v>316</v>
      </c>
      <c r="BH38" s="652"/>
      <c r="BI38" s="652"/>
      <c r="BJ38" s="652"/>
      <c r="BK38" s="652"/>
      <c r="BL38" s="652"/>
      <c r="BM38" s="652"/>
      <c r="BN38" s="652"/>
      <c r="BO38" s="652"/>
      <c r="BP38" s="652"/>
      <c r="BQ38" s="652"/>
      <c r="BR38" s="652"/>
      <c r="BS38" s="652"/>
      <c r="BT38" s="652"/>
      <c r="BU38" s="653"/>
      <c r="BV38" s="618">
        <v>9467</v>
      </c>
      <c r="BW38" s="619"/>
      <c r="BX38" s="619"/>
      <c r="BY38" s="619"/>
      <c r="BZ38" s="619"/>
      <c r="CA38" s="619"/>
      <c r="CB38" s="654"/>
      <c r="CD38" s="655" t="s">
        <v>317</v>
      </c>
      <c r="CE38" s="652"/>
      <c r="CF38" s="652"/>
      <c r="CG38" s="652"/>
      <c r="CH38" s="652"/>
      <c r="CI38" s="652"/>
      <c r="CJ38" s="652"/>
      <c r="CK38" s="652"/>
      <c r="CL38" s="652"/>
      <c r="CM38" s="652"/>
      <c r="CN38" s="652"/>
      <c r="CO38" s="652"/>
      <c r="CP38" s="652"/>
      <c r="CQ38" s="653"/>
      <c r="CR38" s="618">
        <v>5265885</v>
      </c>
      <c r="CS38" s="619"/>
      <c r="CT38" s="619"/>
      <c r="CU38" s="619"/>
      <c r="CV38" s="619"/>
      <c r="CW38" s="619"/>
      <c r="CX38" s="619"/>
      <c r="CY38" s="620"/>
      <c r="CZ38" s="621">
        <v>16.7</v>
      </c>
      <c r="DA38" s="639"/>
      <c r="DB38" s="639"/>
      <c r="DC38" s="640"/>
      <c r="DD38" s="624">
        <v>5053113</v>
      </c>
      <c r="DE38" s="619"/>
      <c r="DF38" s="619"/>
      <c r="DG38" s="619"/>
      <c r="DH38" s="619"/>
      <c r="DI38" s="619"/>
      <c r="DJ38" s="619"/>
      <c r="DK38" s="620"/>
      <c r="DL38" s="624">
        <v>1606133</v>
      </c>
      <c r="DM38" s="619"/>
      <c r="DN38" s="619"/>
      <c r="DO38" s="619"/>
      <c r="DP38" s="619"/>
      <c r="DQ38" s="619"/>
      <c r="DR38" s="619"/>
      <c r="DS38" s="619"/>
      <c r="DT38" s="619"/>
      <c r="DU38" s="619"/>
      <c r="DV38" s="620"/>
      <c r="DW38" s="641">
        <v>16.100000000000001</v>
      </c>
      <c r="DX38" s="642"/>
      <c r="DY38" s="642"/>
      <c r="DZ38" s="642"/>
      <c r="EA38" s="642"/>
      <c r="EB38" s="642"/>
      <c r="EC38" s="643"/>
    </row>
    <row r="39" spans="2:133" ht="11.25" customHeight="1">
      <c r="AQ39" s="644" t="s">
        <v>318</v>
      </c>
      <c r="AR39" s="645"/>
      <c r="AS39" s="645"/>
      <c r="AT39" s="645"/>
      <c r="AU39" s="645"/>
      <c r="AV39" s="645"/>
      <c r="AW39" s="645"/>
      <c r="AX39" s="645"/>
      <c r="AY39" s="646"/>
      <c r="AZ39" s="618" t="s">
        <v>108</v>
      </c>
      <c r="BA39" s="619"/>
      <c r="BB39" s="619"/>
      <c r="BC39" s="619"/>
      <c r="BD39" s="637"/>
      <c r="BE39" s="637"/>
      <c r="BF39" s="647"/>
      <c r="BG39" s="648" t="s">
        <v>319</v>
      </c>
      <c r="BH39" s="649"/>
      <c r="BI39" s="649"/>
      <c r="BJ39" s="649"/>
      <c r="BK39" s="649"/>
      <c r="BL39" s="187"/>
      <c r="BM39" s="652" t="s">
        <v>320</v>
      </c>
      <c r="BN39" s="652"/>
      <c r="BO39" s="652"/>
      <c r="BP39" s="652"/>
      <c r="BQ39" s="652"/>
      <c r="BR39" s="652"/>
      <c r="BS39" s="652"/>
      <c r="BT39" s="652"/>
      <c r="BU39" s="653"/>
      <c r="BV39" s="618">
        <v>100</v>
      </c>
      <c r="BW39" s="619"/>
      <c r="BX39" s="619"/>
      <c r="BY39" s="619"/>
      <c r="BZ39" s="619"/>
      <c r="CA39" s="619"/>
      <c r="CB39" s="654"/>
      <c r="CD39" s="655" t="s">
        <v>321</v>
      </c>
      <c r="CE39" s="652"/>
      <c r="CF39" s="652"/>
      <c r="CG39" s="652"/>
      <c r="CH39" s="652"/>
      <c r="CI39" s="652"/>
      <c r="CJ39" s="652"/>
      <c r="CK39" s="652"/>
      <c r="CL39" s="652"/>
      <c r="CM39" s="652"/>
      <c r="CN39" s="652"/>
      <c r="CO39" s="652"/>
      <c r="CP39" s="652"/>
      <c r="CQ39" s="653"/>
      <c r="CR39" s="618">
        <v>2898623</v>
      </c>
      <c r="CS39" s="637"/>
      <c r="CT39" s="637"/>
      <c r="CU39" s="637"/>
      <c r="CV39" s="637"/>
      <c r="CW39" s="637"/>
      <c r="CX39" s="637"/>
      <c r="CY39" s="638"/>
      <c r="CZ39" s="621">
        <v>9.1999999999999993</v>
      </c>
      <c r="DA39" s="639"/>
      <c r="DB39" s="639"/>
      <c r="DC39" s="640"/>
      <c r="DD39" s="624">
        <v>1230175</v>
      </c>
      <c r="DE39" s="637"/>
      <c r="DF39" s="637"/>
      <c r="DG39" s="637"/>
      <c r="DH39" s="637"/>
      <c r="DI39" s="637"/>
      <c r="DJ39" s="637"/>
      <c r="DK39" s="638"/>
      <c r="DL39" s="624" t="s">
        <v>108</v>
      </c>
      <c r="DM39" s="637"/>
      <c r="DN39" s="637"/>
      <c r="DO39" s="637"/>
      <c r="DP39" s="637"/>
      <c r="DQ39" s="637"/>
      <c r="DR39" s="637"/>
      <c r="DS39" s="637"/>
      <c r="DT39" s="637"/>
      <c r="DU39" s="637"/>
      <c r="DV39" s="638"/>
      <c r="DW39" s="641" t="s">
        <v>108</v>
      </c>
      <c r="DX39" s="642"/>
      <c r="DY39" s="642"/>
      <c r="DZ39" s="642"/>
      <c r="EA39" s="642"/>
      <c r="EB39" s="642"/>
      <c r="EC39" s="64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322</v>
      </c>
      <c r="AR40" s="645"/>
      <c r="AS40" s="645"/>
      <c r="AT40" s="645"/>
      <c r="AU40" s="645"/>
      <c r="AV40" s="645"/>
      <c r="AW40" s="645"/>
      <c r="AX40" s="645"/>
      <c r="AY40" s="646"/>
      <c r="AZ40" s="618">
        <v>303401</v>
      </c>
      <c r="BA40" s="619"/>
      <c r="BB40" s="619"/>
      <c r="BC40" s="619"/>
      <c r="BD40" s="637"/>
      <c r="BE40" s="637"/>
      <c r="BF40" s="647"/>
      <c r="BG40" s="648"/>
      <c r="BH40" s="649"/>
      <c r="BI40" s="649"/>
      <c r="BJ40" s="649"/>
      <c r="BK40" s="649"/>
      <c r="BL40" s="187"/>
      <c r="BM40" s="652" t="s">
        <v>323</v>
      </c>
      <c r="BN40" s="652"/>
      <c r="BO40" s="652"/>
      <c r="BP40" s="652"/>
      <c r="BQ40" s="652"/>
      <c r="BR40" s="652"/>
      <c r="BS40" s="652"/>
      <c r="BT40" s="652"/>
      <c r="BU40" s="653"/>
      <c r="BV40" s="618">
        <v>114</v>
      </c>
      <c r="BW40" s="619"/>
      <c r="BX40" s="619"/>
      <c r="BY40" s="619"/>
      <c r="BZ40" s="619"/>
      <c r="CA40" s="619"/>
      <c r="CB40" s="654"/>
      <c r="CD40" s="655" t="s">
        <v>324</v>
      </c>
      <c r="CE40" s="652"/>
      <c r="CF40" s="652"/>
      <c r="CG40" s="652"/>
      <c r="CH40" s="652"/>
      <c r="CI40" s="652"/>
      <c r="CJ40" s="652"/>
      <c r="CK40" s="652"/>
      <c r="CL40" s="652"/>
      <c r="CM40" s="652"/>
      <c r="CN40" s="652"/>
      <c r="CO40" s="652"/>
      <c r="CP40" s="652"/>
      <c r="CQ40" s="653"/>
      <c r="CR40" s="618">
        <v>197574</v>
      </c>
      <c r="CS40" s="619"/>
      <c r="CT40" s="619"/>
      <c r="CU40" s="619"/>
      <c r="CV40" s="619"/>
      <c r="CW40" s="619"/>
      <c r="CX40" s="619"/>
      <c r="CY40" s="620"/>
      <c r="CZ40" s="621">
        <v>0.6</v>
      </c>
      <c r="DA40" s="639"/>
      <c r="DB40" s="639"/>
      <c r="DC40" s="640"/>
      <c r="DD40" s="624">
        <v>116574</v>
      </c>
      <c r="DE40" s="619"/>
      <c r="DF40" s="619"/>
      <c r="DG40" s="619"/>
      <c r="DH40" s="619"/>
      <c r="DI40" s="619"/>
      <c r="DJ40" s="619"/>
      <c r="DK40" s="620"/>
      <c r="DL40" s="624" t="s">
        <v>108</v>
      </c>
      <c r="DM40" s="619"/>
      <c r="DN40" s="619"/>
      <c r="DO40" s="619"/>
      <c r="DP40" s="619"/>
      <c r="DQ40" s="619"/>
      <c r="DR40" s="619"/>
      <c r="DS40" s="619"/>
      <c r="DT40" s="619"/>
      <c r="DU40" s="619"/>
      <c r="DV40" s="620"/>
      <c r="DW40" s="641" t="s">
        <v>108</v>
      </c>
      <c r="DX40" s="642"/>
      <c r="DY40" s="642"/>
      <c r="DZ40" s="642"/>
      <c r="EA40" s="642"/>
      <c r="EB40" s="642"/>
      <c r="EC40" s="64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325</v>
      </c>
      <c r="AR41" s="657"/>
      <c r="AS41" s="657"/>
      <c r="AT41" s="657"/>
      <c r="AU41" s="657"/>
      <c r="AV41" s="657"/>
      <c r="AW41" s="657"/>
      <c r="AX41" s="657"/>
      <c r="AY41" s="658"/>
      <c r="AZ41" s="602">
        <v>893909</v>
      </c>
      <c r="BA41" s="659"/>
      <c r="BB41" s="659"/>
      <c r="BC41" s="659"/>
      <c r="BD41" s="603"/>
      <c r="BE41" s="603"/>
      <c r="BF41" s="660"/>
      <c r="BG41" s="650"/>
      <c r="BH41" s="651"/>
      <c r="BI41" s="651"/>
      <c r="BJ41" s="651"/>
      <c r="BK41" s="651"/>
      <c r="BL41" s="189"/>
      <c r="BM41" s="657" t="s">
        <v>326</v>
      </c>
      <c r="BN41" s="657"/>
      <c r="BO41" s="657"/>
      <c r="BP41" s="657"/>
      <c r="BQ41" s="657"/>
      <c r="BR41" s="657"/>
      <c r="BS41" s="657"/>
      <c r="BT41" s="657"/>
      <c r="BU41" s="658"/>
      <c r="BV41" s="602">
        <v>291</v>
      </c>
      <c r="BW41" s="659"/>
      <c r="BX41" s="659"/>
      <c r="BY41" s="659"/>
      <c r="BZ41" s="659"/>
      <c r="CA41" s="659"/>
      <c r="CB41" s="661"/>
      <c r="CD41" s="655" t="s">
        <v>327</v>
      </c>
      <c r="CE41" s="652"/>
      <c r="CF41" s="652"/>
      <c r="CG41" s="652"/>
      <c r="CH41" s="652"/>
      <c r="CI41" s="652"/>
      <c r="CJ41" s="652"/>
      <c r="CK41" s="652"/>
      <c r="CL41" s="652"/>
      <c r="CM41" s="652"/>
      <c r="CN41" s="652"/>
      <c r="CO41" s="652"/>
      <c r="CP41" s="652"/>
      <c r="CQ41" s="653"/>
      <c r="CR41" s="618" t="s">
        <v>213</v>
      </c>
      <c r="CS41" s="637"/>
      <c r="CT41" s="637"/>
      <c r="CU41" s="637"/>
      <c r="CV41" s="637"/>
      <c r="CW41" s="637"/>
      <c r="CX41" s="637"/>
      <c r="CY41" s="638"/>
      <c r="CZ41" s="621" t="s">
        <v>213</v>
      </c>
      <c r="DA41" s="639"/>
      <c r="DB41" s="639"/>
      <c r="DC41" s="640"/>
      <c r="DD41" s="624" t="s">
        <v>213</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329</v>
      </c>
      <c r="CE42" s="616"/>
      <c r="CF42" s="616"/>
      <c r="CG42" s="616"/>
      <c r="CH42" s="616"/>
      <c r="CI42" s="616"/>
      <c r="CJ42" s="616"/>
      <c r="CK42" s="616"/>
      <c r="CL42" s="616"/>
      <c r="CM42" s="616"/>
      <c r="CN42" s="616"/>
      <c r="CO42" s="616"/>
      <c r="CP42" s="616"/>
      <c r="CQ42" s="617"/>
      <c r="CR42" s="618">
        <v>9743414</v>
      </c>
      <c r="CS42" s="619"/>
      <c r="CT42" s="619"/>
      <c r="CU42" s="619"/>
      <c r="CV42" s="619"/>
      <c r="CW42" s="619"/>
      <c r="CX42" s="619"/>
      <c r="CY42" s="620"/>
      <c r="CZ42" s="621">
        <v>30.9</v>
      </c>
      <c r="DA42" s="622"/>
      <c r="DB42" s="622"/>
      <c r="DC42" s="623"/>
      <c r="DD42" s="624">
        <v>8311439</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331</v>
      </c>
      <c r="CE43" s="616"/>
      <c r="CF43" s="616"/>
      <c r="CG43" s="616"/>
      <c r="CH43" s="616"/>
      <c r="CI43" s="616"/>
      <c r="CJ43" s="616"/>
      <c r="CK43" s="616"/>
      <c r="CL43" s="616"/>
      <c r="CM43" s="616"/>
      <c r="CN43" s="616"/>
      <c r="CO43" s="616"/>
      <c r="CP43" s="616"/>
      <c r="CQ43" s="617"/>
      <c r="CR43" s="618">
        <v>35688</v>
      </c>
      <c r="CS43" s="637"/>
      <c r="CT43" s="637"/>
      <c r="CU43" s="637"/>
      <c r="CV43" s="637"/>
      <c r="CW43" s="637"/>
      <c r="CX43" s="637"/>
      <c r="CY43" s="638"/>
      <c r="CZ43" s="621">
        <v>0.1</v>
      </c>
      <c r="DA43" s="639"/>
      <c r="DB43" s="639"/>
      <c r="DC43" s="640"/>
      <c r="DD43" s="624">
        <v>35688</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c r="B44" s="192" t="s">
        <v>332</v>
      </c>
      <c r="CD44" s="631" t="s">
        <v>285</v>
      </c>
      <c r="CE44" s="632"/>
      <c r="CF44" s="615" t="s">
        <v>333</v>
      </c>
      <c r="CG44" s="616"/>
      <c r="CH44" s="616"/>
      <c r="CI44" s="616"/>
      <c r="CJ44" s="616"/>
      <c r="CK44" s="616"/>
      <c r="CL44" s="616"/>
      <c r="CM44" s="616"/>
      <c r="CN44" s="616"/>
      <c r="CO44" s="616"/>
      <c r="CP44" s="616"/>
      <c r="CQ44" s="617"/>
      <c r="CR44" s="618">
        <v>8834811</v>
      </c>
      <c r="CS44" s="619"/>
      <c r="CT44" s="619"/>
      <c r="CU44" s="619"/>
      <c r="CV44" s="619"/>
      <c r="CW44" s="619"/>
      <c r="CX44" s="619"/>
      <c r="CY44" s="620"/>
      <c r="CZ44" s="621">
        <v>28</v>
      </c>
      <c r="DA44" s="622"/>
      <c r="DB44" s="622"/>
      <c r="DC44" s="623"/>
      <c r="DD44" s="624">
        <v>7985845</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c r="CD45" s="633"/>
      <c r="CE45" s="634"/>
      <c r="CF45" s="615" t="s">
        <v>334</v>
      </c>
      <c r="CG45" s="616"/>
      <c r="CH45" s="616"/>
      <c r="CI45" s="616"/>
      <c r="CJ45" s="616"/>
      <c r="CK45" s="616"/>
      <c r="CL45" s="616"/>
      <c r="CM45" s="616"/>
      <c r="CN45" s="616"/>
      <c r="CO45" s="616"/>
      <c r="CP45" s="616"/>
      <c r="CQ45" s="617"/>
      <c r="CR45" s="618">
        <v>6329715</v>
      </c>
      <c r="CS45" s="637"/>
      <c r="CT45" s="637"/>
      <c r="CU45" s="637"/>
      <c r="CV45" s="637"/>
      <c r="CW45" s="637"/>
      <c r="CX45" s="637"/>
      <c r="CY45" s="638"/>
      <c r="CZ45" s="621">
        <v>20.100000000000001</v>
      </c>
      <c r="DA45" s="639"/>
      <c r="DB45" s="639"/>
      <c r="DC45" s="640"/>
      <c r="DD45" s="624">
        <v>5793233</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c r="CD46" s="633"/>
      <c r="CE46" s="634"/>
      <c r="CF46" s="615" t="s">
        <v>335</v>
      </c>
      <c r="CG46" s="616"/>
      <c r="CH46" s="616"/>
      <c r="CI46" s="616"/>
      <c r="CJ46" s="616"/>
      <c r="CK46" s="616"/>
      <c r="CL46" s="616"/>
      <c r="CM46" s="616"/>
      <c r="CN46" s="616"/>
      <c r="CO46" s="616"/>
      <c r="CP46" s="616"/>
      <c r="CQ46" s="617"/>
      <c r="CR46" s="618">
        <v>2505096</v>
      </c>
      <c r="CS46" s="619"/>
      <c r="CT46" s="619"/>
      <c r="CU46" s="619"/>
      <c r="CV46" s="619"/>
      <c r="CW46" s="619"/>
      <c r="CX46" s="619"/>
      <c r="CY46" s="620"/>
      <c r="CZ46" s="621">
        <v>7.9</v>
      </c>
      <c r="DA46" s="622"/>
      <c r="DB46" s="622"/>
      <c r="DC46" s="623"/>
      <c r="DD46" s="624">
        <v>2192612</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c r="CD47" s="633"/>
      <c r="CE47" s="634"/>
      <c r="CF47" s="615" t="s">
        <v>336</v>
      </c>
      <c r="CG47" s="616"/>
      <c r="CH47" s="616"/>
      <c r="CI47" s="616"/>
      <c r="CJ47" s="616"/>
      <c r="CK47" s="616"/>
      <c r="CL47" s="616"/>
      <c r="CM47" s="616"/>
      <c r="CN47" s="616"/>
      <c r="CO47" s="616"/>
      <c r="CP47" s="616"/>
      <c r="CQ47" s="617"/>
      <c r="CR47" s="618">
        <v>908603</v>
      </c>
      <c r="CS47" s="637"/>
      <c r="CT47" s="637"/>
      <c r="CU47" s="637"/>
      <c r="CV47" s="637"/>
      <c r="CW47" s="637"/>
      <c r="CX47" s="637"/>
      <c r="CY47" s="638"/>
      <c r="CZ47" s="621">
        <v>2.9</v>
      </c>
      <c r="DA47" s="639"/>
      <c r="DB47" s="639"/>
      <c r="DC47" s="640"/>
      <c r="DD47" s="624">
        <v>325594</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c r="CD48" s="635"/>
      <c r="CE48" s="636"/>
      <c r="CF48" s="615" t="s">
        <v>337</v>
      </c>
      <c r="CG48" s="616"/>
      <c r="CH48" s="616"/>
      <c r="CI48" s="616"/>
      <c r="CJ48" s="616"/>
      <c r="CK48" s="616"/>
      <c r="CL48" s="616"/>
      <c r="CM48" s="616"/>
      <c r="CN48" s="616"/>
      <c r="CO48" s="616"/>
      <c r="CP48" s="616"/>
      <c r="CQ48" s="617"/>
      <c r="CR48" s="618" t="s">
        <v>117</v>
      </c>
      <c r="CS48" s="619"/>
      <c r="CT48" s="619"/>
      <c r="CU48" s="619"/>
      <c r="CV48" s="619"/>
      <c r="CW48" s="619"/>
      <c r="CX48" s="619"/>
      <c r="CY48" s="620"/>
      <c r="CZ48" s="621" t="s">
        <v>117</v>
      </c>
      <c r="DA48" s="622"/>
      <c r="DB48" s="622"/>
      <c r="DC48" s="623"/>
      <c r="DD48" s="624" t="s">
        <v>117</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c r="CD49" s="599" t="s">
        <v>338</v>
      </c>
      <c r="CE49" s="600"/>
      <c r="CF49" s="600"/>
      <c r="CG49" s="600"/>
      <c r="CH49" s="600"/>
      <c r="CI49" s="600"/>
      <c r="CJ49" s="600"/>
      <c r="CK49" s="600"/>
      <c r="CL49" s="600"/>
      <c r="CM49" s="600"/>
      <c r="CN49" s="600"/>
      <c r="CO49" s="600"/>
      <c r="CP49" s="600"/>
      <c r="CQ49" s="601"/>
      <c r="CR49" s="602">
        <v>31523768</v>
      </c>
      <c r="CS49" s="603"/>
      <c r="CT49" s="603"/>
      <c r="CU49" s="603"/>
      <c r="CV49" s="603"/>
      <c r="CW49" s="603"/>
      <c r="CX49" s="603"/>
      <c r="CY49" s="604"/>
      <c r="CZ49" s="605">
        <v>100</v>
      </c>
      <c r="DA49" s="606"/>
      <c r="DB49" s="606"/>
      <c r="DC49" s="607"/>
      <c r="DD49" s="608">
        <v>23822432</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row r="51" spans="82:133" hidden="1"/>
  </sheetData>
  <sheetProtection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340</v>
      </c>
      <c r="DK2" s="1137"/>
      <c r="DL2" s="1137"/>
      <c r="DM2" s="1137"/>
      <c r="DN2" s="1137"/>
      <c r="DO2" s="1138"/>
      <c r="DP2" s="200"/>
      <c r="DQ2" s="1136" t="s">
        <v>341</v>
      </c>
      <c r="DR2" s="1137"/>
      <c r="DS2" s="1137"/>
      <c r="DT2" s="1137"/>
      <c r="DU2" s="1137"/>
      <c r="DV2" s="1137"/>
      <c r="DW2" s="1137"/>
      <c r="DX2" s="1137"/>
      <c r="DY2" s="1137"/>
      <c r="DZ2" s="113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89" t="s">
        <v>342</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1021" t="s">
        <v>344</v>
      </c>
      <c r="B5" s="1022"/>
      <c r="C5" s="1022"/>
      <c r="D5" s="1022"/>
      <c r="E5" s="1022"/>
      <c r="F5" s="1022"/>
      <c r="G5" s="1022"/>
      <c r="H5" s="1022"/>
      <c r="I5" s="1022"/>
      <c r="J5" s="1022"/>
      <c r="K5" s="1022"/>
      <c r="L5" s="1022"/>
      <c r="M5" s="1022"/>
      <c r="N5" s="1022"/>
      <c r="O5" s="1022"/>
      <c r="P5" s="1023"/>
      <c r="Q5" s="1027" t="s">
        <v>345</v>
      </c>
      <c r="R5" s="1028"/>
      <c r="S5" s="1028"/>
      <c r="T5" s="1028"/>
      <c r="U5" s="1029"/>
      <c r="V5" s="1027" t="s">
        <v>346</v>
      </c>
      <c r="W5" s="1028"/>
      <c r="X5" s="1028"/>
      <c r="Y5" s="1028"/>
      <c r="Z5" s="1029"/>
      <c r="AA5" s="1027" t="s">
        <v>347</v>
      </c>
      <c r="AB5" s="1028"/>
      <c r="AC5" s="1028"/>
      <c r="AD5" s="1028"/>
      <c r="AE5" s="1028"/>
      <c r="AF5" s="1139" t="s">
        <v>348</v>
      </c>
      <c r="AG5" s="1028"/>
      <c r="AH5" s="1028"/>
      <c r="AI5" s="1028"/>
      <c r="AJ5" s="1043"/>
      <c r="AK5" s="1028" t="s">
        <v>349</v>
      </c>
      <c r="AL5" s="1028"/>
      <c r="AM5" s="1028"/>
      <c r="AN5" s="1028"/>
      <c r="AO5" s="1029"/>
      <c r="AP5" s="1027" t="s">
        <v>350</v>
      </c>
      <c r="AQ5" s="1028"/>
      <c r="AR5" s="1028"/>
      <c r="AS5" s="1028"/>
      <c r="AT5" s="1029"/>
      <c r="AU5" s="1027" t="s">
        <v>351</v>
      </c>
      <c r="AV5" s="1028"/>
      <c r="AW5" s="1028"/>
      <c r="AX5" s="1028"/>
      <c r="AY5" s="1043"/>
      <c r="AZ5" s="207"/>
      <c r="BA5" s="207"/>
      <c r="BB5" s="207"/>
      <c r="BC5" s="207"/>
      <c r="BD5" s="207"/>
      <c r="BE5" s="208"/>
      <c r="BF5" s="208"/>
      <c r="BG5" s="208"/>
      <c r="BH5" s="208"/>
      <c r="BI5" s="208"/>
      <c r="BJ5" s="208"/>
      <c r="BK5" s="208"/>
      <c r="BL5" s="208"/>
      <c r="BM5" s="208"/>
      <c r="BN5" s="208"/>
      <c r="BO5" s="208"/>
      <c r="BP5" s="208"/>
      <c r="BQ5" s="1021" t="s">
        <v>352</v>
      </c>
      <c r="BR5" s="1022"/>
      <c r="BS5" s="1022"/>
      <c r="BT5" s="1022"/>
      <c r="BU5" s="1022"/>
      <c r="BV5" s="1022"/>
      <c r="BW5" s="1022"/>
      <c r="BX5" s="1022"/>
      <c r="BY5" s="1022"/>
      <c r="BZ5" s="1022"/>
      <c r="CA5" s="1022"/>
      <c r="CB5" s="1022"/>
      <c r="CC5" s="1022"/>
      <c r="CD5" s="1022"/>
      <c r="CE5" s="1022"/>
      <c r="CF5" s="1022"/>
      <c r="CG5" s="1023"/>
      <c r="CH5" s="1027" t="s">
        <v>353</v>
      </c>
      <c r="CI5" s="1028"/>
      <c r="CJ5" s="1028"/>
      <c r="CK5" s="1028"/>
      <c r="CL5" s="1029"/>
      <c r="CM5" s="1027" t="s">
        <v>354</v>
      </c>
      <c r="CN5" s="1028"/>
      <c r="CO5" s="1028"/>
      <c r="CP5" s="1028"/>
      <c r="CQ5" s="1029"/>
      <c r="CR5" s="1027" t="s">
        <v>355</v>
      </c>
      <c r="CS5" s="1028"/>
      <c r="CT5" s="1028"/>
      <c r="CU5" s="1028"/>
      <c r="CV5" s="1029"/>
      <c r="CW5" s="1027" t="s">
        <v>356</v>
      </c>
      <c r="CX5" s="1028"/>
      <c r="CY5" s="1028"/>
      <c r="CZ5" s="1028"/>
      <c r="DA5" s="1029"/>
      <c r="DB5" s="1027" t="s">
        <v>357</v>
      </c>
      <c r="DC5" s="1028"/>
      <c r="DD5" s="1028"/>
      <c r="DE5" s="1028"/>
      <c r="DF5" s="1029"/>
      <c r="DG5" s="1124" t="s">
        <v>358</v>
      </c>
      <c r="DH5" s="1125"/>
      <c r="DI5" s="1125"/>
      <c r="DJ5" s="1125"/>
      <c r="DK5" s="1126"/>
      <c r="DL5" s="1124" t="s">
        <v>359</v>
      </c>
      <c r="DM5" s="1125"/>
      <c r="DN5" s="1125"/>
      <c r="DO5" s="1125"/>
      <c r="DP5" s="1126"/>
      <c r="DQ5" s="1027" t="s">
        <v>360</v>
      </c>
      <c r="DR5" s="1028"/>
      <c r="DS5" s="1028"/>
      <c r="DT5" s="1028"/>
      <c r="DU5" s="1029"/>
      <c r="DV5" s="1027" t="s">
        <v>351</v>
      </c>
      <c r="DW5" s="1028"/>
      <c r="DX5" s="1028"/>
      <c r="DY5" s="1028"/>
      <c r="DZ5" s="1043"/>
      <c r="EA5" s="205"/>
    </row>
    <row r="6" spans="1:131" s="206" customFormat="1" ht="26.25" customHeight="1" thickBot="1">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0"/>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7"/>
      <c r="DH6" s="1128"/>
      <c r="DI6" s="1128"/>
      <c r="DJ6" s="1128"/>
      <c r="DK6" s="1129"/>
      <c r="DL6" s="1127"/>
      <c r="DM6" s="1128"/>
      <c r="DN6" s="1128"/>
      <c r="DO6" s="1128"/>
      <c r="DP6" s="1129"/>
      <c r="DQ6" s="1030"/>
      <c r="DR6" s="1031"/>
      <c r="DS6" s="1031"/>
      <c r="DT6" s="1031"/>
      <c r="DU6" s="1032"/>
      <c r="DV6" s="1030"/>
      <c r="DW6" s="1031"/>
      <c r="DX6" s="1031"/>
      <c r="DY6" s="1031"/>
      <c r="DZ6" s="1044"/>
      <c r="EA6" s="205"/>
    </row>
    <row r="7" spans="1:131" s="206" customFormat="1" ht="26.25" customHeight="1" thickTop="1">
      <c r="A7" s="209">
        <v>1</v>
      </c>
      <c r="B7" s="1076" t="s">
        <v>361</v>
      </c>
      <c r="C7" s="1077"/>
      <c r="D7" s="1077"/>
      <c r="E7" s="1077"/>
      <c r="F7" s="1077"/>
      <c r="G7" s="1077"/>
      <c r="H7" s="1077"/>
      <c r="I7" s="1077"/>
      <c r="J7" s="1077"/>
      <c r="K7" s="1077"/>
      <c r="L7" s="1077"/>
      <c r="M7" s="1077"/>
      <c r="N7" s="1077"/>
      <c r="O7" s="1077"/>
      <c r="P7" s="1078"/>
      <c r="Q7" s="1130">
        <v>31458</v>
      </c>
      <c r="R7" s="1131"/>
      <c r="S7" s="1131"/>
      <c r="T7" s="1131"/>
      <c r="U7" s="1131"/>
      <c r="V7" s="1131">
        <v>28567</v>
      </c>
      <c r="W7" s="1131"/>
      <c r="X7" s="1131"/>
      <c r="Y7" s="1131"/>
      <c r="Z7" s="1131"/>
      <c r="AA7" s="1131">
        <v>2891</v>
      </c>
      <c r="AB7" s="1131"/>
      <c r="AC7" s="1131"/>
      <c r="AD7" s="1131"/>
      <c r="AE7" s="1132"/>
      <c r="AF7" s="1133">
        <v>975</v>
      </c>
      <c r="AG7" s="1134"/>
      <c r="AH7" s="1134"/>
      <c r="AI7" s="1134"/>
      <c r="AJ7" s="1135"/>
      <c r="AK7" s="1117">
        <v>5431</v>
      </c>
      <c r="AL7" s="1118"/>
      <c r="AM7" s="1118"/>
      <c r="AN7" s="1118"/>
      <c r="AO7" s="1118"/>
      <c r="AP7" s="1118">
        <v>13808</v>
      </c>
      <c r="AQ7" s="1118"/>
      <c r="AR7" s="1118"/>
      <c r="AS7" s="1118"/>
      <c r="AT7" s="1118"/>
      <c r="AU7" s="1119"/>
      <c r="AV7" s="1119"/>
      <c r="AW7" s="1119"/>
      <c r="AX7" s="1119"/>
      <c r="AY7" s="1120"/>
      <c r="AZ7" s="203"/>
      <c r="BA7" s="203"/>
      <c r="BB7" s="203"/>
      <c r="BC7" s="203"/>
      <c r="BD7" s="203"/>
      <c r="BE7" s="204"/>
      <c r="BF7" s="204"/>
      <c r="BG7" s="204"/>
      <c r="BH7" s="204"/>
      <c r="BI7" s="204"/>
      <c r="BJ7" s="204"/>
      <c r="BK7" s="204"/>
      <c r="BL7" s="204"/>
      <c r="BM7" s="204"/>
      <c r="BN7" s="204"/>
      <c r="BO7" s="204"/>
      <c r="BP7" s="204"/>
      <c r="BQ7" s="210">
        <v>1</v>
      </c>
      <c r="BR7" s="211"/>
      <c r="BS7" s="1121" t="s">
        <v>571</v>
      </c>
      <c r="BT7" s="1122"/>
      <c r="BU7" s="1122"/>
      <c r="BV7" s="1122"/>
      <c r="BW7" s="1122"/>
      <c r="BX7" s="1122"/>
      <c r="BY7" s="1122"/>
      <c r="BZ7" s="1122"/>
      <c r="CA7" s="1122"/>
      <c r="CB7" s="1122"/>
      <c r="CC7" s="1122"/>
      <c r="CD7" s="1122"/>
      <c r="CE7" s="1122"/>
      <c r="CF7" s="1122"/>
      <c r="CG7" s="1123"/>
      <c r="CH7" s="1114">
        <v>43</v>
      </c>
      <c r="CI7" s="1115"/>
      <c r="CJ7" s="1115"/>
      <c r="CK7" s="1115"/>
      <c r="CL7" s="1116"/>
      <c r="CM7" s="1114">
        <v>-36</v>
      </c>
      <c r="CN7" s="1115"/>
      <c r="CO7" s="1115"/>
      <c r="CP7" s="1115"/>
      <c r="CQ7" s="1116"/>
      <c r="CR7" s="1114">
        <v>250</v>
      </c>
      <c r="CS7" s="1115"/>
      <c r="CT7" s="1115"/>
      <c r="CU7" s="1115"/>
      <c r="CV7" s="1116"/>
      <c r="CW7" s="1114" t="s">
        <v>485</v>
      </c>
      <c r="CX7" s="1115"/>
      <c r="CY7" s="1115"/>
      <c r="CZ7" s="1115"/>
      <c r="DA7" s="1116"/>
      <c r="DB7" s="1114">
        <v>108</v>
      </c>
      <c r="DC7" s="1115"/>
      <c r="DD7" s="1115"/>
      <c r="DE7" s="1115"/>
      <c r="DF7" s="1116"/>
      <c r="DG7" s="1114" t="s">
        <v>485</v>
      </c>
      <c r="DH7" s="1115"/>
      <c r="DI7" s="1115"/>
      <c r="DJ7" s="1115"/>
      <c r="DK7" s="1116"/>
      <c r="DL7" s="1114" t="s">
        <v>485</v>
      </c>
      <c r="DM7" s="1115"/>
      <c r="DN7" s="1115"/>
      <c r="DO7" s="1115"/>
      <c r="DP7" s="1116"/>
      <c r="DQ7" s="1114" t="s">
        <v>485</v>
      </c>
      <c r="DR7" s="1115"/>
      <c r="DS7" s="1115"/>
      <c r="DT7" s="1115"/>
      <c r="DU7" s="1116"/>
      <c r="DV7" s="1141"/>
      <c r="DW7" s="1142"/>
      <c r="DX7" s="1142"/>
      <c r="DY7" s="1142"/>
      <c r="DZ7" s="1143"/>
      <c r="EA7" s="205"/>
    </row>
    <row r="8" spans="1:131" s="206" customFormat="1" ht="26.25" customHeight="1">
      <c r="A8" s="212">
        <v>2</v>
      </c>
      <c r="B8" s="1063" t="s">
        <v>362</v>
      </c>
      <c r="C8" s="1064"/>
      <c r="D8" s="1064"/>
      <c r="E8" s="1064"/>
      <c r="F8" s="1064"/>
      <c r="G8" s="1064"/>
      <c r="H8" s="1064"/>
      <c r="I8" s="1064"/>
      <c r="J8" s="1064"/>
      <c r="K8" s="1064"/>
      <c r="L8" s="1064"/>
      <c r="M8" s="1064"/>
      <c r="N8" s="1064"/>
      <c r="O8" s="1064"/>
      <c r="P8" s="1065"/>
      <c r="Q8" s="1069">
        <v>794</v>
      </c>
      <c r="R8" s="1070"/>
      <c r="S8" s="1070"/>
      <c r="T8" s="1070"/>
      <c r="U8" s="1070"/>
      <c r="V8" s="1070">
        <v>752</v>
      </c>
      <c r="W8" s="1070"/>
      <c r="X8" s="1070"/>
      <c r="Y8" s="1070"/>
      <c r="Z8" s="1070"/>
      <c r="AA8" s="1070">
        <v>43</v>
      </c>
      <c r="AB8" s="1070"/>
      <c r="AC8" s="1070"/>
      <c r="AD8" s="1070"/>
      <c r="AE8" s="1071"/>
      <c r="AF8" s="1045">
        <v>43</v>
      </c>
      <c r="AG8" s="1046"/>
      <c r="AH8" s="1046"/>
      <c r="AI8" s="1046"/>
      <c r="AJ8" s="1047"/>
      <c r="AK8" s="1112" t="s">
        <v>485</v>
      </c>
      <c r="AL8" s="1113"/>
      <c r="AM8" s="1113"/>
      <c r="AN8" s="1113"/>
      <c r="AO8" s="1113"/>
      <c r="AP8" s="1113" t="s">
        <v>485</v>
      </c>
      <c r="AQ8" s="1113"/>
      <c r="AR8" s="1113"/>
      <c r="AS8" s="1113"/>
      <c r="AT8" s="1113"/>
      <c r="AU8" s="1110"/>
      <c r="AV8" s="1110"/>
      <c r="AW8" s="1110"/>
      <c r="AX8" s="1110"/>
      <c r="AY8" s="1111"/>
      <c r="AZ8" s="203"/>
      <c r="BA8" s="203"/>
      <c r="BB8" s="203"/>
      <c r="BC8" s="203"/>
      <c r="BD8" s="203"/>
      <c r="BE8" s="204"/>
      <c r="BF8" s="204"/>
      <c r="BG8" s="204"/>
      <c r="BH8" s="204"/>
      <c r="BI8" s="204"/>
      <c r="BJ8" s="204"/>
      <c r="BK8" s="204"/>
      <c r="BL8" s="204"/>
      <c r="BM8" s="204"/>
      <c r="BN8" s="204"/>
      <c r="BO8" s="204"/>
      <c r="BP8" s="204"/>
      <c r="BQ8" s="213">
        <v>2</v>
      </c>
      <c r="BR8" s="214"/>
      <c r="BS8" s="1040" t="s">
        <v>572</v>
      </c>
      <c r="BT8" s="1041"/>
      <c r="BU8" s="1041"/>
      <c r="BV8" s="1041"/>
      <c r="BW8" s="1041"/>
      <c r="BX8" s="1041"/>
      <c r="BY8" s="1041"/>
      <c r="BZ8" s="1041"/>
      <c r="CA8" s="1041"/>
      <c r="CB8" s="1041"/>
      <c r="CC8" s="1041"/>
      <c r="CD8" s="1041"/>
      <c r="CE8" s="1041"/>
      <c r="CF8" s="1041"/>
      <c r="CG8" s="1042"/>
      <c r="CH8" s="1015">
        <v>9</v>
      </c>
      <c r="CI8" s="1016"/>
      <c r="CJ8" s="1016"/>
      <c r="CK8" s="1016"/>
      <c r="CL8" s="1017"/>
      <c r="CM8" s="1015">
        <v>131</v>
      </c>
      <c r="CN8" s="1016"/>
      <c r="CO8" s="1016"/>
      <c r="CP8" s="1016"/>
      <c r="CQ8" s="1017"/>
      <c r="CR8" s="1015">
        <v>5</v>
      </c>
      <c r="CS8" s="1016"/>
      <c r="CT8" s="1016"/>
      <c r="CU8" s="1016"/>
      <c r="CV8" s="1017"/>
      <c r="CW8" s="1015" t="s">
        <v>485</v>
      </c>
      <c r="CX8" s="1016"/>
      <c r="CY8" s="1016"/>
      <c r="CZ8" s="1016"/>
      <c r="DA8" s="1017"/>
      <c r="DB8" s="1015" t="s">
        <v>485</v>
      </c>
      <c r="DC8" s="1016"/>
      <c r="DD8" s="1016"/>
      <c r="DE8" s="1016"/>
      <c r="DF8" s="1017"/>
      <c r="DG8" s="1015" t="s">
        <v>485</v>
      </c>
      <c r="DH8" s="1016"/>
      <c r="DI8" s="1016"/>
      <c r="DJ8" s="1016"/>
      <c r="DK8" s="1017"/>
      <c r="DL8" s="1015" t="s">
        <v>485</v>
      </c>
      <c r="DM8" s="1016"/>
      <c r="DN8" s="1016"/>
      <c r="DO8" s="1016"/>
      <c r="DP8" s="1017"/>
      <c r="DQ8" s="1015" t="s">
        <v>485</v>
      </c>
      <c r="DR8" s="1016"/>
      <c r="DS8" s="1016"/>
      <c r="DT8" s="1016"/>
      <c r="DU8" s="1017"/>
      <c r="DV8" s="1018"/>
      <c r="DW8" s="1019"/>
      <c r="DX8" s="1019"/>
      <c r="DY8" s="1019"/>
      <c r="DZ8" s="1020"/>
      <c r="EA8" s="205"/>
    </row>
    <row r="9" spans="1:131" s="206" customFormat="1" ht="26.25" customHeight="1">
      <c r="A9" s="212">
        <v>3</v>
      </c>
      <c r="B9" s="1063"/>
      <c r="C9" s="1064"/>
      <c r="D9" s="1064"/>
      <c r="E9" s="1064"/>
      <c r="F9" s="1064"/>
      <c r="G9" s="1064"/>
      <c r="H9" s="1064"/>
      <c r="I9" s="1064"/>
      <c r="J9" s="1064"/>
      <c r="K9" s="1064"/>
      <c r="L9" s="1064"/>
      <c r="M9" s="1064"/>
      <c r="N9" s="1064"/>
      <c r="O9" s="1064"/>
      <c r="P9" s="1065"/>
      <c r="Q9" s="1069"/>
      <c r="R9" s="1070"/>
      <c r="S9" s="1070"/>
      <c r="T9" s="1070"/>
      <c r="U9" s="1070"/>
      <c r="V9" s="1070"/>
      <c r="W9" s="1070"/>
      <c r="X9" s="1070"/>
      <c r="Y9" s="1070"/>
      <c r="Z9" s="1070"/>
      <c r="AA9" s="1070"/>
      <c r="AB9" s="1070"/>
      <c r="AC9" s="1070"/>
      <c r="AD9" s="1070"/>
      <c r="AE9" s="1071"/>
      <c r="AF9" s="1045"/>
      <c r="AG9" s="1046"/>
      <c r="AH9" s="1046"/>
      <c r="AI9" s="1046"/>
      <c r="AJ9" s="1047"/>
      <c r="AK9" s="1112"/>
      <c r="AL9" s="1113"/>
      <c r="AM9" s="1113"/>
      <c r="AN9" s="1113"/>
      <c r="AO9" s="1113"/>
      <c r="AP9" s="1113"/>
      <c r="AQ9" s="1113"/>
      <c r="AR9" s="1113"/>
      <c r="AS9" s="1113"/>
      <c r="AT9" s="1113"/>
      <c r="AU9" s="1110"/>
      <c r="AV9" s="1110"/>
      <c r="AW9" s="1110"/>
      <c r="AX9" s="1110"/>
      <c r="AY9" s="1111"/>
      <c r="AZ9" s="203"/>
      <c r="BA9" s="203"/>
      <c r="BB9" s="203"/>
      <c r="BC9" s="203"/>
      <c r="BD9" s="203"/>
      <c r="BE9" s="204"/>
      <c r="BF9" s="204"/>
      <c r="BG9" s="204"/>
      <c r="BH9" s="204"/>
      <c r="BI9" s="204"/>
      <c r="BJ9" s="204"/>
      <c r="BK9" s="204"/>
      <c r="BL9" s="204"/>
      <c r="BM9" s="204"/>
      <c r="BN9" s="204"/>
      <c r="BO9" s="204"/>
      <c r="BP9" s="204"/>
      <c r="BQ9" s="213">
        <v>3</v>
      </c>
      <c r="BR9" s="214"/>
      <c r="BS9" s="1040"/>
      <c r="BT9" s="1041"/>
      <c r="BU9" s="1041"/>
      <c r="BV9" s="1041"/>
      <c r="BW9" s="1041"/>
      <c r="BX9" s="1041"/>
      <c r="BY9" s="1041"/>
      <c r="BZ9" s="1041"/>
      <c r="CA9" s="1041"/>
      <c r="CB9" s="1041"/>
      <c r="CC9" s="1041"/>
      <c r="CD9" s="1041"/>
      <c r="CE9" s="1041"/>
      <c r="CF9" s="1041"/>
      <c r="CG9" s="1042"/>
      <c r="CH9" s="1015"/>
      <c r="CI9" s="1016"/>
      <c r="CJ9" s="1016"/>
      <c r="CK9" s="1016"/>
      <c r="CL9" s="1017"/>
      <c r="CM9" s="1015"/>
      <c r="CN9" s="1016"/>
      <c r="CO9" s="1016"/>
      <c r="CP9" s="1016"/>
      <c r="CQ9" s="1017"/>
      <c r="CR9" s="1015"/>
      <c r="CS9" s="1016"/>
      <c r="CT9" s="1016"/>
      <c r="CU9" s="1016"/>
      <c r="CV9" s="1017"/>
      <c r="CW9" s="1015"/>
      <c r="CX9" s="1016"/>
      <c r="CY9" s="1016"/>
      <c r="CZ9" s="1016"/>
      <c r="DA9" s="1017"/>
      <c r="DB9" s="1015"/>
      <c r="DC9" s="1016"/>
      <c r="DD9" s="1016"/>
      <c r="DE9" s="1016"/>
      <c r="DF9" s="1017"/>
      <c r="DG9" s="1015"/>
      <c r="DH9" s="1016"/>
      <c r="DI9" s="1016"/>
      <c r="DJ9" s="1016"/>
      <c r="DK9" s="1017"/>
      <c r="DL9" s="1015"/>
      <c r="DM9" s="1016"/>
      <c r="DN9" s="1016"/>
      <c r="DO9" s="1016"/>
      <c r="DP9" s="1017"/>
      <c r="DQ9" s="1015"/>
      <c r="DR9" s="1016"/>
      <c r="DS9" s="1016"/>
      <c r="DT9" s="1016"/>
      <c r="DU9" s="1017"/>
      <c r="DV9" s="1018"/>
      <c r="DW9" s="1019"/>
      <c r="DX9" s="1019"/>
      <c r="DY9" s="1019"/>
      <c r="DZ9" s="1020"/>
      <c r="EA9" s="205"/>
    </row>
    <row r="10" spans="1:131" s="206" customFormat="1" ht="26.25" customHeight="1">
      <c r="A10" s="212">
        <v>4</v>
      </c>
      <c r="B10" s="1063"/>
      <c r="C10" s="1064"/>
      <c r="D10" s="1064"/>
      <c r="E10" s="1064"/>
      <c r="F10" s="1064"/>
      <c r="G10" s="1064"/>
      <c r="H10" s="1064"/>
      <c r="I10" s="1064"/>
      <c r="J10" s="1064"/>
      <c r="K10" s="1064"/>
      <c r="L10" s="1064"/>
      <c r="M10" s="1064"/>
      <c r="N10" s="1064"/>
      <c r="O10" s="1064"/>
      <c r="P10" s="1065"/>
      <c r="Q10" s="1069"/>
      <c r="R10" s="1070"/>
      <c r="S10" s="1070"/>
      <c r="T10" s="1070"/>
      <c r="U10" s="1070"/>
      <c r="V10" s="1070"/>
      <c r="W10" s="1070"/>
      <c r="X10" s="1070"/>
      <c r="Y10" s="1070"/>
      <c r="Z10" s="1070"/>
      <c r="AA10" s="1070"/>
      <c r="AB10" s="1070"/>
      <c r="AC10" s="1070"/>
      <c r="AD10" s="1070"/>
      <c r="AE10" s="1071"/>
      <c r="AF10" s="1045"/>
      <c r="AG10" s="1046"/>
      <c r="AH10" s="1046"/>
      <c r="AI10" s="1046"/>
      <c r="AJ10" s="1047"/>
      <c r="AK10" s="1112"/>
      <c r="AL10" s="1113"/>
      <c r="AM10" s="1113"/>
      <c r="AN10" s="1113"/>
      <c r="AO10" s="1113"/>
      <c r="AP10" s="1113"/>
      <c r="AQ10" s="1113"/>
      <c r="AR10" s="1113"/>
      <c r="AS10" s="1113"/>
      <c r="AT10" s="1113"/>
      <c r="AU10" s="1110"/>
      <c r="AV10" s="1110"/>
      <c r="AW10" s="1110"/>
      <c r="AX10" s="1110"/>
      <c r="AY10" s="1111"/>
      <c r="AZ10" s="203"/>
      <c r="BA10" s="203"/>
      <c r="BB10" s="203"/>
      <c r="BC10" s="203"/>
      <c r="BD10" s="203"/>
      <c r="BE10" s="204"/>
      <c r="BF10" s="204"/>
      <c r="BG10" s="204"/>
      <c r="BH10" s="204"/>
      <c r="BI10" s="204"/>
      <c r="BJ10" s="204"/>
      <c r="BK10" s="204"/>
      <c r="BL10" s="204"/>
      <c r="BM10" s="204"/>
      <c r="BN10" s="204"/>
      <c r="BO10" s="204"/>
      <c r="BP10" s="204"/>
      <c r="BQ10" s="213">
        <v>4</v>
      </c>
      <c r="BR10" s="214"/>
      <c r="BS10" s="1040"/>
      <c r="BT10" s="1041"/>
      <c r="BU10" s="1041"/>
      <c r="BV10" s="1041"/>
      <c r="BW10" s="1041"/>
      <c r="BX10" s="1041"/>
      <c r="BY10" s="1041"/>
      <c r="BZ10" s="1041"/>
      <c r="CA10" s="1041"/>
      <c r="CB10" s="1041"/>
      <c r="CC10" s="1041"/>
      <c r="CD10" s="1041"/>
      <c r="CE10" s="1041"/>
      <c r="CF10" s="1041"/>
      <c r="CG10" s="1042"/>
      <c r="CH10" s="1015"/>
      <c r="CI10" s="1016"/>
      <c r="CJ10" s="1016"/>
      <c r="CK10" s="1016"/>
      <c r="CL10" s="1017"/>
      <c r="CM10" s="1015"/>
      <c r="CN10" s="1016"/>
      <c r="CO10" s="1016"/>
      <c r="CP10" s="1016"/>
      <c r="CQ10" s="1017"/>
      <c r="CR10" s="1015"/>
      <c r="CS10" s="1016"/>
      <c r="CT10" s="1016"/>
      <c r="CU10" s="1016"/>
      <c r="CV10" s="1017"/>
      <c r="CW10" s="1015"/>
      <c r="CX10" s="1016"/>
      <c r="CY10" s="1016"/>
      <c r="CZ10" s="1016"/>
      <c r="DA10" s="1017"/>
      <c r="DB10" s="1015"/>
      <c r="DC10" s="1016"/>
      <c r="DD10" s="1016"/>
      <c r="DE10" s="1016"/>
      <c r="DF10" s="1017"/>
      <c r="DG10" s="1015"/>
      <c r="DH10" s="1016"/>
      <c r="DI10" s="1016"/>
      <c r="DJ10" s="1016"/>
      <c r="DK10" s="1017"/>
      <c r="DL10" s="1015"/>
      <c r="DM10" s="1016"/>
      <c r="DN10" s="1016"/>
      <c r="DO10" s="1016"/>
      <c r="DP10" s="1017"/>
      <c r="DQ10" s="1015"/>
      <c r="DR10" s="1016"/>
      <c r="DS10" s="1016"/>
      <c r="DT10" s="1016"/>
      <c r="DU10" s="1017"/>
      <c r="DV10" s="1018"/>
      <c r="DW10" s="1019"/>
      <c r="DX10" s="1019"/>
      <c r="DY10" s="1019"/>
      <c r="DZ10" s="1020"/>
      <c r="EA10" s="205"/>
    </row>
    <row r="11" spans="1:131" s="206" customFormat="1" ht="26.25" customHeight="1">
      <c r="A11" s="212">
        <v>5</v>
      </c>
      <c r="B11" s="1063"/>
      <c r="C11" s="1064"/>
      <c r="D11" s="1064"/>
      <c r="E11" s="1064"/>
      <c r="F11" s="1064"/>
      <c r="G11" s="1064"/>
      <c r="H11" s="1064"/>
      <c r="I11" s="1064"/>
      <c r="J11" s="1064"/>
      <c r="K11" s="1064"/>
      <c r="L11" s="1064"/>
      <c r="M11" s="1064"/>
      <c r="N11" s="1064"/>
      <c r="O11" s="1064"/>
      <c r="P11" s="1065"/>
      <c r="Q11" s="1069"/>
      <c r="R11" s="1070"/>
      <c r="S11" s="1070"/>
      <c r="T11" s="1070"/>
      <c r="U11" s="1070"/>
      <c r="V11" s="1070"/>
      <c r="W11" s="1070"/>
      <c r="X11" s="1070"/>
      <c r="Y11" s="1070"/>
      <c r="Z11" s="1070"/>
      <c r="AA11" s="1070"/>
      <c r="AB11" s="1070"/>
      <c r="AC11" s="1070"/>
      <c r="AD11" s="1070"/>
      <c r="AE11" s="1071"/>
      <c r="AF11" s="1045"/>
      <c r="AG11" s="1046"/>
      <c r="AH11" s="1046"/>
      <c r="AI11" s="1046"/>
      <c r="AJ11" s="1047"/>
      <c r="AK11" s="1112"/>
      <c r="AL11" s="1113"/>
      <c r="AM11" s="1113"/>
      <c r="AN11" s="1113"/>
      <c r="AO11" s="1113"/>
      <c r="AP11" s="1113"/>
      <c r="AQ11" s="1113"/>
      <c r="AR11" s="1113"/>
      <c r="AS11" s="1113"/>
      <c r="AT11" s="1113"/>
      <c r="AU11" s="1110"/>
      <c r="AV11" s="1110"/>
      <c r="AW11" s="1110"/>
      <c r="AX11" s="1110"/>
      <c r="AY11" s="1111"/>
      <c r="AZ11" s="203"/>
      <c r="BA11" s="203"/>
      <c r="BB11" s="203"/>
      <c r="BC11" s="203"/>
      <c r="BD11" s="203"/>
      <c r="BE11" s="204"/>
      <c r="BF11" s="204"/>
      <c r="BG11" s="204"/>
      <c r="BH11" s="204"/>
      <c r="BI11" s="204"/>
      <c r="BJ11" s="204"/>
      <c r="BK11" s="204"/>
      <c r="BL11" s="204"/>
      <c r="BM11" s="204"/>
      <c r="BN11" s="204"/>
      <c r="BO11" s="204"/>
      <c r="BP11" s="204"/>
      <c r="BQ11" s="213">
        <v>5</v>
      </c>
      <c r="BR11" s="214"/>
      <c r="BS11" s="1040"/>
      <c r="BT11" s="1041"/>
      <c r="BU11" s="1041"/>
      <c r="BV11" s="1041"/>
      <c r="BW11" s="1041"/>
      <c r="BX11" s="1041"/>
      <c r="BY11" s="1041"/>
      <c r="BZ11" s="1041"/>
      <c r="CA11" s="1041"/>
      <c r="CB11" s="1041"/>
      <c r="CC11" s="1041"/>
      <c r="CD11" s="1041"/>
      <c r="CE11" s="1041"/>
      <c r="CF11" s="1041"/>
      <c r="CG11" s="1042"/>
      <c r="CH11" s="1015"/>
      <c r="CI11" s="1016"/>
      <c r="CJ11" s="1016"/>
      <c r="CK11" s="1016"/>
      <c r="CL11" s="1017"/>
      <c r="CM11" s="1015"/>
      <c r="CN11" s="1016"/>
      <c r="CO11" s="1016"/>
      <c r="CP11" s="1016"/>
      <c r="CQ11" s="1017"/>
      <c r="CR11" s="1015"/>
      <c r="CS11" s="1016"/>
      <c r="CT11" s="1016"/>
      <c r="CU11" s="1016"/>
      <c r="CV11" s="1017"/>
      <c r="CW11" s="1015"/>
      <c r="CX11" s="1016"/>
      <c r="CY11" s="1016"/>
      <c r="CZ11" s="1016"/>
      <c r="DA11" s="1017"/>
      <c r="DB11" s="1015"/>
      <c r="DC11" s="1016"/>
      <c r="DD11" s="1016"/>
      <c r="DE11" s="1016"/>
      <c r="DF11" s="1017"/>
      <c r="DG11" s="1015"/>
      <c r="DH11" s="1016"/>
      <c r="DI11" s="1016"/>
      <c r="DJ11" s="1016"/>
      <c r="DK11" s="1017"/>
      <c r="DL11" s="1015"/>
      <c r="DM11" s="1016"/>
      <c r="DN11" s="1016"/>
      <c r="DO11" s="1016"/>
      <c r="DP11" s="1017"/>
      <c r="DQ11" s="1015"/>
      <c r="DR11" s="1016"/>
      <c r="DS11" s="1016"/>
      <c r="DT11" s="1016"/>
      <c r="DU11" s="1017"/>
      <c r="DV11" s="1018"/>
      <c r="DW11" s="1019"/>
      <c r="DX11" s="1019"/>
      <c r="DY11" s="1019"/>
      <c r="DZ11" s="1020"/>
      <c r="EA11" s="205"/>
    </row>
    <row r="12" spans="1:131" s="206" customFormat="1" ht="26.25" customHeight="1">
      <c r="A12" s="212">
        <v>6</v>
      </c>
      <c r="B12" s="1063"/>
      <c r="C12" s="1064"/>
      <c r="D12" s="1064"/>
      <c r="E12" s="1064"/>
      <c r="F12" s="1064"/>
      <c r="G12" s="1064"/>
      <c r="H12" s="1064"/>
      <c r="I12" s="1064"/>
      <c r="J12" s="1064"/>
      <c r="K12" s="1064"/>
      <c r="L12" s="1064"/>
      <c r="M12" s="1064"/>
      <c r="N12" s="1064"/>
      <c r="O12" s="1064"/>
      <c r="P12" s="1065"/>
      <c r="Q12" s="1069"/>
      <c r="R12" s="1070"/>
      <c r="S12" s="1070"/>
      <c r="T12" s="1070"/>
      <c r="U12" s="1070"/>
      <c r="V12" s="1070"/>
      <c r="W12" s="1070"/>
      <c r="X12" s="1070"/>
      <c r="Y12" s="1070"/>
      <c r="Z12" s="1070"/>
      <c r="AA12" s="1070"/>
      <c r="AB12" s="1070"/>
      <c r="AC12" s="1070"/>
      <c r="AD12" s="1070"/>
      <c r="AE12" s="1071"/>
      <c r="AF12" s="1045"/>
      <c r="AG12" s="1046"/>
      <c r="AH12" s="1046"/>
      <c r="AI12" s="1046"/>
      <c r="AJ12" s="1047"/>
      <c r="AK12" s="1112"/>
      <c r="AL12" s="1113"/>
      <c r="AM12" s="1113"/>
      <c r="AN12" s="1113"/>
      <c r="AO12" s="1113"/>
      <c r="AP12" s="1113"/>
      <c r="AQ12" s="1113"/>
      <c r="AR12" s="1113"/>
      <c r="AS12" s="1113"/>
      <c r="AT12" s="1113"/>
      <c r="AU12" s="1110"/>
      <c r="AV12" s="1110"/>
      <c r="AW12" s="1110"/>
      <c r="AX12" s="1110"/>
      <c r="AY12" s="1111"/>
      <c r="AZ12" s="203"/>
      <c r="BA12" s="203"/>
      <c r="BB12" s="203"/>
      <c r="BC12" s="203"/>
      <c r="BD12" s="203"/>
      <c r="BE12" s="204"/>
      <c r="BF12" s="204"/>
      <c r="BG12" s="204"/>
      <c r="BH12" s="204"/>
      <c r="BI12" s="204"/>
      <c r="BJ12" s="204"/>
      <c r="BK12" s="204"/>
      <c r="BL12" s="204"/>
      <c r="BM12" s="204"/>
      <c r="BN12" s="204"/>
      <c r="BO12" s="204"/>
      <c r="BP12" s="204"/>
      <c r="BQ12" s="213">
        <v>6</v>
      </c>
      <c r="BR12" s="214"/>
      <c r="BS12" s="1040"/>
      <c r="BT12" s="1041"/>
      <c r="BU12" s="1041"/>
      <c r="BV12" s="1041"/>
      <c r="BW12" s="1041"/>
      <c r="BX12" s="1041"/>
      <c r="BY12" s="1041"/>
      <c r="BZ12" s="1041"/>
      <c r="CA12" s="1041"/>
      <c r="CB12" s="1041"/>
      <c r="CC12" s="1041"/>
      <c r="CD12" s="1041"/>
      <c r="CE12" s="1041"/>
      <c r="CF12" s="1041"/>
      <c r="CG12" s="1042"/>
      <c r="CH12" s="1015"/>
      <c r="CI12" s="1016"/>
      <c r="CJ12" s="1016"/>
      <c r="CK12" s="1016"/>
      <c r="CL12" s="1017"/>
      <c r="CM12" s="1015"/>
      <c r="CN12" s="1016"/>
      <c r="CO12" s="1016"/>
      <c r="CP12" s="1016"/>
      <c r="CQ12" s="1017"/>
      <c r="CR12" s="1015"/>
      <c r="CS12" s="1016"/>
      <c r="CT12" s="1016"/>
      <c r="CU12" s="1016"/>
      <c r="CV12" s="1017"/>
      <c r="CW12" s="1015"/>
      <c r="CX12" s="1016"/>
      <c r="CY12" s="1016"/>
      <c r="CZ12" s="1016"/>
      <c r="DA12" s="1017"/>
      <c r="DB12" s="1015"/>
      <c r="DC12" s="1016"/>
      <c r="DD12" s="1016"/>
      <c r="DE12" s="1016"/>
      <c r="DF12" s="1017"/>
      <c r="DG12" s="1015"/>
      <c r="DH12" s="1016"/>
      <c r="DI12" s="1016"/>
      <c r="DJ12" s="1016"/>
      <c r="DK12" s="1017"/>
      <c r="DL12" s="1015"/>
      <c r="DM12" s="1016"/>
      <c r="DN12" s="1016"/>
      <c r="DO12" s="1016"/>
      <c r="DP12" s="1017"/>
      <c r="DQ12" s="1015"/>
      <c r="DR12" s="1016"/>
      <c r="DS12" s="1016"/>
      <c r="DT12" s="1016"/>
      <c r="DU12" s="1017"/>
      <c r="DV12" s="1018"/>
      <c r="DW12" s="1019"/>
      <c r="DX12" s="1019"/>
      <c r="DY12" s="1019"/>
      <c r="DZ12" s="1020"/>
      <c r="EA12" s="205"/>
    </row>
    <row r="13" spans="1:131" s="206" customFormat="1" ht="26.25" customHeight="1">
      <c r="A13" s="212">
        <v>7</v>
      </c>
      <c r="B13" s="1063"/>
      <c r="C13" s="1064"/>
      <c r="D13" s="1064"/>
      <c r="E13" s="1064"/>
      <c r="F13" s="1064"/>
      <c r="G13" s="1064"/>
      <c r="H13" s="1064"/>
      <c r="I13" s="1064"/>
      <c r="J13" s="1064"/>
      <c r="K13" s="1064"/>
      <c r="L13" s="1064"/>
      <c r="M13" s="1064"/>
      <c r="N13" s="1064"/>
      <c r="O13" s="1064"/>
      <c r="P13" s="1065"/>
      <c r="Q13" s="1069"/>
      <c r="R13" s="1070"/>
      <c r="S13" s="1070"/>
      <c r="T13" s="1070"/>
      <c r="U13" s="1070"/>
      <c r="V13" s="1070"/>
      <c r="W13" s="1070"/>
      <c r="X13" s="1070"/>
      <c r="Y13" s="1070"/>
      <c r="Z13" s="1070"/>
      <c r="AA13" s="1070"/>
      <c r="AB13" s="1070"/>
      <c r="AC13" s="1070"/>
      <c r="AD13" s="1070"/>
      <c r="AE13" s="1071"/>
      <c r="AF13" s="1045"/>
      <c r="AG13" s="1046"/>
      <c r="AH13" s="1046"/>
      <c r="AI13" s="1046"/>
      <c r="AJ13" s="1047"/>
      <c r="AK13" s="1112"/>
      <c r="AL13" s="1113"/>
      <c r="AM13" s="1113"/>
      <c r="AN13" s="1113"/>
      <c r="AO13" s="1113"/>
      <c r="AP13" s="1113"/>
      <c r="AQ13" s="1113"/>
      <c r="AR13" s="1113"/>
      <c r="AS13" s="1113"/>
      <c r="AT13" s="1113"/>
      <c r="AU13" s="1110"/>
      <c r="AV13" s="1110"/>
      <c r="AW13" s="1110"/>
      <c r="AX13" s="1110"/>
      <c r="AY13" s="1111"/>
      <c r="AZ13" s="203"/>
      <c r="BA13" s="203"/>
      <c r="BB13" s="203"/>
      <c r="BC13" s="203"/>
      <c r="BD13" s="203"/>
      <c r="BE13" s="204"/>
      <c r="BF13" s="204"/>
      <c r="BG13" s="204"/>
      <c r="BH13" s="204"/>
      <c r="BI13" s="204"/>
      <c r="BJ13" s="204"/>
      <c r="BK13" s="204"/>
      <c r="BL13" s="204"/>
      <c r="BM13" s="204"/>
      <c r="BN13" s="204"/>
      <c r="BO13" s="204"/>
      <c r="BP13" s="204"/>
      <c r="BQ13" s="213">
        <v>7</v>
      </c>
      <c r="BR13" s="214"/>
      <c r="BS13" s="1040"/>
      <c r="BT13" s="1041"/>
      <c r="BU13" s="1041"/>
      <c r="BV13" s="1041"/>
      <c r="BW13" s="1041"/>
      <c r="BX13" s="1041"/>
      <c r="BY13" s="1041"/>
      <c r="BZ13" s="1041"/>
      <c r="CA13" s="1041"/>
      <c r="CB13" s="1041"/>
      <c r="CC13" s="1041"/>
      <c r="CD13" s="1041"/>
      <c r="CE13" s="1041"/>
      <c r="CF13" s="1041"/>
      <c r="CG13" s="1042"/>
      <c r="CH13" s="1015"/>
      <c r="CI13" s="1016"/>
      <c r="CJ13" s="1016"/>
      <c r="CK13" s="1016"/>
      <c r="CL13" s="1017"/>
      <c r="CM13" s="1015"/>
      <c r="CN13" s="1016"/>
      <c r="CO13" s="1016"/>
      <c r="CP13" s="1016"/>
      <c r="CQ13" s="1017"/>
      <c r="CR13" s="1015"/>
      <c r="CS13" s="1016"/>
      <c r="CT13" s="1016"/>
      <c r="CU13" s="1016"/>
      <c r="CV13" s="1017"/>
      <c r="CW13" s="1015"/>
      <c r="CX13" s="1016"/>
      <c r="CY13" s="1016"/>
      <c r="CZ13" s="1016"/>
      <c r="DA13" s="1017"/>
      <c r="DB13" s="1015"/>
      <c r="DC13" s="1016"/>
      <c r="DD13" s="1016"/>
      <c r="DE13" s="1016"/>
      <c r="DF13" s="1017"/>
      <c r="DG13" s="1015"/>
      <c r="DH13" s="1016"/>
      <c r="DI13" s="1016"/>
      <c r="DJ13" s="1016"/>
      <c r="DK13" s="1017"/>
      <c r="DL13" s="1015"/>
      <c r="DM13" s="1016"/>
      <c r="DN13" s="1016"/>
      <c r="DO13" s="1016"/>
      <c r="DP13" s="1017"/>
      <c r="DQ13" s="1015"/>
      <c r="DR13" s="1016"/>
      <c r="DS13" s="1016"/>
      <c r="DT13" s="1016"/>
      <c r="DU13" s="1017"/>
      <c r="DV13" s="1018"/>
      <c r="DW13" s="1019"/>
      <c r="DX13" s="1019"/>
      <c r="DY13" s="1019"/>
      <c r="DZ13" s="1020"/>
      <c r="EA13" s="205"/>
    </row>
    <row r="14" spans="1:131" s="206" customFormat="1" ht="26.25" customHeight="1">
      <c r="A14" s="212">
        <v>8</v>
      </c>
      <c r="B14" s="1063"/>
      <c r="C14" s="1064"/>
      <c r="D14" s="1064"/>
      <c r="E14" s="1064"/>
      <c r="F14" s="1064"/>
      <c r="G14" s="1064"/>
      <c r="H14" s="1064"/>
      <c r="I14" s="1064"/>
      <c r="J14" s="1064"/>
      <c r="K14" s="1064"/>
      <c r="L14" s="1064"/>
      <c r="M14" s="1064"/>
      <c r="N14" s="1064"/>
      <c r="O14" s="1064"/>
      <c r="P14" s="1065"/>
      <c r="Q14" s="1069"/>
      <c r="R14" s="1070"/>
      <c r="S14" s="1070"/>
      <c r="T14" s="1070"/>
      <c r="U14" s="1070"/>
      <c r="V14" s="1070"/>
      <c r="W14" s="1070"/>
      <c r="X14" s="1070"/>
      <c r="Y14" s="1070"/>
      <c r="Z14" s="1070"/>
      <c r="AA14" s="1070"/>
      <c r="AB14" s="1070"/>
      <c r="AC14" s="1070"/>
      <c r="AD14" s="1070"/>
      <c r="AE14" s="1071"/>
      <c r="AF14" s="1045"/>
      <c r="AG14" s="1046"/>
      <c r="AH14" s="1046"/>
      <c r="AI14" s="1046"/>
      <c r="AJ14" s="1047"/>
      <c r="AK14" s="1112"/>
      <c r="AL14" s="1113"/>
      <c r="AM14" s="1113"/>
      <c r="AN14" s="1113"/>
      <c r="AO14" s="1113"/>
      <c r="AP14" s="1113"/>
      <c r="AQ14" s="1113"/>
      <c r="AR14" s="1113"/>
      <c r="AS14" s="1113"/>
      <c r="AT14" s="1113"/>
      <c r="AU14" s="1110"/>
      <c r="AV14" s="1110"/>
      <c r="AW14" s="1110"/>
      <c r="AX14" s="1110"/>
      <c r="AY14" s="1111"/>
      <c r="AZ14" s="203"/>
      <c r="BA14" s="203"/>
      <c r="BB14" s="203"/>
      <c r="BC14" s="203"/>
      <c r="BD14" s="203"/>
      <c r="BE14" s="204"/>
      <c r="BF14" s="204"/>
      <c r="BG14" s="204"/>
      <c r="BH14" s="204"/>
      <c r="BI14" s="204"/>
      <c r="BJ14" s="204"/>
      <c r="BK14" s="204"/>
      <c r="BL14" s="204"/>
      <c r="BM14" s="204"/>
      <c r="BN14" s="204"/>
      <c r="BO14" s="204"/>
      <c r="BP14" s="204"/>
      <c r="BQ14" s="213">
        <v>8</v>
      </c>
      <c r="BR14" s="214"/>
      <c r="BS14" s="1040"/>
      <c r="BT14" s="1041"/>
      <c r="BU14" s="1041"/>
      <c r="BV14" s="1041"/>
      <c r="BW14" s="1041"/>
      <c r="BX14" s="1041"/>
      <c r="BY14" s="1041"/>
      <c r="BZ14" s="1041"/>
      <c r="CA14" s="1041"/>
      <c r="CB14" s="1041"/>
      <c r="CC14" s="1041"/>
      <c r="CD14" s="1041"/>
      <c r="CE14" s="1041"/>
      <c r="CF14" s="1041"/>
      <c r="CG14" s="1042"/>
      <c r="CH14" s="1015"/>
      <c r="CI14" s="1016"/>
      <c r="CJ14" s="1016"/>
      <c r="CK14" s="1016"/>
      <c r="CL14" s="1017"/>
      <c r="CM14" s="1015"/>
      <c r="CN14" s="1016"/>
      <c r="CO14" s="1016"/>
      <c r="CP14" s="1016"/>
      <c r="CQ14" s="1017"/>
      <c r="CR14" s="1015"/>
      <c r="CS14" s="1016"/>
      <c r="CT14" s="1016"/>
      <c r="CU14" s="1016"/>
      <c r="CV14" s="1017"/>
      <c r="CW14" s="1015"/>
      <c r="CX14" s="1016"/>
      <c r="CY14" s="1016"/>
      <c r="CZ14" s="1016"/>
      <c r="DA14" s="1017"/>
      <c r="DB14" s="1015"/>
      <c r="DC14" s="1016"/>
      <c r="DD14" s="1016"/>
      <c r="DE14" s="1016"/>
      <c r="DF14" s="1017"/>
      <c r="DG14" s="1015"/>
      <c r="DH14" s="1016"/>
      <c r="DI14" s="1016"/>
      <c r="DJ14" s="1016"/>
      <c r="DK14" s="1017"/>
      <c r="DL14" s="1015"/>
      <c r="DM14" s="1016"/>
      <c r="DN14" s="1016"/>
      <c r="DO14" s="1016"/>
      <c r="DP14" s="1017"/>
      <c r="DQ14" s="1015"/>
      <c r="DR14" s="1016"/>
      <c r="DS14" s="1016"/>
      <c r="DT14" s="1016"/>
      <c r="DU14" s="1017"/>
      <c r="DV14" s="1018"/>
      <c r="DW14" s="1019"/>
      <c r="DX14" s="1019"/>
      <c r="DY14" s="1019"/>
      <c r="DZ14" s="1020"/>
      <c r="EA14" s="205"/>
    </row>
    <row r="15" spans="1:131" s="206" customFormat="1" ht="26.25" customHeight="1">
      <c r="A15" s="212">
        <v>9</v>
      </c>
      <c r="B15" s="1063"/>
      <c r="C15" s="1064"/>
      <c r="D15" s="1064"/>
      <c r="E15" s="1064"/>
      <c r="F15" s="1064"/>
      <c r="G15" s="1064"/>
      <c r="H15" s="1064"/>
      <c r="I15" s="1064"/>
      <c r="J15" s="1064"/>
      <c r="K15" s="1064"/>
      <c r="L15" s="1064"/>
      <c r="M15" s="1064"/>
      <c r="N15" s="1064"/>
      <c r="O15" s="1064"/>
      <c r="P15" s="1065"/>
      <c r="Q15" s="1069"/>
      <c r="R15" s="1070"/>
      <c r="S15" s="1070"/>
      <c r="T15" s="1070"/>
      <c r="U15" s="1070"/>
      <c r="V15" s="1070"/>
      <c r="W15" s="1070"/>
      <c r="X15" s="1070"/>
      <c r="Y15" s="1070"/>
      <c r="Z15" s="1070"/>
      <c r="AA15" s="1070"/>
      <c r="AB15" s="1070"/>
      <c r="AC15" s="1070"/>
      <c r="AD15" s="1070"/>
      <c r="AE15" s="1071"/>
      <c r="AF15" s="1045"/>
      <c r="AG15" s="1046"/>
      <c r="AH15" s="1046"/>
      <c r="AI15" s="1046"/>
      <c r="AJ15" s="1047"/>
      <c r="AK15" s="1112"/>
      <c r="AL15" s="1113"/>
      <c r="AM15" s="1113"/>
      <c r="AN15" s="1113"/>
      <c r="AO15" s="1113"/>
      <c r="AP15" s="1113"/>
      <c r="AQ15" s="1113"/>
      <c r="AR15" s="1113"/>
      <c r="AS15" s="1113"/>
      <c r="AT15" s="1113"/>
      <c r="AU15" s="1110"/>
      <c r="AV15" s="1110"/>
      <c r="AW15" s="1110"/>
      <c r="AX15" s="1110"/>
      <c r="AY15" s="1111"/>
      <c r="AZ15" s="203"/>
      <c r="BA15" s="203"/>
      <c r="BB15" s="203"/>
      <c r="BC15" s="203"/>
      <c r="BD15" s="203"/>
      <c r="BE15" s="204"/>
      <c r="BF15" s="204"/>
      <c r="BG15" s="204"/>
      <c r="BH15" s="204"/>
      <c r="BI15" s="204"/>
      <c r="BJ15" s="204"/>
      <c r="BK15" s="204"/>
      <c r="BL15" s="204"/>
      <c r="BM15" s="204"/>
      <c r="BN15" s="204"/>
      <c r="BO15" s="204"/>
      <c r="BP15" s="204"/>
      <c r="BQ15" s="213">
        <v>9</v>
      </c>
      <c r="BR15" s="214"/>
      <c r="BS15" s="1040"/>
      <c r="BT15" s="1041"/>
      <c r="BU15" s="1041"/>
      <c r="BV15" s="1041"/>
      <c r="BW15" s="1041"/>
      <c r="BX15" s="1041"/>
      <c r="BY15" s="1041"/>
      <c r="BZ15" s="1041"/>
      <c r="CA15" s="1041"/>
      <c r="CB15" s="1041"/>
      <c r="CC15" s="1041"/>
      <c r="CD15" s="1041"/>
      <c r="CE15" s="1041"/>
      <c r="CF15" s="1041"/>
      <c r="CG15" s="1042"/>
      <c r="CH15" s="1015"/>
      <c r="CI15" s="1016"/>
      <c r="CJ15" s="1016"/>
      <c r="CK15" s="1016"/>
      <c r="CL15" s="1017"/>
      <c r="CM15" s="1015"/>
      <c r="CN15" s="1016"/>
      <c r="CO15" s="1016"/>
      <c r="CP15" s="1016"/>
      <c r="CQ15" s="1017"/>
      <c r="CR15" s="1015"/>
      <c r="CS15" s="1016"/>
      <c r="CT15" s="1016"/>
      <c r="CU15" s="1016"/>
      <c r="CV15" s="1017"/>
      <c r="CW15" s="1015"/>
      <c r="CX15" s="1016"/>
      <c r="CY15" s="1016"/>
      <c r="CZ15" s="1016"/>
      <c r="DA15" s="1017"/>
      <c r="DB15" s="1015"/>
      <c r="DC15" s="1016"/>
      <c r="DD15" s="1016"/>
      <c r="DE15" s="1016"/>
      <c r="DF15" s="1017"/>
      <c r="DG15" s="1015"/>
      <c r="DH15" s="1016"/>
      <c r="DI15" s="1016"/>
      <c r="DJ15" s="1016"/>
      <c r="DK15" s="1017"/>
      <c r="DL15" s="1015"/>
      <c r="DM15" s="1016"/>
      <c r="DN15" s="1016"/>
      <c r="DO15" s="1016"/>
      <c r="DP15" s="1017"/>
      <c r="DQ15" s="1015"/>
      <c r="DR15" s="1016"/>
      <c r="DS15" s="1016"/>
      <c r="DT15" s="1016"/>
      <c r="DU15" s="1017"/>
      <c r="DV15" s="1018"/>
      <c r="DW15" s="1019"/>
      <c r="DX15" s="1019"/>
      <c r="DY15" s="1019"/>
      <c r="DZ15" s="1020"/>
      <c r="EA15" s="205"/>
    </row>
    <row r="16" spans="1:131" s="206" customFormat="1" ht="26.25" customHeight="1">
      <c r="A16" s="212">
        <v>10</v>
      </c>
      <c r="B16" s="1063"/>
      <c r="C16" s="1064"/>
      <c r="D16" s="1064"/>
      <c r="E16" s="1064"/>
      <c r="F16" s="1064"/>
      <c r="G16" s="1064"/>
      <c r="H16" s="1064"/>
      <c r="I16" s="1064"/>
      <c r="J16" s="1064"/>
      <c r="K16" s="1064"/>
      <c r="L16" s="1064"/>
      <c r="M16" s="1064"/>
      <c r="N16" s="1064"/>
      <c r="O16" s="1064"/>
      <c r="P16" s="1065"/>
      <c r="Q16" s="1069"/>
      <c r="R16" s="1070"/>
      <c r="S16" s="1070"/>
      <c r="T16" s="1070"/>
      <c r="U16" s="1070"/>
      <c r="V16" s="1070"/>
      <c r="W16" s="1070"/>
      <c r="X16" s="1070"/>
      <c r="Y16" s="1070"/>
      <c r="Z16" s="1070"/>
      <c r="AA16" s="1070"/>
      <c r="AB16" s="1070"/>
      <c r="AC16" s="1070"/>
      <c r="AD16" s="1070"/>
      <c r="AE16" s="1071"/>
      <c r="AF16" s="1045"/>
      <c r="AG16" s="1046"/>
      <c r="AH16" s="1046"/>
      <c r="AI16" s="1046"/>
      <c r="AJ16" s="1047"/>
      <c r="AK16" s="1112"/>
      <c r="AL16" s="1113"/>
      <c r="AM16" s="1113"/>
      <c r="AN16" s="1113"/>
      <c r="AO16" s="1113"/>
      <c r="AP16" s="1113"/>
      <c r="AQ16" s="1113"/>
      <c r="AR16" s="1113"/>
      <c r="AS16" s="1113"/>
      <c r="AT16" s="1113"/>
      <c r="AU16" s="1110"/>
      <c r="AV16" s="1110"/>
      <c r="AW16" s="1110"/>
      <c r="AX16" s="1110"/>
      <c r="AY16" s="1111"/>
      <c r="AZ16" s="203"/>
      <c r="BA16" s="203"/>
      <c r="BB16" s="203"/>
      <c r="BC16" s="203"/>
      <c r="BD16" s="203"/>
      <c r="BE16" s="204"/>
      <c r="BF16" s="204"/>
      <c r="BG16" s="204"/>
      <c r="BH16" s="204"/>
      <c r="BI16" s="204"/>
      <c r="BJ16" s="204"/>
      <c r="BK16" s="204"/>
      <c r="BL16" s="204"/>
      <c r="BM16" s="204"/>
      <c r="BN16" s="204"/>
      <c r="BO16" s="204"/>
      <c r="BP16" s="204"/>
      <c r="BQ16" s="213">
        <v>10</v>
      </c>
      <c r="BR16" s="214"/>
      <c r="BS16" s="1040"/>
      <c r="BT16" s="1041"/>
      <c r="BU16" s="1041"/>
      <c r="BV16" s="1041"/>
      <c r="BW16" s="1041"/>
      <c r="BX16" s="1041"/>
      <c r="BY16" s="1041"/>
      <c r="BZ16" s="1041"/>
      <c r="CA16" s="1041"/>
      <c r="CB16" s="1041"/>
      <c r="CC16" s="1041"/>
      <c r="CD16" s="1041"/>
      <c r="CE16" s="1041"/>
      <c r="CF16" s="1041"/>
      <c r="CG16" s="1042"/>
      <c r="CH16" s="1015"/>
      <c r="CI16" s="1016"/>
      <c r="CJ16" s="1016"/>
      <c r="CK16" s="1016"/>
      <c r="CL16" s="1017"/>
      <c r="CM16" s="1015"/>
      <c r="CN16" s="1016"/>
      <c r="CO16" s="1016"/>
      <c r="CP16" s="1016"/>
      <c r="CQ16" s="1017"/>
      <c r="CR16" s="1015"/>
      <c r="CS16" s="1016"/>
      <c r="CT16" s="1016"/>
      <c r="CU16" s="1016"/>
      <c r="CV16" s="1017"/>
      <c r="CW16" s="1015"/>
      <c r="CX16" s="1016"/>
      <c r="CY16" s="1016"/>
      <c r="CZ16" s="1016"/>
      <c r="DA16" s="1017"/>
      <c r="DB16" s="1015"/>
      <c r="DC16" s="1016"/>
      <c r="DD16" s="1016"/>
      <c r="DE16" s="1016"/>
      <c r="DF16" s="1017"/>
      <c r="DG16" s="1015"/>
      <c r="DH16" s="1016"/>
      <c r="DI16" s="1016"/>
      <c r="DJ16" s="1016"/>
      <c r="DK16" s="1017"/>
      <c r="DL16" s="1015"/>
      <c r="DM16" s="1016"/>
      <c r="DN16" s="1016"/>
      <c r="DO16" s="1016"/>
      <c r="DP16" s="1017"/>
      <c r="DQ16" s="1015"/>
      <c r="DR16" s="1016"/>
      <c r="DS16" s="1016"/>
      <c r="DT16" s="1016"/>
      <c r="DU16" s="1017"/>
      <c r="DV16" s="1018"/>
      <c r="DW16" s="1019"/>
      <c r="DX16" s="1019"/>
      <c r="DY16" s="1019"/>
      <c r="DZ16" s="1020"/>
      <c r="EA16" s="205"/>
    </row>
    <row r="17" spans="1:131" s="206" customFormat="1" ht="26.25" customHeight="1">
      <c r="A17" s="212">
        <v>11</v>
      </c>
      <c r="B17" s="1063"/>
      <c r="C17" s="1064"/>
      <c r="D17" s="1064"/>
      <c r="E17" s="1064"/>
      <c r="F17" s="1064"/>
      <c r="G17" s="1064"/>
      <c r="H17" s="1064"/>
      <c r="I17" s="1064"/>
      <c r="J17" s="1064"/>
      <c r="K17" s="1064"/>
      <c r="L17" s="1064"/>
      <c r="M17" s="1064"/>
      <c r="N17" s="1064"/>
      <c r="O17" s="1064"/>
      <c r="P17" s="1065"/>
      <c r="Q17" s="1069"/>
      <c r="R17" s="1070"/>
      <c r="S17" s="1070"/>
      <c r="T17" s="1070"/>
      <c r="U17" s="1070"/>
      <c r="V17" s="1070"/>
      <c r="W17" s="1070"/>
      <c r="X17" s="1070"/>
      <c r="Y17" s="1070"/>
      <c r="Z17" s="1070"/>
      <c r="AA17" s="1070"/>
      <c r="AB17" s="1070"/>
      <c r="AC17" s="1070"/>
      <c r="AD17" s="1070"/>
      <c r="AE17" s="1071"/>
      <c r="AF17" s="1045"/>
      <c r="AG17" s="1046"/>
      <c r="AH17" s="1046"/>
      <c r="AI17" s="1046"/>
      <c r="AJ17" s="1047"/>
      <c r="AK17" s="1112"/>
      <c r="AL17" s="1113"/>
      <c r="AM17" s="1113"/>
      <c r="AN17" s="1113"/>
      <c r="AO17" s="1113"/>
      <c r="AP17" s="1113"/>
      <c r="AQ17" s="1113"/>
      <c r="AR17" s="1113"/>
      <c r="AS17" s="1113"/>
      <c r="AT17" s="1113"/>
      <c r="AU17" s="1110"/>
      <c r="AV17" s="1110"/>
      <c r="AW17" s="1110"/>
      <c r="AX17" s="1110"/>
      <c r="AY17" s="1111"/>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c r="A18" s="212">
        <v>12</v>
      </c>
      <c r="B18" s="1063"/>
      <c r="C18" s="1064"/>
      <c r="D18" s="1064"/>
      <c r="E18" s="1064"/>
      <c r="F18" s="1064"/>
      <c r="G18" s="1064"/>
      <c r="H18" s="1064"/>
      <c r="I18" s="1064"/>
      <c r="J18" s="1064"/>
      <c r="K18" s="1064"/>
      <c r="L18" s="1064"/>
      <c r="M18" s="1064"/>
      <c r="N18" s="1064"/>
      <c r="O18" s="1064"/>
      <c r="P18" s="1065"/>
      <c r="Q18" s="1069"/>
      <c r="R18" s="1070"/>
      <c r="S18" s="1070"/>
      <c r="T18" s="1070"/>
      <c r="U18" s="1070"/>
      <c r="V18" s="1070"/>
      <c r="W18" s="1070"/>
      <c r="X18" s="1070"/>
      <c r="Y18" s="1070"/>
      <c r="Z18" s="1070"/>
      <c r="AA18" s="1070"/>
      <c r="AB18" s="1070"/>
      <c r="AC18" s="1070"/>
      <c r="AD18" s="1070"/>
      <c r="AE18" s="1071"/>
      <c r="AF18" s="1045"/>
      <c r="AG18" s="1046"/>
      <c r="AH18" s="1046"/>
      <c r="AI18" s="1046"/>
      <c r="AJ18" s="1047"/>
      <c r="AK18" s="1112"/>
      <c r="AL18" s="1113"/>
      <c r="AM18" s="1113"/>
      <c r="AN18" s="1113"/>
      <c r="AO18" s="1113"/>
      <c r="AP18" s="1113"/>
      <c r="AQ18" s="1113"/>
      <c r="AR18" s="1113"/>
      <c r="AS18" s="1113"/>
      <c r="AT18" s="1113"/>
      <c r="AU18" s="1110"/>
      <c r="AV18" s="1110"/>
      <c r="AW18" s="1110"/>
      <c r="AX18" s="1110"/>
      <c r="AY18" s="1111"/>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c r="A19" s="212">
        <v>13</v>
      </c>
      <c r="B19" s="1063"/>
      <c r="C19" s="1064"/>
      <c r="D19" s="1064"/>
      <c r="E19" s="1064"/>
      <c r="F19" s="1064"/>
      <c r="G19" s="1064"/>
      <c r="H19" s="1064"/>
      <c r="I19" s="1064"/>
      <c r="J19" s="1064"/>
      <c r="K19" s="1064"/>
      <c r="L19" s="1064"/>
      <c r="M19" s="1064"/>
      <c r="N19" s="1064"/>
      <c r="O19" s="1064"/>
      <c r="P19" s="1065"/>
      <c r="Q19" s="1069"/>
      <c r="R19" s="1070"/>
      <c r="S19" s="1070"/>
      <c r="T19" s="1070"/>
      <c r="U19" s="1070"/>
      <c r="V19" s="1070"/>
      <c r="W19" s="1070"/>
      <c r="X19" s="1070"/>
      <c r="Y19" s="1070"/>
      <c r="Z19" s="1070"/>
      <c r="AA19" s="1070"/>
      <c r="AB19" s="1070"/>
      <c r="AC19" s="1070"/>
      <c r="AD19" s="1070"/>
      <c r="AE19" s="1071"/>
      <c r="AF19" s="1045"/>
      <c r="AG19" s="1046"/>
      <c r="AH19" s="1046"/>
      <c r="AI19" s="1046"/>
      <c r="AJ19" s="1047"/>
      <c r="AK19" s="1112"/>
      <c r="AL19" s="1113"/>
      <c r="AM19" s="1113"/>
      <c r="AN19" s="1113"/>
      <c r="AO19" s="1113"/>
      <c r="AP19" s="1113"/>
      <c r="AQ19" s="1113"/>
      <c r="AR19" s="1113"/>
      <c r="AS19" s="1113"/>
      <c r="AT19" s="1113"/>
      <c r="AU19" s="1110"/>
      <c r="AV19" s="1110"/>
      <c r="AW19" s="1110"/>
      <c r="AX19" s="1110"/>
      <c r="AY19" s="1111"/>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c r="A20" s="212">
        <v>14</v>
      </c>
      <c r="B20" s="1063"/>
      <c r="C20" s="1064"/>
      <c r="D20" s="1064"/>
      <c r="E20" s="1064"/>
      <c r="F20" s="1064"/>
      <c r="G20" s="1064"/>
      <c r="H20" s="1064"/>
      <c r="I20" s="1064"/>
      <c r="J20" s="1064"/>
      <c r="K20" s="1064"/>
      <c r="L20" s="1064"/>
      <c r="M20" s="1064"/>
      <c r="N20" s="1064"/>
      <c r="O20" s="1064"/>
      <c r="P20" s="1065"/>
      <c r="Q20" s="1069"/>
      <c r="R20" s="1070"/>
      <c r="S20" s="1070"/>
      <c r="T20" s="1070"/>
      <c r="U20" s="1070"/>
      <c r="V20" s="1070"/>
      <c r="W20" s="1070"/>
      <c r="X20" s="1070"/>
      <c r="Y20" s="1070"/>
      <c r="Z20" s="1070"/>
      <c r="AA20" s="1070"/>
      <c r="AB20" s="1070"/>
      <c r="AC20" s="1070"/>
      <c r="AD20" s="1070"/>
      <c r="AE20" s="1071"/>
      <c r="AF20" s="1045"/>
      <c r="AG20" s="1046"/>
      <c r="AH20" s="1046"/>
      <c r="AI20" s="1046"/>
      <c r="AJ20" s="1047"/>
      <c r="AK20" s="1112"/>
      <c r="AL20" s="1113"/>
      <c r="AM20" s="1113"/>
      <c r="AN20" s="1113"/>
      <c r="AO20" s="1113"/>
      <c r="AP20" s="1113"/>
      <c r="AQ20" s="1113"/>
      <c r="AR20" s="1113"/>
      <c r="AS20" s="1113"/>
      <c r="AT20" s="1113"/>
      <c r="AU20" s="1110"/>
      <c r="AV20" s="1110"/>
      <c r="AW20" s="1110"/>
      <c r="AX20" s="1110"/>
      <c r="AY20" s="1111"/>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c r="A21" s="212">
        <v>15</v>
      </c>
      <c r="B21" s="1063"/>
      <c r="C21" s="1064"/>
      <c r="D21" s="1064"/>
      <c r="E21" s="1064"/>
      <c r="F21" s="1064"/>
      <c r="G21" s="1064"/>
      <c r="H21" s="1064"/>
      <c r="I21" s="1064"/>
      <c r="J21" s="1064"/>
      <c r="K21" s="1064"/>
      <c r="L21" s="1064"/>
      <c r="M21" s="1064"/>
      <c r="N21" s="1064"/>
      <c r="O21" s="1064"/>
      <c r="P21" s="1065"/>
      <c r="Q21" s="1069"/>
      <c r="R21" s="1070"/>
      <c r="S21" s="1070"/>
      <c r="T21" s="1070"/>
      <c r="U21" s="1070"/>
      <c r="V21" s="1070"/>
      <c r="W21" s="1070"/>
      <c r="X21" s="1070"/>
      <c r="Y21" s="1070"/>
      <c r="Z21" s="1070"/>
      <c r="AA21" s="1070"/>
      <c r="AB21" s="1070"/>
      <c r="AC21" s="1070"/>
      <c r="AD21" s="1070"/>
      <c r="AE21" s="1071"/>
      <c r="AF21" s="1045"/>
      <c r="AG21" s="1046"/>
      <c r="AH21" s="1046"/>
      <c r="AI21" s="1046"/>
      <c r="AJ21" s="1047"/>
      <c r="AK21" s="1112"/>
      <c r="AL21" s="1113"/>
      <c r="AM21" s="1113"/>
      <c r="AN21" s="1113"/>
      <c r="AO21" s="1113"/>
      <c r="AP21" s="1113"/>
      <c r="AQ21" s="1113"/>
      <c r="AR21" s="1113"/>
      <c r="AS21" s="1113"/>
      <c r="AT21" s="1113"/>
      <c r="AU21" s="1110"/>
      <c r="AV21" s="1110"/>
      <c r="AW21" s="1110"/>
      <c r="AX21" s="1110"/>
      <c r="AY21" s="1111"/>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c r="A22" s="212">
        <v>16</v>
      </c>
      <c r="B22" s="1063"/>
      <c r="C22" s="1064"/>
      <c r="D22" s="1064"/>
      <c r="E22" s="1064"/>
      <c r="F22" s="1064"/>
      <c r="G22" s="1064"/>
      <c r="H22" s="1064"/>
      <c r="I22" s="1064"/>
      <c r="J22" s="1064"/>
      <c r="K22" s="1064"/>
      <c r="L22" s="1064"/>
      <c r="M22" s="1064"/>
      <c r="N22" s="1064"/>
      <c r="O22" s="1064"/>
      <c r="P22" s="1065"/>
      <c r="Q22" s="1107"/>
      <c r="R22" s="1108"/>
      <c r="S22" s="1108"/>
      <c r="T22" s="1108"/>
      <c r="U22" s="1108"/>
      <c r="V22" s="1108"/>
      <c r="W22" s="1108"/>
      <c r="X22" s="1108"/>
      <c r="Y22" s="1108"/>
      <c r="Z22" s="1108"/>
      <c r="AA22" s="1108"/>
      <c r="AB22" s="1108"/>
      <c r="AC22" s="1108"/>
      <c r="AD22" s="1108"/>
      <c r="AE22" s="1109"/>
      <c r="AF22" s="1045"/>
      <c r="AG22" s="1046"/>
      <c r="AH22" s="1046"/>
      <c r="AI22" s="1046"/>
      <c r="AJ22" s="1047"/>
      <c r="AK22" s="1103"/>
      <c r="AL22" s="1104"/>
      <c r="AM22" s="1104"/>
      <c r="AN22" s="1104"/>
      <c r="AO22" s="1104"/>
      <c r="AP22" s="1104"/>
      <c r="AQ22" s="1104"/>
      <c r="AR22" s="1104"/>
      <c r="AS22" s="1104"/>
      <c r="AT22" s="1104"/>
      <c r="AU22" s="1105"/>
      <c r="AV22" s="1105"/>
      <c r="AW22" s="1105"/>
      <c r="AX22" s="1105"/>
      <c r="AY22" s="1106"/>
      <c r="AZ22" s="1061" t="s">
        <v>363</v>
      </c>
      <c r="BA22" s="1061"/>
      <c r="BB22" s="1061"/>
      <c r="BC22" s="1061"/>
      <c r="BD22" s="1062"/>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c r="A23" s="215" t="s">
        <v>364</v>
      </c>
      <c r="B23" s="970" t="s">
        <v>365</v>
      </c>
      <c r="C23" s="971"/>
      <c r="D23" s="971"/>
      <c r="E23" s="971"/>
      <c r="F23" s="971"/>
      <c r="G23" s="971"/>
      <c r="H23" s="971"/>
      <c r="I23" s="971"/>
      <c r="J23" s="971"/>
      <c r="K23" s="971"/>
      <c r="L23" s="971"/>
      <c r="M23" s="971"/>
      <c r="N23" s="971"/>
      <c r="O23" s="971"/>
      <c r="P23" s="972"/>
      <c r="Q23" s="1094">
        <v>32060</v>
      </c>
      <c r="R23" s="1095"/>
      <c r="S23" s="1095"/>
      <c r="T23" s="1095"/>
      <c r="U23" s="1095"/>
      <c r="V23" s="1095">
        <v>29126</v>
      </c>
      <c r="W23" s="1095"/>
      <c r="X23" s="1095"/>
      <c r="Y23" s="1095"/>
      <c r="Z23" s="1095"/>
      <c r="AA23" s="1095">
        <v>2934</v>
      </c>
      <c r="AB23" s="1095"/>
      <c r="AC23" s="1095"/>
      <c r="AD23" s="1095"/>
      <c r="AE23" s="1096"/>
      <c r="AF23" s="1097">
        <v>1018</v>
      </c>
      <c r="AG23" s="1095"/>
      <c r="AH23" s="1095"/>
      <c r="AI23" s="1095"/>
      <c r="AJ23" s="1098"/>
      <c r="AK23" s="1099"/>
      <c r="AL23" s="1100"/>
      <c r="AM23" s="1100"/>
      <c r="AN23" s="1100"/>
      <c r="AO23" s="1100"/>
      <c r="AP23" s="1095">
        <v>13808</v>
      </c>
      <c r="AQ23" s="1095"/>
      <c r="AR23" s="1095"/>
      <c r="AS23" s="1095"/>
      <c r="AT23" s="1095"/>
      <c r="AU23" s="1101"/>
      <c r="AV23" s="1101"/>
      <c r="AW23" s="1101"/>
      <c r="AX23" s="1101"/>
      <c r="AY23" s="1102"/>
      <c r="AZ23" s="1091" t="s">
        <v>366</v>
      </c>
      <c r="BA23" s="1092"/>
      <c r="BB23" s="1092"/>
      <c r="BC23" s="1092"/>
      <c r="BD23" s="1093"/>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c r="A24" s="1090" t="s">
        <v>367</v>
      </c>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c r="A25" s="1089" t="s">
        <v>368</v>
      </c>
      <c r="B25" s="1089"/>
      <c r="C25" s="1089"/>
      <c r="D25" s="1089"/>
      <c r="E25" s="1089"/>
      <c r="F25" s="1089"/>
      <c r="G25" s="1089"/>
      <c r="H25" s="1089"/>
      <c r="I25" s="1089"/>
      <c r="J25" s="1089"/>
      <c r="K25" s="1089"/>
      <c r="L25" s="1089"/>
      <c r="M25" s="1089"/>
      <c r="N25" s="1089"/>
      <c r="O25" s="1089"/>
      <c r="P25" s="1089"/>
      <c r="Q25" s="1089"/>
      <c r="R25" s="1089"/>
      <c r="S25" s="1089"/>
      <c r="T25" s="1089"/>
      <c r="U25" s="1089"/>
      <c r="V25" s="1089"/>
      <c r="W25" s="1089"/>
      <c r="X25" s="1089"/>
      <c r="Y25" s="1089"/>
      <c r="Z25" s="1089"/>
      <c r="AA25" s="1089"/>
      <c r="AB25" s="1089"/>
      <c r="AC25" s="1089"/>
      <c r="AD25" s="1089"/>
      <c r="AE25" s="1089"/>
      <c r="AF25" s="1089"/>
      <c r="AG25" s="1089"/>
      <c r="AH25" s="1089"/>
      <c r="AI25" s="1089"/>
      <c r="AJ25" s="1089"/>
      <c r="AK25" s="1089"/>
      <c r="AL25" s="1089"/>
      <c r="AM25" s="1089"/>
      <c r="AN25" s="1089"/>
      <c r="AO25" s="1089"/>
      <c r="AP25" s="1089"/>
      <c r="AQ25" s="1089"/>
      <c r="AR25" s="1089"/>
      <c r="AS25" s="1089"/>
      <c r="AT25" s="1089"/>
      <c r="AU25" s="1089"/>
      <c r="AV25" s="1089"/>
      <c r="AW25" s="1089"/>
      <c r="AX25" s="1089"/>
      <c r="AY25" s="1089"/>
      <c r="AZ25" s="1089"/>
      <c r="BA25" s="1089"/>
      <c r="BB25" s="1089"/>
      <c r="BC25" s="1089"/>
      <c r="BD25" s="1089"/>
      <c r="BE25" s="1089"/>
      <c r="BF25" s="1089"/>
      <c r="BG25" s="1089"/>
      <c r="BH25" s="1089"/>
      <c r="BI25" s="1089"/>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c r="A26" s="1021" t="s">
        <v>344</v>
      </c>
      <c r="B26" s="1022"/>
      <c r="C26" s="1022"/>
      <c r="D26" s="1022"/>
      <c r="E26" s="1022"/>
      <c r="F26" s="1022"/>
      <c r="G26" s="1022"/>
      <c r="H26" s="1022"/>
      <c r="I26" s="1022"/>
      <c r="J26" s="1022"/>
      <c r="K26" s="1022"/>
      <c r="L26" s="1022"/>
      <c r="M26" s="1022"/>
      <c r="N26" s="1022"/>
      <c r="O26" s="1022"/>
      <c r="P26" s="1023"/>
      <c r="Q26" s="1027" t="s">
        <v>369</v>
      </c>
      <c r="R26" s="1028"/>
      <c r="S26" s="1028"/>
      <c r="T26" s="1028"/>
      <c r="U26" s="1029"/>
      <c r="V26" s="1027" t="s">
        <v>370</v>
      </c>
      <c r="W26" s="1028"/>
      <c r="X26" s="1028"/>
      <c r="Y26" s="1028"/>
      <c r="Z26" s="1029"/>
      <c r="AA26" s="1027" t="s">
        <v>371</v>
      </c>
      <c r="AB26" s="1028"/>
      <c r="AC26" s="1028"/>
      <c r="AD26" s="1028"/>
      <c r="AE26" s="1028"/>
      <c r="AF26" s="1085" t="s">
        <v>372</v>
      </c>
      <c r="AG26" s="1034"/>
      <c r="AH26" s="1034"/>
      <c r="AI26" s="1034"/>
      <c r="AJ26" s="1086"/>
      <c r="AK26" s="1028" t="s">
        <v>373</v>
      </c>
      <c r="AL26" s="1028"/>
      <c r="AM26" s="1028"/>
      <c r="AN26" s="1028"/>
      <c r="AO26" s="1029"/>
      <c r="AP26" s="1027" t="s">
        <v>374</v>
      </c>
      <c r="AQ26" s="1028"/>
      <c r="AR26" s="1028"/>
      <c r="AS26" s="1028"/>
      <c r="AT26" s="1029"/>
      <c r="AU26" s="1027" t="s">
        <v>375</v>
      </c>
      <c r="AV26" s="1028"/>
      <c r="AW26" s="1028"/>
      <c r="AX26" s="1028"/>
      <c r="AY26" s="1029"/>
      <c r="AZ26" s="1027" t="s">
        <v>376</v>
      </c>
      <c r="BA26" s="1028"/>
      <c r="BB26" s="1028"/>
      <c r="BC26" s="1028"/>
      <c r="BD26" s="1029"/>
      <c r="BE26" s="1027" t="s">
        <v>351</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7"/>
      <c r="AG27" s="1037"/>
      <c r="AH27" s="1037"/>
      <c r="AI27" s="1037"/>
      <c r="AJ27" s="1088"/>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c r="A28" s="217">
        <v>1</v>
      </c>
      <c r="B28" s="1076" t="s">
        <v>377</v>
      </c>
      <c r="C28" s="1077"/>
      <c r="D28" s="1077"/>
      <c r="E28" s="1077"/>
      <c r="F28" s="1077"/>
      <c r="G28" s="1077"/>
      <c r="H28" s="1077"/>
      <c r="I28" s="1077"/>
      <c r="J28" s="1077"/>
      <c r="K28" s="1077"/>
      <c r="L28" s="1077"/>
      <c r="M28" s="1077"/>
      <c r="N28" s="1077"/>
      <c r="O28" s="1077"/>
      <c r="P28" s="1078"/>
      <c r="Q28" s="1079">
        <v>5058</v>
      </c>
      <c r="R28" s="1080"/>
      <c r="S28" s="1080"/>
      <c r="T28" s="1080"/>
      <c r="U28" s="1080"/>
      <c r="V28" s="1080">
        <v>4904</v>
      </c>
      <c r="W28" s="1080"/>
      <c r="X28" s="1080"/>
      <c r="Y28" s="1080"/>
      <c r="Z28" s="1080"/>
      <c r="AA28" s="1080">
        <v>154</v>
      </c>
      <c r="AB28" s="1080"/>
      <c r="AC28" s="1080"/>
      <c r="AD28" s="1080"/>
      <c r="AE28" s="1081"/>
      <c r="AF28" s="1082">
        <v>154</v>
      </c>
      <c r="AG28" s="1080"/>
      <c r="AH28" s="1080"/>
      <c r="AI28" s="1080"/>
      <c r="AJ28" s="1083"/>
      <c r="AK28" s="1084">
        <v>303</v>
      </c>
      <c r="AL28" s="1072"/>
      <c r="AM28" s="1072"/>
      <c r="AN28" s="1072"/>
      <c r="AO28" s="1072"/>
      <c r="AP28" s="1072" t="s">
        <v>485</v>
      </c>
      <c r="AQ28" s="1072"/>
      <c r="AR28" s="1072"/>
      <c r="AS28" s="1072"/>
      <c r="AT28" s="1072"/>
      <c r="AU28" s="1072" t="s">
        <v>485</v>
      </c>
      <c r="AV28" s="1072"/>
      <c r="AW28" s="1072"/>
      <c r="AX28" s="1072"/>
      <c r="AY28" s="1072"/>
      <c r="AZ28" s="1073" t="s">
        <v>485</v>
      </c>
      <c r="BA28" s="1073"/>
      <c r="BB28" s="1073"/>
      <c r="BC28" s="1073"/>
      <c r="BD28" s="1073"/>
      <c r="BE28" s="1074"/>
      <c r="BF28" s="1074"/>
      <c r="BG28" s="1074"/>
      <c r="BH28" s="1074"/>
      <c r="BI28" s="1075"/>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c r="A29" s="217">
        <v>2</v>
      </c>
      <c r="B29" s="1063" t="s">
        <v>378</v>
      </c>
      <c r="C29" s="1064"/>
      <c r="D29" s="1064"/>
      <c r="E29" s="1064"/>
      <c r="F29" s="1064"/>
      <c r="G29" s="1064"/>
      <c r="H29" s="1064"/>
      <c r="I29" s="1064"/>
      <c r="J29" s="1064"/>
      <c r="K29" s="1064"/>
      <c r="L29" s="1064"/>
      <c r="M29" s="1064"/>
      <c r="N29" s="1064"/>
      <c r="O29" s="1064"/>
      <c r="P29" s="1065"/>
      <c r="Q29" s="1069">
        <v>3265</v>
      </c>
      <c r="R29" s="1070"/>
      <c r="S29" s="1070"/>
      <c r="T29" s="1070"/>
      <c r="U29" s="1070"/>
      <c r="V29" s="1070">
        <v>3137</v>
      </c>
      <c r="W29" s="1070"/>
      <c r="X29" s="1070"/>
      <c r="Y29" s="1070"/>
      <c r="Z29" s="1070"/>
      <c r="AA29" s="1070">
        <v>128</v>
      </c>
      <c r="AB29" s="1070"/>
      <c r="AC29" s="1070"/>
      <c r="AD29" s="1070"/>
      <c r="AE29" s="1071"/>
      <c r="AF29" s="1045">
        <v>128</v>
      </c>
      <c r="AG29" s="1046"/>
      <c r="AH29" s="1046"/>
      <c r="AI29" s="1046"/>
      <c r="AJ29" s="1047"/>
      <c r="AK29" s="1006">
        <v>469</v>
      </c>
      <c r="AL29" s="997"/>
      <c r="AM29" s="997"/>
      <c r="AN29" s="997"/>
      <c r="AO29" s="997"/>
      <c r="AP29" s="997" t="s">
        <v>485</v>
      </c>
      <c r="AQ29" s="997"/>
      <c r="AR29" s="997"/>
      <c r="AS29" s="997"/>
      <c r="AT29" s="997"/>
      <c r="AU29" s="997" t="s">
        <v>485</v>
      </c>
      <c r="AV29" s="997"/>
      <c r="AW29" s="997"/>
      <c r="AX29" s="997"/>
      <c r="AY29" s="997"/>
      <c r="AZ29" s="1068" t="s">
        <v>485</v>
      </c>
      <c r="BA29" s="1068"/>
      <c r="BB29" s="1068"/>
      <c r="BC29" s="1068"/>
      <c r="BD29" s="1068"/>
      <c r="BE29" s="1058"/>
      <c r="BF29" s="1058"/>
      <c r="BG29" s="1058"/>
      <c r="BH29" s="1058"/>
      <c r="BI29" s="1059"/>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c r="A30" s="217">
        <v>3</v>
      </c>
      <c r="B30" s="1063" t="s">
        <v>379</v>
      </c>
      <c r="C30" s="1064"/>
      <c r="D30" s="1064"/>
      <c r="E30" s="1064"/>
      <c r="F30" s="1064"/>
      <c r="G30" s="1064"/>
      <c r="H30" s="1064"/>
      <c r="I30" s="1064"/>
      <c r="J30" s="1064"/>
      <c r="K30" s="1064"/>
      <c r="L30" s="1064"/>
      <c r="M30" s="1064"/>
      <c r="N30" s="1064"/>
      <c r="O30" s="1064"/>
      <c r="P30" s="1065"/>
      <c r="Q30" s="1069">
        <v>379</v>
      </c>
      <c r="R30" s="1070"/>
      <c r="S30" s="1070"/>
      <c r="T30" s="1070"/>
      <c r="U30" s="1070"/>
      <c r="V30" s="1070">
        <v>377</v>
      </c>
      <c r="W30" s="1070"/>
      <c r="X30" s="1070"/>
      <c r="Y30" s="1070"/>
      <c r="Z30" s="1070"/>
      <c r="AA30" s="1070">
        <v>2</v>
      </c>
      <c r="AB30" s="1070"/>
      <c r="AC30" s="1070"/>
      <c r="AD30" s="1070"/>
      <c r="AE30" s="1071"/>
      <c r="AF30" s="1045">
        <v>2</v>
      </c>
      <c r="AG30" s="1046"/>
      <c r="AH30" s="1046"/>
      <c r="AI30" s="1046"/>
      <c r="AJ30" s="1047"/>
      <c r="AK30" s="1006">
        <v>109</v>
      </c>
      <c r="AL30" s="997"/>
      <c r="AM30" s="997"/>
      <c r="AN30" s="997"/>
      <c r="AO30" s="997"/>
      <c r="AP30" s="997" t="s">
        <v>485</v>
      </c>
      <c r="AQ30" s="997"/>
      <c r="AR30" s="997"/>
      <c r="AS30" s="997"/>
      <c r="AT30" s="997"/>
      <c r="AU30" s="997" t="s">
        <v>485</v>
      </c>
      <c r="AV30" s="997"/>
      <c r="AW30" s="997"/>
      <c r="AX30" s="997"/>
      <c r="AY30" s="997"/>
      <c r="AZ30" s="1068" t="s">
        <v>485</v>
      </c>
      <c r="BA30" s="1068"/>
      <c r="BB30" s="1068"/>
      <c r="BC30" s="1068"/>
      <c r="BD30" s="1068"/>
      <c r="BE30" s="1058"/>
      <c r="BF30" s="1058"/>
      <c r="BG30" s="1058"/>
      <c r="BH30" s="1058"/>
      <c r="BI30" s="1059"/>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c r="A31" s="217">
        <v>4</v>
      </c>
      <c r="B31" s="1063" t="s">
        <v>380</v>
      </c>
      <c r="C31" s="1064"/>
      <c r="D31" s="1064"/>
      <c r="E31" s="1064"/>
      <c r="F31" s="1064"/>
      <c r="G31" s="1064"/>
      <c r="H31" s="1064"/>
      <c r="I31" s="1064"/>
      <c r="J31" s="1064"/>
      <c r="K31" s="1064"/>
      <c r="L31" s="1064"/>
      <c r="M31" s="1064"/>
      <c r="N31" s="1064"/>
      <c r="O31" s="1064"/>
      <c r="P31" s="1065"/>
      <c r="Q31" s="1069">
        <v>5044</v>
      </c>
      <c r="R31" s="1070"/>
      <c r="S31" s="1070"/>
      <c r="T31" s="1070"/>
      <c r="U31" s="1070"/>
      <c r="V31" s="1070">
        <v>4772</v>
      </c>
      <c r="W31" s="1070"/>
      <c r="X31" s="1070"/>
      <c r="Y31" s="1070"/>
      <c r="Z31" s="1070"/>
      <c r="AA31" s="1070">
        <v>272</v>
      </c>
      <c r="AB31" s="1070"/>
      <c r="AC31" s="1070"/>
      <c r="AD31" s="1070"/>
      <c r="AE31" s="1071"/>
      <c r="AF31" s="1045">
        <v>45</v>
      </c>
      <c r="AG31" s="1046"/>
      <c r="AH31" s="1046"/>
      <c r="AI31" s="1046"/>
      <c r="AJ31" s="1047"/>
      <c r="AK31" s="1006">
        <v>4030</v>
      </c>
      <c r="AL31" s="997"/>
      <c r="AM31" s="997"/>
      <c r="AN31" s="997"/>
      <c r="AO31" s="997"/>
      <c r="AP31" s="997">
        <v>9882</v>
      </c>
      <c r="AQ31" s="997"/>
      <c r="AR31" s="997"/>
      <c r="AS31" s="997"/>
      <c r="AT31" s="997"/>
      <c r="AU31" s="997">
        <v>6670</v>
      </c>
      <c r="AV31" s="997"/>
      <c r="AW31" s="997"/>
      <c r="AX31" s="997"/>
      <c r="AY31" s="997"/>
      <c r="AZ31" s="1068" t="s">
        <v>485</v>
      </c>
      <c r="BA31" s="1068"/>
      <c r="BB31" s="1068"/>
      <c r="BC31" s="1068"/>
      <c r="BD31" s="1068"/>
      <c r="BE31" s="1058" t="s">
        <v>556</v>
      </c>
      <c r="BF31" s="1058"/>
      <c r="BG31" s="1058"/>
      <c r="BH31" s="1058"/>
      <c r="BI31" s="1059"/>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c r="A32" s="217">
        <v>5</v>
      </c>
      <c r="B32" s="1063" t="s">
        <v>381</v>
      </c>
      <c r="C32" s="1064"/>
      <c r="D32" s="1064"/>
      <c r="E32" s="1064"/>
      <c r="F32" s="1064"/>
      <c r="G32" s="1064"/>
      <c r="H32" s="1064"/>
      <c r="I32" s="1064"/>
      <c r="J32" s="1064"/>
      <c r="K32" s="1064"/>
      <c r="L32" s="1064"/>
      <c r="M32" s="1064"/>
      <c r="N32" s="1064"/>
      <c r="O32" s="1064"/>
      <c r="P32" s="1065"/>
      <c r="Q32" s="1069">
        <v>46</v>
      </c>
      <c r="R32" s="1070"/>
      <c r="S32" s="1070"/>
      <c r="T32" s="1070"/>
      <c r="U32" s="1070"/>
      <c r="V32" s="1070">
        <v>43</v>
      </c>
      <c r="W32" s="1070"/>
      <c r="X32" s="1070"/>
      <c r="Y32" s="1070"/>
      <c r="Z32" s="1070"/>
      <c r="AA32" s="1070">
        <v>3</v>
      </c>
      <c r="AB32" s="1070"/>
      <c r="AC32" s="1070"/>
      <c r="AD32" s="1070"/>
      <c r="AE32" s="1071"/>
      <c r="AF32" s="1045">
        <v>3</v>
      </c>
      <c r="AG32" s="1046"/>
      <c r="AH32" s="1046"/>
      <c r="AI32" s="1046"/>
      <c r="AJ32" s="1047"/>
      <c r="AK32" s="1006">
        <v>38</v>
      </c>
      <c r="AL32" s="997"/>
      <c r="AM32" s="997"/>
      <c r="AN32" s="997"/>
      <c r="AO32" s="997"/>
      <c r="AP32" s="997">
        <v>419</v>
      </c>
      <c r="AQ32" s="997"/>
      <c r="AR32" s="997"/>
      <c r="AS32" s="997"/>
      <c r="AT32" s="997"/>
      <c r="AU32" s="997">
        <v>372</v>
      </c>
      <c r="AV32" s="997"/>
      <c r="AW32" s="997"/>
      <c r="AX32" s="997"/>
      <c r="AY32" s="997"/>
      <c r="AZ32" s="1068" t="s">
        <v>485</v>
      </c>
      <c r="BA32" s="1068"/>
      <c r="BB32" s="1068"/>
      <c r="BC32" s="1068"/>
      <c r="BD32" s="1068"/>
      <c r="BE32" s="1058" t="s">
        <v>556</v>
      </c>
      <c r="BF32" s="1058"/>
      <c r="BG32" s="1058"/>
      <c r="BH32" s="1058"/>
      <c r="BI32" s="1059"/>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c r="A33" s="217">
        <v>6</v>
      </c>
      <c r="B33" s="1063"/>
      <c r="C33" s="1064"/>
      <c r="D33" s="1064"/>
      <c r="E33" s="1064"/>
      <c r="F33" s="1064"/>
      <c r="G33" s="1064"/>
      <c r="H33" s="1064"/>
      <c r="I33" s="1064"/>
      <c r="J33" s="1064"/>
      <c r="K33" s="1064"/>
      <c r="L33" s="1064"/>
      <c r="M33" s="1064"/>
      <c r="N33" s="1064"/>
      <c r="O33" s="1064"/>
      <c r="P33" s="1065"/>
      <c r="Q33" s="1069"/>
      <c r="R33" s="1070"/>
      <c r="S33" s="1070"/>
      <c r="T33" s="1070"/>
      <c r="U33" s="1070"/>
      <c r="V33" s="1070"/>
      <c r="W33" s="1070"/>
      <c r="X33" s="1070"/>
      <c r="Y33" s="1070"/>
      <c r="Z33" s="1070"/>
      <c r="AA33" s="1070"/>
      <c r="AB33" s="1070"/>
      <c r="AC33" s="1070"/>
      <c r="AD33" s="1070"/>
      <c r="AE33" s="1071"/>
      <c r="AF33" s="1045"/>
      <c r="AG33" s="1046"/>
      <c r="AH33" s="1046"/>
      <c r="AI33" s="1046"/>
      <c r="AJ33" s="1047"/>
      <c r="AK33" s="1006"/>
      <c r="AL33" s="997"/>
      <c r="AM33" s="997"/>
      <c r="AN33" s="997"/>
      <c r="AO33" s="997"/>
      <c r="AP33" s="997"/>
      <c r="AQ33" s="997"/>
      <c r="AR33" s="997"/>
      <c r="AS33" s="997"/>
      <c r="AT33" s="997"/>
      <c r="AU33" s="997"/>
      <c r="AV33" s="997"/>
      <c r="AW33" s="997"/>
      <c r="AX33" s="997"/>
      <c r="AY33" s="997"/>
      <c r="AZ33" s="1068"/>
      <c r="BA33" s="1068"/>
      <c r="BB33" s="1068"/>
      <c r="BC33" s="1068"/>
      <c r="BD33" s="1068"/>
      <c r="BE33" s="1058"/>
      <c r="BF33" s="1058"/>
      <c r="BG33" s="1058"/>
      <c r="BH33" s="1058"/>
      <c r="BI33" s="1059"/>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c r="A34" s="217">
        <v>7</v>
      </c>
      <c r="B34" s="1063"/>
      <c r="C34" s="1064"/>
      <c r="D34" s="1064"/>
      <c r="E34" s="1064"/>
      <c r="F34" s="1064"/>
      <c r="G34" s="1064"/>
      <c r="H34" s="1064"/>
      <c r="I34" s="1064"/>
      <c r="J34" s="1064"/>
      <c r="K34" s="1064"/>
      <c r="L34" s="1064"/>
      <c r="M34" s="1064"/>
      <c r="N34" s="1064"/>
      <c r="O34" s="1064"/>
      <c r="P34" s="1065"/>
      <c r="Q34" s="1069"/>
      <c r="R34" s="1070"/>
      <c r="S34" s="1070"/>
      <c r="T34" s="1070"/>
      <c r="U34" s="1070"/>
      <c r="V34" s="1070"/>
      <c r="W34" s="1070"/>
      <c r="X34" s="1070"/>
      <c r="Y34" s="1070"/>
      <c r="Z34" s="1070"/>
      <c r="AA34" s="1070"/>
      <c r="AB34" s="1070"/>
      <c r="AC34" s="1070"/>
      <c r="AD34" s="1070"/>
      <c r="AE34" s="1071"/>
      <c r="AF34" s="1045"/>
      <c r="AG34" s="1046"/>
      <c r="AH34" s="1046"/>
      <c r="AI34" s="1046"/>
      <c r="AJ34" s="1047"/>
      <c r="AK34" s="1006"/>
      <c r="AL34" s="997"/>
      <c r="AM34" s="997"/>
      <c r="AN34" s="997"/>
      <c r="AO34" s="997"/>
      <c r="AP34" s="997"/>
      <c r="AQ34" s="997"/>
      <c r="AR34" s="997"/>
      <c r="AS34" s="997"/>
      <c r="AT34" s="997"/>
      <c r="AU34" s="997"/>
      <c r="AV34" s="997"/>
      <c r="AW34" s="997"/>
      <c r="AX34" s="997"/>
      <c r="AY34" s="997"/>
      <c r="AZ34" s="1068"/>
      <c r="BA34" s="1068"/>
      <c r="BB34" s="1068"/>
      <c r="BC34" s="1068"/>
      <c r="BD34" s="1068"/>
      <c r="BE34" s="1058"/>
      <c r="BF34" s="1058"/>
      <c r="BG34" s="1058"/>
      <c r="BH34" s="1058"/>
      <c r="BI34" s="1059"/>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c r="A35" s="217">
        <v>8</v>
      </c>
      <c r="B35" s="1063"/>
      <c r="C35" s="1064"/>
      <c r="D35" s="1064"/>
      <c r="E35" s="1064"/>
      <c r="F35" s="1064"/>
      <c r="G35" s="1064"/>
      <c r="H35" s="1064"/>
      <c r="I35" s="1064"/>
      <c r="J35" s="1064"/>
      <c r="K35" s="1064"/>
      <c r="L35" s="1064"/>
      <c r="M35" s="1064"/>
      <c r="N35" s="1064"/>
      <c r="O35" s="1064"/>
      <c r="P35" s="1065"/>
      <c r="Q35" s="1069"/>
      <c r="R35" s="1070"/>
      <c r="S35" s="1070"/>
      <c r="T35" s="1070"/>
      <c r="U35" s="1070"/>
      <c r="V35" s="1070"/>
      <c r="W35" s="1070"/>
      <c r="X35" s="1070"/>
      <c r="Y35" s="1070"/>
      <c r="Z35" s="1070"/>
      <c r="AA35" s="1070"/>
      <c r="AB35" s="1070"/>
      <c r="AC35" s="1070"/>
      <c r="AD35" s="1070"/>
      <c r="AE35" s="1071"/>
      <c r="AF35" s="1045"/>
      <c r="AG35" s="1046"/>
      <c r="AH35" s="1046"/>
      <c r="AI35" s="1046"/>
      <c r="AJ35" s="1047"/>
      <c r="AK35" s="1006"/>
      <c r="AL35" s="997"/>
      <c r="AM35" s="997"/>
      <c r="AN35" s="997"/>
      <c r="AO35" s="997"/>
      <c r="AP35" s="997"/>
      <c r="AQ35" s="997"/>
      <c r="AR35" s="997"/>
      <c r="AS35" s="997"/>
      <c r="AT35" s="997"/>
      <c r="AU35" s="997"/>
      <c r="AV35" s="997"/>
      <c r="AW35" s="997"/>
      <c r="AX35" s="997"/>
      <c r="AY35" s="997"/>
      <c r="AZ35" s="1068"/>
      <c r="BA35" s="1068"/>
      <c r="BB35" s="1068"/>
      <c r="BC35" s="1068"/>
      <c r="BD35" s="1068"/>
      <c r="BE35" s="1058"/>
      <c r="BF35" s="1058"/>
      <c r="BG35" s="1058"/>
      <c r="BH35" s="1058"/>
      <c r="BI35" s="1059"/>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c r="A36" s="217">
        <v>9</v>
      </c>
      <c r="B36" s="1063"/>
      <c r="C36" s="1064"/>
      <c r="D36" s="1064"/>
      <c r="E36" s="1064"/>
      <c r="F36" s="1064"/>
      <c r="G36" s="1064"/>
      <c r="H36" s="1064"/>
      <c r="I36" s="1064"/>
      <c r="J36" s="1064"/>
      <c r="K36" s="1064"/>
      <c r="L36" s="1064"/>
      <c r="M36" s="1064"/>
      <c r="N36" s="1064"/>
      <c r="O36" s="1064"/>
      <c r="P36" s="1065"/>
      <c r="Q36" s="1069"/>
      <c r="R36" s="1070"/>
      <c r="S36" s="1070"/>
      <c r="T36" s="1070"/>
      <c r="U36" s="1070"/>
      <c r="V36" s="1070"/>
      <c r="W36" s="1070"/>
      <c r="X36" s="1070"/>
      <c r="Y36" s="1070"/>
      <c r="Z36" s="1070"/>
      <c r="AA36" s="1070"/>
      <c r="AB36" s="1070"/>
      <c r="AC36" s="1070"/>
      <c r="AD36" s="1070"/>
      <c r="AE36" s="1071"/>
      <c r="AF36" s="1045"/>
      <c r="AG36" s="1046"/>
      <c r="AH36" s="1046"/>
      <c r="AI36" s="1046"/>
      <c r="AJ36" s="1047"/>
      <c r="AK36" s="1006"/>
      <c r="AL36" s="997"/>
      <c r="AM36" s="997"/>
      <c r="AN36" s="997"/>
      <c r="AO36" s="997"/>
      <c r="AP36" s="997"/>
      <c r="AQ36" s="997"/>
      <c r="AR36" s="997"/>
      <c r="AS36" s="997"/>
      <c r="AT36" s="997"/>
      <c r="AU36" s="997"/>
      <c r="AV36" s="997"/>
      <c r="AW36" s="997"/>
      <c r="AX36" s="997"/>
      <c r="AY36" s="997"/>
      <c r="AZ36" s="1068"/>
      <c r="BA36" s="1068"/>
      <c r="BB36" s="1068"/>
      <c r="BC36" s="1068"/>
      <c r="BD36" s="1068"/>
      <c r="BE36" s="1058"/>
      <c r="BF36" s="1058"/>
      <c r="BG36" s="1058"/>
      <c r="BH36" s="1058"/>
      <c r="BI36" s="1059"/>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c r="A37" s="217">
        <v>10</v>
      </c>
      <c r="B37" s="1063"/>
      <c r="C37" s="1064"/>
      <c r="D37" s="1064"/>
      <c r="E37" s="1064"/>
      <c r="F37" s="1064"/>
      <c r="G37" s="1064"/>
      <c r="H37" s="1064"/>
      <c r="I37" s="1064"/>
      <c r="J37" s="1064"/>
      <c r="K37" s="1064"/>
      <c r="L37" s="1064"/>
      <c r="M37" s="1064"/>
      <c r="N37" s="1064"/>
      <c r="O37" s="1064"/>
      <c r="P37" s="1065"/>
      <c r="Q37" s="1069"/>
      <c r="R37" s="1070"/>
      <c r="S37" s="1070"/>
      <c r="T37" s="1070"/>
      <c r="U37" s="1070"/>
      <c r="V37" s="1070"/>
      <c r="W37" s="1070"/>
      <c r="X37" s="1070"/>
      <c r="Y37" s="1070"/>
      <c r="Z37" s="1070"/>
      <c r="AA37" s="1070"/>
      <c r="AB37" s="1070"/>
      <c r="AC37" s="1070"/>
      <c r="AD37" s="1070"/>
      <c r="AE37" s="1071"/>
      <c r="AF37" s="1045"/>
      <c r="AG37" s="1046"/>
      <c r="AH37" s="1046"/>
      <c r="AI37" s="1046"/>
      <c r="AJ37" s="1047"/>
      <c r="AK37" s="1006"/>
      <c r="AL37" s="997"/>
      <c r="AM37" s="997"/>
      <c r="AN37" s="997"/>
      <c r="AO37" s="997"/>
      <c r="AP37" s="997"/>
      <c r="AQ37" s="997"/>
      <c r="AR37" s="997"/>
      <c r="AS37" s="997"/>
      <c r="AT37" s="997"/>
      <c r="AU37" s="997"/>
      <c r="AV37" s="997"/>
      <c r="AW37" s="997"/>
      <c r="AX37" s="997"/>
      <c r="AY37" s="997"/>
      <c r="AZ37" s="1068"/>
      <c r="BA37" s="1068"/>
      <c r="BB37" s="1068"/>
      <c r="BC37" s="1068"/>
      <c r="BD37" s="1068"/>
      <c r="BE37" s="1058"/>
      <c r="BF37" s="1058"/>
      <c r="BG37" s="1058"/>
      <c r="BH37" s="1058"/>
      <c r="BI37" s="1059"/>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c r="A38" s="217">
        <v>11</v>
      </c>
      <c r="B38" s="1063"/>
      <c r="C38" s="1064"/>
      <c r="D38" s="1064"/>
      <c r="E38" s="1064"/>
      <c r="F38" s="1064"/>
      <c r="G38" s="1064"/>
      <c r="H38" s="1064"/>
      <c r="I38" s="1064"/>
      <c r="J38" s="1064"/>
      <c r="K38" s="1064"/>
      <c r="L38" s="1064"/>
      <c r="M38" s="1064"/>
      <c r="N38" s="1064"/>
      <c r="O38" s="1064"/>
      <c r="P38" s="1065"/>
      <c r="Q38" s="1069"/>
      <c r="R38" s="1070"/>
      <c r="S38" s="1070"/>
      <c r="T38" s="1070"/>
      <c r="U38" s="1070"/>
      <c r="V38" s="1070"/>
      <c r="W38" s="1070"/>
      <c r="X38" s="1070"/>
      <c r="Y38" s="1070"/>
      <c r="Z38" s="1070"/>
      <c r="AA38" s="1070"/>
      <c r="AB38" s="1070"/>
      <c r="AC38" s="1070"/>
      <c r="AD38" s="1070"/>
      <c r="AE38" s="1071"/>
      <c r="AF38" s="1045"/>
      <c r="AG38" s="1046"/>
      <c r="AH38" s="1046"/>
      <c r="AI38" s="1046"/>
      <c r="AJ38" s="1047"/>
      <c r="AK38" s="1006"/>
      <c r="AL38" s="997"/>
      <c r="AM38" s="997"/>
      <c r="AN38" s="997"/>
      <c r="AO38" s="997"/>
      <c r="AP38" s="997"/>
      <c r="AQ38" s="997"/>
      <c r="AR38" s="997"/>
      <c r="AS38" s="997"/>
      <c r="AT38" s="997"/>
      <c r="AU38" s="997"/>
      <c r="AV38" s="997"/>
      <c r="AW38" s="997"/>
      <c r="AX38" s="997"/>
      <c r="AY38" s="997"/>
      <c r="AZ38" s="1068"/>
      <c r="BA38" s="1068"/>
      <c r="BB38" s="1068"/>
      <c r="BC38" s="1068"/>
      <c r="BD38" s="1068"/>
      <c r="BE38" s="1058"/>
      <c r="BF38" s="1058"/>
      <c r="BG38" s="1058"/>
      <c r="BH38" s="1058"/>
      <c r="BI38" s="1059"/>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c r="A39" s="217">
        <v>12</v>
      </c>
      <c r="B39" s="1063"/>
      <c r="C39" s="1064"/>
      <c r="D39" s="1064"/>
      <c r="E39" s="1064"/>
      <c r="F39" s="1064"/>
      <c r="G39" s="1064"/>
      <c r="H39" s="1064"/>
      <c r="I39" s="1064"/>
      <c r="J39" s="1064"/>
      <c r="K39" s="1064"/>
      <c r="L39" s="1064"/>
      <c r="M39" s="1064"/>
      <c r="N39" s="1064"/>
      <c r="O39" s="1064"/>
      <c r="P39" s="1065"/>
      <c r="Q39" s="1069"/>
      <c r="R39" s="1070"/>
      <c r="S39" s="1070"/>
      <c r="T39" s="1070"/>
      <c r="U39" s="1070"/>
      <c r="V39" s="1070"/>
      <c r="W39" s="1070"/>
      <c r="X39" s="1070"/>
      <c r="Y39" s="1070"/>
      <c r="Z39" s="1070"/>
      <c r="AA39" s="1070"/>
      <c r="AB39" s="1070"/>
      <c r="AC39" s="1070"/>
      <c r="AD39" s="1070"/>
      <c r="AE39" s="1071"/>
      <c r="AF39" s="1045"/>
      <c r="AG39" s="1046"/>
      <c r="AH39" s="1046"/>
      <c r="AI39" s="1046"/>
      <c r="AJ39" s="1047"/>
      <c r="AK39" s="1006"/>
      <c r="AL39" s="997"/>
      <c r="AM39" s="997"/>
      <c r="AN39" s="997"/>
      <c r="AO39" s="997"/>
      <c r="AP39" s="997"/>
      <c r="AQ39" s="997"/>
      <c r="AR39" s="997"/>
      <c r="AS39" s="997"/>
      <c r="AT39" s="997"/>
      <c r="AU39" s="997"/>
      <c r="AV39" s="997"/>
      <c r="AW39" s="997"/>
      <c r="AX39" s="997"/>
      <c r="AY39" s="997"/>
      <c r="AZ39" s="1068"/>
      <c r="BA39" s="1068"/>
      <c r="BB39" s="1068"/>
      <c r="BC39" s="1068"/>
      <c r="BD39" s="1068"/>
      <c r="BE39" s="1058"/>
      <c r="BF39" s="1058"/>
      <c r="BG39" s="1058"/>
      <c r="BH39" s="1058"/>
      <c r="BI39" s="1059"/>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c r="A40" s="212">
        <v>13</v>
      </c>
      <c r="B40" s="1063"/>
      <c r="C40" s="1064"/>
      <c r="D40" s="1064"/>
      <c r="E40" s="1064"/>
      <c r="F40" s="1064"/>
      <c r="G40" s="1064"/>
      <c r="H40" s="1064"/>
      <c r="I40" s="1064"/>
      <c r="J40" s="1064"/>
      <c r="K40" s="1064"/>
      <c r="L40" s="1064"/>
      <c r="M40" s="1064"/>
      <c r="N40" s="1064"/>
      <c r="O40" s="1064"/>
      <c r="P40" s="1065"/>
      <c r="Q40" s="1069"/>
      <c r="R40" s="1070"/>
      <c r="S40" s="1070"/>
      <c r="T40" s="1070"/>
      <c r="U40" s="1070"/>
      <c r="V40" s="1070"/>
      <c r="W40" s="1070"/>
      <c r="X40" s="1070"/>
      <c r="Y40" s="1070"/>
      <c r="Z40" s="1070"/>
      <c r="AA40" s="1070"/>
      <c r="AB40" s="1070"/>
      <c r="AC40" s="1070"/>
      <c r="AD40" s="1070"/>
      <c r="AE40" s="1071"/>
      <c r="AF40" s="1045"/>
      <c r="AG40" s="1046"/>
      <c r="AH40" s="1046"/>
      <c r="AI40" s="1046"/>
      <c r="AJ40" s="1047"/>
      <c r="AK40" s="1006"/>
      <c r="AL40" s="997"/>
      <c r="AM40" s="997"/>
      <c r="AN40" s="997"/>
      <c r="AO40" s="997"/>
      <c r="AP40" s="997"/>
      <c r="AQ40" s="997"/>
      <c r="AR40" s="997"/>
      <c r="AS40" s="997"/>
      <c r="AT40" s="997"/>
      <c r="AU40" s="997"/>
      <c r="AV40" s="997"/>
      <c r="AW40" s="997"/>
      <c r="AX40" s="997"/>
      <c r="AY40" s="997"/>
      <c r="AZ40" s="1068"/>
      <c r="BA40" s="1068"/>
      <c r="BB40" s="1068"/>
      <c r="BC40" s="1068"/>
      <c r="BD40" s="1068"/>
      <c r="BE40" s="1058"/>
      <c r="BF40" s="1058"/>
      <c r="BG40" s="1058"/>
      <c r="BH40" s="1058"/>
      <c r="BI40" s="1059"/>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c r="A41" s="212">
        <v>14</v>
      </c>
      <c r="B41" s="1063"/>
      <c r="C41" s="1064"/>
      <c r="D41" s="1064"/>
      <c r="E41" s="1064"/>
      <c r="F41" s="1064"/>
      <c r="G41" s="1064"/>
      <c r="H41" s="1064"/>
      <c r="I41" s="1064"/>
      <c r="J41" s="1064"/>
      <c r="K41" s="1064"/>
      <c r="L41" s="1064"/>
      <c r="M41" s="1064"/>
      <c r="N41" s="1064"/>
      <c r="O41" s="1064"/>
      <c r="P41" s="1065"/>
      <c r="Q41" s="1069"/>
      <c r="R41" s="1070"/>
      <c r="S41" s="1070"/>
      <c r="T41" s="1070"/>
      <c r="U41" s="1070"/>
      <c r="V41" s="1070"/>
      <c r="W41" s="1070"/>
      <c r="X41" s="1070"/>
      <c r="Y41" s="1070"/>
      <c r="Z41" s="1070"/>
      <c r="AA41" s="1070"/>
      <c r="AB41" s="1070"/>
      <c r="AC41" s="1070"/>
      <c r="AD41" s="1070"/>
      <c r="AE41" s="1071"/>
      <c r="AF41" s="1045"/>
      <c r="AG41" s="1046"/>
      <c r="AH41" s="1046"/>
      <c r="AI41" s="1046"/>
      <c r="AJ41" s="1047"/>
      <c r="AK41" s="1006"/>
      <c r="AL41" s="997"/>
      <c r="AM41" s="997"/>
      <c r="AN41" s="997"/>
      <c r="AO41" s="997"/>
      <c r="AP41" s="997"/>
      <c r="AQ41" s="997"/>
      <c r="AR41" s="997"/>
      <c r="AS41" s="997"/>
      <c r="AT41" s="997"/>
      <c r="AU41" s="997"/>
      <c r="AV41" s="997"/>
      <c r="AW41" s="997"/>
      <c r="AX41" s="997"/>
      <c r="AY41" s="997"/>
      <c r="AZ41" s="1068"/>
      <c r="BA41" s="1068"/>
      <c r="BB41" s="1068"/>
      <c r="BC41" s="1068"/>
      <c r="BD41" s="1068"/>
      <c r="BE41" s="1058"/>
      <c r="BF41" s="1058"/>
      <c r="BG41" s="1058"/>
      <c r="BH41" s="1058"/>
      <c r="BI41" s="1059"/>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c r="A42" s="212">
        <v>15</v>
      </c>
      <c r="B42" s="1063"/>
      <c r="C42" s="1064"/>
      <c r="D42" s="1064"/>
      <c r="E42" s="1064"/>
      <c r="F42" s="1064"/>
      <c r="G42" s="1064"/>
      <c r="H42" s="1064"/>
      <c r="I42" s="1064"/>
      <c r="J42" s="1064"/>
      <c r="K42" s="1064"/>
      <c r="L42" s="1064"/>
      <c r="M42" s="1064"/>
      <c r="N42" s="1064"/>
      <c r="O42" s="1064"/>
      <c r="P42" s="1065"/>
      <c r="Q42" s="1069"/>
      <c r="R42" s="1070"/>
      <c r="S42" s="1070"/>
      <c r="T42" s="1070"/>
      <c r="U42" s="1070"/>
      <c r="V42" s="1070"/>
      <c r="W42" s="1070"/>
      <c r="X42" s="1070"/>
      <c r="Y42" s="1070"/>
      <c r="Z42" s="1070"/>
      <c r="AA42" s="1070"/>
      <c r="AB42" s="1070"/>
      <c r="AC42" s="1070"/>
      <c r="AD42" s="1070"/>
      <c r="AE42" s="1071"/>
      <c r="AF42" s="1045"/>
      <c r="AG42" s="1046"/>
      <c r="AH42" s="1046"/>
      <c r="AI42" s="1046"/>
      <c r="AJ42" s="1047"/>
      <c r="AK42" s="1006"/>
      <c r="AL42" s="997"/>
      <c r="AM42" s="997"/>
      <c r="AN42" s="997"/>
      <c r="AO42" s="997"/>
      <c r="AP42" s="997"/>
      <c r="AQ42" s="997"/>
      <c r="AR42" s="997"/>
      <c r="AS42" s="997"/>
      <c r="AT42" s="997"/>
      <c r="AU42" s="997"/>
      <c r="AV42" s="997"/>
      <c r="AW42" s="997"/>
      <c r="AX42" s="997"/>
      <c r="AY42" s="997"/>
      <c r="AZ42" s="1068"/>
      <c r="BA42" s="1068"/>
      <c r="BB42" s="1068"/>
      <c r="BC42" s="1068"/>
      <c r="BD42" s="1068"/>
      <c r="BE42" s="1058"/>
      <c r="BF42" s="1058"/>
      <c r="BG42" s="1058"/>
      <c r="BH42" s="1058"/>
      <c r="BI42" s="1059"/>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c r="A43" s="212">
        <v>16</v>
      </c>
      <c r="B43" s="1063"/>
      <c r="C43" s="1064"/>
      <c r="D43" s="1064"/>
      <c r="E43" s="1064"/>
      <c r="F43" s="1064"/>
      <c r="G43" s="1064"/>
      <c r="H43" s="1064"/>
      <c r="I43" s="1064"/>
      <c r="J43" s="1064"/>
      <c r="K43" s="1064"/>
      <c r="L43" s="1064"/>
      <c r="M43" s="1064"/>
      <c r="N43" s="1064"/>
      <c r="O43" s="1064"/>
      <c r="P43" s="1065"/>
      <c r="Q43" s="1069"/>
      <c r="R43" s="1070"/>
      <c r="S43" s="1070"/>
      <c r="T43" s="1070"/>
      <c r="U43" s="1070"/>
      <c r="V43" s="1070"/>
      <c r="W43" s="1070"/>
      <c r="X43" s="1070"/>
      <c r="Y43" s="1070"/>
      <c r="Z43" s="1070"/>
      <c r="AA43" s="1070"/>
      <c r="AB43" s="1070"/>
      <c r="AC43" s="1070"/>
      <c r="AD43" s="1070"/>
      <c r="AE43" s="1071"/>
      <c r="AF43" s="1045"/>
      <c r="AG43" s="1046"/>
      <c r="AH43" s="1046"/>
      <c r="AI43" s="1046"/>
      <c r="AJ43" s="1047"/>
      <c r="AK43" s="1006"/>
      <c r="AL43" s="997"/>
      <c r="AM43" s="997"/>
      <c r="AN43" s="997"/>
      <c r="AO43" s="997"/>
      <c r="AP43" s="997"/>
      <c r="AQ43" s="997"/>
      <c r="AR43" s="997"/>
      <c r="AS43" s="997"/>
      <c r="AT43" s="997"/>
      <c r="AU43" s="997"/>
      <c r="AV43" s="997"/>
      <c r="AW43" s="997"/>
      <c r="AX43" s="997"/>
      <c r="AY43" s="997"/>
      <c r="AZ43" s="1068"/>
      <c r="BA43" s="1068"/>
      <c r="BB43" s="1068"/>
      <c r="BC43" s="1068"/>
      <c r="BD43" s="1068"/>
      <c r="BE43" s="1058"/>
      <c r="BF43" s="1058"/>
      <c r="BG43" s="1058"/>
      <c r="BH43" s="1058"/>
      <c r="BI43" s="1059"/>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c r="A44" s="212">
        <v>17</v>
      </c>
      <c r="B44" s="1063"/>
      <c r="C44" s="1064"/>
      <c r="D44" s="1064"/>
      <c r="E44" s="1064"/>
      <c r="F44" s="1064"/>
      <c r="G44" s="1064"/>
      <c r="H44" s="1064"/>
      <c r="I44" s="1064"/>
      <c r="J44" s="1064"/>
      <c r="K44" s="1064"/>
      <c r="L44" s="1064"/>
      <c r="M44" s="1064"/>
      <c r="N44" s="1064"/>
      <c r="O44" s="1064"/>
      <c r="P44" s="1065"/>
      <c r="Q44" s="1069"/>
      <c r="R44" s="1070"/>
      <c r="S44" s="1070"/>
      <c r="T44" s="1070"/>
      <c r="U44" s="1070"/>
      <c r="V44" s="1070"/>
      <c r="W44" s="1070"/>
      <c r="X44" s="1070"/>
      <c r="Y44" s="1070"/>
      <c r="Z44" s="1070"/>
      <c r="AA44" s="1070"/>
      <c r="AB44" s="1070"/>
      <c r="AC44" s="1070"/>
      <c r="AD44" s="1070"/>
      <c r="AE44" s="1071"/>
      <c r="AF44" s="1045"/>
      <c r="AG44" s="1046"/>
      <c r="AH44" s="1046"/>
      <c r="AI44" s="1046"/>
      <c r="AJ44" s="1047"/>
      <c r="AK44" s="1006"/>
      <c r="AL44" s="997"/>
      <c r="AM44" s="997"/>
      <c r="AN44" s="997"/>
      <c r="AO44" s="997"/>
      <c r="AP44" s="997"/>
      <c r="AQ44" s="997"/>
      <c r="AR44" s="997"/>
      <c r="AS44" s="997"/>
      <c r="AT44" s="997"/>
      <c r="AU44" s="997"/>
      <c r="AV44" s="997"/>
      <c r="AW44" s="997"/>
      <c r="AX44" s="997"/>
      <c r="AY44" s="997"/>
      <c r="AZ44" s="1068"/>
      <c r="BA44" s="1068"/>
      <c r="BB44" s="1068"/>
      <c r="BC44" s="1068"/>
      <c r="BD44" s="1068"/>
      <c r="BE44" s="1058"/>
      <c r="BF44" s="1058"/>
      <c r="BG44" s="1058"/>
      <c r="BH44" s="1058"/>
      <c r="BI44" s="1059"/>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c r="A45" s="212">
        <v>18</v>
      </c>
      <c r="B45" s="1063"/>
      <c r="C45" s="1064"/>
      <c r="D45" s="1064"/>
      <c r="E45" s="1064"/>
      <c r="F45" s="1064"/>
      <c r="G45" s="1064"/>
      <c r="H45" s="1064"/>
      <c r="I45" s="1064"/>
      <c r="J45" s="1064"/>
      <c r="K45" s="1064"/>
      <c r="L45" s="1064"/>
      <c r="M45" s="1064"/>
      <c r="N45" s="1064"/>
      <c r="O45" s="1064"/>
      <c r="P45" s="1065"/>
      <c r="Q45" s="1069"/>
      <c r="R45" s="1070"/>
      <c r="S45" s="1070"/>
      <c r="T45" s="1070"/>
      <c r="U45" s="1070"/>
      <c r="V45" s="1070"/>
      <c r="W45" s="1070"/>
      <c r="X45" s="1070"/>
      <c r="Y45" s="1070"/>
      <c r="Z45" s="1070"/>
      <c r="AA45" s="1070"/>
      <c r="AB45" s="1070"/>
      <c r="AC45" s="1070"/>
      <c r="AD45" s="1070"/>
      <c r="AE45" s="1071"/>
      <c r="AF45" s="1045"/>
      <c r="AG45" s="1046"/>
      <c r="AH45" s="1046"/>
      <c r="AI45" s="1046"/>
      <c r="AJ45" s="1047"/>
      <c r="AK45" s="1006"/>
      <c r="AL45" s="997"/>
      <c r="AM45" s="997"/>
      <c r="AN45" s="997"/>
      <c r="AO45" s="997"/>
      <c r="AP45" s="997"/>
      <c r="AQ45" s="997"/>
      <c r="AR45" s="997"/>
      <c r="AS45" s="997"/>
      <c r="AT45" s="997"/>
      <c r="AU45" s="997"/>
      <c r="AV45" s="997"/>
      <c r="AW45" s="997"/>
      <c r="AX45" s="997"/>
      <c r="AY45" s="997"/>
      <c r="AZ45" s="1068"/>
      <c r="BA45" s="1068"/>
      <c r="BB45" s="1068"/>
      <c r="BC45" s="1068"/>
      <c r="BD45" s="1068"/>
      <c r="BE45" s="1058"/>
      <c r="BF45" s="1058"/>
      <c r="BG45" s="1058"/>
      <c r="BH45" s="1058"/>
      <c r="BI45" s="1059"/>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c r="A46" s="212">
        <v>19</v>
      </c>
      <c r="B46" s="1063"/>
      <c r="C46" s="1064"/>
      <c r="D46" s="1064"/>
      <c r="E46" s="1064"/>
      <c r="F46" s="1064"/>
      <c r="G46" s="1064"/>
      <c r="H46" s="1064"/>
      <c r="I46" s="1064"/>
      <c r="J46" s="1064"/>
      <c r="K46" s="1064"/>
      <c r="L46" s="1064"/>
      <c r="M46" s="1064"/>
      <c r="N46" s="1064"/>
      <c r="O46" s="1064"/>
      <c r="P46" s="1065"/>
      <c r="Q46" s="1069"/>
      <c r="R46" s="1070"/>
      <c r="S46" s="1070"/>
      <c r="T46" s="1070"/>
      <c r="U46" s="1070"/>
      <c r="V46" s="1070"/>
      <c r="W46" s="1070"/>
      <c r="X46" s="1070"/>
      <c r="Y46" s="1070"/>
      <c r="Z46" s="1070"/>
      <c r="AA46" s="1070"/>
      <c r="AB46" s="1070"/>
      <c r="AC46" s="1070"/>
      <c r="AD46" s="1070"/>
      <c r="AE46" s="1071"/>
      <c r="AF46" s="1045"/>
      <c r="AG46" s="1046"/>
      <c r="AH46" s="1046"/>
      <c r="AI46" s="1046"/>
      <c r="AJ46" s="1047"/>
      <c r="AK46" s="1006"/>
      <c r="AL46" s="997"/>
      <c r="AM46" s="997"/>
      <c r="AN46" s="997"/>
      <c r="AO46" s="997"/>
      <c r="AP46" s="997"/>
      <c r="AQ46" s="997"/>
      <c r="AR46" s="997"/>
      <c r="AS46" s="997"/>
      <c r="AT46" s="997"/>
      <c r="AU46" s="997"/>
      <c r="AV46" s="997"/>
      <c r="AW46" s="997"/>
      <c r="AX46" s="997"/>
      <c r="AY46" s="997"/>
      <c r="AZ46" s="1068"/>
      <c r="BA46" s="1068"/>
      <c r="BB46" s="1068"/>
      <c r="BC46" s="1068"/>
      <c r="BD46" s="1068"/>
      <c r="BE46" s="1058"/>
      <c r="BF46" s="1058"/>
      <c r="BG46" s="1058"/>
      <c r="BH46" s="1058"/>
      <c r="BI46" s="1059"/>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c r="A47" s="212">
        <v>20</v>
      </c>
      <c r="B47" s="1063"/>
      <c r="C47" s="1064"/>
      <c r="D47" s="1064"/>
      <c r="E47" s="1064"/>
      <c r="F47" s="1064"/>
      <c r="G47" s="1064"/>
      <c r="H47" s="1064"/>
      <c r="I47" s="1064"/>
      <c r="J47" s="1064"/>
      <c r="K47" s="1064"/>
      <c r="L47" s="1064"/>
      <c r="M47" s="1064"/>
      <c r="N47" s="1064"/>
      <c r="O47" s="1064"/>
      <c r="P47" s="1065"/>
      <c r="Q47" s="1069"/>
      <c r="R47" s="1070"/>
      <c r="S47" s="1070"/>
      <c r="T47" s="1070"/>
      <c r="U47" s="1070"/>
      <c r="V47" s="1070"/>
      <c r="W47" s="1070"/>
      <c r="X47" s="1070"/>
      <c r="Y47" s="1070"/>
      <c r="Z47" s="1070"/>
      <c r="AA47" s="1070"/>
      <c r="AB47" s="1070"/>
      <c r="AC47" s="1070"/>
      <c r="AD47" s="1070"/>
      <c r="AE47" s="1071"/>
      <c r="AF47" s="1045"/>
      <c r="AG47" s="1046"/>
      <c r="AH47" s="1046"/>
      <c r="AI47" s="1046"/>
      <c r="AJ47" s="1047"/>
      <c r="AK47" s="1006"/>
      <c r="AL47" s="997"/>
      <c r="AM47" s="997"/>
      <c r="AN47" s="997"/>
      <c r="AO47" s="997"/>
      <c r="AP47" s="997"/>
      <c r="AQ47" s="997"/>
      <c r="AR47" s="997"/>
      <c r="AS47" s="997"/>
      <c r="AT47" s="997"/>
      <c r="AU47" s="997"/>
      <c r="AV47" s="997"/>
      <c r="AW47" s="997"/>
      <c r="AX47" s="997"/>
      <c r="AY47" s="997"/>
      <c r="AZ47" s="1068"/>
      <c r="BA47" s="1068"/>
      <c r="BB47" s="1068"/>
      <c r="BC47" s="1068"/>
      <c r="BD47" s="1068"/>
      <c r="BE47" s="1058"/>
      <c r="BF47" s="1058"/>
      <c r="BG47" s="1058"/>
      <c r="BH47" s="1058"/>
      <c r="BI47" s="1059"/>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c r="A48" s="212">
        <v>21</v>
      </c>
      <c r="B48" s="1063"/>
      <c r="C48" s="1064"/>
      <c r="D48" s="1064"/>
      <c r="E48" s="1064"/>
      <c r="F48" s="1064"/>
      <c r="G48" s="1064"/>
      <c r="H48" s="1064"/>
      <c r="I48" s="1064"/>
      <c r="J48" s="1064"/>
      <c r="K48" s="1064"/>
      <c r="L48" s="1064"/>
      <c r="M48" s="1064"/>
      <c r="N48" s="1064"/>
      <c r="O48" s="1064"/>
      <c r="P48" s="1065"/>
      <c r="Q48" s="1069"/>
      <c r="R48" s="1070"/>
      <c r="S48" s="1070"/>
      <c r="T48" s="1070"/>
      <c r="U48" s="1070"/>
      <c r="V48" s="1070"/>
      <c r="W48" s="1070"/>
      <c r="X48" s="1070"/>
      <c r="Y48" s="1070"/>
      <c r="Z48" s="1070"/>
      <c r="AA48" s="1070"/>
      <c r="AB48" s="1070"/>
      <c r="AC48" s="1070"/>
      <c r="AD48" s="1070"/>
      <c r="AE48" s="1071"/>
      <c r="AF48" s="1045"/>
      <c r="AG48" s="1046"/>
      <c r="AH48" s="1046"/>
      <c r="AI48" s="1046"/>
      <c r="AJ48" s="1047"/>
      <c r="AK48" s="1006"/>
      <c r="AL48" s="997"/>
      <c r="AM48" s="997"/>
      <c r="AN48" s="997"/>
      <c r="AO48" s="997"/>
      <c r="AP48" s="997"/>
      <c r="AQ48" s="997"/>
      <c r="AR48" s="997"/>
      <c r="AS48" s="997"/>
      <c r="AT48" s="997"/>
      <c r="AU48" s="997"/>
      <c r="AV48" s="997"/>
      <c r="AW48" s="997"/>
      <c r="AX48" s="997"/>
      <c r="AY48" s="997"/>
      <c r="AZ48" s="1068"/>
      <c r="BA48" s="1068"/>
      <c r="BB48" s="1068"/>
      <c r="BC48" s="1068"/>
      <c r="BD48" s="1068"/>
      <c r="BE48" s="1058"/>
      <c r="BF48" s="1058"/>
      <c r="BG48" s="1058"/>
      <c r="BH48" s="1058"/>
      <c r="BI48" s="1059"/>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c r="A49" s="212">
        <v>22</v>
      </c>
      <c r="B49" s="1063"/>
      <c r="C49" s="1064"/>
      <c r="D49" s="1064"/>
      <c r="E49" s="1064"/>
      <c r="F49" s="1064"/>
      <c r="G49" s="1064"/>
      <c r="H49" s="1064"/>
      <c r="I49" s="1064"/>
      <c r="J49" s="1064"/>
      <c r="K49" s="1064"/>
      <c r="L49" s="1064"/>
      <c r="M49" s="1064"/>
      <c r="N49" s="1064"/>
      <c r="O49" s="1064"/>
      <c r="P49" s="1065"/>
      <c r="Q49" s="1069"/>
      <c r="R49" s="1070"/>
      <c r="S49" s="1070"/>
      <c r="T49" s="1070"/>
      <c r="U49" s="1070"/>
      <c r="V49" s="1070"/>
      <c r="W49" s="1070"/>
      <c r="X49" s="1070"/>
      <c r="Y49" s="1070"/>
      <c r="Z49" s="1070"/>
      <c r="AA49" s="1070"/>
      <c r="AB49" s="1070"/>
      <c r="AC49" s="1070"/>
      <c r="AD49" s="1070"/>
      <c r="AE49" s="1071"/>
      <c r="AF49" s="1045"/>
      <c r="AG49" s="1046"/>
      <c r="AH49" s="1046"/>
      <c r="AI49" s="1046"/>
      <c r="AJ49" s="1047"/>
      <c r="AK49" s="1006"/>
      <c r="AL49" s="997"/>
      <c r="AM49" s="997"/>
      <c r="AN49" s="997"/>
      <c r="AO49" s="997"/>
      <c r="AP49" s="997"/>
      <c r="AQ49" s="997"/>
      <c r="AR49" s="997"/>
      <c r="AS49" s="997"/>
      <c r="AT49" s="997"/>
      <c r="AU49" s="997"/>
      <c r="AV49" s="997"/>
      <c r="AW49" s="997"/>
      <c r="AX49" s="997"/>
      <c r="AY49" s="997"/>
      <c r="AZ49" s="1068"/>
      <c r="BA49" s="1068"/>
      <c r="BB49" s="1068"/>
      <c r="BC49" s="1068"/>
      <c r="BD49" s="1068"/>
      <c r="BE49" s="1058"/>
      <c r="BF49" s="1058"/>
      <c r="BG49" s="1058"/>
      <c r="BH49" s="1058"/>
      <c r="BI49" s="1059"/>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c r="A50" s="212">
        <v>23</v>
      </c>
      <c r="B50" s="1063"/>
      <c r="C50" s="1064"/>
      <c r="D50" s="1064"/>
      <c r="E50" s="1064"/>
      <c r="F50" s="1064"/>
      <c r="G50" s="1064"/>
      <c r="H50" s="1064"/>
      <c r="I50" s="1064"/>
      <c r="J50" s="1064"/>
      <c r="K50" s="1064"/>
      <c r="L50" s="1064"/>
      <c r="M50" s="1064"/>
      <c r="N50" s="1064"/>
      <c r="O50" s="1064"/>
      <c r="P50" s="1065"/>
      <c r="Q50" s="1066"/>
      <c r="R50" s="1049"/>
      <c r="S50" s="1049"/>
      <c r="T50" s="1049"/>
      <c r="U50" s="1049"/>
      <c r="V50" s="1049"/>
      <c r="W50" s="1049"/>
      <c r="X50" s="1049"/>
      <c r="Y50" s="1049"/>
      <c r="Z50" s="1049"/>
      <c r="AA50" s="1049"/>
      <c r="AB50" s="1049"/>
      <c r="AC50" s="1049"/>
      <c r="AD50" s="1049"/>
      <c r="AE50" s="1067"/>
      <c r="AF50" s="1045"/>
      <c r="AG50" s="1046"/>
      <c r="AH50" s="1046"/>
      <c r="AI50" s="1046"/>
      <c r="AJ50" s="1047"/>
      <c r="AK50" s="1048"/>
      <c r="AL50" s="1049"/>
      <c r="AM50" s="1049"/>
      <c r="AN50" s="1049"/>
      <c r="AO50" s="1049"/>
      <c r="AP50" s="1049"/>
      <c r="AQ50" s="1049"/>
      <c r="AR50" s="1049"/>
      <c r="AS50" s="1049"/>
      <c r="AT50" s="1049"/>
      <c r="AU50" s="1049"/>
      <c r="AV50" s="1049"/>
      <c r="AW50" s="1049"/>
      <c r="AX50" s="1049"/>
      <c r="AY50" s="1049"/>
      <c r="AZ50" s="1050"/>
      <c r="BA50" s="1050"/>
      <c r="BB50" s="1050"/>
      <c r="BC50" s="1050"/>
      <c r="BD50" s="1050"/>
      <c r="BE50" s="1058"/>
      <c r="BF50" s="1058"/>
      <c r="BG50" s="1058"/>
      <c r="BH50" s="1058"/>
      <c r="BI50" s="1059"/>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c r="A51" s="212">
        <v>24</v>
      </c>
      <c r="B51" s="1063"/>
      <c r="C51" s="1064"/>
      <c r="D51" s="1064"/>
      <c r="E51" s="1064"/>
      <c r="F51" s="1064"/>
      <c r="G51" s="1064"/>
      <c r="H51" s="1064"/>
      <c r="I51" s="1064"/>
      <c r="J51" s="1064"/>
      <c r="K51" s="1064"/>
      <c r="L51" s="1064"/>
      <c r="M51" s="1064"/>
      <c r="N51" s="1064"/>
      <c r="O51" s="1064"/>
      <c r="P51" s="1065"/>
      <c r="Q51" s="1066"/>
      <c r="R51" s="1049"/>
      <c r="S51" s="1049"/>
      <c r="T51" s="1049"/>
      <c r="U51" s="1049"/>
      <c r="V51" s="1049"/>
      <c r="W51" s="1049"/>
      <c r="X51" s="1049"/>
      <c r="Y51" s="1049"/>
      <c r="Z51" s="1049"/>
      <c r="AA51" s="1049"/>
      <c r="AB51" s="1049"/>
      <c r="AC51" s="1049"/>
      <c r="AD51" s="1049"/>
      <c r="AE51" s="1067"/>
      <c r="AF51" s="1045"/>
      <c r="AG51" s="1046"/>
      <c r="AH51" s="1046"/>
      <c r="AI51" s="1046"/>
      <c r="AJ51" s="1047"/>
      <c r="AK51" s="1048"/>
      <c r="AL51" s="1049"/>
      <c r="AM51" s="1049"/>
      <c r="AN51" s="1049"/>
      <c r="AO51" s="1049"/>
      <c r="AP51" s="1049"/>
      <c r="AQ51" s="1049"/>
      <c r="AR51" s="1049"/>
      <c r="AS51" s="1049"/>
      <c r="AT51" s="1049"/>
      <c r="AU51" s="1049"/>
      <c r="AV51" s="1049"/>
      <c r="AW51" s="1049"/>
      <c r="AX51" s="1049"/>
      <c r="AY51" s="1049"/>
      <c r="AZ51" s="1050"/>
      <c r="BA51" s="1050"/>
      <c r="BB51" s="1050"/>
      <c r="BC51" s="1050"/>
      <c r="BD51" s="1050"/>
      <c r="BE51" s="1058"/>
      <c r="BF51" s="1058"/>
      <c r="BG51" s="1058"/>
      <c r="BH51" s="1058"/>
      <c r="BI51" s="1059"/>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c r="A52" s="212">
        <v>25</v>
      </c>
      <c r="B52" s="1063"/>
      <c r="C52" s="1064"/>
      <c r="D52" s="1064"/>
      <c r="E52" s="1064"/>
      <c r="F52" s="1064"/>
      <c r="G52" s="1064"/>
      <c r="H52" s="1064"/>
      <c r="I52" s="1064"/>
      <c r="J52" s="1064"/>
      <c r="K52" s="1064"/>
      <c r="L52" s="1064"/>
      <c r="M52" s="1064"/>
      <c r="N52" s="1064"/>
      <c r="O52" s="1064"/>
      <c r="P52" s="1065"/>
      <c r="Q52" s="1066"/>
      <c r="R52" s="1049"/>
      <c r="S52" s="1049"/>
      <c r="T52" s="1049"/>
      <c r="U52" s="1049"/>
      <c r="V52" s="1049"/>
      <c r="W52" s="1049"/>
      <c r="X52" s="1049"/>
      <c r="Y52" s="1049"/>
      <c r="Z52" s="1049"/>
      <c r="AA52" s="1049"/>
      <c r="AB52" s="1049"/>
      <c r="AC52" s="1049"/>
      <c r="AD52" s="1049"/>
      <c r="AE52" s="1067"/>
      <c r="AF52" s="1045"/>
      <c r="AG52" s="1046"/>
      <c r="AH52" s="1046"/>
      <c r="AI52" s="1046"/>
      <c r="AJ52" s="1047"/>
      <c r="AK52" s="1048"/>
      <c r="AL52" s="1049"/>
      <c r="AM52" s="1049"/>
      <c r="AN52" s="1049"/>
      <c r="AO52" s="1049"/>
      <c r="AP52" s="1049"/>
      <c r="AQ52" s="1049"/>
      <c r="AR52" s="1049"/>
      <c r="AS52" s="1049"/>
      <c r="AT52" s="1049"/>
      <c r="AU52" s="1049"/>
      <c r="AV52" s="1049"/>
      <c r="AW52" s="1049"/>
      <c r="AX52" s="1049"/>
      <c r="AY52" s="1049"/>
      <c r="AZ52" s="1050"/>
      <c r="BA52" s="1050"/>
      <c r="BB52" s="1050"/>
      <c r="BC52" s="1050"/>
      <c r="BD52" s="1050"/>
      <c r="BE52" s="1058"/>
      <c r="BF52" s="1058"/>
      <c r="BG52" s="1058"/>
      <c r="BH52" s="1058"/>
      <c r="BI52" s="1059"/>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c r="A53" s="212">
        <v>26</v>
      </c>
      <c r="B53" s="1063"/>
      <c r="C53" s="1064"/>
      <c r="D53" s="1064"/>
      <c r="E53" s="1064"/>
      <c r="F53" s="1064"/>
      <c r="G53" s="1064"/>
      <c r="H53" s="1064"/>
      <c r="I53" s="1064"/>
      <c r="J53" s="1064"/>
      <c r="K53" s="1064"/>
      <c r="L53" s="1064"/>
      <c r="M53" s="1064"/>
      <c r="N53" s="1064"/>
      <c r="O53" s="1064"/>
      <c r="P53" s="1065"/>
      <c r="Q53" s="1066"/>
      <c r="R53" s="1049"/>
      <c r="S53" s="1049"/>
      <c r="T53" s="1049"/>
      <c r="U53" s="1049"/>
      <c r="V53" s="1049"/>
      <c r="W53" s="1049"/>
      <c r="X53" s="1049"/>
      <c r="Y53" s="1049"/>
      <c r="Z53" s="1049"/>
      <c r="AA53" s="1049"/>
      <c r="AB53" s="1049"/>
      <c r="AC53" s="1049"/>
      <c r="AD53" s="1049"/>
      <c r="AE53" s="1067"/>
      <c r="AF53" s="1045"/>
      <c r="AG53" s="1046"/>
      <c r="AH53" s="1046"/>
      <c r="AI53" s="1046"/>
      <c r="AJ53" s="1047"/>
      <c r="AK53" s="1048"/>
      <c r="AL53" s="1049"/>
      <c r="AM53" s="1049"/>
      <c r="AN53" s="1049"/>
      <c r="AO53" s="1049"/>
      <c r="AP53" s="1049"/>
      <c r="AQ53" s="1049"/>
      <c r="AR53" s="1049"/>
      <c r="AS53" s="1049"/>
      <c r="AT53" s="1049"/>
      <c r="AU53" s="1049"/>
      <c r="AV53" s="1049"/>
      <c r="AW53" s="1049"/>
      <c r="AX53" s="1049"/>
      <c r="AY53" s="1049"/>
      <c r="AZ53" s="1050"/>
      <c r="BA53" s="1050"/>
      <c r="BB53" s="1050"/>
      <c r="BC53" s="1050"/>
      <c r="BD53" s="1050"/>
      <c r="BE53" s="1058"/>
      <c r="BF53" s="1058"/>
      <c r="BG53" s="1058"/>
      <c r="BH53" s="1058"/>
      <c r="BI53" s="1059"/>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c r="A54" s="212">
        <v>27</v>
      </c>
      <c r="B54" s="1063"/>
      <c r="C54" s="1064"/>
      <c r="D54" s="1064"/>
      <c r="E54" s="1064"/>
      <c r="F54" s="1064"/>
      <c r="G54" s="1064"/>
      <c r="H54" s="1064"/>
      <c r="I54" s="1064"/>
      <c r="J54" s="1064"/>
      <c r="K54" s="1064"/>
      <c r="L54" s="1064"/>
      <c r="M54" s="1064"/>
      <c r="N54" s="1064"/>
      <c r="O54" s="1064"/>
      <c r="P54" s="1065"/>
      <c r="Q54" s="1066"/>
      <c r="R54" s="1049"/>
      <c r="S54" s="1049"/>
      <c r="T54" s="1049"/>
      <c r="U54" s="1049"/>
      <c r="V54" s="1049"/>
      <c r="W54" s="1049"/>
      <c r="X54" s="1049"/>
      <c r="Y54" s="1049"/>
      <c r="Z54" s="1049"/>
      <c r="AA54" s="1049"/>
      <c r="AB54" s="1049"/>
      <c r="AC54" s="1049"/>
      <c r="AD54" s="1049"/>
      <c r="AE54" s="1067"/>
      <c r="AF54" s="1045"/>
      <c r="AG54" s="1046"/>
      <c r="AH54" s="1046"/>
      <c r="AI54" s="1046"/>
      <c r="AJ54" s="1047"/>
      <c r="AK54" s="1048"/>
      <c r="AL54" s="1049"/>
      <c r="AM54" s="1049"/>
      <c r="AN54" s="1049"/>
      <c r="AO54" s="1049"/>
      <c r="AP54" s="1049"/>
      <c r="AQ54" s="1049"/>
      <c r="AR54" s="1049"/>
      <c r="AS54" s="1049"/>
      <c r="AT54" s="1049"/>
      <c r="AU54" s="1049"/>
      <c r="AV54" s="1049"/>
      <c r="AW54" s="1049"/>
      <c r="AX54" s="1049"/>
      <c r="AY54" s="1049"/>
      <c r="AZ54" s="1050"/>
      <c r="BA54" s="1050"/>
      <c r="BB54" s="1050"/>
      <c r="BC54" s="1050"/>
      <c r="BD54" s="1050"/>
      <c r="BE54" s="1058"/>
      <c r="BF54" s="1058"/>
      <c r="BG54" s="1058"/>
      <c r="BH54" s="1058"/>
      <c r="BI54" s="1059"/>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c r="A55" s="212">
        <v>28</v>
      </c>
      <c r="B55" s="1063"/>
      <c r="C55" s="1064"/>
      <c r="D55" s="1064"/>
      <c r="E55" s="1064"/>
      <c r="F55" s="1064"/>
      <c r="G55" s="1064"/>
      <c r="H55" s="1064"/>
      <c r="I55" s="1064"/>
      <c r="J55" s="1064"/>
      <c r="K55" s="1064"/>
      <c r="L55" s="1064"/>
      <c r="M55" s="1064"/>
      <c r="N55" s="1064"/>
      <c r="O55" s="1064"/>
      <c r="P55" s="1065"/>
      <c r="Q55" s="1066"/>
      <c r="R55" s="1049"/>
      <c r="S55" s="1049"/>
      <c r="T55" s="1049"/>
      <c r="U55" s="1049"/>
      <c r="V55" s="1049"/>
      <c r="W55" s="1049"/>
      <c r="X55" s="1049"/>
      <c r="Y55" s="1049"/>
      <c r="Z55" s="1049"/>
      <c r="AA55" s="1049"/>
      <c r="AB55" s="1049"/>
      <c r="AC55" s="1049"/>
      <c r="AD55" s="1049"/>
      <c r="AE55" s="1067"/>
      <c r="AF55" s="1045"/>
      <c r="AG55" s="1046"/>
      <c r="AH55" s="1046"/>
      <c r="AI55" s="1046"/>
      <c r="AJ55" s="1047"/>
      <c r="AK55" s="1048"/>
      <c r="AL55" s="1049"/>
      <c r="AM55" s="1049"/>
      <c r="AN55" s="1049"/>
      <c r="AO55" s="1049"/>
      <c r="AP55" s="1049"/>
      <c r="AQ55" s="1049"/>
      <c r="AR55" s="1049"/>
      <c r="AS55" s="1049"/>
      <c r="AT55" s="1049"/>
      <c r="AU55" s="1049"/>
      <c r="AV55" s="1049"/>
      <c r="AW55" s="1049"/>
      <c r="AX55" s="1049"/>
      <c r="AY55" s="1049"/>
      <c r="AZ55" s="1050"/>
      <c r="BA55" s="1050"/>
      <c r="BB55" s="1050"/>
      <c r="BC55" s="1050"/>
      <c r="BD55" s="1050"/>
      <c r="BE55" s="1058"/>
      <c r="BF55" s="1058"/>
      <c r="BG55" s="1058"/>
      <c r="BH55" s="1058"/>
      <c r="BI55" s="1059"/>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c r="A56" s="212">
        <v>29</v>
      </c>
      <c r="B56" s="1063"/>
      <c r="C56" s="1064"/>
      <c r="D56" s="1064"/>
      <c r="E56" s="1064"/>
      <c r="F56" s="1064"/>
      <c r="G56" s="1064"/>
      <c r="H56" s="1064"/>
      <c r="I56" s="1064"/>
      <c r="J56" s="1064"/>
      <c r="K56" s="1064"/>
      <c r="L56" s="1064"/>
      <c r="M56" s="1064"/>
      <c r="N56" s="1064"/>
      <c r="O56" s="1064"/>
      <c r="P56" s="1065"/>
      <c r="Q56" s="1066"/>
      <c r="R56" s="1049"/>
      <c r="S56" s="1049"/>
      <c r="T56" s="1049"/>
      <c r="U56" s="1049"/>
      <c r="V56" s="1049"/>
      <c r="W56" s="1049"/>
      <c r="X56" s="1049"/>
      <c r="Y56" s="1049"/>
      <c r="Z56" s="1049"/>
      <c r="AA56" s="1049"/>
      <c r="AB56" s="1049"/>
      <c r="AC56" s="1049"/>
      <c r="AD56" s="1049"/>
      <c r="AE56" s="1067"/>
      <c r="AF56" s="1045"/>
      <c r="AG56" s="1046"/>
      <c r="AH56" s="1046"/>
      <c r="AI56" s="1046"/>
      <c r="AJ56" s="1047"/>
      <c r="AK56" s="1048"/>
      <c r="AL56" s="1049"/>
      <c r="AM56" s="1049"/>
      <c r="AN56" s="1049"/>
      <c r="AO56" s="1049"/>
      <c r="AP56" s="1049"/>
      <c r="AQ56" s="1049"/>
      <c r="AR56" s="1049"/>
      <c r="AS56" s="1049"/>
      <c r="AT56" s="1049"/>
      <c r="AU56" s="1049"/>
      <c r="AV56" s="1049"/>
      <c r="AW56" s="1049"/>
      <c r="AX56" s="1049"/>
      <c r="AY56" s="1049"/>
      <c r="AZ56" s="1050"/>
      <c r="BA56" s="1050"/>
      <c r="BB56" s="1050"/>
      <c r="BC56" s="1050"/>
      <c r="BD56" s="1050"/>
      <c r="BE56" s="1058"/>
      <c r="BF56" s="1058"/>
      <c r="BG56" s="1058"/>
      <c r="BH56" s="1058"/>
      <c r="BI56" s="1059"/>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c r="A57" s="212">
        <v>30</v>
      </c>
      <c r="B57" s="1063"/>
      <c r="C57" s="1064"/>
      <c r="D57" s="1064"/>
      <c r="E57" s="1064"/>
      <c r="F57" s="1064"/>
      <c r="G57" s="1064"/>
      <c r="H57" s="1064"/>
      <c r="I57" s="1064"/>
      <c r="J57" s="1064"/>
      <c r="K57" s="1064"/>
      <c r="L57" s="1064"/>
      <c r="M57" s="1064"/>
      <c r="N57" s="1064"/>
      <c r="O57" s="1064"/>
      <c r="P57" s="1065"/>
      <c r="Q57" s="1066"/>
      <c r="R57" s="1049"/>
      <c r="S57" s="1049"/>
      <c r="T57" s="1049"/>
      <c r="U57" s="1049"/>
      <c r="V57" s="1049"/>
      <c r="W57" s="1049"/>
      <c r="X57" s="1049"/>
      <c r="Y57" s="1049"/>
      <c r="Z57" s="1049"/>
      <c r="AA57" s="1049"/>
      <c r="AB57" s="1049"/>
      <c r="AC57" s="1049"/>
      <c r="AD57" s="1049"/>
      <c r="AE57" s="1067"/>
      <c r="AF57" s="1045"/>
      <c r="AG57" s="1046"/>
      <c r="AH57" s="1046"/>
      <c r="AI57" s="1046"/>
      <c r="AJ57" s="1047"/>
      <c r="AK57" s="1048"/>
      <c r="AL57" s="1049"/>
      <c r="AM57" s="1049"/>
      <c r="AN57" s="1049"/>
      <c r="AO57" s="1049"/>
      <c r="AP57" s="1049"/>
      <c r="AQ57" s="1049"/>
      <c r="AR57" s="1049"/>
      <c r="AS57" s="1049"/>
      <c r="AT57" s="1049"/>
      <c r="AU57" s="1049"/>
      <c r="AV57" s="1049"/>
      <c r="AW57" s="1049"/>
      <c r="AX57" s="1049"/>
      <c r="AY57" s="1049"/>
      <c r="AZ57" s="1050"/>
      <c r="BA57" s="1050"/>
      <c r="BB57" s="1050"/>
      <c r="BC57" s="1050"/>
      <c r="BD57" s="1050"/>
      <c r="BE57" s="1058"/>
      <c r="BF57" s="1058"/>
      <c r="BG57" s="1058"/>
      <c r="BH57" s="1058"/>
      <c r="BI57" s="1059"/>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c r="A58" s="212">
        <v>31</v>
      </c>
      <c r="B58" s="1063"/>
      <c r="C58" s="1064"/>
      <c r="D58" s="1064"/>
      <c r="E58" s="1064"/>
      <c r="F58" s="1064"/>
      <c r="G58" s="1064"/>
      <c r="H58" s="1064"/>
      <c r="I58" s="1064"/>
      <c r="J58" s="1064"/>
      <c r="K58" s="1064"/>
      <c r="L58" s="1064"/>
      <c r="M58" s="1064"/>
      <c r="N58" s="1064"/>
      <c r="O58" s="1064"/>
      <c r="P58" s="1065"/>
      <c r="Q58" s="1066"/>
      <c r="R58" s="1049"/>
      <c r="S58" s="1049"/>
      <c r="T58" s="1049"/>
      <c r="U58" s="1049"/>
      <c r="V58" s="1049"/>
      <c r="W58" s="1049"/>
      <c r="X58" s="1049"/>
      <c r="Y58" s="1049"/>
      <c r="Z58" s="1049"/>
      <c r="AA58" s="1049"/>
      <c r="AB58" s="1049"/>
      <c r="AC58" s="1049"/>
      <c r="AD58" s="1049"/>
      <c r="AE58" s="1067"/>
      <c r="AF58" s="1045"/>
      <c r="AG58" s="1046"/>
      <c r="AH58" s="1046"/>
      <c r="AI58" s="1046"/>
      <c r="AJ58" s="1047"/>
      <c r="AK58" s="1048"/>
      <c r="AL58" s="1049"/>
      <c r="AM58" s="1049"/>
      <c r="AN58" s="1049"/>
      <c r="AO58" s="1049"/>
      <c r="AP58" s="1049"/>
      <c r="AQ58" s="1049"/>
      <c r="AR58" s="1049"/>
      <c r="AS58" s="1049"/>
      <c r="AT58" s="1049"/>
      <c r="AU58" s="1049"/>
      <c r="AV58" s="1049"/>
      <c r="AW58" s="1049"/>
      <c r="AX58" s="1049"/>
      <c r="AY58" s="1049"/>
      <c r="AZ58" s="1050"/>
      <c r="BA58" s="1050"/>
      <c r="BB58" s="1050"/>
      <c r="BC58" s="1050"/>
      <c r="BD58" s="1050"/>
      <c r="BE58" s="1058"/>
      <c r="BF58" s="1058"/>
      <c r="BG58" s="1058"/>
      <c r="BH58" s="1058"/>
      <c r="BI58" s="1059"/>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c r="A59" s="212">
        <v>32</v>
      </c>
      <c r="B59" s="1063"/>
      <c r="C59" s="1064"/>
      <c r="D59" s="1064"/>
      <c r="E59" s="1064"/>
      <c r="F59" s="1064"/>
      <c r="G59" s="1064"/>
      <c r="H59" s="1064"/>
      <c r="I59" s="1064"/>
      <c r="J59" s="1064"/>
      <c r="K59" s="1064"/>
      <c r="L59" s="1064"/>
      <c r="M59" s="1064"/>
      <c r="N59" s="1064"/>
      <c r="O59" s="1064"/>
      <c r="P59" s="1065"/>
      <c r="Q59" s="1066"/>
      <c r="R59" s="1049"/>
      <c r="S59" s="1049"/>
      <c r="T59" s="1049"/>
      <c r="U59" s="1049"/>
      <c r="V59" s="1049"/>
      <c r="W59" s="1049"/>
      <c r="X59" s="1049"/>
      <c r="Y59" s="1049"/>
      <c r="Z59" s="1049"/>
      <c r="AA59" s="1049"/>
      <c r="AB59" s="1049"/>
      <c r="AC59" s="1049"/>
      <c r="AD59" s="1049"/>
      <c r="AE59" s="1067"/>
      <c r="AF59" s="1045"/>
      <c r="AG59" s="1046"/>
      <c r="AH59" s="1046"/>
      <c r="AI59" s="1046"/>
      <c r="AJ59" s="1047"/>
      <c r="AK59" s="1048"/>
      <c r="AL59" s="1049"/>
      <c r="AM59" s="1049"/>
      <c r="AN59" s="1049"/>
      <c r="AO59" s="1049"/>
      <c r="AP59" s="1049"/>
      <c r="AQ59" s="1049"/>
      <c r="AR59" s="1049"/>
      <c r="AS59" s="1049"/>
      <c r="AT59" s="1049"/>
      <c r="AU59" s="1049"/>
      <c r="AV59" s="1049"/>
      <c r="AW59" s="1049"/>
      <c r="AX59" s="1049"/>
      <c r="AY59" s="1049"/>
      <c r="AZ59" s="1050"/>
      <c r="BA59" s="1050"/>
      <c r="BB59" s="1050"/>
      <c r="BC59" s="1050"/>
      <c r="BD59" s="1050"/>
      <c r="BE59" s="1058"/>
      <c r="BF59" s="1058"/>
      <c r="BG59" s="1058"/>
      <c r="BH59" s="1058"/>
      <c r="BI59" s="1059"/>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c r="A60" s="212">
        <v>33</v>
      </c>
      <c r="B60" s="1063"/>
      <c r="C60" s="1064"/>
      <c r="D60" s="1064"/>
      <c r="E60" s="1064"/>
      <c r="F60" s="1064"/>
      <c r="G60" s="1064"/>
      <c r="H60" s="1064"/>
      <c r="I60" s="1064"/>
      <c r="J60" s="1064"/>
      <c r="K60" s="1064"/>
      <c r="L60" s="1064"/>
      <c r="M60" s="1064"/>
      <c r="N60" s="1064"/>
      <c r="O60" s="1064"/>
      <c r="P60" s="1065"/>
      <c r="Q60" s="1066"/>
      <c r="R60" s="1049"/>
      <c r="S60" s="1049"/>
      <c r="T60" s="1049"/>
      <c r="U60" s="1049"/>
      <c r="V60" s="1049"/>
      <c r="W60" s="1049"/>
      <c r="X60" s="1049"/>
      <c r="Y60" s="1049"/>
      <c r="Z60" s="1049"/>
      <c r="AA60" s="1049"/>
      <c r="AB60" s="1049"/>
      <c r="AC60" s="1049"/>
      <c r="AD60" s="1049"/>
      <c r="AE60" s="1067"/>
      <c r="AF60" s="1045"/>
      <c r="AG60" s="1046"/>
      <c r="AH60" s="1046"/>
      <c r="AI60" s="1046"/>
      <c r="AJ60" s="1047"/>
      <c r="AK60" s="1048"/>
      <c r="AL60" s="1049"/>
      <c r="AM60" s="1049"/>
      <c r="AN60" s="1049"/>
      <c r="AO60" s="1049"/>
      <c r="AP60" s="1049"/>
      <c r="AQ60" s="1049"/>
      <c r="AR60" s="1049"/>
      <c r="AS60" s="1049"/>
      <c r="AT60" s="1049"/>
      <c r="AU60" s="1049"/>
      <c r="AV60" s="1049"/>
      <c r="AW60" s="1049"/>
      <c r="AX60" s="1049"/>
      <c r="AY60" s="1049"/>
      <c r="AZ60" s="1050"/>
      <c r="BA60" s="1050"/>
      <c r="BB60" s="1050"/>
      <c r="BC60" s="1050"/>
      <c r="BD60" s="1050"/>
      <c r="BE60" s="1058"/>
      <c r="BF60" s="1058"/>
      <c r="BG60" s="1058"/>
      <c r="BH60" s="1058"/>
      <c r="BI60" s="1059"/>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c r="A61" s="212">
        <v>34</v>
      </c>
      <c r="B61" s="1063"/>
      <c r="C61" s="1064"/>
      <c r="D61" s="1064"/>
      <c r="E61" s="1064"/>
      <c r="F61" s="1064"/>
      <c r="G61" s="1064"/>
      <c r="H61" s="1064"/>
      <c r="I61" s="1064"/>
      <c r="J61" s="1064"/>
      <c r="K61" s="1064"/>
      <c r="L61" s="1064"/>
      <c r="M61" s="1064"/>
      <c r="N61" s="1064"/>
      <c r="O61" s="1064"/>
      <c r="P61" s="1065"/>
      <c r="Q61" s="1066"/>
      <c r="R61" s="1049"/>
      <c r="S61" s="1049"/>
      <c r="T61" s="1049"/>
      <c r="U61" s="1049"/>
      <c r="V61" s="1049"/>
      <c r="W61" s="1049"/>
      <c r="X61" s="1049"/>
      <c r="Y61" s="1049"/>
      <c r="Z61" s="1049"/>
      <c r="AA61" s="1049"/>
      <c r="AB61" s="1049"/>
      <c r="AC61" s="1049"/>
      <c r="AD61" s="1049"/>
      <c r="AE61" s="1067"/>
      <c r="AF61" s="1045"/>
      <c r="AG61" s="1046"/>
      <c r="AH61" s="1046"/>
      <c r="AI61" s="1046"/>
      <c r="AJ61" s="1047"/>
      <c r="AK61" s="1048"/>
      <c r="AL61" s="1049"/>
      <c r="AM61" s="1049"/>
      <c r="AN61" s="1049"/>
      <c r="AO61" s="1049"/>
      <c r="AP61" s="1049"/>
      <c r="AQ61" s="1049"/>
      <c r="AR61" s="1049"/>
      <c r="AS61" s="1049"/>
      <c r="AT61" s="1049"/>
      <c r="AU61" s="1049"/>
      <c r="AV61" s="1049"/>
      <c r="AW61" s="1049"/>
      <c r="AX61" s="1049"/>
      <c r="AY61" s="1049"/>
      <c r="AZ61" s="1050"/>
      <c r="BA61" s="1050"/>
      <c r="BB61" s="1050"/>
      <c r="BC61" s="1050"/>
      <c r="BD61" s="1050"/>
      <c r="BE61" s="1058"/>
      <c r="BF61" s="1058"/>
      <c r="BG61" s="1058"/>
      <c r="BH61" s="1058"/>
      <c r="BI61" s="1059"/>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c r="A62" s="212">
        <v>35</v>
      </c>
      <c r="B62" s="1063"/>
      <c r="C62" s="1064"/>
      <c r="D62" s="1064"/>
      <c r="E62" s="1064"/>
      <c r="F62" s="1064"/>
      <c r="G62" s="1064"/>
      <c r="H62" s="1064"/>
      <c r="I62" s="1064"/>
      <c r="J62" s="1064"/>
      <c r="K62" s="1064"/>
      <c r="L62" s="1064"/>
      <c r="M62" s="1064"/>
      <c r="N62" s="1064"/>
      <c r="O62" s="1064"/>
      <c r="P62" s="1065"/>
      <c r="Q62" s="1066"/>
      <c r="R62" s="1049"/>
      <c r="S62" s="1049"/>
      <c r="T62" s="1049"/>
      <c r="U62" s="1049"/>
      <c r="V62" s="1049"/>
      <c r="W62" s="1049"/>
      <c r="X62" s="1049"/>
      <c r="Y62" s="1049"/>
      <c r="Z62" s="1049"/>
      <c r="AA62" s="1049"/>
      <c r="AB62" s="1049"/>
      <c r="AC62" s="1049"/>
      <c r="AD62" s="1049"/>
      <c r="AE62" s="1067"/>
      <c r="AF62" s="1045"/>
      <c r="AG62" s="1046"/>
      <c r="AH62" s="1046"/>
      <c r="AI62" s="1046"/>
      <c r="AJ62" s="1047"/>
      <c r="AK62" s="1048"/>
      <c r="AL62" s="1049"/>
      <c r="AM62" s="1049"/>
      <c r="AN62" s="1049"/>
      <c r="AO62" s="1049"/>
      <c r="AP62" s="1049"/>
      <c r="AQ62" s="1049"/>
      <c r="AR62" s="1049"/>
      <c r="AS62" s="1049"/>
      <c r="AT62" s="1049"/>
      <c r="AU62" s="1049"/>
      <c r="AV62" s="1049"/>
      <c r="AW62" s="1049"/>
      <c r="AX62" s="1049"/>
      <c r="AY62" s="1049"/>
      <c r="AZ62" s="1050"/>
      <c r="BA62" s="1050"/>
      <c r="BB62" s="1050"/>
      <c r="BC62" s="1050"/>
      <c r="BD62" s="1050"/>
      <c r="BE62" s="1058"/>
      <c r="BF62" s="1058"/>
      <c r="BG62" s="1058"/>
      <c r="BH62" s="1058"/>
      <c r="BI62" s="1059"/>
      <c r="BJ62" s="1060" t="s">
        <v>382</v>
      </c>
      <c r="BK62" s="1061"/>
      <c r="BL62" s="1061"/>
      <c r="BM62" s="1061"/>
      <c r="BN62" s="1062"/>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c r="A63" s="215" t="s">
        <v>364</v>
      </c>
      <c r="B63" s="970" t="s">
        <v>383</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54"/>
      <c r="AF63" s="1055">
        <v>333</v>
      </c>
      <c r="AG63" s="985"/>
      <c r="AH63" s="985"/>
      <c r="AI63" s="985"/>
      <c r="AJ63" s="1056"/>
      <c r="AK63" s="1057"/>
      <c r="AL63" s="989"/>
      <c r="AM63" s="989"/>
      <c r="AN63" s="989"/>
      <c r="AO63" s="989"/>
      <c r="AP63" s="985">
        <v>10301</v>
      </c>
      <c r="AQ63" s="985"/>
      <c r="AR63" s="985"/>
      <c r="AS63" s="985"/>
      <c r="AT63" s="985"/>
      <c r="AU63" s="985">
        <v>7042</v>
      </c>
      <c r="AV63" s="985"/>
      <c r="AW63" s="985"/>
      <c r="AX63" s="985"/>
      <c r="AY63" s="985"/>
      <c r="AZ63" s="1051"/>
      <c r="BA63" s="1051"/>
      <c r="BB63" s="1051"/>
      <c r="BC63" s="1051"/>
      <c r="BD63" s="1051"/>
      <c r="BE63" s="986"/>
      <c r="BF63" s="986"/>
      <c r="BG63" s="986"/>
      <c r="BH63" s="986"/>
      <c r="BI63" s="987"/>
      <c r="BJ63" s="1052" t="s">
        <v>108</v>
      </c>
      <c r="BK63" s="977"/>
      <c r="BL63" s="977"/>
      <c r="BM63" s="977"/>
      <c r="BN63" s="1053"/>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c r="A65" s="203" t="s">
        <v>384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c r="A66" s="1021" t="s">
        <v>385</v>
      </c>
      <c r="B66" s="1022"/>
      <c r="C66" s="1022"/>
      <c r="D66" s="1022"/>
      <c r="E66" s="1022"/>
      <c r="F66" s="1022"/>
      <c r="G66" s="1022"/>
      <c r="H66" s="1022"/>
      <c r="I66" s="1022"/>
      <c r="J66" s="1022"/>
      <c r="K66" s="1022"/>
      <c r="L66" s="1022"/>
      <c r="M66" s="1022"/>
      <c r="N66" s="1022"/>
      <c r="O66" s="1022"/>
      <c r="P66" s="1023"/>
      <c r="Q66" s="1027" t="s">
        <v>386</v>
      </c>
      <c r="R66" s="1028"/>
      <c r="S66" s="1028"/>
      <c r="T66" s="1028"/>
      <c r="U66" s="1029"/>
      <c r="V66" s="1027" t="s">
        <v>387</v>
      </c>
      <c r="W66" s="1028"/>
      <c r="X66" s="1028"/>
      <c r="Y66" s="1028"/>
      <c r="Z66" s="1029"/>
      <c r="AA66" s="1027" t="s">
        <v>388</v>
      </c>
      <c r="AB66" s="1028"/>
      <c r="AC66" s="1028"/>
      <c r="AD66" s="1028"/>
      <c r="AE66" s="1029"/>
      <c r="AF66" s="1033" t="s">
        <v>389</v>
      </c>
      <c r="AG66" s="1034"/>
      <c r="AH66" s="1034"/>
      <c r="AI66" s="1034"/>
      <c r="AJ66" s="1035"/>
      <c r="AK66" s="1027" t="s">
        <v>390</v>
      </c>
      <c r="AL66" s="1022"/>
      <c r="AM66" s="1022"/>
      <c r="AN66" s="1022"/>
      <c r="AO66" s="1023"/>
      <c r="AP66" s="1027" t="s">
        <v>391</v>
      </c>
      <c r="AQ66" s="1028"/>
      <c r="AR66" s="1028"/>
      <c r="AS66" s="1028"/>
      <c r="AT66" s="1029"/>
      <c r="AU66" s="1027" t="s">
        <v>392</v>
      </c>
      <c r="AV66" s="1028"/>
      <c r="AW66" s="1028"/>
      <c r="AX66" s="1028"/>
      <c r="AY66" s="1029"/>
      <c r="AZ66" s="1027" t="s">
        <v>351</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c r="A68" s="209">
        <v>1</v>
      </c>
      <c r="B68" s="1011" t="s">
        <v>557</v>
      </c>
      <c r="C68" s="1012"/>
      <c r="D68" s="1012"/>
      <c r="E68" s="1012"/>
      <c r="F68" s="1012"/>
      <c r="G68" s="1012"/>
      <c r="H68" s="1012"/>
      <c r="I68" s="1012"/>
      <c r="J68" s="1012"/>
      <c r="K68" s="1012"/>
      <c r="L68" s="1012"/>
      <c r="M68" s="1012"/>
      <c r="N68" s="1012"/>
      <c r="O68" s="1012"/>
      <c r="P68" s="1013"/>
      <c r="Q68" s="1014">
        <v>1661</v>
      </c>
      <c r="R68" s="1008"/>
      <c r="S68" s="1008"/>
      <c r="T68" s="1008"/>
      <c r="U68" s="1008"/>
      <c r="V68" s="1008">
        <v>1229</v>
      </c>
      <c r="W68" s="1008"/>
      <c r="X68" s="1008"/>
      <c r="Y68" s="1008"/>
      <c r="Z68" s="1008"/>
      <c r="AA68" s="1008">
        <v>432</v>
      </c>
      <c r="AB68" s="1008"/>
      <c r="AC68" s="1008"/>
      <c r="AD68" s="1008"/>
      <c r="AE68" s="1008"/>
      <c r="AF68" s="1008">
        <v>3093</v>
      </c>
      <c r="AG68" s="1008"/>
      <c r="AH68" s="1008"/>
      <c r="AI68" s="1008"/>
      <c r="AJ68" s="1008"/>
      <c r="AK68" s="1008">
        <v>0</v>
      </c>
      <c r="AL68" s="1008"/>
      <c r="AM68" s="1008"/>
      <c r="AN68" s="1008"/>
      <c r="AO68" s="1008"/>
      <c r="AP68" s="1008">
        <v>2786</v>
      </c>
      <c r="AQ68" s="1008"/>
      <c r="AR68" s="1008"/>
      <c r="AS68" s="1008"/>
      <c r="AT68" s="1008"/>
      <c r="AU68" s="1008" t="s">
        <v>573</v>
      </c>
      <c r="AV68" s="1008"/>
      <c r="AW68" s="1008"/>
      <c r="AX68" s="1008"/>
      <c r="AY68" s="1008"/>
      <c r="AZ68" s="1009"/>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c r="A69" s="212">
        <v>2</v>
      </c>
      <c r="B69" s="1000" t="s">
        <v>558</v>
      </c>
      <c r="C69" s="1001"/>
      <c r="D69" s="1001"/>
      <c r="E69" s="1001"/>
      <c r="F69" s="1001"/>
      <c r="G69" s="1001"/>
      <c r="H69" s="1001"/>
      <c r="I69" s="1001"/>
      <c r="J69" s="1001"/>
      <c r="K69" s="1001"/>
      <c r="L69" s="1001"/>
      <c r="M69" s="1001"/>
      <c r="N69" s="1001"/>
      <c r="O69" s="1001"/>
      <c r="P69" s="1002"/>
      <c r="Q69" s="1003">
        <v>729</v>
      </c>
      <c r="R69" s="997"/>
      <c r="S69" s="997"/>
      <c r="T69" s="997"/>
      <c r="U69" s="997"/>
      <c r="V69" s="997">
        <v>688</v>
      </c>
      <c r="W69" s="997"/>
      <c r="X69" s="997"/>
      <c r="Y69" s="997"/>
      <c r="Z69" s="997"/>
      <c r="AA69" s="997">
        <v>41</v>
      </c>
      <c r="AB69" s="997"/>
      <c r="AC69" s="997"/>
      <c r="AD69" s="997"/>
      <c r="AE69" s="997"/>
      <c r="AF69" s="997">
        <v>41</v>
      </c>
      <c r="AG69" s="997"/>
      <c r="AH69" s="997"/>
      <c r="AI69" s="997"/>
      <c r="AJ69" s="997"/>
      <c r="AK69" s="997">
        <v>0</v>
      </c>
      <c r="AL69" s="997"/>
      <c r="AM69" s="997"/>
      <c r="AN69" s="997"/>
      <c r="AO69" s="997"/>
      <c r="AP69" s="997" t="s">
        <v>485</v>
      </c>
      <c r="AQ69" s="997"/>
      <c r="AR69" s="997"/>
      <c r="AS69" s="997"/>
      <c r="AT69" s="997"/>
      <c r="AU69" s="997" t="s">
        <v>485</v>
      </c>
      <c r="AV69" s="997"/>
      <c r="AW69" s="997"/>
      <c r="AX69" s="997"/>
      <c r="AY69" s="997"/>
      <c r="AZ69" s="998"/>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c r="A70" s="212">
        <v>3</v>
      </c>
      <c r="B70" s="1000" t="s">
        <v>559</v>
      </c>
      <c r="C70" s="1001"/>
      <c r="D70" s="1001"/>
      <c r="E70" s="1001"/>
      <c r="F70" s="1001"/>
      <c r="G70" s="1001"/>
      <c r="H70" s="1001"/>
      <c r="I70" s="1001"/>
      <c r="J70" s="1001"/>
      <c r="K70" s="1001"/>
      <c r="L70" s="1001"/>
      <c r="M70" s="1001"/>
      <c r="N70" s="1001"/>
      <c r="O70" s="1001"/>
      <c r="P70" s="1002"/>
      <c r="Q70" s="1003">
        <v>250943</v>
      </c>
      <c r="R70" s="997"/>
      <c r="S70" s="997"/>
      <c r="T70" s="997"/>
      <c r="U70" s="997"/>
      <c r="V70" s="997">
        <v>239378</v>
      </c>
      <c r="W70" s="997"/>
      <c r="X70" s="997"/>
      <c r="Y70" s="997"/>
      <c r="Z70" s="997"/>
      <c r="AA70" s="997">
        <v>11565</v>
      </c>
      <c r="AB70" s="997"/>
      <c r="AC70" s="997"/>
      <c r="AD70" s="997"/>
      <c r="AE70" s="997"/>
      <c r="AF70" s="997">
        <v>11565</v>
      </c>
      <c r="AG70" s="997"/>
      <c r="AH70" s="997"/>
      <c r="AI70" s="997"/>
      <c r="AJ70" s="997"/>
      <c r="AK70" s="997">
        <v>726</v>
      </c>
      <c r="AL70" s="997"/>
      <c r="AM70" s="997"/>
      <c r="AN70" s="997"/>
      <c r="AO70" s="997"/>
      <c r="AP70" s="997" t="s">
        <v>485</v>
      </c>
      <c r="AQ70" s="997"/>
      <c r="AR70" s="997"/>
      <c r="AS70" s="997"/>
      <c r="AT70" s="997"/>
      <c r="AU70" s="997" t="s">
        <v>485</v>
      </c>
      <c r="AV70" s="997"/>
      <c r="AW70" s="997"/>
      <c r="AX70" s="997"/>
      <c r="AY70" s="997"/>
      <c r="AZ70" s="998"/>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c r="A71" s="212">
        <v>4</v>
      </c>
      <c r="B71" s="1000" t="s">
        <v>560</v>
      </c>
      <c r="C71" s="1001"/>
      <c r="D71" s="1001"/>
      <c r="E71" s="1001"/>
      <c r="F71" s="1001"/>
      <c r="G71" s="1001"/>
      <c r="H71" s="1001"/>
      <c r="I71" s="1001"/>
      <c r="J71" s="1001"/>
      <c r="K71" s="1001"/>
      <c r="L71" s="1001"/>
      <c r="M71" s="1001"/>
      <c r="N71" s="1001"/>
      <c r="O71" s="1001"/>
      <c r="P71" s="1002"/>
      <c r="Q71" s="1003">
        <v>1689</v>
      </c>
      <c r="R71" s="997"/>
      <c r="S71" s="997"/>
      <c r="T71" s="997"/>
      <c r="U71" s="997"/>
      <c r="V71" s="997">
        <v>1574</v>
      </c>
      <c r="W71" s="997"/>
      <c r="X71" s="997"/>
      <c r="Y71" s="997"/>
      <c r="Z71" s="997"/>
      <c r="AA71" s="997">
        <v>115</v>
      </c>
      <c r="AB71" s="997"/>
      <c r="AC71" s="997"/>
      <c r="AD71" s="997"/>
      <c r="AE71" s="997"/>
      <c r="AF71" s="997">
        <v>115</v>
      </c>
      <c r="AG71" s="997"/>
      <c r="AH71" s="997"/>
      <c r="AI71" s="997"/>
      <c r="AJ71" s="997"/>
      <c r="AK71" s="997">
        <v>0</v>
      </c>
      <c r="AL71" s="997"/>
      <c r="AM71" s="997"/>
      <c r="AN71" s="997"/>
      <c r="AO71" s="997"/>
      <c r="AP71" s="997">
        <v>265</v>
      </c>
      <c r="AQ71" s="997"/>
      <c r="AR71" s="997"/>
      <c r="AS71" s="997"/>
      <c r="AT71" s="997"/>
      <c r="AU71" s="997">
        <v>80</v>
      </c>
      <c r="AV71" s="997"/>
      <c r="AW71" s="997"/>
      <c r="AX71" s="997"/>
      <c r="AY71" s="997"/>
      <c r="AZ71" s="998"/>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c r="A72" s="212">
        <v>5</v>
      </c>
      <c r="B72" s="1000" t="s">
        <v>561</v>
      </c>
      <c r="C72" s="1001"/>
      <c r="D72" s="1001"/>
      <c r="E72" s="1001"/>
      <c r="F72" s="1001"/>
      <c r="G72" s="1001"/>
      <c r="H72" s="1001"/>
      <c r="I72" s="1001"/>
      <c r="J72" s="1001"/>
      <c r="K72" s="1001"/>
      <c r="L72" s="1001"/>
      <c r="M72" s="1001"/>
      <c r="N72" s="1001"/>
      <c r="O72" s="1001"/>
      <c r="P72" s="1002"/>
      <c r="Q72" s="1003">
        <v>270</v>
      </c>
      <c r="R72" s="997"/>
      <c r="S72" s="997"/>
      <c r="T72" s="997"/>
      <c r="U72" s="997"/>
      <c r="V72" s="997">
        <v>232</v>
      </c>
      <c r="W72" s="997"/>
      <c r="X72" s="997"/>
      <c r="Y72" s="997"/>
      <c r="Z72" s="997"/>
      <c r="AA72" s="997">
        <v>38</v>
      </c>
      <c r="AB72" s="997"/>
      <c r="AC72" s="997"/>
      <c r="AD72" s="997"/>
      <c r="AE72" s="997"/>
      <c r="AF72" s="997">
        <v>38</v>
      </c>
      <c r="AG72" s="997"/>
      <c r="AH72" s="997"/>
      <c r="AI72" s="997"/>
      <c r="AJ72" s="997"/>
      <c r="AK72" s="997">
        <v>0</v>
      </c>
      <c r="AL72" s="997"/>
      <c r="AM72" s="997"/>
      <c r="AN72" s="997"/>
      <c r="AO72" s="997"/>
      <c r="AP72" s="997">
        <v>201</v>
      </c>
      <c r="AQ72" s="997"/>
      <c r="AR72" s="997"/>
      <c r="AS72" s="997"/>
      <c r="AT72" s="997"/>
      <c r="AU72" s="997">
        <v>100</v>
      </c>
      <c r="AV72" s="997"/>
      <c r="AW72" s="997"/>
      <c r="AX72" s="997"/>
      <c r="AY72" s="997"/>
      <c r="AZ72" s="998"/>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c r="A73" s="212">
        <v>6</v>
      </c>
      <c r="B73" s="1000" t="s">
        <v>562</v>
      </c>
      <c r="C73" s="1001"/>
      <c r="D73" s="1001"/>
      <c r="E73" s="1001"/>
      <c r="F73" s="1001"/>
      <c r="G73" s="1001"/>
      <c r="H73" s="1001"/>
      <c r="I73" s="1001"/>
      <c r="J73" s="1001"/>
      <c r="K73" s="1001"/>
      <c r="L73" s="1001"/>
      <c r="M73" s="1001"/>
      <c r="N73" s="1001"/>
      <c r="O73" s="1001"/>
      <c r="P73" s="1002"/>
      <c r="Q73" s="1003">
        <v>10258</v>
      </c>
      <c r="R73" s="997"/>
      <c r="S73" s="997"/>
      <c r="T73" s="997"/>
      <c r="U73" s="997"/>
      <c r="V73" s="997">
        <v>8973</v>
      </c>
      <c r="W73" s="997"/>
      <c r="X73" s="997"/>
      <c r="Y73" s="997"/>
      <c r="Z73" s="997"/>
      <c r="AA73" s="997">
        <v>1285</v>
      </c>
      <c r="AB73" s="997"/>
      <c r="AC73" s="997"/>
      <c r="AD73" s="997"/>
      <c r="AE73" s="997"/>
      <c r="AF73" s="997" t="s">
        <v>485</v>
      </c>
      <c r="AG73" s="997"/>
      <c r="AH73" s="997"/>
      <c r="AI73" s="997"/>
      <c r="AJ73" s="997"/>
      <c r="AK73" s="997">
        <v>16</v>
      </c>
      <c r="AL73" s="997"/>
      <c r="AM73" s="997"/>
      <c r="AN73" s="997"/>
      <c r="AO73" s="997"/>
      <c r="AP73" s="997" t="s">
        <v>485</v>
      </c>
      <c r="AQ73" s="997"/>
      <c r="AR73" s="997"/>
      <c r="AS73" s="997"/>
      <c r="AT73" s="997"/>
      <c r="AU73" s="997" t="s">
        <v>485</v>
      </c>
      <c r="AV73" s="997"/>
      <c r="AW73" s="997"/>
      <c r="AX73" s="997"/>
      <c r="AY73" s="997"/>
      <c r="AZ73" s="998"/>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c r="A74" s="212">
        <v>7</v>
      </c>
      <c r="B74" s="1000" t="s">
        <v>563</v>
      </c>
      <c r="C74" s="1001"/>
      <c r="D74" s="1001"/>
      <c r="E74" s="1001"/>
      <c r="F74" s="1001"/>
      <c r="G74" s="1001"/>
      <c r="H74" s="1001"/>
      <c r="I74" s="1001"/>
      <c r="J74" s="1001"/>
      <c r="K74" s="1001"/>
      <c r="L74" s="1001"/>
      <c r="M74" s="1001"/>
      <c r="N74" s="1001"/>
      <c r="O74" s="1001"/>
      <c r="P74" s="1002"/>
      <c r="Q74" s="1003">
        <v>1171</v>
      </c>
      <c r="R74" s="997"/>
      <c r="S74" s="997"/>
      <c r="T74" s="997"/>
      <c r="U74" s="997"/>
      <c r="V74" s="997">
        <v>1170</v>
      </c>
      <c r="W74" s="997"/>
      <c r="X74" s="997"/>
      <c r="Y74" s="997"/>
      <c r="Z74" s="997"/>
      <c r="AA74" s="997">
        <v>1</v>
      </c>
      <c r="AB74" s="997"/>
      <c r="AC74" s="997"/>
      <c r="AD74" s="997"/>
      <c r="AE74" s="997"/>
      <c r="AF74" s="997" t="s">
        <v>485</v>
      </c>
      <c r="AG74" s="997"/>
      <c r="AH74" s="997"/>
      <c r="AI74" s="997"/>
      <c r="AJ74" s="997"/>
      <c r="AK74" s="997" t="s">
        <v>485</v>
      </c>
      <c r="AL74" s="997"/>
      <c r="AM74" s="997"/>
      <c r="AN74" s="997"/>
      <c r="AO74" s="997"/>
      <c r="AP74" s="997" t="s">
        <v>485</v>
      </c>
      <c r="AQ74" s="997"/>
      <c r="AR74" s="997"/>
      <c r="AS74" s="997"/>
      <c r="AT74" s="997"/>
      <c r="AU74" s="997" t="s">
        <v>485</v>
      </c>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c r="A75" s="212">
        <v>8</v>
      </c>
      <c r="B75" s="1000" t="s">
        <v>564</v>
      </c>
      <c r="C75" s="1001"/>
      <c r="D75" s="1001"/>
      <c r="E75" s="1001"/>
      <c r="F75" s="1001"/>
      <c r="G75" s="1001"/>
      <c r="H75" s="1001"/>
      <c r="I75" s="1001"/>
      <c r="J75" s="1001"/>
      <c r="K75" s="1001"/>
      <c r="L75" s="1001"/>
      <c r="M75" s="1001"/>
      <c r="N75" s="1001"/>
      <c r="O75" s="1001"/>
      <c r="P75" s="1002"/>
      <c r="Q75" s="1004">
        <v>1</v>
      </c>
      <c r="R75" s="1005"/>
      <c r="S75" s="1005"/>
      <c r="T75" s="1005"/>
      <c r="U75" s="1006"/>
      <c r="V75" s="1007">
        <v>0</v>
      </c>
      <c r="W75" s="1005"/>
      <c r="X75" s="1005"/>
      <c r="Y75" s="1005"/>
      <c r="Z75" s="1006"/>
      <c r="AA75" s="1007">
        <v>1</v>
      </c>
      <c r="AB75" s="1005"/>
      <c r="AC75" s="1005"/>
      <c r="AD75" s="1005"/>
      <c r="AE75" s="1006"/>
      <c r="AF75" s="1007" t="s">
        <v>485</v>
      </c>
      <c r="AG75" s="1005"/>
      <c r="AH75" s="1005"/>
      <c r="AI75" s="1005"/>
      <c r="AJ75" s="1006"/>
      <c r="AK75" s="1007" t="s">
        <v>485</v>
      </c>
      <c r="AL75" s="1005"/>
      <c r="AM75" s="1005"/>
      <c r="AN75" s="1005"/>
      <c r="AO75" s="1006"/>
      <c r="AP75" s="1007" t="s">
        <v>485</v>
      </c>
      <c r="AQ75" s="1005"/>
      <c r="AR75" s="1005"/>
      <c r="AS75" s="1005"/>
      <c r="AT75" s="1006"/>
      <c r="AU75" s="1007" t="s">
        <v>485</v>
      </c>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c r="A76" s="212">
        <v>9</v>
      </c>
      <c r="B76" s="1000" t="s">
        <v>565</v>
      </c>
      <c r="C76" s="1001"/>
      <c r="D76" s="1001"/>
      <c r="E76" s="1001"/>
      <c r="F76" s="1001"/>
      <c r="G76" s="1001"/>
      <c r="H76" s="1001"/>
      <c r="I76" s="1001"/>
      <c r="J76" s="1001"/>
      <c r="K76" s="1001"/>
      <c r="L76" s="1001"/>
      <c r="M76" s="1001"/>
      <c r="N76" s="1001"/>
      <c r="O76" s="1001"/>
      <c r="P76" s="1002"/>
      <c r="Q76" s="1004">
        <v>47</v>
      </c>
      <c r="R76" s="1005"/>
      <c r="S76" s="1005"/>
      <c r="T76" s="1005"/>
      <c r="U76" s="1006"/>
      <c r="V76" s="1007">
        <v>34</v>
      </c>
      <c r="W76" s="1005"/>
      <c r="X76" s="1005"/>
      <c r="Y76" s="1005"/>
      <c r="Z76" s="1006"/>
      <c r="AA76" s="1007">
        <v>13</v>
      </c>
      <c r="AB76" s="1005"/>
      <c r="AC76" s="1005"/>
      <c r="AD76" s="1005"/>
      <c r="AE76" s="1006"/>
      <c r="AF76" s="1007" t="s">
        <v>485</v>
      </c>
      <c r="AG76" s="1005"/>
      <c r="AH76" s="1005"/>
      <c r="AI76" s="1005"/>
      <c r="AJ76" s="1006"/>
      <c r="AK76" s="1007" t="s">
        <v>485</v>
      </c>
      <c r="AL76" s="1005"/>
      <c r="AM76" s="1005"/>
      <c r="AN76" s="1005"/>
      <c r="AO76" s="1006"/>
      <c r="AP76" s="1007" t="s">
        <v>485</v>
      </c>
      <c r="AQ76" s="1005"/>
      <c r="AR76" s="1005"/>
      <c r="AS76" s="1005"/>
      <c r="AT76" s="1006"/>
      <c r="AU76" s="1007" t="s">
        <v>485</v>
      </c>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c r="A77" s="212">
        <v>10</v>
      </c>
      <c r="B77" s="1000" t="s">
        <v>566</v>
      </c>
      <c r="C77" s="1001"/>
      <c r="D77" s="1001"/>
      <c r="E77" s="1001"/>
      <c r="F77" s="1001"/>
      <c r="G77" s="1001"/>
      <c r="H77" s="1001"/>
      <c r="I77" s="1001"/>
      <c r="J77" s="1001"/>
      <c r="K77" s="1001"/>
      <c r="L77" s="1001"/>
      <c r="M77" s="1001"/>
      <c r="N77" s="1001"/>
      <c r="O77" s="1001"/>
      <c r="P77" s="1002"/>
      <c r="Q77" s="1004">
        <v>28</v>
      </c>
      <c r="R77" s="1005"/>
      <c r="S77" s="1005"/>
      <c r="T77" s="1005"/>
      <c r="U77" s="1006"/>
      <c r="V77" s="1007">
        <v>22</v>
      </c>
      <c r="W77" s="1005"/>
      <c r="X77" s="1005"/>
      <c r="Y77" s="1005"/>
      <c r="Z77" s="1006"/>
      <c r="AA77" s="1007">
        <v>6</v>
      </c>
      <c r="AB77" s="1005"/>
      <c r="AC77" s="1005"/>
      <c r="AD77" s="1005"/>
      <c r="AE77" s="1006"/>
      <c r="AF77" s="1007" t="s">
        <v>485</v>
      </c>
      <c r="AG77" s="1005"/>
      <c r="AH77" s="1005"/>
      <c r="AI77" s="1005"/>
      <c r="AJ77" s="1006"/>
      <c r="AK77" s="1007">
        <v>12</v>
      </c>
      <c r="AL77" s="1005"/>
      <c r="AM77" s="1005"/>
      <c r="AN77" s="1005"/>
      <c r="AO77" s="1006"/>
      <c r="AP77" s="1007" t="s">
        <v>485</v>
      </c>
      <c r="AQ77" s="1005"/>
      <c r="AR77" s="1005"/>
      <c r="AS77" s="1005"/>
      <c r="AT77" s="1006"/>
      <c r="AU77" s="1007" t="s">
        <v>485</v>
      </c>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c r="A78" s="212">
        <v>11</v>
      </c>
      <c r="B78" s="1000" t="s">
        <v>567</v>
      </c>
      <c r="C78" s="1001"/>
      <c r="D78" s="1001"/>
      <c r="E78" s="1001"/>
      <c r="F78" s="1001"/>
      <c r="G78" s="1001"/>
      <c r="H78" s="1001"/>
      <c r="I78" s="1001"/>
      <c r="J78" s="1001"/>
      <c r="K78" s="1001"/>
      <c r="L78" s="1001"/>
      <c r="M78" s="1001"/>
      <c r="N78" s="1001"/>
      <c r="O78" s="1001"/>
      <c r="P78" s="1002"/>
      <c r="Q78" s="1003">
        <v>1612</v>
      </c>
      <c r="R78" s="997"/>
      <c r="S78" s="997"/>
      <c r="T78" s="997"/>
      <c r="U78" s="997"/>
      <c r="V78" s="997">
        <v>1366</v>
      </c>
      <c r="W78" s="997"/>
      <c r="X78" s="997"/>
      <c r="Y78" s="997"/>
      <c r="Z78" s="997"/>
      <c r="AA78" s="997">
        <v>246</v>
      </c>
      <c r="AB78" s="997"/>
      <c r="AC78" s="997"/>
      <c r="AD78" s="997"/>
      <c r="AE78" s="997"/>
      <c r="AF78" s="997">
        <v>162</v>
      </c>
      <c r="AG78" s="997"/>
      <c r="AH78" s="997"/>
      <c r="AI78" s="997"/>
      <c r="AJ78" s="997"/>
      <c r="AK78" s="997">
        <v>0</v>
      </c>
      <c r="AL78" s="997"/>
      <c r="AM78" s="997"/>
      <c r="AN78" s="997"/>
      <c r="AO78" s="997"/>
      <c r="AP78" s="997">
        <v>1030</v>
      </c>
      <c r="AQ78" s="997"/>
      <c r="AR78" s="997"/>
      <c r="AS78" s="997"/>
      <c r="AT78" s="997"/>
      <c r="AU78" s="997">
        <v>886</v>
      </c>
      <c r="AV78" s="997"/>
      <c r="AW78" s="997"/>
      <c r="AX78" s="997"/>
      <c r="AY78" s="997"/>
      <c r="AZ78" s="998"/>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c r="A79" s="212">
        <v>12</v>
      </c>
      <c r="B79" s="1000" t="s">
        <v>568</v>
      </c>
      <c r="C79" s="1001"/>
      <c r="D79" s="1001"/>
      <c r="E79" s="1001"/>
      <c r="F79" s="1001"/>
      <c r="G79" s="1001"/>
      <c r="H79" s="1001"/>
      <c r="I79" s="1001"/>
      <c r="J79" s="1001"/>
      <c r="K79" s="1001"/>
      <c r="L79" s="1001"/>
      <c r="M79" s="1001"/>
      <c r="N79" s="1001"/>
      <c r="O79" s="1001"/>
      <c r="P79" s="1002"/>
      <c r="Q79" s="1003">
        <v>66</v>
      </c>
      <c r="R79" s="997"/>
      <c r="S79" s="997"/>
      <c r="T79" s="997"/>
      <c r="U79" s="997"/>
      <c r="V79" s="997">
        <v>46</v>
      </c>
      <c r="W79" s="997"/>
      <c r="X79" s="997"/>
      <c r="Y79" s="997"/>
      <c r="Z79" s="997"/>
      <c r="AA79" s="997">
        <v>20</v>
      </c>
      <c r="AB79" s="997"/>
      <c r="AC79" s="997"/>
      <c r="AD79" s="997"/>
      <c r="AE79" s="997"/>
      <c r="AF79" s="997">
        <v>20</v>
      </c>
      <c r="AG79" s="997"/>
      <c r="AH79" s="997"/>
      <c r="AI79" s="997"/>
      <c r="AJ79" s="997"/>
      <c r="AK79" s="997">
        <v>0</v>
      </c>
      <c r="AL79" s="997"/>
      <c r="AM79" s="997"/>
      <c r="AN79" s="997"/>
      <c r="AO79" s="997"/>
      <c r="AP79" s="997">
        <v>0</v>
      </c>
      <c r="AQ79" s="997"/>
      <c r="AR79" s="997"/>
      <c r="AS79" s="997"/>
      <c r="AT79" s="997"/>
      <c r="AU79" s="997" t="s">
        <v>573</v>
      </c>
      <c r="AV79" s="997"/>
      <c r="AW79" s="997"/>
      <c r="AX79" s="997"/>
      <c r="AY79" s="997"/>
      <c r="AZ79" s="998"/>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c r="A80" s="212">
        <v>13</v>
      </c>
      <c r="B80" s="1000" t="s">
        <v>569</v>
      </c>
      <c r="C80" s="1001"/>
      <c r="D80" s="1001"/>
      <c r="E80" s="1001"/>
      <c r="F80" s="1001"/>
      <c r="G80" s="1001"/>
      <c r="H80" s="1001"/>
      <c r="I80" s="1001"/>
      <c r="J80" s="1001"/>
      <c r="K80" s="1001"/>
      <c r="L80" s="1001"/>
      <c r="M80" s="1001"/>
      <c r="N80" s="1001"/>
      <c r="O80" s="1001"/>
      <c r="P80" s="1002"/>
      <c r="Q80" s="1003">
        <v>3713</v>
      </c>
      <c r="R80" s="997"/>
      <c r="S80" s="997"/>
      <c r="T80" s="997"/>
      <c r="U80" s="997"/>
      <c r="V80" s="997">
        <v>3731</v>
      </c>
      <c r="W80" s="997"/>
      <c r="X80" s="997"/>
      <c r="Y80" s="997"/>
      <c r="Z80" s="997"/>
      <c r="AA80" s="997">
        <v>-18</v>
      </c>
      <c r="AB80" s="997"/>
      <c r="AC80" s="997"/>
      <c r="AD80" s="997"/>
      <c r="AE80" s="997"/>
      <c r="AF80" s="997">
        <v>24</v>
      </c>
      <c r="AG80" s="997"/>
      <c r="AH80" s="997"/>
      <c r="AI80" s="997"/>
      <c r="AJ80" s="997"/>
      <c r="AK80" s="997">
        <v>0</v>
      </c>
      <c r="AL80" s="997"/>
      <c r="AM80" s="997"/>
      <c r="AN80" s="997"/>
      <c r="AO80" s="997"/>
      <c r="AP80" s="997">
        <v>3265</v>
      </c>
      <c r="AQ80" s="997"/>
      <c r="AR80" s="997"/>
      <c r="AS80" s="997"/>
      <c r="AT80" s="997"/>
      <c r="AU80" s="997">
        <v>1483</v>
      </c>
      <c r="AV80" s="997"/>
      <c r="AW80" s="997"/>
      <c r="AX80" s="997"/>
      <c r="AY80" s="997"/>
      <c r="AZ80" s="998"/>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c r="A81" s="212">
        <v>14</v>
      </c>
      <c r="B81" s="1000" t="s">
        <v>570</v>
      </c>
      <c r="C81" s="1001"/>
      <c r="D81" s="1001"/>
      <c r="E81" s="1001"/>
      <c r="F81" s="1001"/>
      <c r="G81" s="1001"/>
      <c r="H81" s="1001"/>
      <c r="I81" s="1001"/>
      <c r="J81" s="1001"/>
      <c r="K81" s="1001"/>
      <c r="L81" s="1001"/>
      <c r="M81" s="1001"/>
      <c r="N81" s="1001"/>
      <c r="O81" s="1001"/>
      <c r="P81" s="1002"/>
      <c r="Q81" s="1003">
        <v>330</v>
      </c>
      <c r="R81" s="997"/>
      <c r="S81" s="997"/>
      <c r="T81" s="997"/>
      <c r="U81" s="997"/>
      <c r="V81" s="997">
        <v>294</v>
      </c>
      <c r="W81" s="997"/>
      <c r="X81" s="997"/>
      <c r="Y81" s="997"/>
      <c r="Z81" s="997"/>
      <c r="AA81" s="997">
        <v>36</v>
      </c>
      <c r="AB81" s="997"/>
      <c r="AC81" s="997"/>
      <c r="AD81" s="997"/>
      <c r="AE81" s="997"/>
      <c r="AF81" s="997">
        <v>36</v>
      </c>
      <c r="AG81" s="997"/>
      <c r="AH81" s="997"/>
      <c r="AI81" s="997"/>
      <c r="AJ81" s="997"/>
      <c r="AK81" s="997">
        <v>0</v>
      </c>
      <c r="AL81" s="997"/>
      <c r="AM81" s="997"/>
      <c r="AN81" s="997"/>
      <c r="AO81" s="997"/>
      <c r="AP81" s="997">
        <v>0</v>
      </c>
      <c r="AQ81" s="997"/>
      <c r="AR81" s="997"/>
      <c r="AS81" s="997"/>
      <c r="AT81" s="997"/>
      <c r="AU81" s="997" t="s">
        <v>573</v>
      </c>
      <c r="AV81" s="997"/>
      <c r="AW81" s="997"/>
      <c r="AX81" s="997"/>
      <c r="AY81" s="997"/>
      <c r="AZ81" s="998"/>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c r="A82" s="212">
        <v>15</v>
      </c>
      <c r="B82" s="1000"/>
      <c r="C82" s="1001"/>
      <c r="D82" s="1001"/>
      <c r="E82" s="1001"/>
      <c r="F82" s="1001"/>
      <c r="G82" s="1001"/>
      <c r="H82" s="1001"/>
      <c r="I82" s="1001"/>
      <c r="J82" s="1001"/>
      <c r="K82" s="1001"/>
      <c r="L82" s="1001"/>
      <c r="M82" s="1001"/>
      <c r="N82" s="1001"/>
      <c r="O82" s="1001"/>
      <c r="P82" s="1002"/>
      <c r="Q82" s="1003"/>
      <c r="R82" s="997"/>
      <c r="S82" s="997"/>
      <c r="T82" s="997"/>
      <c r="U82" s="997"/>
      <c r="V82" s="997"/>
      <c r="W82" s="997"/>
      <c r="X82" s="997"/>
      <c r="Y82" s="997"/>
      <c r="Z82" s="997"/>
      <c r="AA82" s="997"/>
      <c r="AB82" s="997"/>
      <c r="AC82" s="997"/>
      <c r="AD82" s="997"/>
      <c r="AE82" s="997"/>
      <c r="AF82" s="997"/>
      <c r="AG82" s="997"/>
      <c r="AH82" s="997"/>
      <c r="AI82" s="997"/>
      <c r="AJ82" s="997"/>
      <c r="AK82" s="997"/>
      <c r="AL82" s="997"/>
      <c r="AM82" s="997"/>
      <c r="AN82" s="997"/>
      <c r="AO82" s="997"/>
      <c r="AP82" s="997"/>
      <c r="AQ82" s="997"/>
      <c r="AR82" s="997"/>
      <c r="AS82" s="997"/>
      <c r="AT82" s="997"/>
      <c r="AU82" s="997"/>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c r="A83" s="212">
        <v>16</v>
      </c>
      <c r="B83" s="1000"/>
      <c r="C83" s="1001"/>
      <c r="D83" s="1001"/>
      <c r="E83" s="1001"/>
      <c r="F83" s="1001"/>
      <c r="G83" s="1001"/>
      <c r="H83" s="1001"/>
      <c r="I83" s="1001"/>
      <c r="J83" s="1001"/>
      <c r="K83" s="1001"/>
      <c r="L83" s="1001"/>
      <c r="M83" s="1001"/>
      <c r="N83" s="1001"/>
      <c r="O83" s="1001"/>
      <c r="P83" s="1002"/>
      <c r="Q83" s="1003"/>
      <c r="R83" s="997"/>
      <c r="S83" s="997"/>
      <c r="T83" s="997"/>
      <c r="U83" s="997"/>
      <c r="V83" s="997"/>
      <c r="W83" s="997"/>
      <c r="X83" s="997"/>
      <c r="Y83" s="997"/>
      <c r="Z83" s="997"/>
      <c r="AA83" s="997"/>
      <c r="AB83" s="997"/>
      <c r="AC83" s="997"/>
      <c r="AD83" s="997"/>
      <c r="AE83" s="997"/>
      <c r="AF83" s="997"/>
      <c r="AG83" s="997"/>
      <c r="AH83" s="997"/>
      <c r="AI83" s="997"/>
      <c r="AJ83" s="997"/>
      <c r="AK83" s="997"/>
      <c r="AL83" s="997"/>
      <c r="AM83" s="997"/>
      <c r="AN83" s="997"/>
      <c r="AO83" s="997"/>
      <c r="AP83" s="997"/>
      <c r="AQ83" s="997"/>
      <c r="AR83" s="997"/>
      <c r="AS83" s="997"/>
      <c r="AT83" s="997"/>
      <c r="AU83" s="997"/>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c r="A88" s="215" t="s">
        <v>364</v>
      </c>
      <c r="B88" s="970" t="s">
        <v>393</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v>15094</v>
      </c>
      <c r="AG88" s="985"/>
      <c r="AH88" s="985"/>
      <c r="AI88" s="985"/>
      <c r="AJ88" s="985"/>
      <c r="AK88" s="989"/>
      <c r="AL88" s="989"/>
      <c r="AM88" s="989"/>
      <c r="AN88" s="989"/>
      <c r="AO88" s="989"/>
      <c r="AP88" s="985">
        <v>7547</v>
      </c>
      <c r="AQ88" s="985"/>
      <c r="AR88" s="985"/>
      <c r="AS88" s="985"/>
      <c r="AT88" s="985"/>
      <c r="AU88" s="985">
        <v>2549</v>
      </c>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70" t="s">
        <v>394</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v>255</v>
      </c>
      <c r="CS102" s="977"/>
      <c r="CT102" s="977"/>
      <c r="CU102" s="977"/>
      <c r="CV102" s="978"/>
      <c r="CW102" s="976" t="s">
        <v>485</v>
      </c>
      <c r="CX102" s="977"/>
      <c r="CY102" s="977"/>
      <c r="CZ102" s="977"/>
      <c r="DA102" s="978"/>
      <c r="DB102" s="976">
        <v>108</v>
      </c>
      <c r="DC102" s="977"/>
      <c r="DD102" s="977"/>
      <c r="DE102" s="977"/>
      <c r="DF102" s="978"/>
      <c r="DG102" s="976" t="s">
        <v>485</v>
      </c>
      <c r="DH102" s="977"/>
      <c r="DI102" s="977"/>
      <c r="DJ102" s="977"/>
      <c r="DK102" s="978"/>
      <c r="DL102" s="976" t="s">
        <v>485</v>
      </c>
      <c r="DM102" s="977"/>
      <c r="DN102" s="977"/>
      <c r="DO102" s="977"/>
      <c r="DP102" s="978"/>
      <c r="DQ102" s="976" t="s">
        <v>485</v>
      </c>
      <c r="DR102" s="977"/>
      <c r="DS102" s="977"/>
      <c r="DT102" s="977"/>
      <c r="DU102" s="978"/>
      <c r="DV102" s="959"/>
      <c r="DW102" s="960"/>
      <c r="DX102" s="960"/>
      <c r="DY102" s="960"/>
      <c r="DZ102" s="96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395</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396</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64" t="s">
        <v>399</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400</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c r="A109" s="917" t="s">
        <v>401</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402</v>
      </c>
      <c r="AB109" s="918"/>
      <c r="AC109" s="918"/>
      <c r="AD109" s="918"/>
      <c r="AE109" s="919"/>
      <c r="AF109" s="920" t="s">
        <v>284</v>
      </c>
      <c r="AG109" s="918"/>
      <c r="AH109" s="918"/>
      <c r="AI109" s="918"/>
      <c r="AJ109" s="919"/>
      <c r="AK109" s="920" t="s">
        <v>283</v>
      </c>
      <c r="AL109" s="918"/>
      <c r="AM109" s="918"/>
      <c r="AN109" s="918"/>
      <c r="AO109" s="919"/>
      <c r="AP109" s="920" t="s">
        <v>403</v>
      </c>
      <c r="AQ109" s="918"/>
      <c r="AR109" s="918"/>
      <c r="AS109" s="918"/>
      <c r="AT109" s="949"/>
      <c r="AU109" s="917" t="s">
        <v>401</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402</v>
      </c>
      <c r="BR109" s="918"/>
      <c r="BS109" s="918"/>
      <c r="BT109" s="918"/>
      <c r="BU109" s="919"/>
      <c r="BV109" s="920" t="s">
        <v>284</v>
      </c>
      <c r="BW109" s="918"/>
      <c r="BX109" s="918"/>
      <c r="BY109" s="918"/>
      <c r="BZ109" s="919"/>
      <c r="CA109" s="920" t="s">
        <v>283</v>
      </c>
      <c r="CB109" s="918"/>
      <c r="CC109" s="918"/>
      <c r="CD109" s="918"/>
      <c r="CE109" s="919"/>
      <c r="CF109" s="958" t="s">
        <v>403</v>
      </c>
      <c r="CG109" s="958"/>
      <c r="CH109" s="958"/>
      <c r="CI109" s="958"/>
      <c r="CJ109" s="958"/>
      <c r="CK109" s="920" t="s">
        <v>404</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402</v>
      </c>
      <c r="DH109" s="918"/>
      <c r="DI109" s="918"/>
      <c r="DJ109" s="918"/>
      <c r="DK109" s="919"/>
      <c r="DL109" s="920" t="s">
        <v>284</v>
      </c>
      <c r="DM109" s="918"/>
      <c r="DN109" s="918"/>
      <c r="DO109" s="918"/>
      <c r="DP109" s="919"/>
      <c r="DQ109" s="920" t="s">
        <v>283</v>
      </c>
      <c r="DR109" s="918"/>
      <c r="DS109" s="918"/>
      <c r="DT109" s="918"/>
      <c r="DU109" s="919"/>
      <c r="DV109" s="920" t="s">
        <v>403</v>
      </c>
      <c r="DW109" s="918"/>
      <c r="DX109" s="918"/>
      <c r="DY109" s="918"/>
      <c r="DZ109" s="949"/>
    </row>
    <row r="110" spans="1:131" s="197" customFormat="1" ht="26.25" customHeight="1">
      <c r="A110" s="787" t="s">
        <v>405</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1379175</v>
      </c>
      <c r="AB110" s="903"/>
      <c r="AC110" s="903"/>
      <c r="AD110" s="903"/>
      <c r="AE110" s="904"/>
      <c r="AF110" s="905">
        <v>1350188</v>
      </c>
      <c r="AG110" s="903"/>
      <c r="AH110" s="903"/>
      <c r="AI110" s="903"/>
      <c r="AJ110" s="904"/>
      <c r="AK110" s="905">
        <v>1305971</v>
      </c>
      <c r="AL110" s="903"/>
      <c r="AM110" s="903"/>
      <c r="AN110" s="903"/>
      <c r="AO110" s="904"/>
      <c r="AP110" s="906">
        <v>16.2</v>
      </c>
      <c r="AQ110" s="907"/>
      <c r="AR110" s="907"/>
      <c r="AS110" s="907"/>
      <c r="AT110" s="908"/>
      <c r="AU110" s="950" t="s">
        <v>60</v>
      </c>
      <c r="AV110" s="951"/>
      <c r="AW110" s="951"/>
      <c r="AX110" s="951"/>
      <c r="AY110" s="952"/>
      <c r="AZ110" s="846" t="s">
        <v>406</v>
      </c>
      <c r="BA110" s="788"/>
      <c r="BB110" s="788"/>
      <c r="BC110" s="788"/>
      <c r="BD110" s="788"/>
      <c r="BE110" s="788"/>
      <c r="BF110" s="788"/>
      <c r="BG110" s="788"/>
      <c r="BH110" s="788"/>
      <c r="BI110" s="788"/>
      <c r="BJ110" s="788"/>
      <c r="BK110" s="788"/>
      <c r="BL110" s="788"/>
      <c r="BM110" s="788"/>
      <c r="BN110" s="788"/>
      <c r="BO110" s="788"/>
      <c r="BP110" s="789"/>
      <c r="BQ110" s="829">
        <v>14172936</v>
      </c>
      <c r="BR110" s="830"/>
      <c r="BS110" s="830"/>
      <c r="BT110" s="830"/>
      <c r="BU110" s="830"/>
      <c r="BV110" s="830">
        <v>14146846</v>
      </c>
      <c r="BW110" s="830"/>
      <c r="BX110" s="830"/>
      <c r="BY110" s="830"/>
      <c r="BZ110" s="830"/>
      <c r="CA110" s="830">
        <v>13808069</v>
      </c>
      <c r="CB110" s="830"/>
      <c r="CC110" s="830"/>
      <c r="CD110" s="830"/>
      <c r="CE110" s="830"/>
      <c r="CF110" s="891">
        <v>171.6</v>
      </c>
      <c r="CG110" s="892"/>
      <c r="CH110" s="892"/>
      <c r="CI110" s="892"/>
      <c r="CJ110" s="892"/>
      <c r="CK110" s="946" t="s">
        <v>407</v>
      </c>
      <c r="CL110" s="894"/>
      <c r="CM110" s="899" t="s">
        <v>408</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t="s">
        <v>108</v>
      </c>
      <c r="DH110" s="830"/>
      <c r="DI110" s="830"/>
      <c r="DJ110" s="830"/>
      <c r="DK110" s="830"/>
      <c r="DL110" s="830" t="s">
        <v>108</v>
      </c>
      <c r="DM110" s="830"/>
      <c r="DN110" s="830"/>
      <c r="DO110" s="830"/>
      <c r="DP110" s="830"/>
      <c r="DQ110" s="830" t="s">
        <v>108</v>
      </c>
      <c r="DR110" s="830"/>
      <c r="DS110" s="830"/>
      <c r="DT110" s="830"/>
      <c r="DU110" s="830"/>
      <c r="DV110" s="831" t="s">
        <v>108</v>
      </c>
      <c r="DW110" s="831"/>
      <c r="DX110" s="831"/>
      <c r="DY110" s="831"/>
      <c r="DZ110" s="832"/>
    </row>
    <row r="111" spans="1:131" s="197" customFormat="1" ht="26.25" customHeight="1">
      <c r="A111" s="808" t="s">
        <v>409</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410</v>
      </c>
      <c r="AB111" s="939"/>
      <c r="AC111" s="939"/>
      <c r="AD111" s="939"/>
      <c r="AE111" s="940"/>
      <c r="AF111" s="941" t="s">
        <v>410</v>
      </c>
      <c r="AG111" s="939"/>
      <c r="AH111" s="939"/>
      <c r="AI111" s="939"/>
      <c r="AJ111" s="940"/>
      <c r="AK111" s="941" t="s">
        <v>410</v>
      </c>
      <c r="AL111" s="939"/>
      <c r="AM111" s="939"/>
      <c r="AN111" s="939"/>
      <c r="AO111" s="940"/>
      <c r="AP111" s="942" t="s">
        <v>410</v>
      </c>
      <c r="AQ111" s="943"/>
      <c r="AR111" s="943"/>
      <c r="AS111" s="943"/>
      <c r="AT111" s="944"/>
      <c r="AU111" s="953"/>
      <c r="AV111" s="954"/>
      <c r="AW111" s="954"/>
      <c r="AX111" s="954"/>
      <c r="AY111" s="955"/>
      <c r="AZ111" s="797" t="s">
        <v>411</v>
      </c>
      <c r="BA111" s="798"/>
      <c r="BB111" s="798"/>
      <c r="BC111" s="798"/>
      <c r="BD111" s="798"/>
      <c r="BE111" s="798"/>
      <c r="BF111" s="798"/>
      <c r="BG111" s="798"/>
      <c r="BH111" s="798"/>
      <c r="BI111" s="798"/>
      <c r="BJ111" s="798"/>
      <c r="BK111" s="798"/>
      <c r="BL111" s="798"/>
      <c r="BM111" s="798"/>
      <c r="BN111" s="798"/>
      <c r="BO111" s="798"/>
      <c r="BP111" s="799"/>
      <c r="BQ111" s="800">
        <v>6042313</v>
      </c>
      <c r="BR111" s="801"/>
      <c r="BS111" s="801"/>
      <c r="BT111" s="801"/>
      <c r="BU111" s="801"/>
      <c r="BV111" s="801">
        <v>5705556</v>
      </c>
      <c r="BW111" s="801"/>
      <c r="BX111" s="801"/>
      <c r="BY111" s="801"/>
      <c r="BZ111" s="801"/>
      <c r="CA111" s="801">
        <v>5154423</v>
      </c>
      <c r="CB111" s="801"/>
      <c r="CC111" s="801"/>
      <c r="CD111" s="801"/>
      <c r="CE111" s="801"/>
      <c r="CF111" s="878">
        <v>64.099999999999994</v>
      </c>
      <c r="CG111" s="879"/>
      <c r="CH111" s="879"/>
      <c r="CI111" s="879"/>
      <c r="CJ111" s="879"/>
      <c r="CK111" s="947"/>
      <c r="CL111" s="896"/>
      <c r="CM111" s="833" t="s">
        <v>412</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410</v>
      </c>
      <c r="DH111" s="801"/>
      <c r="DI111" s="801"/>
      <c r="DJ111" s="801"/>
      <c r="DK111" s="801"/>
      <c r="DL111" s="801" t="s">
        <v>410</v>
      </c>
      <c r="DM111" s="801"/>
      <c r="DN111" s="801"/>
      <c r="DO111" s="801"/>
      <c r="DP111" s="801"/>
      <c r="DQ111" s="801" t="s">
        <v>410</v>
      </c>
      <c r="DR111" s="801"/>
      <c r="DS111" s="801"/>
      <c r="DT111" s="801"/>
      <c r="DU111" s="801"/>
      <c r="DV111" s="853" t="s">
        <v>410</v>
      </c>
      <c r="DW111" s="853"/>
      <c r="DX111" s="853"/>
      <c r="DY111" s="853"/>
      <c r="DZ111" s="854"/>
    </row>
    <row r="112" spans="1:131" s="197" customFormat="1" ht="26.25" customHeight="1">
      <c r="A112" s="932" t="s">
        <v>413</v>
      </c>
      <c r="B112" s="933"/>
      <c r="C112" s="798" t="s">
        <v>414</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108</v>
      </c>
      <c r="AB112" s="814"/>
      <c r="AC112" s="814"/>
      <c r="AD112" s="814"/>
      <c r="AE112" s="815"/>
      <c r="AF112" s="816" t="s">
        <v>108</v>
      </c>
      <c r="AG112" s="814"/>
      <c r="AH112" s="814"/>
      <c r="AI112" s="814"/>
      <c r="AJ112" s="815"/>
      <c r="AK112" s="816" t="s">
        <v>108</v>
      </c>
      <c r="AL112" s="814"/>
      <c r="AM112" s="814"/>
      <c r="AN112" s="814"/>
      <c r="AO112" s="815"/>
      <c r="AP112" s="784" t="s">
        <v>108</v>
      </c>
      <c r="AQ112" s="785"/>
      <c r="AR112" s="785"/>
      <c r="AS112" s="785"/>
      <c r="AT112" s="786"/>
      <c r="AU112" s="953"/>
      <c r="AV112" s="954"/>
      <c r="AW112" s="954"/>
      <c r="AX112" s="954"/>
      <c r="AY112" s="955"/>
      <c r="AZ112" s="797" t="s">
        <v>415</v>
      </c>
      <c r="BA112" s="798"/>
      <c r="BB112" s="798"/>
      <c r="BC112" s="798"/>
      <c r="BD112" s="798"/>
      <c r="BE112" s="798"/>
      <c r="BF112" s="798"/>
      <c r="BG112" s="798"/>
      <c r="BH112" s="798"/>
      <c r="BI112" s="798"/>
      <c r="BJ112" s="798"/>
      <c r="BK112" s="798"/>
      <c r="BL112" s="798"/>
      <c r="BM112" s="798"/>
      <c r="BN112" s="798"/>
      <c r="BO112" s="798"/>
      <c r="BP112" s="799"/>
      <c r="BQ112" s="800">
        <v>7015403</v>
      </c>
      <c r="BR112" s="801"/>
      <c r="BS112" s="801"/>
      <c r="BT112" s="801"/>
      <c r="BU112" s="801"/>
      <c r="BV112" s="801">
        <v>7066009</v>
      </c>
      <c r="BW112" s="801"/>
      <c r="BX112" s="801"/>
      <c r="BY112" s="801"/>
      <c r="BZ112" s="801"/>
      <c r="CA112" s="801">
        <v>7042098</v>
      </c>
      <c r="CB112" s="801"/>
      <c r="CC112" s="801"/>
      <c r="CD112" s="801"/>
      <c r="CE112" s="801"/>
      <c r="CF112" s="878">
        <v>87.5</v>
      </c>
      <c r="CG112" s="879"/>
      <c r="CH112" s="879"/>
      <c r="CI112" s="879"/>
      <c r="CJ112" s="879"/>
      <c r="CK112" s="947"/>
      <c r="CL112" s="896"/>
      <c r="CM112" s="833" t="s">
        <v>416</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t="s">
        <v>108</v>
      </c>
      <c r="DH112" s="801"/>
      <c r="DI112" s="801"/>
      <c r="DJ112" s="801"/>
      <c r="DK112" s="801"/>
      <c r="DL112" s="801" t="s">
        <v>108</v>
      </c>
      <c r="DM112" s="801"/>
      <c r="DN112" s="801"/>
      <c r="DO112" s="801"/>
      <c r="DP112" s="801"/>
      <c r="DQ112" s="801" t="s">
        <v>108</v>
      </c>
      <c r="DR112" s="801"/>
      <c r="DS112" s="801"/>
      <c r="DT112" s="801"/>
      <c r="DU112" s="801"/>
      <c r="DV112" s="853" t="s">
        <v>108</v>
      </c>
      <c r="DW112" s="853"/>
      <c r="DX112" s="853"/>
      <c r="DY112" s="853"/>
      <c r="DZ112" s="854"/>
    </row>
    <row r="113" spans="1:130" s="197" customFormat="1" ht="26.25" customHeight="1">
      <c r="A113" s="934"/>
      <c r="B113" s="935"/>
      <c r="C113" s="798" t="s">
        <v>417</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483980</v>
      </c>
      <c r="AB113" s="939"/>
      <c r="AC113" s="939"/>
      <c r="AD113" s="939"/>
      <c r="AE113" s="940"/>
      <c r="AF113" s="941">
        <v>522608</v>
      </c>
      <c r="AG113" s="939"/>
      <c r="AH113" s="939"/>
      <c r="AI113" s="939"/>
      <c r="AJ113" s="940"/>
      <c r="AK113" s="941">
        <v>519480</v>
      </c>
      <c r="AL113" s="939"/>
      <c r="AM113" s="939"/>
      <c r="AN113" s="939"/>
      <c r="AO113" s="940"/>
      <c r="AP113" s="942">
        <v>6.5</v>
      </c>
      <c r="AQ113" s="943"/>
      <c r="AR113" s="943"/>
      <c r="AS113" s="943"/>
      <c r="AT113" s="944"/>
      <c r="AU113" s="953"/>
      <c r="AV113" s="954"/>
      <c r="AW113" s="954"/>
      <c r="AX113" s="954"/>
      <c r="AY113" s="955"/>
      <c r="AZ113" s="797" t="s">
        <v>418</v>
      </c>
      <c r="BA113" s="798"/>
      <c r="BB113" s="798"/>
      <c r="BC113" s="798"/>
      <c r="BD113" s="798"/>
      <c r="BE113" s="798"/>
      <c r="BF113" s="798"/>
      <c r="BG113" s="798"/>
      <c r="BH113" s="798"/>
      <c r="BI113" s="798"/>
      <c r="BJ113" s="798"/>
      <c r="BK113" s="798"/>
      <c r="BL113" s="798"/>
      <c r="BM113" s="798"/>
      <c r="BN113" s="798"/>
      <c r="BO113" s="798"/>
      <c r="BP113" s="799"/>
      <c r="BQ113" s="800">
        <v>2180789</v>
      </c>
      <c r="BR113" s="801"/>
      <c r="BS113" s="801"/>
      <c r="BT113" s="801"/>
      <c r="BU113" s="801"/>
      <c r="BV113" s="801">
        <v>2782583</v>
      </c>
      <c r="BW113" s="801"/>
      <c r="BX113" s="801"/>
      <c r="BY113" s="801"/>
      <c r="BZ113" s="801"/>
      <c r="CA113" s="801">
        <v>2549046</v>
      </c>
      <c r="CB113" s="801"/>
      <c r="CC113" s="801"/>
      <c r="CD113" s="801"/>
      <c r="CE113" s="801"/>
      <c r="CF113" s="878">
        <v>31.7</v>
      </c>
      <c r="CG113" s="879"/>
      <c r="CH113" s="879"/>
      <c r="CI113" s="879"/>
      <c r="CJ113" s="879"/>
      <c r="CK113" s="947"/>
      <c r="CL113" s="896"/>
      <c r="CM113" s="833" t="s">
        <v>419</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t="s">
        <v>108</v>
      </c>
      <c r="DH113" s="814"/>
      <c r="DI113" s="814"/>
      <c r="DJ113" s="814"/>
      <c r="DK113" s="815"/>
      <c r="DL113" s="816" t="s">
        <v>108</v>
      </c>
      <c r="DM113" s="814"/>
      <c r="DN113" s="814"/>
      <c r="DO113" s="814"/>
      <c r="DP113" s="815"/>
      <c r="DQ113" s="816" t="s">
        <v>108</v>
      </c>
      <c r="DR113" s="814"/>
      <c r="DS113" s="814"/>
      <c r="DT113" s="814"/>
      <c r="DU113" s="815"/>
      <c r="DV113" s="784" t="s">
        <v>108</v>
      </c>
      <c r="DW113" s="785"/>
      <c r="DX113" s="785"/>
      <c r="DY113" s="785"/>
      <c r="DZ113" s="786"/>
    </row>
    <row r="114" spans="1:130" s="197" customFormat="1" ht="26.25" customHeight="1">
      <c r="A114" s="934"/>
      <c r="B114" s="935"/>
      <c r="C114" s="798" t="s">
        <v>420</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v>288965</v>
      </c>
      <c r="AB114" s="814"/>
      <c r="AC114" s="814"/>
      <c r="AD114" s="814"/>
      <c r="AE114" s="815"/>
      <c r="AF114" s="816">
        <v>234975</v>
      </c>
      <c r="AG114" s="814"/>
      <c r="AH114" s="814"/>
      <c r="AI114" s="814"/>
      <c r="AJ114" s="815"/>
      <c r="AK114" s="816">
        <v>257225</v>
      </c>
      <c r="AL114" s="814"/>
      <c r="AM114" s="814"/>
      <c r="AN114" s="814"/>
      <c r="AO114" s="815"/>
      <c r="AP114" s="784">
        <v>3.2</v>
      </c>
      <c r="AQ114" s="785"/>
      <c r="AR114" s="785"/>
      <c r="AS114" s="785"/>
      <c r="AT114" s="786"/>
      <c r="AU114" s="953"/>
      <c r="AV114" s="954"/>
      <c r="AW114" s="954"/>
      <c r="AX114" s="954"/>
      <c r="AY114" s="955"/>
      <c r="AZ114" s="797" t="s">
        <v>421</v>
      </c>
      <c r="BA114" s="798"/>
      <c r="BB114" s="798"/>
      <c r="BC114" s="798"/>
      <c r="BD114" s="798"/>
      <c r="BE114" s="798"/>
      <c r="BF114" s="798"/>
      <c r="BG114" s="798"/>
      <c r="BH114" s="798"/>
      <c r="BI114" s="798"/>
      <c r="BJ114" s="798"/>
      <c r="BK114" s="798"/>
      <c r="BL114" s="798"/>
      <c r="BM114" s="798"/>
      <c r="BN114" s="798"/>
      <c r="BO114" s="798"/>
      <c r="BP114" s="799"/>
      <c r="BQ114" s="800">
        <v>2418037</v>
      </c>
      <c r="BR114" s="801"/>
      <c r="BS114" s="801"/>
      <c r="BT114" s="801"/>
      <c r="BU114" s="801"/>
      <c r="BV114" s="801">
        <v>2203127</v>
      </c>
      <c r="BW114" s="801"/>
      <c r="BX114" s="801"/>
      <c r="BY114" s="801"/>
      <c r="BZ114" s="801"/>
      <c r="CA114" s="801">
        <v>1994987</v>
      </c>
      <c r="CB114" s="801"/>
      <c r="CC114" s="801"/>
      <c r="CD114" s="801"/>
      <c r="CE114" s="801"/>
      <c r="CF114" s="878">
        <v>24.8</v>
      </c>
      <c r="CG114" s="879"/>
      <c r="CH114" s="879"/>
      <c r="CI114" s="879"/>
      <c r="CJ114" s="879"/>
      <c r="CK114" s="947"/>
      <c r="CL114" s="896"/>
      <c r="CM114" s="833" t="s">
        <v>422</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t="s">
        <v>108</v>
      </c>
      <c r="DH114" s="814"/>
      <c r="DI114" s="814"/>
      <c r="DJ114" s="814"/>
      <c r="DK114" s="815"/>
      <c r="DL114" s="816" t="s">
        <v>108</v>
      </c>
      <c r="DM114" s="814"/>
      <c r="DN114" s="814"/>
      <c r="DO114" s="814"/>
      <c r="DP114" s="815"/>
      <c r="DQ114" s="816" t="s">
        <v>108</v>
      </c>
      <c r="DR114" s="814"/>
      <c r="DS114" s="814"/>
      <c r="DT114" s="814"/>
      <c r="DU114" s="815"/>
      <c r="DV114" s="784" t="s">
        <v>108</v>
      </c>
      <c r="DW114" s="785"/>
      <c r="DX114" s="785"/>
      <c r="DY114" s="785"/>
      <c r="DZ114" s="786"/>
    </row>
    <row r="115" spans="1:130" s="197" customFormat="1" ht="26.25" customHeight="1">
      <c r="A115" s="934"/>
      <c r="B115" s="935"/>
      <c r="C115" s="798" t="s">
        <v>423</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v>248226</v>
      </c>
      <c r="AB115" s="939"/>
      <c r="AC115" s="939"/>
      <c r="AD115" s="939"/>
      <c r="AE115" s="940"/>
      <c r="AF115" s="941">
        <v>254206</v>
      </c>
      <c r="AG115" s="939"/>
      <c r="AH115" s="939"/>
      <c r="AI115" s="939"/>
      <c r="AJ115" s="940"/>
      <c r="AK115" s="941">
        <v>245738</v>
      </c>
      <c r="AL115" s="939"/>
      <c r="AM115" s="939"/>
      <c r="AN115" s="939"/>
      <c r="AO115" s="940"/>
      <c r="AP115" s="942">
        <v>3.1</v>
      </c>
      <c r="AQ115" s="943"/>
      <c r="AR115" s="943"/>
      <c r="AS115" s="943"/>
      <c r="AT115" s="944"/>
      <c r="AU115" s="953"/>
      <c r="AV115" s="954"/>
      <c r="AW115" s="954"/>
      <c r="AX115" s="954"/>
      <c r="AY115" s="955"/>
      <c r="AZ115" s="797" t="s">
        <v>424</v>
      </c>
      <c r="BA115" s="798"/>
      <c r="BB115" s="798"/>
      <c r="BC115" s="798"/>
      <c r="BD115" s="798"/>
      <c r="BE115" s="798"/>
      <c r="BF115" s="798"/>
      <c r="BG115" s="798"/>
      <c r="BH115" s="798"/>
      <c r="BI115" s="798"/>
      <c r="BJ115" s="798"/>
      <c r="BK115" s="798"/>
      <c r="BL115" s="798"/>
      <c r="BM115" s="798"/>
      <c r="BN115" s="798"/>
      <c r="BO115" s="798"/>
      <c r="BP115" s="799"/>
      <c r="BQ115" s="800" t="s">
        <v>108</v>
      </c>
      <c r="BR115" s="801"/>
      <c r="BS115" s="801"/>
      <c r="BT115" s="801"/>
      <c r="BU115" s="801"/>
      <c r="BV115" s="801" t="s">
        <v>108</v>
      </c>
      <c r="BW115" s="801"/>
      <c r="BX115" s="801"/>
      <c r="BY115" s="801"/>
      <c r="BZ115" s="801"/>
      <c r="CA115" s="801" t="s">
        <v>108</v>
      </c>
      <c r="CB115" s="801"/>
      <c r="CC115" s="801"/>
      <c r="CD115" s="801"/>
      <c r="CE115" s="801"/>
      <c r="CF115" s="878" t="s">
        <v>108</v>
      </c>
      <c r="CG115" s="879"/>
      <c r="CH115" s="879"/>
      <c r="CI115" s="879"/>
      <c r="CJ115" s="879"/>
      <c r="CK115" s="947"/>
      <c r="CL115" s="896"/>
      <c r="CM115" s="797" t="s">
        <v>425</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t="s">
        <v>108</v>
      </c>
      <c r="DH115" s="814"/>
      <c r="DI115" s="814"/>
      <c r="DJ115" s="814"/>
      <c r="DK115" s="815"/>
      <c r="DL115" s="816" t="s">
        <v>108</v>
      </c>
      <c r="DM115" s="814"/>
      <c r="DN115" s="814"/>
      <c r="DO115" s="814"/>
      <c r="DP115" s="815"/>
      <c r="DQ115" s="816" t="s">
        <v>108</v>
      </c>
      <c r="DR115" s="814"/>
      <c r="DS115" s="814"/>
      <c r="DT115" s="814"/>
      <c r="DU115" s="815"/>
      <c r="DV115" s="784" t="s">
        <v>108</v>
      </c>
      <c r="DW115" s="785"/>
      <c r="DX115" s="785"/>
      <c r="DY115" s="785"/>
      <c r="DZ115" s="786"/>
    </row>
    <row r="116" spans="1:130" s="197" customFormat="1" ht="26.25" customHeight="1">
      <c r="A116" s="936"/>
      <c r="B116" s="937"/>
      <c r="C116" s="876" t="s">
        <v>426</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t="s">
        <v>108</v>
      </c>
      <c r="AB116" s="814"/>
      <c r="AC116" s="814"/>
      <c r="AD116" s="814"/>
      <c r="AE116" s="815"/>
      <c r="AF116" s="816" t="s">
        <v>108</v>
      </c>
      <c r="AG116" s="814"/>
      <c r="AH116" s="814"/>
      <c r="AI116" s="814"/>
      <c r="AJ116" s="815"/>
      <c r="AK116" s="816" t="s">
        <v>108</v>
      </c>
      <c r="AL116" s="814"/>
      <c r="AM116" s="814"/>
      <c r="AN116" s="814"/>
      <c r="AO116" s="815"/>
      <c r="AP116" s="784" t="s">
        <v>108</v>
      </c>
      <c r="AQ116" s="785"/>
      <c r="AR116" s="785"/>
      <c r="AS116" s="785"/>
      <c r="AT116" s="786"/>
      <c r="AU116" s="953"/>
      <c r="AV116" s="954"/>
      <c r="AW116" s="954"/>
      <c r="AX116" s="954"/>
      <c r="AY116" s="955"/>
      <c r="AZ116" s="797" t="s">
        <v>427</v>
      </c>
      <c r="BA116" s="798"/>
      <c r="BB116" s="798"/>
      <c r="BC116" s="798"/>
      <c r="BD116" s="798"/>
      <c r="BE116" s="798"/>
      <c r="BF116" s="798"/>
      <c r="BG116" s="798"/>
      <c r="BH116" s="798"/>
      <c r="BI116" s="798"/>
      <c r="BJ116" s="798"/>
      <c r="BK116" s="798"/>
      <c r="BL116" s="798"/>
      <c r="BM116" s="798"/>
      <c r="BN116" s="798"/>
      <c r="BO116" s="798"/>
      <c r="BP116" s="799"/>
      <c r="BQ116" s="800" t="s">
        <v>108</v>
      </c>
      <c r="BR116" s="801"/>
      <c r="BS116" s="801"/>
      <c r="BT116" s="801"/>
      <c r="BU116" s="801"/>
      <c r="BV116" s="801" t="s">
        <v>108</v>
      </c>
      <c r="BW116" s="801"/>
      <c r="BX116" s="801"/>
      <c r="BY116" s="801"/>
      <c r="BZ116" s="801"/>
      <c r="CA116" s="801" t="s">
        <v>108</v>
      </c>
      <c r="CB116" s="801"/>
      <c r="CC116" s="801"/>
      <c r="CD116" s="801"/>
      <c r="CE116" s="801"/>
      <c r="CF116" s="878" t="s">
        <v>108</v>
      </c>
      <c r="CG116" s="879"/>
      <c r="CH116" s="879"/>
      <c r="CI116" s="879"/>
      <c r="CJ116" s="879"/>
      <c r="CK116" s="947"/>
      <c r="CL116" s="896"/>
      <c r="CM116" s="833" t="s">
        <v>428</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t="s">
        <v>108</v>
      </c>
      <c r="DH116" s="814"/>
      <c r="DI116" s="814"/>
      <c r="DJ116" s="814"/>
      <c r="DK116" s="815"/>
      <c r="DL116" s="816" t="s">
        <v>108</v>
      </c>
      <c r="DM116" s="814"/>
      <c r="DN116" s="814"/>
      <c r="DO116" s="814"/>
      <c r="DP116" s="815"/>
      <c r="DQ116" s="816" t="s">
        <v>108</v>
      </c>
      <c r="DR116" s="814"/>
      <c r="DS116" s="814"/>
      <c r="DT116" s="814"/>
      <c r="DU116" s="815"/>
      <c r="DV116" s="784" t="s">
        <v>108</v>
      </c>
      <c r="DW116" s="785"/>
      <c r="DX116" s="785"/>
      <c r="DY116" s="785"/>
      <c r="DZ116" s="786"/>
    </row>
    <row r="117" spans="1:130" s="197" customFormat="1" ht="26.25" customHeight="1">
      <c r="A117" s="917" t="s">
        <v>167</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429</v>
      </c>
      <c r="Z117" s="919"/>
      <c r="AA117" s="924">
        <v>2400346</v>
      </c>
      <c r="AB117" s="925"/>
      <c r="AC117" s="925"/>
      <c r="AD117" s="925"/>
      <c r="AE117" s="926"/>
      <c r="AF117" s="928">
        <v>2361977</v>
      </c>
      <c r="AG117" s="925"/>
      <c r="AH117" s="925"/>
      <c r="AI117" s="925"/>
      <c r="AJ117" s="926"/>
      <c r="AK117" s="928">
        <v>2328414</v>
      </c>
      <c r="AL117" s="925"/>
      <c r="AM117" s="925"/>
      <c r="AN117" s="925"/>
      <c r="AO117" s="926"/>
      <c r="AP117" s="929"/>
      <c r="AQ117" s="930"/>
      <c r="AR117" s="930"/>
      <c r="AS117" s="930"/>
      <c r="AT117" s="931"/>
      <c r="AU117" s="953"/>
      <c r="AV117" s="954"/>
      <c r="AW117" s="954"/>
      <c r="AX117" s="954"/>
      <c r="AY117" s="955"/>
      <c r="AZ117" s="875" t="s">
        <v>430</v>
      </c>
      <c r="BA117" s="876"/>
      <c r="BB117" s="876"/>
      <c r="BC117" s="876"/>
      <c r="BD117" s="876"/>
      <c r="BE117" s="876"/>
      <c r="BF117" s="876"/>
      <c r="BG117" s="876"/>
      <c r="BH117" s="876"/>
      <c r="BI117" s="876"/>
      <c r="BJ117" s="876"/>
      <c r="BK117" s="876"/>
      <c r="BL117" s="876"/>
      <c r="BM117" s="876"/>
      <c r="BN117" s="876"/>
      <c r="BO117" s="876"/>
      <c r="BP117" s="877"/>
      <c r="BQ117" s="887">
        <v>100628</v>
      </c>
      <c r="BR117" s="888"/>
      <c r="BS117" s="888"/>
      <c r="BT117" s="888"/>
      <c r="BU117" s="888"/>
      <c r="BV117" s="888" t="s">
        <v>108</v>
      </c>
      <c r="BW117" s="888"/>
      <c r="BX117" s="888"/>
      <c r="BY117" s="888"/>
      <c r="BZ117" s="888"/>
      <c r="CA117" s="888" t="s">
        <v>108</v>
      </c>
      <c r="CB117" s="888"/>
      <c r="CC117" s="888"/>
      <c r="CD117" s="888"/>
      <c r="CE117" s="888"/>
      <c r="CF117" s="878" t="s">
        <v>108</v>
      </c>
      <c r="CG117" s="879"/>
      <c r="CH117" s="879"/>
      <c r="CI117" s="879"/>
      <c r="CJ117" s="879"/>
      <c r="CK117" s="947"/>
      <c r="CL117" s="896"/>
      <c r="CM117" s="833" t="s">
        <v>431</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108</v>
      </c>
      <c r="DH117" s="814"/>
      <c r="DI117" s="814"/>
      <c r="DJ117" s="814"/>
      <c r="DK117" s="815"/>
      <c r="DL117" s="816" t="s">
        <v>108</v>
      </c>
      <c r="DM117" s="814"/>
      <c r="DN117" s="814"/>
      <c r="DO117" s="814"/>
      <c r="DP117" s="815"/>
      <c r="DQ117" s="816" t="s">
        <v>108</v>
      </c>
      <c r="DR117" s="814"/>
      <c r="DS117" s="814"/>
      <c r="DT117" s="814"/>
      <c r="DU117" s="815"/>
      <c r="DV117" s="784" t="s">
        <v>108</v>
      </c>
      <c r="DW117" s="785"/>
      <c r="DX117" s="785"/>
      <c r="DY117" s="785"/>
      <c r="DZ117" s="786"/>
    </row>
    <row r="118" spans="1:130" s="197" customFormat="1" ht="26.25" customHeight="1">
      <c r="A118" s="917" t="s">
        <v>404</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402</v>
      </c>
      <c r="AB118" s="918"/>
      <c r="AC118" s="918"/>
      <c r="AD118" s="918"/>
      <c r="AE118" s="919"/>
      <c r="AF118" s="920" t="s">
        <v>284</v>
      </c>
      <c r="AG118" s="918"/>
      <c r="AH118" s="918"/>
      <c r="AI118" s="918"/>
      <c r="AJ118" s="919"/>
      <c r="AK118" s="920" t="s">
        <v>283</v>
      </c>
      <c r="AL118" s="918"/>
      <c r="AM118" s="918"/>
      <c r="AN118" s="918"/>
      <c r="AO118" s="919"/>
      <c r="AP118" s="921" t="s">
        <v>403</v>
      </c>
      <c r="AQ118" s="922"/>
      <c r="AR118" s="922"/>
      <c r="AS118" s="922"/>
      <c r="AT118" s="923"/>
      <c r="AU118" s="956"/>
      <c r="AV118" s="957"/>
      <c r="AW118" s="957"/>
      <c r="AX118" s="957"/>
      <c r="AY118" s="957"/>
      <c r="AZ118" s="228" t="s">
        <v>167</v>
      </c>
      <c r="BA118" s="228"/>
      <c r="BB118" s="228"/>
      <c r="BC118" s="228"/>
      <c r="BD118" s="228"/>
      <c r="BE118" s="228"/>
      <c r="BF118" s="228"/>
      <c r="BG118" s="228"/>
      <c r="BH118" s="228"/>
      <c r="BI118" s="228"/>
      <c r="BJ118" s="228"/>
      <c r="BK118" s="228"/>
      <c r="BL118" s="228"/>
      <c r="BM118" s="228"/>
      <c r="BN118" s="228"/>
      <c r="BO118" s="867" t="s">
        <v>432</v>
      </c>
      <c r="BP118" s="868"/>
      <c r="BQ118" s="887">
        <v>31930106</v>
      </c>
      <c r="BR118" s="888"/>
      <c r="BS118" s="888"/>
      <c r="BT118" s="888"/>
      <c r="BU118" s="888"/>
      <c r="BV118" s="888">
        <v>31904121</v>
      </c>
      <c r="BW118" s="888"/>
      <c r="BX118" s="888"/>
      <c r="BY118" s="888"/>
      <c r="BZ118" s="888"/>
      <c r="CA118" s="888">
        <v>30548623</v>
      </c>
      <c r="CB118" s="888"/>
      <c r="CC118" s="888"/>
      <c r="CD118" s="888"/>
      <c r="CE118" s="888"/>
      <c r="CF118" s="773"/>
      <c r="CG118" s="774"/>
      <c r="CH118" s="774"/>
      <c r="CI118" s="774"/>
      <c r="CJ118" s="871"/>
      <c r="CK118" s="947"/>
      <c r="CL118" s="896"/>
      <c r="CM118" s="833" t="s">
        <v>433</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108</v>
      </c>
      <c r="DH118" s="814"/>
      <c r="DI118" s="814"/>
      <c r="DJ118" s="814"/>
      <c r="DK118" s="815"/>
      <c r="DL118" s="816" t="s">
        <v>108</v>
      </c>
      <c r="DM118" s="814"/>
      <c r="DN118" s="814"/>
      <c r="DO118" s="814"/>
      <c r="DP118" s="815"/>
      <c r="DQ118" s="816" t="s">
        <v>108</v>
      </c>
      <c r="DR118" s="814"/>
      <c r="DS118" s="814"/>
      <c r="DT118" s="814"/>
      <c r="DU118" s="815"/>
      <c r="DV118" s="784" t="s">
        <v>108</v>
      </c>
      <c r="DW118" s="785"/>
      <c r="DX118" s="785"/>
      <c r="DY118" s="785"/>
      <c r="DZ118" s="786"/>
    </row>
    <row r="119" spans="1:130" s="197" customFormat="1" ht="26.25" customHeight="1">
      <c r="A119" s="893" t="s">
        <v>407</v>
      </c>
      <c r="B119" s="894"/>
      <c r="C119" s="899" t="s">
        <v>408</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108</v>
      </c>
      <c r="AB119" s="903"/>
      <c r="AC119" s="903"/>
      <c r="AD119" s="903"/>
      <c r="AE119" s="904"/>
      <c r="AF119" s="905" t="s">
        <v>108</v>
      </c>
      <c r="AG119" s="903"/>
      <c r="AH119" s="903"/>
      <c r="AI119" s="903"/>
      <c r="AJ119" s="904"/>
      <c r="AK119" s="905" t="s">
        <v>108</v>
      </c>
      <c r="AL119" s="903"/>
      <c r="AM119" s="903"/>
      <c r="AN119" s="903"/>
      <c r="AO119" s="904"/>
      <c r="AP119" s="906" t="s">
        <v>108</v>
      </c>
      <c r="AQ119" s="907"/>
      <c r="AR119" s="907"/>
      <c r="AS119" s="907"/>
      <c r="AT119" s="908"/>
      <c r="AU119" s="909" t="s">
        <v>434</v>
      </c>
      <c r="AV119" s="910"/>
      <c r="AW119" s="910"/>
      <c r="AX119" s="910"/>
      <c r="AY119" s="911"/>
      <c r="AZ119" s="846" t="s">
        <v>435</v>
      </c>
      <c r="BA119" s="788"/>
      <c r="BB119" s="788"/>
      <c r="BC119" s="788"/>
      <c r="BD119" s="788"/>
      <c r="BE119" s="788"/>
      <c r="BF119" s="788"/>
      <c r="BG119" s="788"/>
      <c r="BH119" s="788"/>
      <c r="BI119" s="788"/>
      <c r="BJ119" s="788"/>
      <c r="BK119" s="788"/>
      <c r="BL119" s="788"/>
      <c r="BM119" s="788"/>
      <c r="BN119" s="788"/>
      <c r="BO119" s="788"/>
      <c r="BP119" s="789"/>
      <c r="BQ119" s="829">
        <v>11108142</v>
      </c>
      <c r="BR119" s="830"/>
      <c r="BS119" s="830"/>
      <c r="BT119" s="830"/>
      <c r="BU119" s="830"/>
      <c r="BV119" s="830">
        <v>9213927</v>
      </c>
      <c r="BW119" s="830"/>
      <c r="BX119" s="830"/>
      <c r="BY119" s="830"/>
      <c r="BZ119" s="830"/>
      <c r="CA119" s="830">
        <v>11169872</v>
      </c>
      <c r="CB119" s="830"/>
      <c r="CC119" s="830"/>
      <c r="CD119" s="830"/>
      <c r="CE119" s="830"/>
      <c r="CF119" s="891">
        <v>138.80000000000001</v>
      </c>
      <c r="CG119" s="892"/>
      <c r="CH119" s="892"/>
      <c r="CI119" s="892"/>
      <c r="CJ119" s="892"/>
      <c r="CK119" s="948"/>
      <c r="CL119" s="898"/>
      <c r="CM119" s="855" t="s">
        <v>436</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v>6042313</v>
      </c>
      <c r="DH119" s="747"/>
      <c r="DI119" s="747"/>
      <c r="DJ119" s="747"/>
      <c r="DK119" s="748"/>
      <c r="DL119" s="749">
        <v>5705556</v>
      </c>
      <c r="DM119" s="747"/>
      <c r="DN119" s="747"/>
      <c r="DO119" s="747"/>
      <c r="DP119" s="748"/>
      <c r="DQ119" s="749">
        <v>5154423</v>
      </c>
      <c r="DR119" s="747"/>
      <c r="DS119" s="747"/>
      <c r="DT119" s="747"/>
      <c r="DU119" s="748"/>
      <c r="DV119" s="837">
        <v>64.099999999999994</v>
      </c>
      <c r="DW119" s="838"/>
      <c r="DX119" s="838"/>
      <c r="DY119" s="838"/>
      <c r="DZ119" s="839"/>
    </row>
    <row r="120" spans="1:130" s="197" customFormat="1" ht="26.25" customHeight="1">
      <c r="A120" s="895"/>
      <c r="B120" s="896"/>
      <c r="C120" s="833" t="s">
        <v>412</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108</v>
      </c>
      <c r="AB120" s="814"/>
      <c r="AC120" s="814"/>
      <c r="AD120" s="814"/>
      <c r="AE120" s="815"/>
      <c r="AF120" s="816" t="s">
        <v>108</v>
      </c>
      <c r="AG120" s="814"/>
      <c r="AH120" s="814"/>
      <c r="AI120" s="814"/>
      <c r="AJ120" s="815"/>
      <c r="AK120" s="816" t="s">
        <v>108</v>
      </c>
      <c r="AL120" s="814"/>
      <c r="AM120" s="814"/>
      <c r="AN120" s="814"/>
      <c r="AO120" s="815"/>
      <c r="AP120" s="784" t="s">
        <v>108</v>
      </c>
      <c r="AQ120" s="785"/>
      <c r="AR120" s="785"/>
      <c r="AS120" s="785"/>
      <c r="AT120" s="786"/>
      <c r="AU120" s="912"/>
      <c r="AV120" s="913"/>
      <c r="AW120" s="913"/>
      <c r="AX120" s="913"/>
      <c r="AY120" s="914"/>
      <c r="AZ120" s="797" t="s">
        <v>437</v>
      </c>
      <c r="BA120" s="798"/>
      <c r="BB120" s="798"/>
      <c r="BC120" s="798"/>
      <c r="BD120" s="798"/>
      <c r="BE120" s="798"/>
      <c r="BF120" s="798"/>
      <c r="BG120" s="798"/>
      <c r="BH120" s="798"/>
      <c r="BI120" s="798"/>
      <c r="BJ120" s="798"/>
      <c r="BK120" s="798"/>
      <c r="BL120" s="798"/>
      <c r="BM120" s="798"/>
      <c r="BN120" s="798"/>
      <c r="BO120" s="798"/>
      <c r="BP120" s="799"/>
      <c r="BQ120" s="800">
        <v>644074</v>
      </c>
      <c r="BR120" s="801"/>
      <c r="BS120" s="801"/>
      <c r="BT120" s="801"/>
      <c r="BU120" s="801"/>
      <c r="BV120" s="801">
        <v>1123286</v>
      </c>
      <c r="BW120" s="801"/>
      <c r="BX120" s="801"/>
      <c r="BY120" s="801"/>
      <c r="BZ120" s="801"/>
      <c r="CA120" s="801">
        <v>1094028</v>
      </c>
      <c r="CB120" s="801"/>
      <c r="CC120" s="801"/>
      <c r="CD120" s="801"/>
      <c r="CE120" s="801"/>
      <c r="CF120" s="878">
        <v>13.6</v>
      </c>
      <c r="CG120" s="879"/>
      <c r="CH120" s="879"/>
      <c r="CI120" s="879"/>
      <c r="CJ120" s="879"/>
      <c r="CK120" s="880" t="s">
        <v>438</v>
      </c>
      <c r="CL120" s="840"/>
      <c r="CM120" s="840"/>
      <c r="CN120" s="840"/>
      <c r="CO120" s="841"/>
      <c r="CP120" s="884" t="s">
        <v>439</v>
      </c>
      <c r="CQ120" s="885"/>
      <c r="CR120" s="885"/>
      <c r="CS120" s="885"/>
      <c r="CT120" s="885"/>
      <c r="CU120" s="885"/>
      <c r="CV120" s="885"/>
      <c r="CW120" s="885"/>
      <c r="CX120" s="885"/>
      <c r="CY120" s="885"/>
      <c r="CZ120" s="885"/>
      <c r="DA120" s="885"/>
      <c r="DB120" s="885"/>
      <c r="DC120" s="885"/>
      <c r="DD120" s="885"/>
      <c r="DE120" s="885"/>
      <c r="DF120" s="886"/>
      <c r="DG120" s="829">
        <v>6692081</v>
      </c>
      <c r="DH120" s="830"/>
      <c r="DI120" s="830"/>
      <c r="DJ120" s="830"/>
      <c r="DK120" s="830"/>
      <c r="DL120" s="830">
        <v>6719997</v>
      </c>
      <c r="DM120" s="830"/>
      <c r="DN120" s="830"/>
      <c r="DO120" s="830"/>
      <c r="DP120" s="830"/>
      <c r="DQ120" s="830">
        <v>6670192</v>
      </c>
      <c r="DR120" s="830"/>
      <c r="DS120" s="830"/>
      <c r="DT120" s="830"/>
      <c r="DU120" s="830"/>
      <c r="DV120" s="831">
        <v>82.9</v>
      </c>
      <c r="DW120" s="831"/>
      <c r="DX120" s="831"/>
      <c r="DY120" s="831"/>
      <c r="DZ120" s="832"/>
    </row>
    <row r="121" spans="1:130" s="197" customFormat="1" ht="26.25" customHeight="1">
      <c r="A121" s="895"/>
      <c r="B121" s="896"/>
      <c r="C121" s="872" t="s">
        <v>440</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t="s">
        <v>108</v>
      </c>
      <c r="AB121" s="814"/>
      <c r="AC121" s="814"/>
      <c r="AD121" s="814"/>
      <c r="AE121" s="815"/>
      <c r="AF121" s="816" t="s">
        <v>108</v>
      </c>
      <c r="AG121" s="814"/>
      <c r="AH121" s="814"/>
      <c r="AI121" s="814"/>
      <c r="AJ121" s="815"/>
      <c r="AK121" s="816" t="s">
        <v>108</v>
      </c>
      <c r="AL121" s="814"/>
      <c r="AM121" s="814"/>
      <c r="AN121" s="814"/>
      <c r="AO121" s="815"/>
      <c r="AP121" s="784" t="s">
        <v>108</v>
      </c>
      <c r="AQ121" s="785"/>
      <c r="AR121" s="785"/>
      <c r="AS121" s="785"/>
      <c r="AT121" s="786"/>
      <c r="AU121" s="912"/>
      <c r="AV121" s="913"/>
      <c r="AW121" s="913"/>
      <c r="AX121" s="913"/>
      <c r="AY121" s="914"/>
      <c r="AZ121" s="875" t="s">
        <v>441</v>
      </c>
      <c r="BA121" s="876"/>
      <c r="BB121" s="876"/>
      <c r="BC121" s="876"/>
      <c r="BD121" s="876"/>
      <c r="BE121" s="876"/>
      <c r="BF121" s="876"/>
      <c r="BG121" s="876"/>
      <c r="BH121" s="876"/>
      <c r="BI121" s="876"/>
      <c r="BJ121" s="876"/>
      <c r="BK121" s="876"/>
      <c r="BL121" s="876"/>
      <c r="BM121" s="876"/>
      <c r="BN121" s="876"/>
      <c r="BO121" s="876"/>
      <c r="BP121" s="877"/>
      <c r="BQ121" s="887">
        <v>16853268</v>
      </c>
      <c r="BR121" s="888"/>
      <c r="BS121" s="888"/>
      <c r="BT121" s="888"/>
      <c r="BU121" s="888"/>
      <c r="BV121" s="888">
        <v>16415578</v>
      </c>
      <c r="BW121" s="888"/>
      <c r="BX121" s="888"/>
      <c r="BY121" s="888"/>
      <c r="BZ121" s="888"/>
      <c r="CA121" s="888">
        <v>15956374</v>
      </c>
      <c r="CB121" s="888"/>
      <c r="CC121" s="888"/>
      <c r="CD121" s="888"/>
      <c r="CE121" s="888"/>
      <c r="CF121" s="889">
        <v>198.3</v>
      </c>
      <c r="CG121" s="890"/>
      <c r="CH121" s="890"/>
      <c r="CI121" s="890"/>
      <c r="CJ121" s="890"/>
      <c r="CK121" s="881"/>
      <c r="CL121" s="842"/>
      <c r="CM121" s="842"/>
      <c r="CN121" s="842"/>
      <c r="CO121" s="843"/>
      <c r="CP121" s="858" t="s">
        <v>442</v>
      </c>
      <c r="CQ121" s="859"/>
      <c r="CR121" s="859"/>
      <c r="CS121" s="859"/>
      <c r="CT121" s="859"/>
      <c r="CU121" s="859"/>
      <c r="CV121" s="859"/>
      <c r="CW121" s="859"/>
      <c r="CX121" s="859"/>
      <c r="CY121" s="859"/>
      <c r="CZ121" s="859"/>
      <c r="DA121" s="859"/>
      <c r="DB121" s="859"/>
      <c r="DC121" s="859"/>
      <c r="DD121" s="859"/>
      <c r="DE121" s="859"/>
      <c r="DF121" s="860"/>
      <c r="DG121" s="800">
        <v>323322</v>
      </c>
      <c r="DH121" s="801"/>
      <c r="DI121" s="801"/>
      <c r="DJ121" s="801"/>
      <c r="DK121" s="801"/>
      <c r="DL121" s="801">
        <v>346012</v>
      </c>
      <c r="DM121" s="801"/>
      <c r="DN121" s="801"/>
      <c r="DO121" s="801"/>
      <c r="DP121" s="801"/>
      <c r="DQ121" s="801">
        <v>371906</v>
      </c>
      <c r="DR121" s="801"/>
      <c r="DS121" s="801"/>
      <c r="DT121" s="801"/>
      <c r="DU121" s="801"/>
      <c r="DV121" s="853">
        <v>4.5999999999999996</v>
      </c>
      <c r="DW121" s="853"/>
      <c r="DX121" s="853"/>
      <c r="DY121" s="853"/>
      <c r="DZ121" s="854"/>
    </row>
    <row r="122" spans="1:130" s="197" customFormat="1" ht="26.25" customHeight="1">
      <c r="A122" s="895"/>
      <c r="B122" s="896"/>
      <c r="C122" s="833" t="s">
        <v>422</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t="s">
        <v>108</v>
      </c>
      <c r="AB122" s="814"/>
      <c r="AC122" s="814"/>
      <c r="AD122" s="814"/>
      <c r="AE122" s="815"/>
      <c r="AF122" s="816" t="s">
        <v>108</v>
      </c>
      <c r="AG122" s="814"/>
      <c r="AH122" s="814"/>
      <c r="AI122" s="814"/>
      <c r="AJ122" s="815"/>
      <c r="AK122" s="816" t="s">
        <v>108</v>
      </c>
      <c r="AL122" s="814"/>
      <c r="AM122" s="814"/>
      <c r="AN122" s="814"/>
      <c r="AO122" s="815"/>
      <c r="AP122" s="784" t="s">
        <v>108</v>
      </c>
      <c r="AQ122" s="785"/>
      <c r="AR122" s="785"/>
      <c r="AS122" s="785"/>
      <c r="AT122" s="786"/>
      <c r="AU122" s="915"/>
      <c r="AV122" s="916"/>
      <c r="AW122" s="916"/>
      <c r="AX122" s="916"/>
      <c r="AY122" s="916"/>
      <c r="AZ122" s="228" t="s">
        <v>167</v>
      </c>
      <c r="BA122" s="228"/>
      <c r="BB122" s="228"/>
      <c r="BC122" s="228"/>
      <c r="BD122" s="228"/>
      <c r="BE122" s="228"/>
      <c r="BF122" s="228"/>
      <c r="BG122" s="228"/>
      <c r="BH122" s="228"/>
      <c r="BI122" s="228"/>
      <c r="BJ122" s="228"/>
      <c r="BK122" s="228"/>
      <c r="BL122" s="228"/>
      <c r="BM122" s="228"/>
      <c r="BN122" s="228"/>
      <c r="BO122" s="867" t="s">
        <v>443</v>
      </c>
      <c r="BP122" s="868"/>
      <c r="BQ122" s="869">
        <v>28605484</v>
      </c>
      <c r="BR122" s="870"/>
      <c r="BS122" s="870"/>
      <c r="BT122" s="870"/>
      <c r="BU122" s="870"/>
      <c r="BV122" s="870">
        <v>26752791</v>
      </c>
      <c r="BW122" s="870"/>
      <c r="BX122" s="870"/>
      <c r="BY122" s="870"/>
      <c r="BZ122" s="870"/>
      <c r="CA122" s="870">
        <v>28220274</v>
      </c>
      <c r="CB122" s="870"/>
      <c r="CC122" s="870"/>
      <c r="CD122" s="870"/>
      <c r="CE122" s="870"/>
      <c r="CF122" s="773"/>
      <c r="CG122" s="774"/>
      <c r="CH122" s="774"/>
      <c r="CI122" s="774"/>
      <c r="CJ122" s="871"/>
      <c r="CK122" s="881"/>
      <c r="CL122" s="842"/>
      <c r="CM122" s="842"/>
      <c r="CN122" s="842"/>
      <c r="CO122" s="843"/>
      <c r="CP122" s="858" t="s">
        <v>444</v>
      </c>
      <c r="CQ122" s="859"/>
      <c r="CR122" s="859"/>
      <c r="CS122" s="859"/>
      <c r="CT122" s="859"/>
      <c r="CU122" s="859"/>
      <c r="CV122" s="859"/>
      <c r="CW122" s="859"/>
      <c r="CX122" s="859"/>
      <c r="CY122" s="859"/>
      <c r="CZ122" s="859"/>
      <c r="DA122" s="859"/>
      <c r="DB122" s="859"/>
      <c r="DC122" s="859"/>
      <c r="DD122" s="859"/>
      <c r="DE122" s="859"/>
      <c r="DF122" s="860"/>
      <c r="DG122" s="800" t="s">
        <v>108</v>
      </c>
      <c r="DH122" s="801"/>
      <c r="DI122" s="801"/>
      <c r="DJ122" s="801"/>
      <c r="DK122" s="801"/>
      <c r="DL122" s="801" t="s">
        <v>108</v>
      </c>
      <c r="DM122" s="801"/>
      <c r="DN122" s="801"/>
      <c r="DO122" s="801"/>
      <c r="DP122" s="801"/>
      <c r="DQ122" s="801" t="s">
        <v>108</v>
      </c>
      <c r="DR122" s="801"/>
      <c r="DS122" s="801"/>
      <c r="DT122" s="801"/>
      <c r="DU122" s="801"/>
      <c r="DV122" s="853" t="s">
        <v>108</v>
      </c>
      <c r="DW122" s="853"/>
      <c r="DX122" s="853"/>
      <c r="DY122" s="853"/>
      <c r="DZ122" s="854"/>
    </row>
    <row r="123" spans="1:130" s="197" customFormat="1" ht="26.25" customHeight="1" thickBot="1">
      <c r="A123" s="895"/>
      <c r="B123" s="896"/>
      <c r="C123" s="833" t="s">
        <v>428</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t="s">
        <v>108</v>
      </c>
      <c r="AB123" s="814"/>
      <c r="AC123" s="814"/>
      <c r="AD123" s="814"/>
      <c r="AE123" s="815"/>
      <c r="AF123" s="816" t="s">
        <v>108</v>
      </c>
      <c r="AG123" s="814"/>
      <c r="AH123" s="814"/>
      <c r="AI123" s="814"/>
      <c r="AJ123" s="815"/>
      <c r="AK123" s="816" t="s">
        <v>108</v>
      </c>
      <c r="AL123" s="814"/>
      <c r="AM123" s="814"/>
      <c r="AN123" s="814"/>
      <c r="AO123" s="815"/>
      <c r="AP123" s="784" t="s">
        <v>108</v>
      </c>
      <c r="AQ123" s="785"/>
      <c r="AR123" s="785"/>
      <c r="AS123" s="785"/>
      <c r="AT123" s="786"/>
      <c r="AU123" s="864" t="s">
        <v>445</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v>42.4</v>
      </c>
      <c r="BR123" s="862"/>
      <c r="BS123" s="862"/>
      <c r="BT123" s="862"/>
      <c r="BU123" s="862"/>
      <c r="BV123" s="862">
        <v>65.5</v>
      </c>
      <c r="BW123" s="862"/>
      <c r="BX123" s="862"/>
      <c r="BY123" s="862"/>
      <c r="BZ123" s="862"/>
      <c r="CA123" s="862">
        <v>28.9</v>
      </c>
      <c r="CB123" s="862"/>
      <c r="CC123" s="862"/>
      <c r="CD123" s="862"/>
      <c r="CE123" s="862"/>
      <c r="CF123" s="760"/>
      <c r="CG123" s="761"/>
      <c r="CH123" s="761"/>
      <c r="CI123" s="761"/>
      <c r="CJ123" s="863"/>
      <c r="CK123" s="881"/>
      <c r="CL123" s="842"/>
      <c r="CM123" s="842"/>
      <c r="CN123" s="842"/>
      <c r="CO123" s="843"/>
      <c r="CP123" s="858" t="s">
        <v>446</v>
      </c>
      <c r="CQ123" s="859"/>
      <c r="CR123" s="859"/>
      <c r="CS123" s="859"/>
      <c r="CT123" s="859"/>
      <c r="CU123" s="859"/>
      <c r="CV123" s="859"/>
      <c r="CW123" s="859"/>
      <c r="CX123" s="859"/>
      <c r="CY123" s="859"/>
      <c r="CZ123" s="859"/>
      <c r="DA123" s="859"/>
      <c r="DB123" s="859"/>
      <c r="DC123" s="859"/>
      <c r="DD123" s="859"/>
      <c r="DE123" s="859"/>
      <c r="DF123" s="860"/>
      <c r="DG123" s="813" t="s">
        <v>447</v>
      </c>
      <c r="DH123" s="814"/>
      <c r="DI123" s="814"/>
      <c r="DJ123" s="814"/>
      <c r="DK123" s="815"/>
      <c r="DL123" s="816" t="s">
        <v>447</v>
      </c>
      <c r="DM123" s="814"/>
      <c r="DN123" s="814"/>
      <c r="DO123" s="814"/>
      <c r="DP123" s="815"/>
      <c r="DQ123" s="816" t="s">
        <v>447</v>
      </c>
      <c r="DR123" s="814"/>
      <c r="DS123" s="814"/>
      <c r="DT123" s="814"/>
      <c r="DU123" s="815"/>
      <c r="DV123" s="784" t="s">
        <v>447</v>
      </c>
      <c r="DW123" s="785"/>
      <c r="DX123" s="785"/>
      <c r="DY123" s="785"/>
      <c r="DZ123" s="786"/>
    </row>
    <row r="124" spans="1:130" s="197" customFormat="1" ht="26.25" customHeight="1">
      <c r="A124" s="895"/>
      <c r="B124" s="896"/>
      <c r="C124" s="833" t="s">
        <v>431</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447</v>
      </c>
      <c r="AB124" s="814"/>
      <c r="AC124" s="814"/>
      <c r="AD124" s="814"/>
      <c r="AE124" s="815"/>
      <c r="AF124" s="816" t="s">
        <v>447</v>
      </c>
      <c r="AG124" s="814"/>
      <c r="AH124" s="814"/>
      <c r="AI124" s="814"/>
      <c r="AJ124" s="815"/>
      <c r="AK124" s="816" t="s">
        <v>447</v>
      </c>
      <c r="AL124" s="814"/>
      <c r="AM124" s="814"/>
      <c r="AN124" s="814"/>
      <c r="AO124" s="815"/>
      <c r="AP124" s="784" t="s">
        <v>447</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448</v>
      </c>
      <c r="CQ124" s="859"/>
      <c r="CR124" s="859"/>
      <c r="CS124" s="859"/>
      <c r="CT124" s="859"/>
      <c r="CU124" s="859"/>
      <c r="CV124" s="859"/>
      <c r="CW124" s="859"/>
      <c r="CX124" s="859"/>
      <c r="CY124" s="859"/>
      <c r="CZ124" s="859"/>
      <c r="DA124" s="859"/>
      <c r="DB124" s="859"/>
      <c r="DC124" s="859"/>
      <c r="DD124" s="859"/>
      <c r="DE124" s="859"/>
      <c r="DF124" s="860"/>
      <c r="DG124" s="746" t="s">
        <v>447</v>
      </c>
      <c r="DH124" s="747"/>
      <c r="DI124" s="747"/>
      <c r="DJ124" s="747"/>
      <c r="DK124" s="748"/>
      <c r="DL124" s="749" t="s">
        <v>447</v>
      </c>
      <c r="DM124" s="747"/>
      <c r="DN124" s="747"/>
      <c r="DO124" s="747"/>
      <c r="DP124" s="748"/>
      <c r="DQ124" s="749" t="s">
        <v>447</v>
      </c>
      <c r="DR124" s="747"/>
      <c r="DS124" s="747"/>
      <c r="DT124" s="747"/>
      <c r="DU124" s="748"/>
      <c r="DV124" s="837" t="s">
        <v>447</v>
      </c>
      <c r="DW124" s="838"/>
      <c r="DX124" s="838"/>
      <c r="DY124" s="838"/>
      <c r="DZ124" s="839"/>
    </row>
    <row r="125" spans="1:130" s="197" customFormat="1" ht="26.25" customHeight="1" thickBot="1">
      <c r="A125" s="895"/>
      <c r="B125" s="896"/>
      <c r="C125" s="833" t="s">
        <v>433</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447</v>
      </c>
      <c r="AB125" s="814"/>
      <c r="AC125" s="814"/>
      <c r="AD125" s="814"/>
      <c r="AE125" s="815"/>
      <c r="AF125" s="816" t="s">
        <v>447</v>
      </c>
      <c r="AG125" s="814"/>
      <c r="AH125" s="814"/>
      <c r="AI125" s="814"/>
      <c r="AJ125" s="815"/>
      <c r="AK125" s="816" t="s">
        <v>447</v>
      </c>
      <c r="AL125" s="814"/>
      <c r="AM125" s="814"/>
      <c r="AN125" s="814"/>
      <c r="AO125" s="815"/>
      <c r="AP125" s="784" t="s">
        <v>447</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449</v>
      </c>
      <c r="CL125" s="840"/>
      <c r="CM125" s="840"/>
      <c r="CN125" s="840"/>
      <c r="CO125" s="841"/>
      <c r="CP125" s="846" t="s">
        <v>450</v>
      </c>
      <c r="CQ125" s="788"/>
      <c r="CR125" s="788"/>
      <c r="CS125" s="788"/>
      <c r="CT125" s="788"/>
      <c r="CU125" s="788"/>
      <c r="CV125" s="788"/>
      <c r="CW125" s="788"/>
      <c r="CX125" s="788"/>
      <c r="CY125" s="788"/>
      <c r="CZ125" s="788"/>
      <c r="DA125" s="788"/>
      <c r="DB125" s="788"/>
      <c r="DC125" s="788"/>
      <c r="DD125" s="788"/>
      <c r="DE125" s="788"/>
      <c r="DF125" s="789"/>
      <c r="DG125" s="829" t="s">
        <v>447</v>
      </c>
      <c r="DH125" s="830"/>
      <c r="DI125" s="830"/>
      <c r="DJ125" s="830"/>
      <c r="DK125" s="830"/>
      <c r="DL125" s="830" t="s">
        <v>447</v>
      </c>
      <c r="DM125" s="830"/>
      <c r="DN125" s="830"/>
      <c r="DO125" s="830"/>
      <c r="DP125" s="830"/>
      <c r="DQ125" s="830" t="s">
        <v>447</v>
      </c>
      <c r="DR125" s="830"/>
      <c r="DS125" s="830"/>
      <c r="DT125" s="830"/>
      <c r="DU125" s="830"/>
      <c r="DV125" s="831" t="s">
        <v>447</v>
      </c>
      <c r="DW125" s="831"/>
      <c r="DX125" s="831"/>
      <c r="DY125" s="831"/>
      <c r="DZ125" s="832"/>
    </row>
    <row r="126" spans="1:130" s="197" customFormat="1" ht="26.25" customHeight="1">
      <c r="A126" s="895"/>
      <c r="B126" s="896"/>
      <c r="C126" s="833" t="s">
        <v>436</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v>208515</v>
      </c>
      <c r="AB126" s="814"/>
      <c r="AC126" s="814"/>
      <c r="AD126" s="814"/>
      <c r="AE126" s="815"/>
      <c r="AF126" s="816">
        <v>222989</v>
      </c>
      <c r="AG126" s="814"/>
      <c r="AH126" s="814"/>
      <c r="AI126" s="814"/>
      <c r="AJ126" s="815"/>
      <c r="AK126" s="816">
        <v>223689</v>
      </c>
      <c r="AL126" s="814"/>
      <c r="AM126" s="814"/>
      <c r="AN126" s="814"/>
      <c r="AO126" s="815"/>
      <c r="AP126" s="784">
        <v>2.8</v>
      </c>
      <c r="AQ126" s="785"/>
      <c r="AR126" s="785"/>
      <c r="AS126" s="785"/>
      <c r="AT126" s="786"/>
      <c r="AU126" s="233"/>
      <c r="AV126" s="233"/>
      <c r="AW126" s="233"/>
      <c r="AX126" s="836" t="s">
        <v>451</v>
      </c>
      <c r="AY126" s="794"/>
      <c r="AZ126" s="794"/>
      <c r="BA126" s="794"/>
      <c r="BB126" s="794"/>
      <c r="BC126" s="794"/>
      <c r="BD126" s="794"/>
      <c r="BE126" s="795"/>
      <c r="BF126" s="793" t="s">
        <v>452</v>
      </c>
      <c r="BG126" s="794"/>
      <c r="BH126" s="794"/>
      <c r="BI126" s="794"/>
      <c r="BJ126" s="794"/>
      <c r="BK126" s="794"/>
      <c r="BL126" s="795"/>
      <c r="BM126" s="793" t="s">
        <v>453</v>
      </c>
      <c r="BN126" s="794"/>
      <c r="BO126" s="794"/>
      <c r="BP126" s="794"/>
      <c r="BQ126" s="794"/>
      <c r="BR126" s="794"/>
      <c r="BS126" s="795"/>
      <c r="BT126" s="793" t="s">
        <v>454</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455</v>
      </c>
      <c r="CQ126" s="798"/>
      <c r="CR126" s="798"/>
      <c r="CS126" s="798"/>
      <c r="CT126" s="798"/>
      <c r="CU126" s="798"/>
      <c r="CV126" s="798"/>
      <c r="CW126" s="798"/>
      <c r="CX126" s="798"/>
      <c r="CY126" s="798"/>
      <c r="CZ126" s="798"/>
      <c r="DA126" s="798"/>
      <c r="DB126" s="798"/>
      <c r="DC126" s="798"/>
      <c r="DD126" s="798"/>
      <c r="DE126" s="798"/>
      <c r="DF126" s="799"/>
      <c r="DG126" s="800" t="s">
        <v>447</v>
      </c>
      <c r="DH126" s="801"/>
      <c r="DI126" s="801"/>
      <c r="DJ126" s="801"/>
      <c r="DK126" s="801"/>
      <c r="DL126" s="801" t="s">
        <v>447</v>
      </c>
      <c r="DM126" s="801"/>
      <c r="DN126" s="801"/>
      <c r="DO126" s="801"/>
      <c r="DP126" s="801"/>
      <c r="DQ126" s="801" t="s">
        <v>447</v>
      </c>
      <c r="DR126" s="801"/>
      <c r="DS126" s="801"/>
      <c r="DT126" s="801"/>
      <c r="DU126" s="801"/>
      <c r="DV126" s="853" t="s">
        <v>447</v>
      </c>
      <c r="DW126" s="853"/>
      <c r="DX126" s="853"/>
      <c r="DY126" s="853"/>
      <c r="DZ126" s="854"/>
    </row>
    <row r="127" spans="1:130" s="197" customFormat="1" ht="26.25" customHeight="1" thickBot="1">
      <c r="A127" s="897"/>
      <c r="B127" s="898"/>
      <c r="C127" s="855" t="s">
        <v>456</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v>39711</v>
      </c>
      <c r="AB127" s="814"/>
      <c r="AC127" s="814"/>
      <c r="AD127" s="814"/>
      <c r="AE127" s="815"/>
      <c r="AF127" s="816">
        <v>31217</v>
      </c>
      <c r="AG127" s="814"/>
      <c r="AH127" s="814"/>
      <c r="AI127" s="814"/>
      <c r="AJ127" s="815"/>
      <c r="AK127" s="816">
        <v>22049</v>
      </c>
      <c r="AL127" s="814"/>
      <c r="AM127" s="814"/>
      <c r="AN127" s="814"/>
      <c r="AO127" s="815"/>
      <c r="AP127" s="784">
        <v>0.3</v>
      </c>
      <c r="AQ127" s="785"/>
      <c r="AR127" s="785"/>
      <c r="AS127" s="785"/>
      <c r="AT127" s="786"/>
      <c r="AU127" s="233"/>
      <c r="AV127" s="233"/>
      <c r="AW127" s="233"/>
      <c r="AX127" s="787" t="s">
        <v>457</v>
      </c>
      <c r="AY127" s="788"/>
      <c r="AZ127" s="788"/>
      <c r="BA127" s="788"/>
      <c r="BB127" s="788"/>
      <c r="BC127" s="788"/>
      <c r="BD127" s="788"/>
      <c r="BE127" s="789"/>
      <c r="BF127" s="790" t="s">
        <v>447</v>
      </c>
      <c r="BG127" s="791"/>
      <c r="BH127" s="791"/>
      <c r="BI127" s="791"/>
      <c r="BJ127" s="791"/>
      <c r="BK127" s="791"/>
      <c r="BL127" s="792"/>
      <c r="BM127" s="790">
        <v>13.44</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458</v>
      </c>
      <c r="CQ127" s="782"/>
      <c r="CR127" s="782"/>
      <c r="CS127" s="782"/>
      <c r="CT127" s="782"/>
      <c r="CU127" s="782"/>
      <c r="CV127" s="782"/>
      <c r="CW127" s="782"/>
      <c r="CX127" s="782"/>
      <c r="CY127" s="782"/>
      <c r="CZ127" s="782"/>
      <c r="DA127" s="782"/>
      <c r="DB127" s="782"/>
      <c r="DC127" s="782"/>
      <c r="DD127" s="782"/>
      <c r="DE127" s="782"/>
      <c r="DF127" s="783"/>
      <c r="DG127" s="849" t="s">
        <v>459</v>
      </c>
      <c r="DH127" s="850"/>
      <c r="DI127" s="850"/>
      <c r="DJ127" s="850"/>
      <c r="DK127" s="850"/>
      <c r="DL127" s="850" t="s">
        <v>460</v>
      </c>
      <c r="DM127" s="850"/>
      <c r="DN127" s="850"/>
      <c r="DO127" s="850"/>
      <c r="DP127" s="850"/>
      <c r="DQ127" s="850" t="s">
        <v>460</v>
      </c>
      <c r="DR127" s="850"/>
      <c r="DS127" s="850"/>
      <c r="DT127" s="850"/>
      <c r="DU127" s="850"/>
      <c r="DV127" s="851" t="s">
        <v>460</v>
      </c>
      <c r="DW127" s="851"/>
      <c r="DX127" s="851"/>
      <c r="DY127" s="851"/>
      <c r="DZ127" s="852"/>
    </row>
    <row r="128" spans="1:130" s="197" customFormat="1" ht="26.25" customHeight="1">
      <c r="A128" s="825" t="s">
        <v>461</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462</v>
      </c>
      <c r="X128" s="827"/>
      <c r="Y128" s="827"/>
      <c r="Z128" s="828"/>
      <c r="AA128" s="753">
        <v>29464</v>
      </c>
      <c r="AB128" s="754"/>
      <c r="AC128" s="754"/>
      <c r="AD128" s="754"/>
      <c r="AE128" s="755"/>
      <c r="AF128" s="756">
        <v>45455</v>
      </c>
      <c r="AG128" s="754"/>
      <c r="AH128" s="754"/>
      <c r="AI128" s="754"/>
      <c r="AJ128" s="755"/>
      <c r="AK128" s="756">
        <v>50884</v>
      </c>
      <c r="AL128" s="754"/>
      <c r="AM128" s="754"/>
      <c r="AN128" s="754"/>
      <c r="AO128" s="755"/>
      <c r="AP128" s="757"/>
      <c r="AQ128" s="758"/>
      <c r="AR128" s="758"/>
      <c r="AS128" s="758"/>
      <c r="AT128" s="759"/>
      <c r="AU128" s="235"/>
      <c r="AV128" s="235"/>
      <c r="AW128" s="235"/>
      <c r="AX128" s="802" t="s">
        <v>463</v>
      </c>
      <c r="AY128" s="798"/>
      <c r="AZ128" s="798"/>
      <c r="BA128" s="798"/>
      <c r="BB128" s="798"/>
      <c r="BC128" s="798"/>
      <c r="BD128" s="798"/>
      <c r="BE128" s="799"/>
      <c r="BF128" s="820" t="s">
        <v>447</v>
      </c>
      <c r="BG128" s="821"/>
      <c r="BH128" s="821"/>
      <c r="BI128" s="821"/>
      <c r="BJ128" s="821"/>
      <c r="BK128" s="821"/>
      <c r="BL128" s="822"/>
      <c r="BM128" s="820">
        <v>18.440000000000001</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808" t="s">
        <v>89</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464</v>
      </c>
      <c r="X129" s="811"/>
      <c r="Y129" s="811"/>
      <c r="Z129" s="812"/>
      <c r="AA129" s="813">
        <v>9189942</v>
      </c>
      <c r="AB129" s="814"/>
      <c r="AC129" s="814"/>
      <c r="AD129" s="814"/>
      <c r="AE129" s="815"/>
      <c r="AF129" s="816">
        <v>9289050</v>
      </c>
      <c r="AG129" s="814"/>
      <c r="AH129" s="814"/>
      <c r="AI129" s="814"/>
      <c r="AJ129" s="815"/>
      <c r="AK129" s="816">
        <v>9410684</v>
      </c>
      <c r="AL129" s="814"/>
      <c r="AM129" s="814"/>
      <c r="AN129" s="814"/>
      <c r="AO129" s="815"/>
      <c r="AP129" s="817"/>
      <c r="AQ129" s="818"/>
      <c r="AR129" s="818"/>
      <c r="AS129" s="818"/>
      <c r="AT129" s="819"/>
      <c r="AU129" s="235"/>
      <c r="AV129" s="235"/>
      <c r="AW129" s="235"/>
      <c r="AX129" s="802" t="s">
        <v>465</v>
      </c>
      <c r="AY129" s="798"/>
      <c r="AZ129" s="798"/>
      <c r="BA129" s="798"/>
      <c r="BB129" s="798"/>
      <c r="BC129" s="798"/>
      <c r="BD129" s="798"/>
      <c r="BE129" s="799"/>
      <c r="BF129" s="803">
        <v>11.8</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808" t="s">
        <v>466</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467</v>
      </c>
      <c r="X130" s="811"/>
      <c r="Y130" s="811"/>
      <c r="Z130" s="812"/>
      <c r="AA130" s="813">
        <v>1365638</v>
      </c>
      <c r="AB130" s="814"/>
      <c r="AC130" s="814"/>
      <c r="AD130" s="814"/>
      <c r="AE130" s="815"/>
      <c r="AF130" s="816">
        <v>1427453</v>
      </c>
      <c r="AG130" s="814"/>
      <c r="AH130" s="814"/>
      <c r="AI130" s="814"/>
      <c r="AJ130" s="815"/>
      <c r="AK130" s="816">
        <v>1363297</v>
      </c>
      <c r="AL130" s="814"/>
      <c r="AM130" s="814"/>
      <c r="AN130" s="814"/>
      <c r="AO130" s="815"/>
      <c r="AP130" s="817"/>
      <c r="AQ130" s="818"/>
      <c r="AR130" s="818"/>
      <c r="AS130" s="818"/>
      <c r="AT130" s="819"/>
      <c r="AU130" s="235"/>
      <c r="AV130" s="235"/>
      <c r="AW130" s="235"/>
      <c r="AX130" s="781" t="s">
        <v>468</v>
      </c>
      <c r="AY130" s="782"/>
      <c r="AZ130" s="782"/>
      <c r="BA130" s="782"/>
      <c r="BB130" s="782"/>
      <c r="BC130" s="782"/>
      <c r="BD130" s="782"/>
      <c r="BE130" s="783"/>
      <c r="BF130" s="735">
        <v>28.9</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469</v>
      </c>
      <c r="X131" s="744"/>
      <c r="Y131" s="744"/>
      <c r="Z131" s="745"/>
      <c r="AA131" s="746">
        <v>7824304</v>
      </c>
      <c r="AB131" s="747"/>
      <c r="AC131" s="747"/>
      <c r="AD131" s="747"/>
      <c r="AE131" s="748"/>
      <c r="AF131" s="749">
        <v>7861597</v>
      </c>
      <c r="AG131" s="747"/>
      <c r="AH131" s="747"/>
      <c r="AI131" s="747"/>
      <c r="AJ131" s="748"/>
      <c r="AK131" s="749">
        <v>8047387</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63" t="s">
        <v>470</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471</v>
      </c>
      <c r="W132" s="767"/>
      <c r="X132" s="767"/>
      <c r="Y132" s="767"/>
      <c r="Z132" s="768"/>
      <c r="AA132" s="769">
        <v>12.847711439999999</v>
      </c>
      <c r="AB132" s="770"/>
      <c r="AC132" s="770"/>
      <c r="AD132" s="770"/>
      <c r="AE132" s="771"/>
      <c r="AF132" s="772">
        <v>11.30901266</v>
      </c>
      <c r="AG132" s="770"/>
      <c r="AH132" s="770"/>
      <c r="AI132" s="770"/>
      <c r="AJ132" s="771"/>
      <c r="AK132" s="772">
        <v>11.360619290000001</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472</v>
      </c>
      <c r="W133" s="776"/>
      <c r="X133" s="776"/>
      <c r="Y133" s="776"/>
      <c r="Z133" s="777"/>
      <c r="AA133" s="778">
        <v>14.8</v>
      </c>
      <c r="AB133" s="779"/>
      <c r="AC133" s="779"/>
      <c r="AD133" s="779"/>
      <c r="AE133" s="780"/>
      <c r="AF133" s="778">
        <v>13.1</v>
      </c>
      <c r="AG133" s="779"/>
      <c r="AH133" s="779"/>
      <c r="AI133" s="779"/>
      <c r="AJ133" s="780"/>
      <c r="AK133" s="778">
        <v>11.8</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sheet="1" objects="1" scenarios="1"/>
  <dataConsolidate/>
  <phoneticPr fontId="2"/>
  <printOptions horizontalCentered="1" verticalCentered="1"/>
  <pageMargins left="0" right="0" top="0" bottom="0" header="0" footer="0"/>
  <pageSetup paperSize="9" scale="48" orientation="landscape"/>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473</v>
      </c>
      <c r="B5" s="246"/>
      <c r="C5" s="246"/>
      <c r="D5" s="246"/>
      <c r="E5" s="246"/>
      <c r="F5" s="246"/>
      <c r="G5" s="246"/>
      <c r="H5" s="246"/>
      <c r="I5" s="246"/>
      <c r="J5" s="246"/>
      <c r="K5" s="246"/>
      <c r="L5" s="246"/>
      <c r="M5" s="246"/>
      <c r="N5" s="246"/>
      <c r="O5" s="247"/>
    </row>
    <row r="6" spans="1:16">
      <c r="A6" s="248"/>
      <c r="B6" s="244"/>
      <c r="C6" s="244"/>
      <c r="D6" s="244"/>
      <c r="E6" s="244"/>
      <c r="F6" s="244"/>
      <c r="G6" s="249" t="s">
        <v>474</v>
      </c>
      <c r="H6" s="249"/>
      <c r="I6" s="249"/>
      <c r="J6" s="249"/>
      <c r="K6" s="244"/>
      <c r="L6" s="244"/>
      <c r="M6" s="244"/>
      <c r="N6" s="244"/>
    </row>
    <row r="7" spans="1:16">
      <c r="A7" s="248"/>
      <c r="B7" s="244"/>
      <c r="C7" s="244"/>
      <c r="D7" s="244"/>
      <c r="E7" s="244"/>
      <c r="F7" s="244"/>
      <c r="G7" s="251"/>
      <c r="H7" s="252"/>
      <c r="I7" s="252"/>
      <c r="J7" s="253"/>
      <c r="K7" s="1149" t="s">
        <v>475</v>
      </c>
      <c r="L7" s="254"/>
      <c r="M7" s="255" t="s">
        <v>476</v>
      </c>
      <c r="N7" s="256"/>
    </row>
    <row r="8" spans="1:16">
      <c r="A8" s="248"/>
      <c r="B8" s="244"/>
      <c r="C8" s="244"/>
      <c r="D8" s="244"/>
      <c r="E8" s="244"/>
      <c r="F8" s="244"/>
      <c r="G8" s="257"/>
      <c r="H8" s="258"/>
      <c r="I8" s="258"/>
      <c r="J8" s="259"/>
      <c r="K8" s="1150"/>
      <c r="L8" s="260" t="s">
        <v>477</v>
      </c>
      <c r="M8" s="261" t="s">
        <v>478</v>
      </c>
      <c r="N8" s="262" t="s">
        <v>479</v>
      </c>
    </row>
    <row r="9" spans="1:16">
      <c r="A9" s="248"/>
      <c r="B9" s="244"/>
      <c r="C9" s="244"/>
      <c r="D9" s="244"/>
      <c r="E9" s="244"/>
      <c r="F9" s="244"/>
      <c r="G9" s="1163" t="s">
        <v>480</v>
      </c>
      <c r="H9" s="1164"/>
      <c r="I9" s="1164"/>
      <c r="J9" s="1165"/>
      <c r="K9" s="263">
        <v>2509976</v>
      </c>
      <c r="L9" s="264">
        <v>69840</v>
      </c>
      <c r="M9" s="265">
        <v>83726</v>
      </c>
      <c r="N9" s="266">
        <v>-16.600000000000001</v>
      </c>
    </row>
    <row r="10" spans="1:16">
      <c r="A10" s="248"/>
      <c r="B10" s="244"/>
      <c r="C10" s="244"/>
      <c r="D10" s="244"/>
      <c r="E10" s="244"/>
      <c r="F10" s="244"/>
      <c r="G10" s="1163" t="s">
        <v>481</v>
      </c>
      <c r="H10" s="1164"/>
      <c r="I10" s="1164"/>
      <c r="J10" s="1165"/>
      <c r="K10" s="267">
        <v>326216</v>
      </c>
      <c r="L10" s="268">
        <v>9077</v>
      </c>
      <c r="M10" s="269">
        <v>6181</v>
      </c>
      <c r="N10" s="270">
        <v>46.9</v>
      </c>
    </row>
    <row r="11" spans="1:16" ht="13.5" customHeight="1">
      <c r="A11" s="248"/>
      <c r="B11" s="244"/>
      <c r="C11" s="244"/>
      <c r="D11" s="244"/>
      <c r="E11" s="244"/>
      <c r="F11" s="244"/>
      <c r="G11" s="1163" t="s">
        <v>482</v>
      </c>
      <c r="H11" s="1164"/>
      <c r="I11" s="1164"/>
      <c r="J11" s="1165"/>
      <c r="K11" s="267">
        <v>476020</v>
      </c>
      <c r="L11" s="268">
        <v>13245</v>
      </c>
      <c r="M11" s="269">
        <v>9526</v>
      </c>
      <c r="N11" s="270">
        <v>39</v>
      </c>
    </row>
    <row r="12" spans="1:16" ht="13.5" customHeight="1">
      <c r="A12" s="248"/>
      <c r="B12" s="244"/>
      <c r="C12" s="244"/>
      <c r="D12" s="244"/>
      <c r="E12" s="244"/>
      <c r="F12" s="244"/>
      <c r="G12" s="1163" t="s">
        <v>483</v>
      </c>
      <c r="H12" s="1164"/>
      <c r="I12" s="1164"/>
      <c r="J12" s="1165"/>
      <c r="K12" s="267">
        <v>41228</v>
      </c>
      <c r="L12" s="268">
        <v>1147</v>
      </c>
      <c r="M12" s="269">
        <v>1067</v>
      </c>
      <c r="N12" s="270">
        <v>7.5</v>
      </c>
    </row>
    <row r="13" spans="1:16" ht="13.5" customHeight="1">
      <c r="A13" s="248"/>
      <c r="B13" s="244"/>
      <c r="C13" s="244"/>
      <c r="D13" s="244"/>
      <c r="E13" s="244"/>
      <c r="F13" s="244"/>
      <c r="G13" s="1163" t="s">
        <v>484</v>
      </c>
      <c r="H13" s="1164"/>
      <c r="I13" s="1164"/>
      <c r="J13" s="1165"/>
      <c r="K13" s="267" t="s">
        <v>485</v>
      </c>
      <c r="L13" s="268" t="s">
        <v>485</v>
      </c>
      <c r="M13" s="269" t="s">
        <v>485</v>
      </c>
      <c r="N13" s="270" t="s">
        <v>485</v>
      </c>
    </row>
    <row r="14" spans="1:16" ht="13.5" customHeight="1">
      <c r="A14" s="248"/>
      <c r="B14" s="244"/>
      <c r="C14" s="244"/>
      <c r="D14" s="244"/>
      <c r="E14" s="244"/>
      <c r="F14" s="244"/>
      <c r="G14" s="1163" t="s">
        <v>486</v>
      </c>
      <c r="H14" s="1164"/>
      <c r="I14" s="1164"/>
      <c r="J14" s="1165"/>
      <c r="K14" s="267">
        <v>52463</v>
      </c>
      <c r="L14" s="268">
        <v>1460</v>
      </c>
      <c r="M14" s="269">
        <v>3706</v>
      </c>
      <c r="N14" s="270">
        <v>-60.6</v>
      </c>
    </row>
    <row r="15" spans="1:16" ht="13.5" customHeight="1">
      <c r="A15" s="248"/>
      <c r="B15" s="244"/>
      <c r="C15" s="244"/>
      <c r="D15" s="244"/>
      <c r="E15" s="244"/>
      <c r="F15" s="244"/>
      <c r="G15" s="1163" t="s">
        <v>487</v>
      </c>
      <c r="H15" s="1164"/>
      <c r="I15" s="1164"/>
      <c r="J15" s="1165"/>
      <c r="K15" s="267">
        <v>35688</v>
      </c>
      <c r="L15" s="268">
        <v>993</v>
      </c>
      <c r="M15" s="269">
        <v>1837</v>
      </c>
      <c r="N15" s="270">
        <v>-45.9</v>
      </c>
    </row>
    <row r="16" spans="1:16">
      <c r="A16" s="248"/>
      <c r="B16" s="244"/>
      <c r="C16" s="244"/>
      <c r="D16" s="244"/>
      <c r="E16" s="244"/>
      <c r="F16" s="244"/>
      <c r="G16" s="1166" t="s">
        <v>488</v>
      </c>
      <c r="H16" s="1167"/>
      <c r="I16" s="1167"/>
      <c r="J16" s="1168"/>
      <c r="K16" s="268">
        <v>-221648</v>
      </c>
      <c r="L16" s="268">
        <v>-6167</v>
      </c>
      <c r="M16" s="269">
        <v>-8822</v>
      </c>
      <c r="N16" s="270">
        <v>-30.1</v>
      </c>
    </row>
    <row r="17" spans="1:16">
      <c r="A17" s="248"/>
      <c r="B17" s="244"/>
      <c r="C17" s="244"/>
      <c r="D17" s="244"/>
      <c r="E17" s="244"/>
      <c r="F17" s="244"/>
      <c r="G17" s="1166" t="s">
        <v>167</v>
      </c>
      <c r="H17" s="1167"/>
      <c r="I17" s="1167"/>
      <c r="J17" s="1168"/>
      <c r="K17" s="268">
        <v>3219943</v>
      </c>
      <c r="L17" s="268">
        <v>89595</v>
      </c>
      <c r="M17" s="269">
        <v>97219</v>
      </c>
      <c r="N17" s="270">
        <v>-7.8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489</v>
      </c>
      <c r="H19" s="244"/>
      <c r="I19" s="244"/>
      <c r="J19" s="244"/>
      <c r="K19" s="244"/>
      <c r="L19" s="244"/>
      <c r="M19" s="244"/>
      <c r="N19" s="244"/>
    </row>
    <row r="20" spans="1:16">
      <c r="A20" s="248"/>
      <c r="B20" s="244"/>
      <c r="C20" s="244"/>
      <c r="D20" s="244"/>
      <c r="E20" s="244"/>
      <c r="F20" s="244"/>
      <c r="G20" s="272"/>
      <c r="H20" s="273"/>
      <c r="I20" s="273"/>
      <c r="J20" s="274"/>
      <c r="K20" s="275" t="s">
        <v>490</v>
      </c>
      <c r="L20" s="276" t="s">
        <v>491</v>
      </c>
      <c r="M20" s="277" t="s">
        <v>492</v>
      </c>
      <c r="N20" s="278"/>
    </row>
    <row r="21" spans="1:16" s="284" customFormat="1">
      <c r="A21" s="279"/>
      <c r="B21" s="249"/>
      <c r="C21" s="249"/>
      <c r="D21" s="249"/>
      <c r="E21" s="249"/>
      <c r="F21" s="249"/>
      <c r="G21" s="1160" t="s">
        <v>493</v>
      </c>
      <c r="H21" s="1161"/>
      <c r="I21" s="1161"/>
      <c r="J21" s="1162"/>
      <c r="K21" s="280">
        <v>7.65</v>
      </c>
      <c r="L21" s="281">
        <v>9.31</v>
      </c>
      <c r="M21" s="282">
        <v>-1.66</v>
      </c>
      <c r="N21" s="249"/>
      <c r="O21" s="283"/>
      <c r="P21" s="279"/>
    </row>
    <row r="22" spans="1:16" s="284" customFormat="1">
      <c r="A22" s="279"/>
      <c r="B22" s="249"/>
      <c r="C22" s="249"/>
      <c r="D22" s="249"/>
      <c r="E22" s="249"/>
      <c r="F22" s="249"/>
      <c r="G22" s="1160" t="s">
        <v>494</v>
      </c>
      <c r="H22" s="1161"/>
      <c r="I22" s="1161"/>
      <c r="J22" s="1162"/>
      <c r="K22" s="285">
        <v>101.9</v>
      </c>
      <c r="L22" s="286">
        <v>97.7</v>
      </c>
      <c r="M22" s="287">
        <v>4.2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49" t="s">
        <v>475</v>
      </c>
      <c r="L30" s="254"/>
      <c r="M30" s="255" t="s">
        <v>476</v>
      </c>
      <c r="N30" s="256"/>
    </row>
    <row r="31" spans="1:16">
      <c r="A31" s="248"/>
      <c r="B31" s="244"/>
      <c r="C31" s="244"/>
      <c r="D31" s="244"/>
      <c r="E31" s="244"/>
      <c r="F31" s="244"/>
      <c r="G31" s="257"/>
      <c r="H31" s="258"/>
      <c r="I31" s="258"/>
      <c r="J31" s="259"/>
      <c r="K31" s="1150"/>
      <c r="L31" s="260" t="s">
        <v>477</v>
      </c>
      <c r="M31" s="261" t="s">
        <v>478</v>
      </c>
      <c r="N31" s="262" t="s">
        <v>479</v>
      </c>
    </row>
    <row r="32" spans="1:16" ht="27" customHeight="1">
      <c r="A32" s="248"/>
      <c r="B32" s="244"/>
      <c r="C32" s="244"/>
      <c r="D32" s="244"/>
      <c r="E32" s="244"/>
      <c r="F32" s="244"/>
      <c r="G32" s="1151" t="s">
        <v>498</v>
      </c>
      <c r="H32" s="1152"/>
      <c r="I32" s="1152"/>
      <c r="J32" s="1153"/>
      <c r="K32" s="294">
        <v>1305971</v>
      </c>
      <c r="L32" s="294">
        <v>36339</v>
      </c>
      <c r="M32" s="295">
        <v>63533</v>
      </c>
      <c r="N32" s="296">
        <v>-42.8</v>
      </c>
    </row>
    <row r="33" spans="1:16" ht="13.5" customHeight="1">
      <c r="A33" s="248"/>
      <c r="B33" s="244"/>
      <c r="C33" s="244"/>
      <c r="D33" s="244"/>
      <c r="E33" s="244"/>
      <c r="F33" s="244"/>
      <c r="G33" s="1151" t="s">
        <v>499</v>
      </c>
      <c r="H33" s="1152"/>
      <c r="I33" s="1152"/>
      <c r="J33" s="1153"/>
      <c r="K33" s="294" t="s">
        <v>485</v>
      </c>
      <c r="L33" s="294" t="s">
        <v>485</v>
      </c>
      <c r="M33" s="295" t="s">
        <v>485</v>
      </c>
      <c r="N33" s="296" t="s">
        <v>485</v>
      </c>
    </row>
    <row r="34" spans="1:16" ht="27" customHeight="1">
      <c r="A34" s="248"/>
      <c r="B34" s="244"/>
      <c r="C34" s="244"/>
      <c r="D34" s="244"/>
      <c r="E34" s="244"/>
      <c r="F34" s="244"/>
      <c r="G34" s="1151" t="s">
        <v>500</v>
      </c>
      <c r="H34" s="1152"/>
      <c r="I34" s="1152"/>
      <c r="J34" s="1153"/>
      <c r="K34" s="294" t="s">
        <v>485</v>
      </c>
      <c r="L34" s="294" t="s">
        <v>485</v>
      </c>
      <c r="M34" s="295">
        <v>30</v>
      </c>
      <c r="N34" s="296" t="s">
        <v>485</v>
      </c>
    </row>
    <row r="35" spans="1:16" ht="27" customHeight="1">
      <c r="A35" s="248"/>
      <c r="B35" s="244"/>
      <c r="C35" s="244"/>
      <c r="D35" s="244"/>
      <c r="E35" s="244"/>
      <c r="F35" s="244"/>
      <c r="G35" s="1151" t="s">
        <v>501</v>
      </c>
      <c r="H35" s="1152"/>
      <c r="I35" s="1152"/>
      <c r="J35" s="1153"/>
      <c r="K35" s="294">
        <v>519480</v>
      </c>
      <c r="L35" s="294">
        <v>14454</v>
      </c>
      <c r="M35" s="295">
        <v>18078</v>
      </c>
      <c r="N35" s="296">
        <v>-20</v>
      </c>
    </row>
    <row r="36" spans="1:16" ht="27" customHeight="1">
      <c r="A36" s="248"/>
      <c r="B36" s="244"/>
      <c r="C36" s="244"/>
      <c r="D36" s="244"/>
      <c r="E36" s="244"/>
      <c r="F36" s="244"/>
      <c r="G36" s="1151" t="s">
        <v>502</v>
      </c>
      <c r="H36" s="1152"/>
      <c r="I36" s="1152"/>
      <c r="J36" s="1153"/>
      <c r="K36" s="294">
        <v>257225</v>
      </c>
      <c r="L36" s="294">
        <v>7157</v>
      </c>
      <c r="M36" s="295">
        <v>3217</v>
      </c>
      <c r="N36" s="296">
        <v>122.5</v>
      </c>
    </row>
    <row r="37" spans="1:16" ht="13.5" customHeight="1">
      <c r="A37" s="248"/>
      <c r="B37" s="244"/>
      <c r="C37" s="244"/>
      <c r="D37" s="244"/>
      <c r="E37" s="244"/>
      <c r="F37" s="244"/>
      <c r="G37" s="1151" t="s">
        <v>503</v>
      </c>
      <c r="H37" s="1152"/>
      <c r="I37" s="1152"/>
      <c r="J37" s="1153"/>
      <c r="K37" s="294">
        <v>245738</v>
      </c>
      <c r="L37" s="294">
        <v>6838</v>
      </c>
      <c r="M37" s="295">
        <v>1541</v>
      </c>
      <c r="N37" s="296">
        <v>343.7</v>
      </c>
    </row>
    <row r="38" spans="1:16" ht="27" customHeight="1">
      <c r="A38" s="248"/>
      <c r="B38" s="244"/>
      <c r="C38" s="244"/>
      <c r="D38" s="244"/>
      <c r="E38" s="244"/>
      <c r="F38" s="244"/>
      <c r="G38" s="1154" t="s">
        <v>504</v>
      </c>
      <c r="H38" s="1155"/>
      <c r="I38" s="1155"/>
      <c r="J38" s="1156"/>
      <c r="K38" s="297" t="s">
        <v>485</v>
      </c>
      <c r="L38" s="297" t="s">
        <v>485</v>
      </c>
      <c r="M38" s="298">
        <v>6</v>
      </c>
      <c r="N38" s="299" t="s">
        <v>485</v>
      </c>
      <c r="O38" s="293"/>
    </row>
    <row r="39" spans="1:16">
      <c r="A39" s="248"/>
      <c r="B39" s="244"/>
      <c r="C39" s="244"/>
      <c r="D39" s="244"/>
      <c r="E39" s="244"/>
      <c r="F39" s="244"/>
      <c r="G39" s="1154" t="s">
        <v>505</v>
      </c>
      <c r="H39" s="1155"/>
      <c r="I39" s="1155"/>
      <c r="J39" s="1156"/>
      <c r="K39" s="300">
        <v>-50884</v>
      </c>
      <c r="L39" s="300">
        <v>-1416</v>
      </c>
      <c r="M39" s="301">
        <v>-3335</v>
      </c>
      <c r="N39" s="302">
        <v>-57.5</v>
      </c>
      <c r="O39" s="293"/>
    </row>
    <row r="40" spans="1:16" ht="27" customHeight="1">
      <c r="A40" s="248"/>
      <c r="B40" s="244"/>
      <c r="C40" s="244"/>
      <c r="D40" s="244"/>
      <c r="E40" s="244"/>
      <c r="F40" s="244"/>
      <c r="G40" s="1151" t="s">
        <v>506</v>
      </c>
      <c r="H40" s="1152"/>
      <c r="I40" s="1152"/>
      <c r="J40" s="1153"/>
      <c r="K40" s="300">
        <v>-1363297</v>
      </c>
      <c r="L40" s="300">
        <v>-37934</v>
      </c>
      <c r="M40" s="301">
        <v>-59229</v>
      </c>
      <c r="N40" s="302">
        <v>-36</v>
      </c>
      <c r="O40" s="293"/>
    </row>
    <row r="41" spans="1:16">
      <c r="A41" s="248"/>
      <c r="B41" s="244"/>
      <c r="C41" s="244"/>
      <c r="D41" s="244"/>
      <c r="E41" s="244"/>
      <c r="F41" s="244"/>
      <c r="G41" s="1157" t="s">
        <v>278</v>
      </c>
      <c r="H41" s="1158"/>
      <c r="I41" s="1158"/>
      <c r="J41" s="1159"/>
      <c r="K41" s="294">
        <v>914233</v>
      </c>
      <c r="L41" s="300">
        <v>25438</v>
      </c>
      <c r="M41" s="301">
        <v>23841</v>
      </c>
      <c r="N41" s="302">
        <v>6.7</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44" t="s">
        <v>475</v>
      </c>
      <c r="J49" s="1146" t="s">
        <v>510</v>
      </c>
      <c r="K49" s="1147"/>
      <c r="L49" s="1147"/>
      <c r="M49" s="1147"/>
      <c r="N49" s="1148"/>
    </row>
    <row r="50" spans="1:14">
      <c r="A50" s="248"/>
      <c r="B50" s="244"/>
      <c r="C50" s="244"/>
      <c r="D50" s="244"/>
      <c r="E50" s="244"/>
      <c r="F50" s="244"/>
      <c r="G50" s="312"/>
      <c r="H50" s="313"/>
      <c r="I50" s="1145"/>
      <c r="J50" s="314" t="s">
        <v>511</v>
      </c>
      <c r="K50" s="315" t="s">
        <v>512</v>
      </c>
      <c r="L50" s="316" t="s">
        <v>513</v>
      </c>
      <c r="M50" s="317" t="s">
        <v>514</v>
      </c>
      <c r="N50" s="318" t="s">
        <v>515</v>
      </c>
    </row>
    <row r="51" spans="1:14">
      <c r="A51" s="248"/>
      <c r="B51" s="244"/>
      <c r="C51" s="244"/>
      <c r="D51" s="244"/>
      <c r="E51" s="244"/>
      <c r="F51" s="244"/>
      <c r="G51" s="310" t="s">
        <v>516</v>
      </c>
      <c r="H51" s="311"/>
      <c r="I51" s="319">
        <v>1580189</v>
      </c>
      <c r="J51" s="320">
        <v>43173</v>
      </c>
      <c r="K51" s="321">
        <v>-39.4</v>
      </c>
      <c r="L51" s="322">
        <v>67088</v>
      </c>
      <c r="M51" s="323">
        <v>-14.7</v>
      </c>
      <c r="N51" s="324">
        <v>-24.7</v>
      </c>
    </row>
    <row r="52" spans="1:14">
      <c r="A52" s="248"/>
      <c r="B52" s="244"/>
      <c r="C52" s="244"/>
      <c r="D52" s="244"/>
      <c r="E52" s="244"/>
      <c r="F52" s="244"/>
      <c r="G52" s="325"/>
      <c r="H52" s="326" t="s">
        <v>517</v>
      </c>
      <c r="I52" s="327">
        <v>866158</v>
      </c>
      <c r="J52" s="328">
        <v>23665</v>
      </c>
      <c r="K52" s="329">
        <v>-4.7</v>
      </c>
      <c r="L52" s="330">
        <v>37146</v>
      </c>
      <c r="M52" s="331">
        <v>-2.5</v>
      </c>
      <c r="N52" s="332">
        <v>-2.2000000000000002</v>
      </c>
    </row>
    <row r="53" spans="1:14">
      <c r="A53" s="248"/>
      <c r="B53" s="244"/>
      <c r="C53" s="244"/>
      <c r="D53" s="244"/>
      <c r="E53" s="244"/>
      <c r="F53" s="244"/>
      <c r="G53" s="310" t="s">
        <v>518</v>
      </c>
      <c r="H53" s="311"/>
      <c r="I53" s="319">
        <v>9688386</v>
      </c>
      <c r="J53" s="320">
        <v>267724</v>
      </c>
      <c r="K53" s="321">
        <v>520.1</v>
      </c>
      <c r="L53" s="322">
        <v>70489</v>
      </c>
      <c r="M53" s="323">
        <v>5.0999999999999996</v>
      </c>
      <c r="N53" s="324">
        <v>515</v>
      </c>
    </row>
    <row r="54" spans="1:14">
      <c r="A54" s="248"/>
      <c r="B54" s="244"/>
      <c r="C54" s="244"/>
      <c r="D54" s="244"/>
      <c r="E54" s="244"/>
      <c r="F54" s="244"/>
      <c r="G54" s="325"/>
      <c r="H54" s="326" t="s">
        <v>517</v>
      </c>
      <c r="I54" s="327">
        <v>3237698</v>
      </c>
      <c r="J54" s="328">
        <v>89469</v>
      </c>
      <c r="K54" s="329">
        <v>278.10000000000002</v>
      </c>
      <c r="L54" s="330">
        <v>37817</v>
      </c>
      <c r="M54" s="331">
        <v>1.8</v>
      </c>
      <c r="N54" s="332">
        <v>276.3</v>
      </c>
    </row>
    <row r="55" spans="1:14">
      <c r="A55" s="248"/>
      <c r="B55" s="244"/>
      <c r="C55" s="244"/>
      <c r="D55" s="244"/>
      <c r="E55" s="244"/>
      <c r="F55" s="244"/>
      <c r="G55" s="310" t="s">
        <v>519</v>
      </c>
      <c r="H55" s="311"/>
      <c r="I55" s="319">
        <v>12854555</v>
      </c>
      <c r="J55" s="320">
        <v>355147</v>
      </c>
      <c r="K55" s="321">
        <v>32.700000000000003</v>
      </c>
      <c r="L55" s="322">
        <v>84389</v>
      </c>
      <c r="M55" s="323">
        <v>19.7</v>
      </c>
      <c r="N55" s="324">
        <v>13</v>
      </c>
    </row>
    <row r="56" spans="1:14">
      <c r="A56" s="248"/>
      <c r="B56" s="244"/>
      <c r="C56" s="244"/>
      <c r="D56" s="244"/>
      <c r="E56" s="244"/>
      <c r="F56" s="244"/>
      <c r="G56" s="325"/>
      <c r="H56" s="326" t="s">
        <v>517</v>
      </c>
      <c r="I56" s="327">
        <v>1539804</v>
      </c>
      <c r="J56" s="328">
        <v>42542</v>
      </c>
      <c r="K56" s="329">
        <v>-52.5</v>
      </c>
      <c r="L56" s="330">
        <v>44339</v>
      </c>
      <c r="M56" s="331">
        <v>17.2</v>
      </c>
      <c r="N56" s="332">
        <v>-69.7</v>
      </c>
    </row>
    <row r="57" spans="1:14">
      <c r="A57" s="248"/>
      <c r="B57" s="244"/>
      <c r="C57" s="244"/>
      <c r="D57" s="244"/>
      <c r="E57" s="244"/>
      <c r="F57" s="244"/>
      <c r="G57" s="310" t="s">
        <v>520</v>
      </c>
      <c r="H57" s="311"/>
      <c r="I57" s="319">
        <v>10783253</v>
      </c>
      <c r="J57" s="320">
        <v>299660</v>
      </c>
      <c r="K57" s="321">
        <v>-15.6</v>
      </c>
      <c r="L57" s="322">
        <v>83623</v>
      </c>
      <c r="M57" s="323">
        <v>-0.9</v>
      </c>
      <c r="N57" s="324">
        <v>-14.7</v>
      </c>
    </row>
    <row r="58" spans="1:14">
      <c r="A58" s="248"/>
      <c r="B58" s="244"/>
      <c r="C58" s="244"/>
      <c r="D58" s="244"/>
      <c r="E58" s="244"/>
      <c r="F58" s="244"/>
      <c r="G58" s="325"/>
      <c r="H58" s="326" t="s">
        <v>517</v>
      </c>
      <c r="I58" s="327">
        <v>2077622</v>
      </c>
      <c r="J58" s="328">
        <v>57736</v>
      </c>
      <c r="K58" s="329">
        <v>35.700000000000003</v>
      </c>
      <c r="L58" s="330">
        <v>48787</v>
      </c>
      <c r="M58" s="331">
        <v>10</v>
      </c>
      <c r="N58" s="332">
        <v>25.7</v>
      </c>
    </row>
    <row r="59" spans="1:14">
      <c r="A59" s="248"/>
      <c r="B59" s="244"/>
      <c r="C59" s="244"/>
      <c r="D59" s="244"/>
      <c r="E59" s="244"/>
      <c r="F59" s="244"/>
      <c r="G59" s="310" t="s">
        <v>521</v>
      </c>
      <c r="H59" s="311"/>
      <c r="I59" s="319">
        <v>8834811</v>
      </c>
      <c r="J59" s="320">
        <v>245828</v>
      </c>
      <c r="K59" s="321">
        <v>-18</v>
      </c>
      <c r="L59" s="322">
        <v>87974</v>
      </c>
      <c r="M59" s="323">
        <v>5.2</v>
      </c>
      <c r="N59" s="324">
        <v>-23.2</v>
      </c>
    </row>
    <row r="60" spans="1:14">
      <c r="A60" s="248"/>
      <c r="B60" s="244"/>
      <c r="C60" s="244"/>
      <c r="D60" s="244"/>
      <c r="E60" s="244"/>
      <c r="F60" s="244"/>
      <c r="G60" s="325"/>
      <c r="H60" s="326" t="s">
        <v>517</v>
      </c>
      <c r="I60" s="333">
        <v>2505096</v>
      </c>
      <c r="J60" s="328">
        <v>69704</v>
      </c>
      <c r="K60" s="329">
        <v>20.7</v>
      </c>
      <c r="L60" s="330">
        <v>48183</v>
      </c>
      <c r="M60" s="331">
        <v>-1.2</v>
      </c>
      <c r="N60" s="332">
        <v>21.9</v>
      </c>
    </row>
    <row r="61" spans="1:14">
      <c r="A61" s="248"/>
      <c r="B61" s="244"/>
      <c r="C61" s="244"/>
      <c r="D61" s="244"/>
      <c r="E61" s="244"/>
      <c r="F61" s="244"/>
      <c r="G61" s="310" t="s">
        <v>522</v>
      </c>
      <c r="H61" s="334"/>
      <c r="I61" s="335">
        <v>8748239</v>
      </c>
      <c r="J61" s="336">
        <v>242306</v>
      </c>
      <c r="K61" s="337">
        <v>96</v>
      </c>
      <c r="L61" s="338">
        <v>78713</v>
      </c>
      <c r="M61" s="339">
        <v>2.9</v>
      </c>
      <c r="N61" s="324">
        <v>93.1</v>
      </c>
    </row>
    <row r="62" spans="1:14">
      <c r="A62" s="248"/>
      <c r="B62" s="244"/>
      <c r="C62" s="244"/>
      <c r="D62" s="244"/>
      <c r="E62" s="244"/>
      <c r="F62" s="244"/>
      <c r="G62" s="325"/>
      <c r="H62" s="326" t="s">
        <v>517</v>
      </c>
      <c r="I62" s="327">
        <v>2045276</v>
      </c>
      <c r="J62" s="328">
        <v>56623</v>
      </c>
      <c r="K62" s="329">
        <v>55.5</v>
      </c>
      <c r="L62" s="330">
        <v>43254</v>
      </c>
      <c r="M62" s="331">
        <v>5.0999999999999996</v>
      </c>
      <c r="N62" s="332">
        <v>50.4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sheet="1" objects="1" scenarios="1"/>
  <dataConsolidate/>
  <phoneticPr fontId="2"/>
  <printOptions horizontalCentered="1" verticalCentered="1"/>
  <pageMargins left="0" right="0" top="0.19685039370078741" bottom="0" header="0.39370078740157483" footer="0"/>
  <pageSetup paperSize="9" scale="38" orientation="landscape"/>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sheet="1" objects="1" scenarios="1"/>
  <dataConsolidate/>
  <phoneticPr fontId="2"/>
  <printOptions horizontalCentered="1" verticalCentered="1"/>
  <pageMargins left="0" right="0" top="0.19685039370078741" bottom="0" header="0.39370078740157483" footer="0"/>
  <pageSetup paperSize="9" scale="38" orientation="landscape"/>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69" t="s">
        <v>3</v>
      </c>
      <c r="D47" s="1169"/>
      <c r="E47" s="1170"/>
      <c r="F47" s="11">
        <v>40.1</v>
      </c>
      <c r="G47" s="12">
        <v>52.26</v>
      </c>
      <c r="H47" s="12">
        <v>59.32</v>
      </c>
      <c r="I47" s="12">
        <v>40.46</v>
      </c>
      <c r="J47" s="13">
        <v>62.96</v>
      </c>
    </row>
    <row r="48" spans="2:10" ht="57.75" customHeight="1">
      <c r="B48" s="14"/>
      <c r="C48" s="1171" t="s">
        <v>4</v>
      </c>
      <c r="D48" s="1171"/>
      <c r="E48" s="1172"/>
      <c r="F48" s="15">
        <v>17.29</v>
      </c>
      <c r="G48" s="16">
        <v>20.260000000000002</v>
      </c>
      <c r="H48" s="16">
        <v>16.5</v>
      </c>
      <c r="I48" s="16">
        <v>25.26</v>
      </c>
      <c r="J48" s="17">
        <v>10.82</v>
      </c>
    </row>
    <row r="49" spans="2:10" ht="57.75" customHeight="1" thickBot="1">
      <c r="B49" s="18"/>
      <c r="C49" s="1173" t="s">
        <v>5</v>
      </c>
      <c r="D49" s="1173"/>
      <c r="E49" s="1174"/>
      <c r="F49" s="19">
        <v>8.52</v>
      </c>
      <c r="G49" s="20">
        <v>7.66</v>
      </c>
      <c r="H49" s="20" t="s">
        <v>529</v>
      </c>
      <c r="I49" s="20" t="s">
        <v>530</v>
      </c>
      <c r="J49" s="21" t="s">
        <v>531</v>
      </c>
    </row>
    <row r="50" spans="2:10" ht="13.5" customHeight="1"/>
    <row r="51" spans="2:10" ht="13.5" hidden="1" customHeight="1"/>
    <row r="52" spans="2:10" ht="13.5" hidden="1" customHeight="1"/>
    <row r="53" spans="2:10" ht="13.5" hidden="1" customHeight="1"/>
  </sheetData>
  <sheetProtection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eaderFooter alignWithMargins="0">
    <oddFooter>&amp;C&amp;P/&amp;N</oddFooter>
  </headerFooter>
  <rowBreaks count="1" manualBreakCount="1">
    <brk id="51" max="15"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鹿股 仁</cp:lastModifiedBy>
  <cp:lastPrinted>2017-03-28T06:25:18Z</cp:lastPrinted>
  <dcterms:modified xsi:type="dcterms:W3CDTF">2017-05-23T02:25:09Z</dcterms:modified>
</cp:coreProperties>
</file>