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1400de6b\作業用\03 財政1\35 財政情報の開示\平成28年度（H26決算分）\財政状況資料集\03 市町村回答\"/>
    </mc:Choice>
  </mc:AlternateContent>
  <workbookProtection workbookPassword="979D" lockStructure="1"/>
  <bookViews>
    <workbookView xWindow="240" yWindow="60" windowWidth="14940" windowHeight="7875" firstSheet="3"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AM36" i="9"/>
  <c r="C36" i="9"/>
  <c r="CO35" i="9"/>
  <c r="AM35" i="9"/>
  <c r="C35" i="9"/>
  <c r="CO34" i="9"/>
  <c r="BW34" i="9"/>
  <c r="BW35" i="9" s="1"/>
  <c r="BW36" i="9" s="1"/>
  <c r="BW37" i="9" s="1"/>
  <c r="BW38" i="9" s="1"/>
  <c r="BW39" i="9" s="1"/>
  <c r="BW40" i="9" s="1"/>
  <c r="BW41" i="9" s="1"/>
  <c r="BW42" i="9" s="1"/>
  <c r="BW43" i="9" s="1"/>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<sst xmlns="http://schemas.openxmlformats.org/spreadsheetml/2006/main" count="980" uniqueCount="541">
  <si>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</si>
  <si>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</si>
  <si>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</si>
  <si>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</si>
  <si>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</si>
  <si>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</si>
  <si>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</si>
  <si>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</si>
  <si>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</si>
  <si>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</si>
  <si>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</si>
  <si>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</si>
  <si>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</si>
  <si>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</si>
  <si>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</si>
  <si>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</si>
  <si>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</si>
  <si>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</si>
  <si>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</si>
  <si>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</si>
  <si>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</si>
  <si>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</si>
  <si>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</si>
  <si>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</si>
  <si>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</si>
  <si>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</si>
  <si>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</si>
  <si>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</si>
  <si>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</si>
  <si>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</si>
  <si>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</si>
  <si>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</si>
  <si>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</si>
  <si>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</si>
  <si>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</si>
  <si>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</si>
  <si>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</si>
  <si>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</si>
  <si>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</si>
  <si>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</si>
  <si>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</si>
  <si>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</si>
  <si>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</si>
  <si>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</si>
  <si>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</si>
  <si>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</si>
  <si>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</si>
  <si>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</si>
  <si>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</si>
  <si>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</si>
  <si>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</si>
  <si>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</si>
  <si>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</si>
  <si>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</si>
  <si>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</si>
  <si>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</si>
  <si>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</si>
  <si>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</si>
  <si>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</si>
  <si>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</si>
  <si>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</si>
  <si>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</si>
  <si>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</si>
  <si>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</si>
  <si>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</si>
  <si>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</si>
  <si>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</si>
  <si>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</si>
  <si>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</si>
  <si>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</si>
  <si>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</si>
  <si>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</si>
  <si>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</si>
  <si>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</si>
  <si>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</si>
  <si>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</si>
  <si>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</si>
  <si>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</si>
  <si>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</si>
  <si>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</si>
  <si>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</si>
  <si>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</si>
  <si>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</si>
  <si>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</si>
  <si>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</si>
  <si>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</si>
  <si>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</si>
  <si>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</si>
  <si>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</si>
  <si>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</si>
  <si>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</si>
  <si>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</si>
  <si>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</si>
  <si>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</si>
  <si>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</si>
  <si>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</si>
  <si>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</si>
  <si>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</si>
  <si>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</si>
  <si>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</si>
  <si>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</si>
  <si>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</si>
  <si>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</si>
  <si>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</si>
  <si>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</si>
  <si>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</si>
  <si>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</si>
  <si>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</si>
  <si>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</si>
  <si>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</si>
  <si>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</si>
  <si>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</si>
  <si>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</si>
  <si>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</si>
  <si>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</si>
  <si>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</si>
  <si>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</si>
  <si>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</si>
  <si>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</si>
  <si>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</si>
  <si>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</si>
  <si>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</si>
  <si>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</si>
  <si>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</si>
  <si>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</si>
  <si>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</si>
  <si>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</si>
  <si>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</si>
  <si>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</si>
  <si>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</si>
  <si>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</si>
  <si>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</si>
  <si>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</si>
  <si>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</si>
  <si>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</si>
  <si>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</si>
  <si>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</si>
  <si>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</si>
  <si>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</si>
  <si>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</si>
  <si>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</si>
  <si>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</si>
  <si>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</si>
  <si>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</si>
  <si>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</si>
  <si>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</si>
  <si>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</si>
  <si>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</si>
  <si>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</si>
  <si>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</si>
  <si>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</si>
  <si>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</si>
  <si>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</si>
  <si>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</si>
  <si>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</si>
  <si>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</si>
  <si>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</si>
  <si>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</si>
  <si>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</si>
  <si>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</si>
  <si>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</si>
  <si>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</si>
  <si>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</si>
  <si>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</si>
  <si>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</si>
  <si>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</si>
  <si>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</si>
  <si>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</si>
  <si>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</si>
  <si>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</si>
  <si>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</si>
  <si>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</si>
  <si>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</si>
  <si>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</si>
  <si>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</si>
  <si>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</si>
  <si>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</si>
  <si>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</si>
  <si>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</si>
  <si>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</si>
  <si>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</si>
  <si>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</si>
  <si>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</si>
  <si>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</si>
  <si>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</si>
  <si>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</si>
  <si>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</si>
  <si>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</si>
  <si>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</si>
  <si>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</si>
  <si>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</si>
  <si>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</si>
  <si>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</si>
  <si>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</si>
  <si>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</si>
  <si>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福島県新地町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</si>
  <si>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</si>
  <si>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</si>
  <si>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</si>
  <si>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</si>
  <si>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</si>
  <si>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</si>
  <si>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</si>
  <si>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</si>
  <si>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</si>
  <si>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</si>
  <si>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</si>
  <si>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</si>
  <si>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</si>
  <si>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</si>
  <si>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</si>
  <si>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</si>
  <si>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</si>
  <si>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</si>
  <si>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</si>
  <si>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</si>
  <si>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</si>
  <si>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</si>
  <si>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</si>
  <si>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</si>
  <si>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</si>
  <si>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</si>
  <si>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</si>
  <si>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</si>
  <si>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</si>
  <si>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</si>
  <si>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</si>
  <si>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</si>
  <si>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</si>
  <si>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</si>
  <si>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</si>
  <si>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</si>
  <si>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</si>
  <si>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</si>
  <si>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</si>
  <si>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</si>
  <si>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</si>
  <si>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</si>
  <si>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</si>
  <si>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</si>
  <si>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</si>
  <si>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</si>
  <si>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</si>
  <si>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</si>
  <si>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</si>
  <si>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</si>
  <si>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</si>
  <si>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</si>
  <si>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</si>
  <si>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</si>
  <si>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</si>
  <si>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</si>
  <si>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</si>
  <si>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</si>
  <si>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</si>
  <si>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</si>
  <si>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</si>
  <si>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</si>
  <si>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</si>
  <si>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</si>
  <si>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</si>
  <si>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</si>
  <si>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</si>
  <si>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</si>
  <si>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</si>
  <si>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</si>
  <si>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</si>
  <si>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</si>
  <si>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</si>
  <si>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</si>
  <si>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</si>
  <si>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</si>
  <si>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</si>
  <si>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</si>
  <si>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</si>
  <si>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</si>
  <si>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</si>
  <si>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</si>
  <si>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</si>
  <si>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</si>
  <si>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</si>
  <si>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</si>
  <si>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</si>
  <si>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</si>
  <si>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</si>
  <si>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</si>
  <si>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</si>
  <si>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</si>
  <si>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</si>
  <si>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</si>
  <si>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</si>
  <si>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</si>
  <si>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</si>
  <si>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</si>
  <si>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</si>
  <si>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</si>
  <si>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</si>
  <si>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</si>
  <si>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</si>
  <si>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</si>
  <si>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</si>
  <si>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</si>
  <si>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</si>
  <si>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</si>
  <si>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</si>
  <si>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</si>
  <si>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</si>
  <si>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</si>
  <si>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</si>
  <si>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</si>
  <si>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</si>
  <si>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</si>
  <si>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</si>
  <si>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</si>
  <si>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</si>
  <si>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</si>
  <si>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</si>
  <si>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</si>
  <si>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</si>
  <si>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</si>
  <si>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その他</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</si>
  <si>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</si>
  <si>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</si>
  <si>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</si>
  <si>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</si>
  <si>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</si>
  <si>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</si>
  <si>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</si>
  <si>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</si>
  <si>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</si>
  <si>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</si>
  <si>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</si>
  <si>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</si>
  <si>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</si>
  <si>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</si>
  <si>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</si>
  <si>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</si>
  <si>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</si>
  <si>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</si>
  <si>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</si>
  <si>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</si>
  <si>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</si>
  <si>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</si>
  <si>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</si>
  <si>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福島県新地町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</si>
  <si>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</si>
  <si>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</si>
  <si>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</si>
  <si>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</si>
  <si>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</si>
  <si>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</si>
  <si>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</si>
  <si>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</si>
  <si>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</si>
  <si>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</si>
  <si>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</si>
  <si>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</si>
  <si>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</si>
  <si>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</si>
  <si>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</si>
  <si>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</si>
  <si>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</si>
  <si>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</si>
  <si>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</si>
  <si>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</si>
  <si>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</si>
  <si>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</si>
  <si>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</si>
  <si>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</si>
  <si>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</si>
  <si>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</si>
  <si>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</si>
  <si>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</si>
  <si>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</si>
  <si>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</si>
  <si>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</si>
  <si>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</si>
  <si>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</si>
  <si>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</si>
  <si>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</si>
  <si>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</si>
  <si>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</si>
  <si>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</si>
  <si>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農業集落排水事業特別会計</t>
    <phoneticPr fontId="5"/>
  </si>
  <si>
    <t>新地南工業団地整備事業特別会計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</si>
  <si>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</si>
  <si>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</si>
  <si>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</si>
  <si>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</si>
  <si>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</si>
  <si>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</si>
  <si>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</si>
  <si>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</si>
  <si>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</si>
  <si>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</si>
  <si>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</si>
  <si>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</si>
  <si>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</si>
  <si>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</si>
  <si>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</si>
  <si>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</si>
  <si>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</si>
  <si>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</si>
  <si>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</si>
  <si>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</si>
  <si>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</si>
  <si>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</si>
  <si>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</si>
  <si>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</si>
  <si>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</si>
  <si>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</si>
  <si>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</si>
  <si>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</si>
  <si>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</si>
  <si>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</si>
  <si>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</si>
  <si>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</si>
  <si>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</si>
  <si>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</si>
  <si>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</si>
  <si>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</si>
  <si>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</si>
  <si>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</si>
  <si>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</si>
  <si>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</si>
  <si>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</si>
  <si>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</si>
  <si>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</si>
  <si>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</si>
  <si>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</si>
  <si>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</si>
  <si>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</si>
  <si>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</si>
  <si>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</si>
  <si>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</si>
  <si>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</si>
  <si>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</si>
  <si>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</si>
  <si>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</si>
  <si>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</si>
  <si>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</si>
  <si>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</si>
  <si>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</si>
  <si>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</si>
  <si>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</si>
  <si>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</si>
  <si>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</si>
  <si>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</si>
  <si>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</si>
  <si>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</si>
  <si>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</si>
  <si>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</si>
  <si>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</si>
  <si>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</si>
  <si>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</si>
  <si>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</si>
  <si>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</si>
  <si>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</si>
  <si>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</si>
  <si>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</si>
  <si>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</si>
  <si>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</si>
  <si>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</si>
  <si>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</si>
  <si>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</si>
  <si>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</si>
  <si>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</si>
  <si>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</si>
  <si>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</si>
  <si>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</si>
  <si>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</si>
  <si>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</si>
  <si>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</si>
  <si>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</si>
  <si>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</si>
  <si>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</si>
  <si>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</si>
  <si>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</si>
  <si>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</si>
  <si>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</si>
  <si>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</si>
  <si>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</si>
  <si>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</si>
  <si>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</si>
  <si>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</si>
  <si>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</si>
  <si>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</si>
  <si>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</si>
  <si>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</si>
  <si>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</si>
  <si>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</si>
  <si>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</si>
  <si>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</si>
  <si>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</si>
  <si>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</si>
  <si>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</si>
  <si>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</si>
  <si>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</si>
  <si>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</si>
  <si>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</si>
  <si>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</si>
  <si>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</si>
  <si>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</si>
  <si>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</si>
  <si>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</si>
  <si>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</si>
  <si>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</si>
  <si>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</si>
  <si>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</si>
  <si>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</si>
  <si>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</si>
  <si>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</si>
  <si>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</si>
  <si>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</si>
  <si>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</si>
  <si>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</si>
  <si>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</si>
  <si>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19.57</t>
  </si>
  <si>
    <t>一般会計</t>
  </si>
  <si>
    <t>新地南工業団地整備事業特別会計</t>
  </si>
  <si>
    <t>国民健康保険特別会計</t>
  </si>
  <si>
    <t>公共下水道事業特別会計</t>
  </si>
  <si>
    <t>介護保険特別会計</t>
  </si>
  <si>
    <t>農業集落排水事業特別会計</t>
  </si>
  <si>
    <t>後期高齢者医療特別会計</t>
  </si>
  <si>
    <t>その他会計（赤字）</t>
  </si>
  <si>
    <t>その他会計（黒字）</t>
  </si>
  <si>
    <t>相馬地方広域市町村圏組合看護専門学校特別会計</t>
    <rPh sb="0" eb="2">
      <t>ソウマ</t>
    </rPh>
    <rPh sb="2" eb="4">
      <t>チホウ</t>
    </rPh>
    <rPh sb="4" eb="6">
      <t>コウイキ</t>
    </rPh>
    <rPh sb="6" eb="9">
      <t>シチョウソン</t>
    </rPh>
    <rPh sb="9" eb="10">
      <t>ケン</t>
    </rPh>
    <rPh sb="10" eb="12">
      <t>クミアイ</t>
    </rPh>
    <rPh sb="12" eb="14">
      <t>カンゴ</t>
    </rPh>
    <rPh sb="14" eb="16">
      <t>センモン</t>
    </rPh>
    <rPh sb="16" eb="18">
      <t>ガッコウ</t>
    </rPh>
    <rPh sb="18" eb="20">
      <t>トクベツ</t>
    </rPh>
    <rPh sb="20" eb="22">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</si>
  <si>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</si>
  <si>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</si>
  <si>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</si>
  <si>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</si>
  <si>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</si>
  <si>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相馬地方広域水道企業団水道事業会計</t>
    <rPh sb="0" eb="2">
      <t>ソウマ</t>
    </rPh>
    <rPh sb="2" eb="4">
      <t>チホウ</t>
    </rPh>
    <rPh sb="4" eb="6">
      <t>コウイキ</t>
    </rPh>
    <rPh sb="6" eb="8">
      <t>スイドウ</t>
    </rPh>
    <rPh sb="8" eb="11">
      <t>キギョウダン</t>
    </rPh>
    <rPh sb="11" eb="13">
      <t>スイドウ</t>
    </rPh>
    <rPh sb="13" eb="15">
      <t>ジギョウ</t>
    </rPh>
    <rPh sb="15" eb="17">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</si>
  <si>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</si>
  <si>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</si>
  <si>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相馬方部衛生組合一般会計</t>
    <rPh sb="0" eb="2">
      <t>ソウマ</t>
    </rPh>
    <rPh sb="2" eb="4">
      <t>ホウブ</t>
    </rPh>
    <rPh sb="4" eb="6">
      <t>エイセイ</t>
    </rPh>
    <rPh sb="6" eb="8">
      <t>クミアイ</t>
    </rPh>
    <rPh sb="8" eb="10">
      <t>イッパン</t>
    </rPh>
    <rPh sb="10" eb="12">
      <t>カイケイ</t>
    </rPh>
    <phoneticPr fontId="2"/>
  </si>
  <si>
    <t>相馬方部衛生組合訪問看護ステーション事業特別会計</t>
    <rPh sb="0" eb="2">
      <t>ソウマ</t>
    </rPh>
    <rPh sb="2" eb="4">
      <t>ホウブ</t>
    </rPh>
    <rPh sb="4" eb="6">
      <t>エイセイ</t>
    </rPh>
    <rPh sb="6" eb="8">
      <t>クミアイ</t>
    </rPh>
    <rPh sb="8" eb="10">
      <t>ホウモン</t>
    </rPh>
    <rPh sb="10" eb="12">
      <t>カンゴ</t>
    </rPh>
    <rPh sb="18" eb="20">
      <t>ジギョウ</t>
    </rPh>
    <rPh sb="20" eb="22">
      <t>トクベツ</t>
    </rPh>
    <rPh sb="22" eb="24">
      <t>カイケイ</t>
    </rPh>
    <phoneticPr fontId="2"/>
  </si>
  <si>
    <t>相馬地方広域市町村圏組合一般会計</t>
    <rPh sb="0" eb="2">
      <t>ソウマ</t>
    </rPh>
    <rPh sb="2" eb="4">
      <t>チホウ</t>
    </rPh>
    <rPh sb="4" eb="6">
      <t>コウイキ</t>
    </rPh>
    <rPh sb="6" eb="9">
      <t>シチョウソン</t>
    </rPh>
    <rPh sb="9" eb="10">
      <t>ケン</t>
    </rPh>
    <rPh sb="10" eb="12">
      <t>クミアイ</t>
    </rPh>
    <rPh sb="12" eb="14">
      <t>イッパン</t>
    </rPh>
    <rPh sb="14" eb="16">
      <t>カイケイ</t>
    </rPh>
    <phoneticPr fontId="2"/>
  </si>
  <si>
    <t>相馬方部衛生組合病院事業会計</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</si>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</sst>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quotePrefix="1"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106852</c:v>
                </c:pt>
                <c:pt idx="1">
                  <c:v>28172</c:v>
                </c:pt>
                <c:pt idx="2">
                  <c:v>496821</c:v>
                </c:pt>
                <c:pt idx="3">
                  <c:v>645993</c:v>
                </c:pt>
                <c:pt idx="4">
                  <c:v>804338</c:v>
                </c:pt>
              </c:numCache>
            </c:numRef>
          </c:val>
          <c:smooth val="0"/>
        </c:ser>
        <c:dLbls>
          <c:showLegendKey val="0"/>
          <c:showVal val="0"/>
          <c:showCatName val="0"/>
          <c:showSerName val="0"/>
          <c:showPercent val="0"/>
          <c:showBubbleSize val="0"/>
        </c:dLbls>
        <c:marker val="1"/>
        <c:smooth val="0"/>
        <c:axId val="437139984"/>
        <c:axId val="437140376"/>
      </c:lineChart>
      <c:catAx>
        <c:axId val="4371399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7140376"/>
        <c:crosses val="autoZero"/>
        <c:auto val="1"/>
        <c:lblAlgn val="ctr"/>
        <c:lblOffset val="100"/>
        <c:tickLblSkip val="1"/>
        <c:tickMarkSkip val="1"/>
        <c:noMultiLvlLbl val="0"/>
      </c:catAx>
      <c:valAx>
        <c:axId val="437140376"/>
        <c:scaling>
          <c:orientation val="minMax"/>
          <c:max val="10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37139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6.19</c:v>
                </c:pt>
                <c:pt idx="1">
                  <c:v>3.19</c:v>
                </c:pt>
                <c:pt idx="2">
                  <c:v>55.92</c:v>
                </c:pt>
                <c:pt idx="3">
                  <c:v>28.17</c:v>
                </c:pt>
                <c:pt idx="4">
                  <c:v>17.86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75.849999999999994</c:v>
                </c:pt>
                <c:pt idx="1">
                  <c:v>82</c:v>
                </c:pt>
                <c:pt idx="2">
                  <c:v>85.49</c:v>
                </c:pt>
                <c:pt idx="3">
                  <c:v>89.87</c:v>
                </c:pt>
                <c:pt idx="4">
                  <c:v>103.55</c:v>
                </c:pt>
              </c:numCache>
            </c:numRef>
          </c:val>
        </c:ser>
        <c:dLbls>
          <c:showLegendKey val="0"/>
          <c:showVal val="0"/>
          <c:showCatName val="0"/>
          <c:showSerName val="0"/>
          <c:showPercent val="0"/>
          <c:showBubbleSize val="0"/>
        </c:dLbls>
        <c:gapWidth val="250"/>
        <c:overlap val="100"/>
        <c:axId val="437139592"/>
        <c:axId val="437138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2.02</c:v>
                </c:pt>
                <c:pt idx="1">
                  <c:v>0.09</c:v>
                </c:pt>
                <c:pt idx="2">
                  <c:v>54.33</c:v>
                </c:pt>
                <c:pt idx="3">
                  <c:v>-19.57</c:v>
                </c:pt>
                <c:pt idx="4">
                  <c:v>3.9</c:v>
                </c:pt>
              </c:numCache>
            </c:numRef>
          </c:val>
          <c:smooth val="0"/>
        </c:ser>
        <c:dLbls>
          <c:showLegendKey val="0"/>
          <c:showVal val="0"/>
          <c:showCatName val="0"/>
          <c:showSerName val="0"/>
          <c:showPercent val="0"/>
          <c:showBubbleSize val="0"/>
        </c:dLbls>
        <c:marker val="1"/>
        <c:smooth val="0"/>
        <c:axId val="437139592"/>
        <c:axId val="437138416"/>
      </c:lineChart>
      <c:catAx>
        <c:axId val="437139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37138416"/>
        <c:crosses val="autoZero"/>
        <c:auto val="1"/>
        <c:lblAlgn val="ctr"/>
        <c:lblOffset val="100"/>
        <c:tickLblSkip val="1"/>
        <c:tickMarkSkip val="1"/>
        <c:noMultiLvlLbl val="0"/>
      </c:catAx>
      <c:valAx>
        <c:axId val="437138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7139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0.21</c:v>
                </c:pt>
                <c:pt idx="2">
                  <c:v>#N/A</c:v>
                </c:pt>
                <c:pt idx="3">
                  <c:v>0.84</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0.33</c:v>
                </c:pt>
                <c:pt idx="6">
                  <c:v>#N/A</c:v>
                </c:pt>
                <c:pt idx="7">
                  <c:v>0.01</c:v>
                </c:pt>
                <c:pt idx="8">
                  <c:v>#N/A</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4.01</c:v>
                </c:pt>
                <c:pt idx="4">
                  <c:v>#N/A</c:v>
                </c:pt>
                <c:pt idx="5">
                  <c:v>1.69</c:v>
                </c:pt>
                <c:pt idx="6">
                  <c:v>#N/A</c:v>
                </c:pt>
                <c:pt idx="7">
                  <c:v>1.1100000000000001</c:v>
                </c:pt>
                <c:pt idx="8">
                  <c:v>#N/A</c:v>
                </c:pt>
                <c:pt idx="9">
                  <c:v>0.89</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c:v>
                </c:pt>
                <c:pt idx="2">
                  <c:v>#N/A</c:v>
                </c:pt>
                <c:pt idx="3">
                  <c:v>0.1</c:v>
                </c:pt>
                <c:pt idx="4">
                  <c:v>#N/A</c:v>
                </c:pt>
                <c:pt idx="5">
                  <c:v>0.92</c:v>
                </c:pt>
                <c:pt idx="6">
                  <c:v>#N/A</c:v>
                </c:pt>
                <c:pt idx="7">
                  <c:v>0.98</c:v>
                </c:pt>
                <c:pt idx="8">
                  <c:v>#N/A</c:v>
                </c:pt>
                <c:pt idx="9">
                  <c:v>1.27</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0.06</c:v>
                </c:pt>
                <c:pt idx="2">
                  <c:v>#N/A</c:v>
                </c:pt>
                <c:pt idx="3">
                  <c:v>13.65</c:v>
                </c:pt>
                <c:pt idx="4">
                  <c:v>#N/A</c:v>
                </c:pt>
                <c:pt idx="5">
                  <c:v>9.1999999999999993</c:v>
                </c:pt>
                <c:pt idx="6">
                  <c:v>#N/A</c:v>
                </c:pt>
                <c:pt idx="7">
                  <c:v>2.1800000000000002</c:v>
                </c:pt>
                <c:pt idx="8">
                  <c:v>#N/A</c:v>
                </c:pt>
                <c:pt idx="9">
                  <c:v>1.58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2.44</c:v>
                </c:pt>
                <c:pt idx="2">
                  <c:v>#N/A</c:v>
                </c:pt>
                <c:pt idx="3">
                  <c:v>5.99</c:v>
                </c:pt>
                <c:pt idx="4">
                  <c:v>#N/A</c:v>
                </c:pt>
                <c:pt idx="5">
                  <c:v>2.5299999999999998</c:v>
                </c:pt>
                <c:pt idx="6">
                  <c:v>#N/A</c:v>
                </c:pt>
                <c:pt idx="7">
                  <c:v>1.65</c:v>
                </c:pt>
                <c:pt idx="8">
                  <c:v>#N/A</c:v>
                </c:pt>
                <c:pt idx="9">
                  <c:v>1.82</c:v>
                </c:pt>
              </c:numCache>
            </c:numRef>
          </c:val>
        </c:ser>
        <c:ser>
          <c:idx val="8"/>
          <c:order val="8"/>
          <c:tx>
            <c:strRef>
              <c:f>データシート!$A$35</c:f>
              <c:strCache>
                <c:ptCount val="1"/>
                <c:pt idx="0">
                  <c:v>新地南工業団地整備事業特別会計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c:v>
                </c:pt>
                <c:pt idx="1">
                  <c:v>0</c:v>
                </c:pt>
                <c:pt idx="2">
                  <c:v>#N/A</c:v>
                </c:pt>
                <c:pt idx="3">
                  <c:v>0</c:v>
                </c:pt>
                <c:pt idx="4">
                  <c:v>#N/A</c:v>
                </c:pt>
                <c:pt idx="5">
                  <c:v>0.11</c:v>
                </c:pt>
                <c:pt idx="6">
                  <c:v>#N/A</c:v>
                </c:pt>
                <c:pt idx="7">
                  <c:v>0.03</c:v>
                </c:pt>
                <c:pt idx="8">
                  <c:v>#N/A</c:v>
                </c:pt>
                <c:pt idx="9">
                  <c:v>6.52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6.18</c:v>
                </c:pt>
                <c:pt idx="2">
                  <c:v>#N/A</c:v>
                </c:pt>
                <c:pt idx="3">
                  <c:v>3.18</c:v>
                </c:pt>
                <c:pt idx="4">
                  <c:v>#N/A</c:v>
                </c:pt>
                <c:pt idx="5">
                  <c:v>55.92</c:v>
                </c:pt>
                <c:pt idx="6">
                  <c:v>#N/A</c:v>
                </c:pt>
                <c:pt idx="7">
                  <c:v>28.17</c:v>
                </c:pt>
                <c:pt idx="8">
                  <c:v>#N/A</c:v>
                </c:pt>
                <c:pt idx="9">
                  <c:v>17.86</c:v>
                </c:pt>
              </c:numCache>
            </c:numRef>
          </c:val>
        </c:ser>
        <c:dLbls>
          <c:showLegendKey val="0"/>
          <c:showVal val="0"/>
          <c:showCatName val="0"/>
          <c:showSerName val="0"/>
          <c:showPercent val="0"/>
          <c:showBubbleSize val="0"/>
        </c:dLbls>
        <c:gapWidth val="150"/>
        <c:overlap val="100"/>
        <c:axId val="437135672"/>
        <c:axId val="437137632"/>
      </c:barChart>
      <c:catAx>
        <c:axId val="437135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7137632"/>
        <c:crosses val="autoZero"/>
        <c:auto val="1"/>
        <c:lblAlgn val="ctr"/>
        <c:lblOffset val="100"/>
        <c:tickLblSkip val="1"/>
        <c:tickMarkSkip val="1"/>
        <c:noMultiLvlLbl val="0"/>
      </c:catAx>
      <c:valAx>
        <c:axId val="437137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7135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406</c:v>
                </c:pt>
                <c:pt idx="5">
                  <c:v>398</c:v>
                </c:pt>
                <c:pt idx="8">
                  <c:v>408</c:v>
                </c:pt>
                <c:pt idx="11">
                  <c:v>422</c:v>
                </c:pt>
                <c:pt idx="14">
                  <c:v>437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68</c:v>
                </c:pt>
                <c:pt idx="3">
                  <c:v>67</c:v>
                </c:pt>
                <c:pt idx="6">
                  <c:v>67</c:v>
                </c:pt>
                <c:pt idx="9">
                  <c:v>66</c:v>
                </c:pt>
                <c:pt idx="12">
                  <c:v>52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78</c:v>
                </c:pt>
                <c:pt idx="3">
                  <c:v>75</c:v>
                </c:pt>
                <c:pt idx="6">
                  <c:v>71</c:v>
                </c:pt>
                <c:pt idx="9">
                  <c:v>63</c:v>
                </c:pt>
                <c:pt idx="12">
                  <c:v>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168</c:v>
                </c:pt>
                <c:pt idx="3">
                  <c:v>128</c:v>
                </c:pt>
                <c:pt idx="6">
                  <c:v>102</c:v>
                </c:pt>
                <c:pt idx="9">
                  <c:v>34</c:v>
                </c:pt>
                <c:pt idx="12">
                  <c:v>142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454</c:v>
                </c:pt>
                <c:pt idx="3">
                  <c:v>471</c:v>
                </c:pt>
                <c:pt idx="6">
                  <c:v>473</c:v>
                </c:pt>
                <c:pt idx="9">
                  <c:v>469</c:v>
                </c:pt>
                <c:pt idx="12">
                  <c:v>459</c:v>
                </c:pt>
              </c:numCache>
            </c:numRef>
          </c:val>
        </c:ser>
        <c:dLbls>
          <c:showLegendKey val="0"/>
          <c:showVal val="0"/>
          <c:showCatName val="0"/>
          <c:showSerName val="0"/>
          <c:showPercent val="0"/>
          <c:showBubbleSize val="0"/>
        </c:dLbls>
        <c:gapWidth val="100"/>
        <c:overlap val="100"/>
        <c:axId val="437136064"/>
        <c:axId val="4371348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362</c:v>
                </c:pt>
                <c:pt idx="2">
                  <c:v>#N/A</c:v>
                </c:pt>
                <c:pt idx="3">
                  <c:v>#N/A</c:v>
                </c:pt>
                <c:pt idx="4">
                  <c:v>343</c:v>
                </c:pt>
                <c:pt idx="5">
                  <c:v>#N/A</c:v>
                </c:pt>
                <c:pt idx="6">
                  <c:v>#N/A</c:v>
                </c:pt>
                <c:pt idx="7">
                  <c:v>305</c:v>
                </c:pt>
                <c:pt idx="8">
                  <c:v>#N/A</c:v>
                </c:pt>
                <c:pt idx="9">
                  <c:v>#N/A</c:v>
                </c:pt>
                <c:pt idx="10">
                  <c:v>210</c:v>
                </c:pt>
                <c:pt idx="11">
                  <c:v>#N/A</c:v>
                </c:pt>
                <c:pt idx="12">
                  <c:v>#N/A</c:v>
                </c:pt>
                <c:pt idx="13">
                  <c:v>267</c:v>
                </c:pt>
                <c:pt idx="14">
                  <c:v>#N/A</c:v>
                </c:pt>
              </c:numCache>
            </c:numRef>
          </c:val>
          <c:smooth val="0"/>
        </c:ser>
        <c:dLbls>
          <c:showLegendKey val="0"/>
          <c:showVal val="0"/>
          <c:showCatName val="0"/>
          <c:showSerName val="0"/>
          <c:showPercent val="0"/>
          <c:showBubbleSize val="0"/>
        </c:dLbls>
        <c:marker val="1"/>
        <c:smooth val="0"/>
        <c:axId val="437136064"/>
        <c:axId val="437134888"/>
      </c:lineChart>
      <c:catAx>
        <c:axId val="437136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7134888"/>
        <c:crosses val="autoZero"/>
        <c:auto val="1"/>
        <c:lblAlgn val="ctr"/>
        <c:lblOffset val="100"/>
        <c:tickLblSkip val="1"/>
        <c:tickMarkSkip val="1"/>
        <c:noMultiLvlLbl val="0"/>
      </c:catAx>
      <c:valAx>
        <c:axId val="437134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7136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4497</c:v>
                </c:pt>
                <c:pt idx="5">
                  <c:v>4496</c:v>
                </c:pt>
                <c:pt idx="8">
                  <c:v>4753</c:v>
                </c:pt>
                <c:pt idx="11">
                  <c:v>4624</c:v>
                </c:pt>
                <c:pt idx="14">
                  <c:v>4702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194</c:v>
                </c:pt>
                <c:pt idx="5">
                  <c:v>210</c:v>
                </c:pt>
                <c:pt idx="8">
                  <c:v>238</c:v>
                </c:pt>
                <c:pt idx="11">
                  <c:v>345</c:v>
                </c:pt>
                <c:pt idx="14">
                  <c:v>208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3473</c:v>
                </c:pt>
                <c:pt idx="5">
                  <c:v>4017</c:v>
                </c:pt>
                <c:pt idx="8">
                  <c:v>4876</c:v>
                </c:pt>
                <c:pt idx="11">
                  <c:v>5829</c:v>
                </c:pt>
                <c:pt idx="14">
                  <c:v>6924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66</c:v>
                </c:pt>
                <c:pt idx="3">
                  <c:v>68</c:v>
                </c:pt>
                <c:pt idx="6">
                  <c:v>28</c:v>
                </c:pt>
                <c:pt idx="9">
                  <c:v>25</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146</c:v>
                </c:pt>
                <c:pt idx="3">
                  <c:v>137</c:v>
                </c:pt>
                <c:pt idx="6">
                  <c:v>127</c:v>
                </c:pt>
                <c:pt idx="9">
                  <c:v>116</c:v>
                </c:pt>
                <c:pt idx="12">
                  <c:v>106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1022</c:v>
                </c:pt>
                <c:pt idx="3">
                  <c:v>1066</c:v>
                </c:pt>
                <c:pt idx="6">
                  <c:v>1295</c:v>
                </c:pt>
                <c:pt idx="9">
                  <c:v>1165</c:v>
                </c:pt>
                <c:pt idx="12">
                  <c:v>1126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391</c:v>
                </c:pt>
                <c:pt idx="3">
                  <c:v>380</c:v>
                </c:pt>
                <c:pt idx="6">
                  <c:v>429</c:v>
                </c:pt>
                <c:pt idx="9">
                  <c:v>436</c:v>
                </c:pt>
                <c:pt idx="12">
                  <c:v>591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2780</c:v>
                </c:pt>
                <c:pt idx="3">
                  <c:v>2556</c:v>
                </c:pt>
                <c:pt idx="6">
                  <c:v>2179</c:v>
                </c:pt>
                <c:pt idx="9">
                  <c:v>1409</c:v>
                </c:pt>
                <c:pt idx="12">
                  <c:v>1354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750</c:v>
                </c:pt>
                <c:pt idx="3">
                  <c:v>678</c:v>
                </c:pt>
                <c:pt idx="6">
                  <c:v>605</c:v>
                </c:pt>
                <c:pt idx="9">
                  <c:v>531</c:v>
                </c:pt>
                <c:pt idx="12">
                  <c:v>471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4683</c:v>
                </c:pt>
                <c:pt idx="3">
                  <c:v>4635</c:v>
                </c:pt>
                <c:pt idx="6">
                  <c:v>4659</c:v>
                </c:pt>
                <c:pt idx="9">
                  <c:v>4664</c:v>
                </c:pt>
                <c:pt idx="12">
                  <c:v>4761</c:v>
                </c:pt>
              </c:numCache>
            </c:numRef>
          </c:val>
        </c:ser>
        <c:dLbls>
          <c:showLegendKey val="0"/>
          <c:showVal val="0"/>
          <c:showCatName val="0"/>
          <c:showSerName val="0"/>
          <c:showPercent val="0"/>
          <c:showBubbleSize val="0"/>
        </c:dLbls>
        <c:gapWidth val="100"/>
        <c:overlap val="100"/>
        <c:axId val="437138808"/>
        <c:axId val="437136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1674</c:v>
                </c:pt>
                <c:pt idx="2">
                  <c:v>#N/A</c:v>
                </c:pt>
                <c:pt idx="3">
                  <c:v>#N/A</c:v>
                </c:pt>
                <c:pt idx="4">
                  <c:v>796</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37138808"/>
        <c:axId val="437136848"/>
      </c:lineChart>
      <c:catAx>
        <c:axId val="437138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37136848"/>
        <c:crosses val="autoZero"/>
        <c:auto val="1"/>
        <c:lblAlgn val="ctr"/>
        <c:lblOffset val="100"/>
        <c:tickLblSkip val="1"/>
        <c:tickMarkSkip val="1"/>
        <c:noMultiLvlLbl val="0"/>
      </c:catAx>
      <c:valAx>
        <c:axId val="437136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7138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福島県新地町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7,969
7,930
46.53
21,050,120
19,266,217
528,023
2,955,841
4,760,725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力指数が類似団体の平均を上回っているのは、固定資産税をはじめとする地方税が比較的高く、震災からの住宅再建などにより新築家屋の増加や誘致企業の設備投資が見込まれ、税収も増加を見込んでいる。町税の徴収率については、前年度より</a:t>
          </a:r>
          <a:r>
            <a:rPr kumimoji="1" lang="en-US" altLang="ja-JP" sz="1300">
              <a:latin typeface="ＭＳ Ｐゴシック"/>
            </a:rPr>
            <a:t>0.1</a:t>
          </a:r>
          <a:r>
            <a:rPr kumimoji="1" lang="ja-JP" altLang="en-US" sz="1300">
              <a:latin typeface="ＭＳ Ｐゴシック"/>
            </a:rPr>
            <a:t>％向上したが、徴収率の向上を図り歳入確保を積極的に努めていきたい。</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115509</xdr:rowOff>
    </xdr:from>
    <xdr:to>
      <xdr:col>7</xdr:col>
      <xdr:colOff>152400</xdr:colOff>
      <xdr:row>40</xdr:row>
      <xdr:rowOff>127000</xdr:rowOff>
    </xdr:to>
    <xdr:cxnSp macro="">
      <xdr:nvCxnSpPr>
        <xdr:cNvPr id="68" name="直線コネクタ 67"/>
        <xdr:cNvCxnSpPr/>
      </xdr:nvCxnSpPr>
      <xdr:spPr>
        <a:xfrm flipV="1">
          <a:off x="4114800" y="697350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138491</xdr:rowOff>
    </xdr:to>
    <xdr:cxnSp macro="">
      <xdr:nvCxnSpPr>
        <xdr:cNvPr id="71" name="直線コネクタ 70"/>
        <xdr:cNvCxnSpPr/>
      </xdr:nvCxnSpPr>
      <xdr:spPr>
        <a:xfrm flipV="1">
          <a:off x="3225800" y="698500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3" name="テキスト ボックス 72"/>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92528</xdr:rowOff>
    </xdr:from>
    <xdr:to>
      <xdr:col>4</xdr:col>
      <xdr:colOff>482600</xdr:colOff>
      <xdr:row>40</xdr:row>
      <xdr:rowOff>138491</xdr:rowOff>
    </xdr:to>
    <xdr:cxnSp macro="">
      <xdr:nvCxnSpPr>
        <xdr:cNvPr id="74" name="直線コネクタ 73"/>
        <xdr:cNvCxnSpPr/>
      </xdr:nvCxnSpPr>
      <xdr:spPr>
        <a:xfrm>
          <a:off x="2336800" y="6950528"/>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119336</xdr:rowOff>
    </xdr:from>
    <xdr:ext cx="762000" cy="259045"/>
    <xdr:sp macro="" textlink="">
      <xdr:nvSpPr>
        <xdr:cNvPr id="76" name="テキスト ボックス 75"/>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35076</xdr:rowOff>
    </xdr:from>
    <xdr:to>
      <xdr:col>3</xdr:col>
      <xdr:colOff>279400</xdr:colOff>
      <xdr:row>40</xdr:row>
      <xdr:rowOff>92528</xdr:rowOff>
    </xdr:to>
    <xdr:cxnSp macro="">
      <xdr:nvCxnSpPr>
        <xdr:cNvPr id="77" name="直線コネクタ 76"/>
        <xdr:cNvCxnSpPr/>
      </xdr:nvCxnSpPr>
      <xdr:spPr>
        <a:xfrm>
          <a:off x="1447800" y="6893076"/>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79" name="テキスト ボックス 78"/>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64709</xdr:rowOff>
    </xdr:from>
    <xdr:to>
      <xdr:col>7</xdr:col>
      <xdr:colOff>203200</xdr:colOff>
      <xdr:row>40</xdr:row>
      <xdr:rowOff>166309</xdr:rowOff>
    </xdr:to>
    <xdr:sp macro="" textlink="">
      <xdr:nvSpPr>
        <xdr:cNvPr id="87" name="円/楕円 86"/>
        <xdr:cNvSpPr/>
      </xdr:nvSpPr>
      <xdr:spPr>
        <a:xfrm>
          <a:off x="4902200" y="692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81236</xdr:rowOff>
    </xdr:from>
    <xdr:ext cx="762000" cy="259045"/>
    <xdr:sp macro="" textlink="">
      <xdr:nvSpPr>
        <xdr:cNvPr id="88" name="財政力該当値テキスト"/>
        <xdr:cNvSpPr txBox="1"/>
      </xdr:nvSpPr>
      <xdr:spPr>
        <a:xfrm>
          <a:off x="5041900" y="676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9" name="円/楕円 88"/>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0" name="テキスト ボックス 8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87691</xdr:rowOff>
    </xdr:from>
    <xdr:to>
      <xdr:col>4</xdr:col>
      <xdr:colOff>533400</xdr:colOff>
      <xdr:row>41</xdr:row>
      <xdr:rowOff>17841</xdr:rowOff>
    </xdr:to>
    <xdr:sp macro="" textlink="">
      <xdr:nvSpPr>
        <xdr:cNvPr id="91" name="円/楕円 90"/>
        <xdr:cNvSpPr/>
      </xdr:nvSpPr>
      <xdr:spPr>
        <a:xfrm>
          <a:off x="31750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28018</xdr:rowOff>
    </xdr:from>
    <xdr:ext cx="762000" cy="259045"/>
    <xdr:sp macro="" textlink="">
      <xdr:nvSpPr>
        <xdr:cNvPr id="92" name="テキスト ボックス 91"/>
        <xdr:cNvSpPr txBox="1"/>
      </xdr:nvSpPr>
      <xdr:spPr>
        <a:xfrm>
          <a:off x="2844800" y="6714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41728</xdr:rowOff>
    </xdr:from>
    <xdr:to>
      <xdr:col>3</xdr:col>
      <xdr:colOff>330200</xdr:colOff>
      <xdr:row>40</xdr:row>
      <xdr:rowOff>143328</xdr:rowOff>
    </xdr:to>
    <xdr:sp macro="" textlink="">
      <xdr:nvSpPr>
        <xdr:cNvPr id="93" name="円/楕円 92"/>
        <xdr:cNvSpPr/>
      </xdr:nvSpPr>
      <xdr:spPr>
        <a:xfrm>
          <a:off x="2286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153505</xdr:rowOff>
    </xdr:from>
    <xdr:ext cx="762000" cy="259045"/>
    <xdr:sp macro="" textlink="">
      <xdr:nvSpPr>
        <xdr:cNvPr id="94" name="テキスト ボックス 93"/>
        <xdr:cNvSpPr txBox="1"/>
      </xdr:nvSpPr>
      <xdr:spPr>
        <a:xfrm>
          <a:off x="1955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155726</xdr:rowOff>
    </xdr:from>
    <xdr:to>
      <xdr:col>2</xdr:col>
      <xdr:colOff>127000</xdr:colOff>
      <xdr:row>40</xdr:row>
      <xdr:rowOff>85876</xdr:rowOff>
    </xdr:to>
    <xdr:sp macro="" textlink="">
      <xdr:nvSpPr>
        <xdr:cNvPr id="95" name="円/楕円 94"/>
        <xdr:cNvSpPr/>
      </xdr:nvSpPr>
      <xdr:spPr>
        <a:xfrm>
          <a:off x="1397000" y="68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96053</xdr:rowOff>
    </xdr:from>
    <xdr:ext cx="762000" cy="259045"/>
    <xdr:sp macro="" textlink="">
      <xdr:nvSpPr>
        <xdr:cNvPr id="96" name="テキスト ボックス 95"/>
        <xdr:cNvSpPr txBox="1"/>
      </xdr:nvSpPr>
      <xdr:spPr>
        <a:xfrm>
          <a:off x="1066800" y="6611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経常収支比率については、類似団体と同じ水準になった。　　　　　　　　　　　　　　　　　　　　　　　　　　　　　　　　　　これは、人件費、補助費等の増により分子の経常経費充当一般財源の増と地方譲与税、地方消費税交付金、地方交付税等分子の経常一般財源の増が要因である。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212</xdr:rowOff>
    </xdr:from>
    <xdr:to>
      <xdr:col>7</xdr:col>
      <xdr:colOff>152400</xdr:colOff>
      <xdr:row>62</xdr:row>
      <xdr:rowOff>169121</xdr:rowOff>
    </xdr:to>
    <xdr:cxnSp macro="">
      <xdr:nvCxnSpPr>
        <xdr:cNvPr id="131" name="直線コネクタ 130"/>
        <xdr:cNvCxnSpPr/>
      </xdr:nvCxnSpPr>
      <xdr:spPr>
        <a:xfrm flipV="1">
          <a:off x="4114800" y="10630112"/>
          <a:ext cx="8382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113258</xdr:rowOff>
    </xdr:from>
    <xdr:ext cx="762000" cy="259045"/>
    <xdr:sp macro="" textlink="">
      <xdr:nvSpPr>
        <xdr:cNvPr id="132" name="財政構造の弾力性平均値テキスト"/>
        <xdr:cNvSpPr txBox="1"/>
      </xdr:nvSpPr>
      <xdr:spPr>
        <a:xfrm>
          <a:off x="5041900" y="10400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116417</xdr:rowOff>
    </xdr:from>
    <xdr:to>
      <xdr:col>6</xdr:col>
      <xdr:colOff>0</xdr:colOff>
      <xdr:row>62</xdr:row>
      <xdr:rowOff>169121</xdr:rowOff>
    </xdr:to>
    <xdr:cxnSp macro="">
      <xdr:nvCxnSpPr>
        <xdr:cNvPr id="134" name="直線コネクタ 133"/>
        <xdr:cNvCxnSpPr/>
      </xdr:nvCxnSpPr>
      <xdr:spPr>
        <a:xfrm>
          <a:off x="3225800" y="10231967"/>
          <a:ext cx="889000" cy="56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124054</xdr:rowOff>
    </xdr:from>
    <xdr:ext cx="736600" cy="259045"/>
    <xdr:sp macro="" textlink="">
      <xdr:nvSpPr>
        <xdr:cNvPr id="136" name="テキスト ボックス 135"/>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116417</xdr:rowOff>
    </xdr:from>
    <xdr:to>
      <xdr:col>4</xdr:col>
      <xdr:colOff>482600</xdr:colOff>
      <xdr:row>60</xdr:row>
      <xdr:rowOff>73660</xdr:rowOff>
    </xdr:to>
    <xdr:cxnSp macro="">
      <xdr:nvCxnSpPr>
        <xdr:cNvPr id="137" name="直線コネクタ 136"/>
        <xdr:cNvCxnSpPr/>
      </xdr:nvCxnSpPr>
      <xdr:spPr>
        <a:xfrm flipV="1">
          <a:off x="2336800" y="1023196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17356</xdr:rowOff>
    </xdr:from>
    <xdr:to>
      <xdr:col>3</xdr:col>
      <xdr:colOff>279400</xdr:colOff>
      <xdr:row>60</xdr:row>
      <xdr:rowOff>73660</xdr:rowOff>
    </xdr:to>
    <xdr:cxnSp macro="">
      <xdr:nvCxnSpPr>
        <xdr:cNvPr id="140" name="直線コネクタ 139"/>
        <xdr:cNvCxnSpPr/>
      </xdr:nvCxnSpPr>
      <xdr:spPr>
        <a:xfrm>
          <a:off x="1447800" y="1030435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120862</xdr:rowOff>
    </xdr:from>
    <xdr:to>
      <xdr:col>7</xdr:col>
      <xdr:colOff>203200</xdr:colOff>
      <xdr:row>62</xdr:row>
      <xdr:rowOff>51012</xdr:rowOff>
    </xdr:to>
    <xdr:sp macro="" textlink="">
      <xdr:nvSpPr>
        <xdr:cNvPr id="150" name="円/楕円 149"/>
        <xdr:cNvSpPr/>
      </xdr:nvSpPr>
      <xdr:spPr>
        <a:xfrm>
          <a:off x="4902200" y="1057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92939</xdr:rowOff>
    </xdr:from>
    <xdr:ext cx="762000" cy="259045"/>
    <xdr:sp macro="" textlink="">
      <xdr:nvSpPr>
        <xdr:cNvPr id="151" name="財政構造の弾力性該当値テキスト"/>
        <xdr:cNvSpPr txBox="1"/>
      </xdr:nvSpPr>
      <xdr:spPr>
        <a:xfrm>
          <a:off x="5041900" y="10551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118321</xdr:rowOff>
    </xdr:from>
    <xdr:to>
      <xdr:col>6</xdr:col>
      <xdr:colOff>50800</xdr:colOff>
      <xdr:row>63</xdr:row>
      <xdr:rowOff>48471</xdr:rowOff>
    </xdr:to>
    <xdr:sp macro="" textlink="">
      <xdr:nvSpPr>
        <xdr:cNvPr id="152" name="円/楕円 151"/>
        <xdr:cNvSpPr/>
      </xdr:nvSpPr>
      <xdr:spPr>
        <a:xfrm>
          <a:off x="4064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33248</xdr:rowOff>
    </xdr:from>
    <xdr:ext cx="736600" cy="259045"/>
    <xdr:sp macro="" textlink="">
      <xdr:nvSpPr>
        <xdr:cNvPr id="153" name="テキスト ボックス 152"/>
        <xdr:cNvSpPr txBox="1"/>
      </xdr:nvSpPr>
      <xdr:spPr>
        <a:xfrm>
          <a:off x="3733800" y="108345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65617</xdr:rowOff>
    </xdr:from>
    <xdr:to>
      <xdr:col>4</xdr:col>
      <xdr:colOff>533400</xdr:colOff>
      <xdr:row>59</xdr:row>
      <xdr:rowOff>167217</xdr:rowOff>
    </xdr:to>
    <xdr:sp macro="" textlink="">
      <xdr:nvSpPr>
        <xdr:cNvPr id="154" name="円/楕円 153"/>
        <xdr:cNvSpPr/>
      </xdr:nvSpPr>
      <xdr:spPr>
        <a:xfrm>
          <a:off x="3175000" y="1018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5944</xdr:rowOff>
    </xdr:from>
    <xdr:ext cx="762000" cy="259045"/>
    <xdr:sp macro="" textlink="">
      <xdr:nvSpPr>
        <xdr:cNvPr id="155" name="テキスト ボックス 154"/>
        <xdr:cNvSpPr txBox="1"/>
      </xdr:nvSpPr>
      <xdr:spPr>
        <a:xfrm>
          <a:off x="2844800" y="995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22860</xdr:rowOff>
    </xdr:from>
    <xdr:to>
      <xdr:col>3</xdr:col>
      <xdr:colOff>330200</xdr:colOff>
      <xdr:row>60</xdr:row>
      <xdr:rowOff>124460</xdr:rowOff>
    </xdr:to>
    <xdr:sp macro="" textlink="">
      <xdr:nvSpPr>
        <xdr:cNvPr id="156" name="円/楕円 155"/>
        <xdr:cNvSpPr/>
      </xdr:nvSpPr>
      <xdr:spPr>
        <a:xfrm>
          <a:off x="2286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134637</xdr:rowOff>
    </xdr:from>
    <xdr:ext cx="762000" cy="259045"/>
    <xdr:sp macro="" textlink="">
      <xdr:nvSpPr>
        <xdr:cNvPr id="157" name="テキスト ボックス 156"/>
        <xdr:cNvSpPr txBox="1"/>
      </xdr:nvSpPr>
      <xdr:spPr>
        <a:xfrm>
          <a:off x="1955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138006</xdr:rowOff>
    </xdr:from>
    <xdr:to>
      <xdr:col>2</xdr:col>
      <xdr:colOff>127000</xdr:colOff>
      <xdr:row>60</xdr:row>
      <xdr:rowOff>68156</xdr:rowOff>
    </xdr:to>
    <xdr:sp macro="" textlink="">
      <xdr:nvSpPr>
        <xdr:cNvPr id="158" name="円/楕円 157"/>
        <xdr:cNvSpPr/>
      </xdr:nvSpPr>
      <xdr:spPr>
        <a:xfrm>
          <a:off x="1397000" y="102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78333</xdr:rowOff>
    </xdr:from>
    <xdr:ext cx="762000" cy="259045"/>
    <xdr:sp macro="" textlink="">
      <xdr:nvSpPr>
        <xdr:cNvPr id="159" name="テキスト ボックス 158"/>
        <xdr:cNvSpPr txBox="1"/>
      </xdr:nvSpPr>
      <xdr:spPr>
        <a:xfrm>
          <a:off x="1066800" y="100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[267,870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人件費は、類似団体平均を上回っている。これは直営で運営している保育所の保育士の人件費と東日本大震災による復興事業への各自治体からの派遣職員の人件費負担によるものである。</a:t>
          </a:r>
          <a:endParaRPr kumimoji="1" lang="en-US" altLang="ja-JP" sz="1300">
            <a:latin typeface="ＭＳ Ｐゴシック"/>
          </a:endParaRPr>
        </a:p>
        <a:p>
          <a:r>
            <a:rPr kumimoji="1" lang="ja-JP" altLang="en-US" sz="1300">
              <a:latin typeface="ＭＳ Ｐゴシック"/>
            </a:rPr>
            <a:t>物件費については、災害復旧、復興事業に係る物件費の大きな伸びが要因である。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127519</xdr:rowOff>
    </xdr:from>
    <xdr:to>
      <xdr:col>7</xdr:col>
      <xdr:colOff>152400</xdr:colOff>
      <xdr:row>84</xdr:row>
      <xdr:rowOff>73983</xdr:rowOff>
    </xdr:to>
    <xdr:cxnSp macro="">
      <xdr:nvCxnSpPr>
        <xdr:cNvPr id="194" name="直線コネクタ 193"/>
        <xdr:cNvCxnSpPr/>
      </xdr:nvCxnSpPr>
      <xdr:spPr>
        <a:xfrm>
          <a:off x="4114800" y="14357869"/>
          <a:ext cx="838200" cy="117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22210</xdr:rowOff>
    </xdr:from>
    <xdr:ext cx="762000" cy="259045"/>
    <xdr:sp macro="" textlink="">
      <xdr:nvSpPr>
        <xdr:cNvPr id="195" name="人件費・物件費等の状況平均値テキスト"/>
        <xdr:cNvSpPr txBox="1"/>
      </xdr:nvSpPr>
      <xdr:spPr>
        <a:xfrm>
          <a:off x="5041900" y="14081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127519</xdr:rowOff>
    </xdr:from>
    <xdr:to>
      <xdr:col>6</xdr:col>
      <xdr:colOff>0</xdr:colOff>
      <xdr:row>84</xdr:row>
      <xdr:rowOff>62184</xdr:rowOff>
    </xdr:to>
    <xdr:cxnSp macro="">
      <xdr:nvCxnSpPr>
        <xdr:cNvPr id="197" name="直線コネクタ 196"/>
        <xdr:cNvCxnSpPr/>
      </xdr:nvCxnSpPr>
      <xdr:spPr>
        <a:xfrm flipV="1">
          <a:off x="3225800" y="14357869"/>
          <a:ext cx="889000" cy="106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66583</xdr:rowOff>
    </xdr:from>
    <xdr:ext cx="736600" cy="259045"/>
    <xdr:sp macro="" textlink="">
      <xdr:nvSpPr>
        <xdr:cNvPr id="199" name="テキスト ボックス 198"/>
        <xdr:cNvSpPr txBox="1"/>
      </xdr:nvSpPr>
      <xdr:spPr>
        <a:xfrm>
          <a:off x="3733800" y="1395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166134</xdr:rowOff>
    </xdr:from>
    <xdr:to>
      <xdr:col>4</xdr:col>
      <xdr:colOff>482600</xdr:colOff>
      <xdr:row>84</xdr:row>
      <xdr:rowOff>62184</xdr:rowOff>
    </xdr:to>
    <xdr:cxnSp macro="">
      <xdr:nvCxnSpPr>
        <xdr:cNvPr id="200" name="直線コネクタ 199"/>
        <xdr:cNvCxnSpPr/>
      </xdr:nvCxnSpPr>
      <xdr:spPr>
        <a:xfrm>
          <a:off x="2336800" y="14396484"/>
          <a:ext cx="889000" cy="6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47737</xdr:rowOff>
    </xdr:from>
    <xdr:ext cx="762000" cy="259045"/>
    <xdr:sp macro="" textlink="">
      <xdr:nvSpPr>
        <xdr:cNvPr id="202" name="テキスト ボックス 201"/>
        <xdr:cNvSpPr txBox="1"/>
      </xdr:nvSpPr>
      <xdr:spPr>
        <a:xfrm>
          <a:off x="2844800" y="1393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49665</xdr:rowOff>
    </xdr:from>
    <xdr:to>
      <xdr:col>3</xdr:col>
      <xdr:colOff>279400</xdr:colOff>
      <xdr:row>83</xdr:row>
      <xdr:rowOff>166134</xdr:rowOff>
    </xdr:to>
    <xdr:cxnSp macro="">
      <xdr:nvCxnSpPr>
        <xdr:cNvPr id="203" name="直線コネクタ 202"/>
        <xdr:cNvCxnSpPr/>
      </xdr:nvCxnSpPr>
      <xdr:spPr>
        <a:xfrm>
          <a:off x="1447800" y="14108565"/>
          <a:ext cx="889000" cy="28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18890</xdr:rowOff>
    </xdr:from>
    <xdr:ext cx="762000" cy="259045"/>
    <xdr:sp macro="" textlink="">
      <xdr:nvSpPr>
        <xdr:cNvPr id="205" name="テキスト ボックス 204"/>
        <xdr:cNvSpPr txBox="1"/>
      </xdr:nvSpPr>
      <xdr:spPr>
        <a:xfrm>
          <a:off x="1955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23183</xdr:rowOff>
    </xdr:from>
    <xdr:to>
      <xdr:col>7</xdr:col>
      <xdr:colOff>203200</xdr:colOff>
      <xdr:row>84</xdr:row>
      <xdr:rowOff>124783</xdr:rowOff>
    </xdr:to>
    <xdr:sp macro="" textlink="">
      <xdr:nvSpPr>
        <xdr:cNvPr id="213" name="円/楕円 212"/>
        <xdr:cNvSpPr/>
      </xdr:nvSpPr>
      <xdr:spPr>
        <a:xfrm>
          <a:off x="4902200" y="14424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166710</xdr:rowOff>
    </xdr:from>
    <xdr:ext cx="762000" cy="259045"/>
    <xdr:sp macro="" textlink="">
      <xdr:nvSpPr>
        <xdr:cNvPr id="214" name="人件費・物件費等の状況該当値テキスト"/>
        <xdr:cNvSpPr txBox="1"/>
      </xdr:nvSpPr>
      <xdr:spPr>
        <a:xfrm>
          <a:off x="5041900" y="14397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267,870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76719</xdr:rowOff>
    </xdr:from>
    <xdr:to>
      <xdr:col>6</xdr:col>
      <xdr:colOff>50800</xdr:colOff>
      <xdr:row>84</xdr:row>
      <xdr:rowOff>6869</xdr:rowOff>
    </xdr:to>
    <xdr:sp macro="" textlink="">
      <xdr:nvSpPr>
        <xdr:cNvPr id="215" name="円/楕円 214"/>
        <xdr:cNvSpPr/>
      </xdr:nvSpPr>
      <xdr:spPr>
        <a:xfrm>
          <a:off x="4064000" y="1430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163096</xdr:rowOff>
    </xdr:from>
    <xdr:ext cx="736600" cy="259045"/>
    <xdr:sp macro="" textlink="">
      <xdr:nvSpPr>
        <xdr:cNvPr id="216" name="テキスト ボックス 215"/>
        <xdr:cNvSpPr txBox="1"/>
      </xdr:nvSpPr>
      <xdr:spPr>
        <a:xfrm>
          <a:off x="3733800" y="14393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238,550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11384</xdr:rowOff>
    </xdr:from>
    <xdr:to>
      <xdr:col>4</xdr:col>
      <xdr:colOff>533400</xdr:colOff>
      <xdr:row>84</xdr:row>
      <xdr:rowOff>112984</xdr:rowOff>
    </xdr:to>
    <xdr:sp macro="" textlink="">
      <xdr:nvSpPr>
        <xdr:cNvPr id="217" name="円/楕円 216"/>
        <xdr:cNvSpPr/>
      </xdr:nvSpPr>
      <xdr:spPr>
        <a:xfrm>
          <a:off x="3175000" y="14413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97761</xdr:rowOff>
    </xdr:from>
    <xdr:ext cx="762000" cy="259045"/>
    <xdr:sp macro="" textlink="">
      <xdr:nvSpPr>
        <xdr:cNvPr id="218" name="テキスト ボックス 217"/>
        <xdr:cNvSpPr txBox="1"/>
      </xdr:nvSpPr>
      <xdr:spPr>
        <a:xfrm>
          <a:off x="2844800" y="14499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264,936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115334</xdr:rowOff>
    </xdr:from>
    <xdr:to>
      <xdr:col>3</xdr:col>
      <xdr:colOff>330200</xdr:colOff>
      <xdr:row>84</xdr:row>
      <xdr:rowOff>45484</xdr:rowOff>
    </xdr:to>
    <xdr:sp macro="" textlink="">
      <xdr:nvSpPr>
        <xdr:cNvPr id="219" name="円/楕円 218"/>
        <xdr:cNvSpPr/>
      </xdr:nvSpPr>
      <xdr:spPr>
        <a:xfrm>
          <a:off x="2286000" y="1434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30261</xdr:rowOff>
    </xdr:from>
    <xdr:ext cx="762000" cy="259045"/>
    <xdr:sp macro="" textlink="">
      <xdr:nvSpPr>
        <xdr:cNvPr id="220" name="テキスト ボックス 219"/>
        <xdr:cNvSpPr txBox="1"/>
      </xdr:nvSpPr>
      <xdr:spPr>
        <a:xfrm>
          <a:off x="1955800" y="1443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248,152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170315</xdr:rowOff>
    </xdr:from>
    <xdr:to>
      <xdr:col>2</xdr:col>
      <xdr:colOff>127000</xdr:colOff>
      <xdr:row>82</xdr:row>
      <xdr:rowOff>100465</xdr:rowOff>
    </xdr:to>
    <xdr:sp macro="" textlink="">
      <xdr:nvSpPr>
        <xdr:cNvPr id="221" name="円/楕円 220"/>
        <xdr:cNvSpPr/>
      </xdr:nvSpPr>
      <xdr:spPr>
        <a:xfrm>
          <a:off x="1397000" y="1405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110642</xdr:rowOff>
    </xdr:from>
    <xdr:ext cx="762000" cy="259045"/>
    <xdr:sp macro="" textlink="">
      <xdr:nvSpPr>
        <xdr:cNvPr id="222" name="テキスト ボックス 221"/>
        <xdr:cNvSpPr txBox="1"/>
      </xdr:nvSpPr>
      <xdr:spPr>
        <a:xfrm>
          <a:off x="1066800" y="1382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176,560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管理職手当の</a:t>
          </a:r>
          <a:r>
            <a:rPr kumimoji="1" lang="en-US" altLang="ja-JP" sz="1300">
              <a:latin typeface="ＭＳ Ｐゴシック"/>
            </a:rPr>
            <a:t>5</a:t>
          </a:r>
          <a:r>
            <a:rPr kumimoji="1" lang="ja-JP" altLang="en-US" sz="1300">
              <a:latin typeface="ＭＳ Ｐゴシック"/>
            </a:rPr>
            <a:t>％カットや住居手当の持ち家分カットなど町独自で手当の減額を実施している。今後は、計画的に職員採用をおこなうとともに、給与体系の見直しや適正化に努め、類似団体の水準に近づけるよう努める。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135889</xdr:rowOff>
    </xdr:from>
    <xdr:to>
      <xdr:col>24</xdr:col>
      <xdr:colOff>558800</xdr:colOff>
      <xdr:row>86</xdr:row>
      <xdr:rowOff>164337</xdr:rowOff>
    </xdr:to>
    <xdr:cxnSp macro="">
      <xdr:nvCxnSpPr>
        <xdr:cNvPr id="249" name="直線コネクタ 248"/>
        <xdr:cNvCxnSpPr/>
      </xdr:nvCxnSpPr>
      <xdr:spPr>
        <a:xfrm flipV="1">
          <a:off x="17018000" y="14194789"/>
          <a:ext cx="0" cy="714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136414</xdr:rowOff>
    </xdr:from>
    <xdr:ext cx="762000" cy="259045"/>
    <xdr:sp macro="" textlink="">
      <xdr:nvSpPr>
        <xdr:cNvPr id="250" name="給与水準   （国との比較）最小値テキスト"/>
        <xdr:cNvSpPr txBox="1"/>
      </xdr:nvSpPr>
      <xdr:spPr>
        <a:xfrm>
          <a:off x="17106900" y="148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86</xdr:row>
      <xdr:rowOff>164337</xdr:rowOff>
    </xdr:from>
    <xdr:to>
      <xdr:col>24</xdr:col>
      <xdr:colOff>647700</xdr:colOff>
      <xdr:row>86</xdr:row>
      <xdr:rowOff>164337</xdr:rowOff>
    </xdr:to>
    <xdr:cxnSp macro="">
      <xdr:nvCxnSpPr>
        <xdr:cNvPr id="251" name="直線コネクタ 250"/>
        <xdr:cNvCxnSpPr/>
      </xdr:nvCxnSpPr>
      <xdr:spPr>
        <a:xfrm>
          <a:off x="16929100" y="14909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50816</xdr:rowOff>
    </xdr:from>
    <xdr:ext cx="762000" cy="259045"/>
    <xdr:sp macro="" textlink="">
      <xdr:nvSpPr>
        <xdr:cNvPr id="252" name="給与水準   （国との比較）最大値テキスト"/>
        <xdr:cNvSpPr txBox="1"/>
      </xdr:nvSpPr>
      <xdr:spPr>
        <a:xfrm>
          <a:off x="17106900" y="13938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82</xdr:row>
      <xdr:rowOff>135889</xdr:rowOff>
    </xdr:from>
    <xdr:to>
      <xdr:col>24</xdr:col>
      <xdr:colOff>647700</xdr:colOff>
      <xdr:row>82</xdr:row>
      <xdr:rowOff>135889</xdr:rowOff>
    </xdr:to>
    <xdr:cxnSp macro="">
      <xdr:nvCxnSpPr>
        <xdr:cNvPr id="253" name="直線コネクタ 252"/>
        <xdr:cNvCxnSpPr/>
      </xdr:nvCxnSpPr>
      <xdr:spPr>
        <a:xfrm>
          <a:off x="16929100" y="1419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48513</xdr:rowOff>
    </xdr:from>
    <xdr:to>
      <xdr:col>24</xdr:col>
      <xdr:colOff>558800</xdr:colOff>
      <xdr:row>86</xdr:row>
      <xdr:rowOff>106426</xdr:rowOff>
    </xdr:to>
    <xdr:cxnSp macro="">
      <xdr:nvCxnSpPr>
        <xdr:cNvPr id="254" name="直線コネクタ 253"/>
        <xdr:cNvCxnSpPr/>
      </xdr:nvCxnSpPr>
      <xdr:spPr>
        <a:xfrm>
          <a:off x="16179800" y="14793213"/>
          <a:ext cx="838200" cy="57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40912</xdr:rowOff>
    </xdr:from>
    <xdr:ext cx="762000" cy="259045"/>
    <xdr:sp macro="" textlink="">
      <xdr:nvSpPr>
        <xdr:cNvPr id="255" name="給与水準   （国との比較）平均値テキスト"/>
        <xdr:cNvSpPr txBox="1"/>
      </xdr:nvSpPr>
      <xdr:spPr>
        <a:xfrm>
          <a:off x="17106900" y="14442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56" name="フローチャート : 判断 255"/>
        <xdr:cNvSpPr/>
      </xdr:nvSpPr>
      <xdr:spPr>
        <a:xfrm>
          <a:off x="16967200" y="1459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48513</xdr:rowOff>
    </xdr:from>
    <xdr:to>
      <xdr:col>23</xdr:col>
      <xdr:colOff>406400</xdr:colOff>
      <xdr:row>88</xdr:row>
      <xdr:rowOff>106172</xdr:rowOff>
    </xdr:to>
    <xdr:cxnSp macro="">
      <xdr:nvCxnSpPr>
        <xdr:cNvPr id="257" name="直線コネクタ 256"/>
        <xdr:cNvCxnSpPr/>
      </xdr:nvCxnSpPr>
      <xdr:spPr>
        <a:xfrm flipV="1">
          <a:off x="15290800" y="14793213"/>
          <a:ext cx="889000" cy="400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5080</xdr:rowOff>
    </xdr:from>
    <xdr:to>
      <xdr:col>23</xdr:col>
      <xdr:colOff>457200</xdr:colOff>
      <xdr:row>85</xdr:row>
      <xdr:rowOff>106680</xdr:rowOff>
    </xdr:to>
    <xdr:sp macro="" textlink="">
      <xdr:nvSpPr>
        <xdr:cNvPr id="258" name="フローチャート : 判断 257"/>
        <xdr:cNvSpPr/>
      </xdr:nvSpPr>
      <xdr:spPr>
        <a:xfrm>
          <a:off x="16129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116857</xdr:rowOff>
    </xdr:from>
    <xdr:ext cx="736600" cy="259045"/>
    <xdr:sp macro="" textlink="">
      <xdr:nvSpPr>
        <xdr:cNvPr id="259" name="テキスト ボックス 258"/>
        <xdr:cNvSpPr txBox="1"/>
      </xdr:nvSpPr>
      <xdr:spPr>
        <a:xfrm>
          <a:off x="15798800" y="1434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106172</xdr:rowOff>
    </xdr:from>
    <xdr:to>
      <xdr:col>22</xdr:col>
      <xdr:colOff>203200</xdr:colOff>
      <xdr:row>88</xdr:row>
      <xdr:rowOff>135128</xdr:rowOff>
    </xdr:to>
    <xdr:cxnSp macro="">
      <xdr:nvCxnSpPr>
        <xdr:cNvPr id="260" name="直線コネクタ 259"/>
        <xdr:cNvCxnSpPr/>
      </xdr:nvCxnSpPr>
      <xdr:spPr>
        <a:xfrm flipV="1">
          <a:off x="14401800" y="1519377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1" name="フローチャート : 判断 260"/>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2" name="テキスト ボックス 261"/>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53339</xdr:rowOff>
    </xdr:from>
    <xdr:to>
      <xdr:col>21</xdr:col>
      <xdr:colOff>0</xdr:colOff>
      <xdr:row>88</xdr:row>
      <xdr:rowOff>135128</xdr:rowOff>
    </xdr:to>
    <xdr:cxnSp macro="">
      <xdr:nvCxnSpPr>
        <xdr:cNvPr id="263" name="直線コネクタ 262"/>
        <xdr:cNvCxnSpPr/>
      </xdr:nvCxnSpPr>
      <xdr:spPr>
        <a:xfrm>
          <a:off x="13512800" y="14798039"/>
          <a:ext cx="889000" cy="4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4" name="フローチャート : 判断 263"/>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5" name="テキスト ボックス 264"/>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66" name="フローチャート : 判断 265"/>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67" name="テキスト ボックス 266"/>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55626</xdr:rowOff>
    </xdr:from>
    <xdr:to>
      <xdr:col>24</xdr:col>
      <xdr:colOff>609600</xdr:colOff>
      <xdr:row>86</xdr:row>
      <xdr:rowOff>157226</xdr:rowOff>
    </xdr:to>
    <xdr:sp macro="" textlink="">
      <xdr:nvSpPr>
        <xdr:cNvPr id="273" name="円/楕円 272"/>
        <xdr:cNvSpPr/>
      </xdr:nvSpPr>
      <xdr:spPr>
        <a:xfrm>
          <a:off x="169672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122953</xdr:rowOff>
    </xdr:from>
    <xdr:ext cx="762000" cy="259045"/>
    <xdr:sp macro="" textlink="">
      <xdr:nvSpPr>
        <xdr:cNvPr id="274" name="給与水準   （国との比較）該当値テキスト"/>
        <xdr:cNvSpPr txBox="1"/>
      </xdr:nvSpPr>
      <xdr:spPr>
        <a:xfrm>
          <a:off x="17106900" y="14696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169163</xdr:rowOff>
    </xdr:from>
    <xdr:to>
      <xdr:col>23</xdr:col>
      <xdr:colOff>457200</xdr:colOff>
      <xdr:row>86</xdr:row>
      <xdr:rowOff>99313</xdr:rowOff>
    </xdr:to>
    <xdr:sp macro="" textlink="">
      <xdr:nvSpPr>
        <xdr:cNvPr id="275" name="円/楕円 274"/>
        <xdr:cNvSpPr/>
      </xdr:nvSpPr>
      <xdr:spPr>
        <a:xfrm>
          <a:off x="161290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84090</xdr:rowOff>
    </xdr:from>
    <xdr:ext cx="736600" cy="259045"/>
    <xdr:sp macro="" textlink="">
      <xdr:nvSpPr>
        <xdr:cNvPr id="276" name="テキスト ボックス 275"/>
        <xdr:cNvSpPr txBox="1"/>
      </xdr:nvSpPr>
      <xdr:spPr>
        <a:xfrm>
          <a:off x="15798800" y="14828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55372</xdr:rowOff>
    </xdr:from>
    <xdr:to>
      <xdr:col>22</xdr:col>
      <xdr:colOff>254000</xdr:colOff>
      <xdr:row>88</xdr:row>
      <xdr:rowOff>156972</xdr:rowOff>
    </xdr:to>
    <xdr:sp macro="" textlink="">
      <xdr:nvSpPr>
        <xdr:cNvPr id="277" name="円/楕円 276"/>
        <xdr:cNvSpPr/>
      </xdr:nvSpPr>
      <xdr:spPr>
        <a:xfrm>
          <a:off x="15240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141749</xdr:rowOff>
    </xdr:from>
    <xdr:ext cx="762000" cy="259045"/>
    <xdr:sp macro="" textlink="">
      <xdr:nvSpPr>
        <xdr:cNvPr id="278" name="テキスト ボックス 277"/>
        <xdr:cNvSpPr txBox="1"/>
      </xdr:nvSpPr>
      <xdr:spPr>
        <a:xfrm>
          <a:off x="14909800" y="1522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84328</xdr:rowOff>
    </xdr:from>
    <xdr:to>
      <xdr:col>21</xdr:col>
      <xdr:colOff>50800</xdr:colOff>
      <xdr:row>89</xdr:row>
      <xdr:rowOff>14478</xdr:rowOff>
    </xdr:to>
    <xdr:sp macro="" textlink="">
      <xdr:nvSpPr>
        <xdr:cNvPr id="279" name="円/楕円 278"/>
        <xdr:cNvSpPr/>
      </xdr:nvSpPr>
      <xdr:spPr>
        <a:xfrm>
          <a:off x="14351000" y="151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170705</xdr:rowOff>
    </xdr:from>
    <xdr:ext cx="762000" cy="259045"/>
    <xdr:sp macro="" textlink="">
      <xdr:nvSpPr>
        <xdr:cNvPr id="280" name="テキスト ボックス 279"/>
        <xdr:cNvSpPr txBox="1"/>
      </xdr:nvSpPr>
      <xdr:spPr>
        <a:xfrm>
          <a:off x="14020800" y="1525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2539</xdr:rowOff>
    </xdr:from>
    <xdr:to>
      <xdr:col>19</xdr:col>
      <xdr:colOff>533400</xdr:colOff>
      <xdr:row>86</xdr:row>
      <xdr:rowOff>104139</xdr:rowOff>
    </xdr:to>
    <xdr:sp macro="" textlink="">
      <xdr:nvSpPr>
        <xdr:cNvPr id="281" name="円/楕円 280"/>
        <xdr:cNvSpPr/>
      </xdr:nvSpPr>
      <xdr:spPr>
        <a:xfrm>
          <a:off x="13462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88916</xdr:rowOff>
    </xdr:from>
    <xdr:ext cx="762000" cy="259045"/>
    <xdr:sp macro="" textlink="">
      <xdr:nvSpPr>
        <xdr:cNvPr id="282" name="テキスト ボックス 281"/>
        <xdr:cNvSpPr txBox="1"/>
      </xdr:nvSpPr>
      <xdr:spPr>
        <a:xfrm>
          <a:off x="13131800" y="1483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定員管理計画に基づき職員数の削減に取り組んでいるが、福祉の町づくりとして直営で３保育所を運営していることや、東日本大震災による復興事業への各自治体からの派遣職員などにより類似団体に比べ</a:t>
          </a:r>
          <a:r>
            <a:rPr kumimoji="1" lang="en-US" altLang="ja-JP" sz="1300">
              <a:latin typeface="ＭＳ Ｐゴシック"/>
            </a:rPr>
            <a:t>1.23</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今後、検証・検討を行い、適正な定員管理を実施し簡素で効果的な行政運営に努める。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9" name="直線コネクタ 298"/>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0" name="テキスト ボックス 299"/>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1" name="直線コネクタ 300"/>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2" name="テキスト ボックス 301"/>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3" name="直線コネクタ 302"/>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4" name="テキスト ボックス 303"/>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7" name="直線コネクタ 306"/>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8" name="テキスト ボックス 307"/>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9" name="直線コネクタ 308"/>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0" name="テキスト ボックス 309"/>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1" name="直線コネクタ 310"/>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2" name="テキスト ボックス 311"/>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6" name="直線コネクタ 315"/>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7"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18" name="直線コネクタ 317"/>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19"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0" name="直線コネクタ 319"/>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155575</xdr:rowOff>
    </xdr:from>
    <xdr:to>
      <xdr:col>24</xdr:col>
      <xdr:colOff>558800</xdr:colOff>
      <xdr:row>62</xdr:row>
      <xdr:rowOff>7250</xdr:rowOff>
    </xdr:to>
    <xdr:cxnSp macro="">
      <xdr:nvCxnSpPr>
        <xdr:cNvPr id="321" name="直線コネクタ 320"/>
        <xdr:cNvCxnSpPr/>
      </xdr:nvCxnSpPr>
      <xdr:spPr>
        <a:xfrm>
          <a:off x="16179800" y="10614025"/>
          <a:ext cx="838200" cy="2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20760</xdr:rowOff>
    </xdr:from>
    <xdr:ext cx="762000" cy="259045"/>
    <xdr:sp macro="" textlink="">
      <xdr:nvSpPr>
        <xdr:cNvPr id="322" name="定員管理の状況平均値テキスト"/>
        <xdr:cNvSpPr txBox="1"/>
      </xdr:nvSpPr>
      <xdr:spPr>
        <a:xfrm>
          <a:off x="17106900" y="10307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3" name="フローチャート : 判断 322"/>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155575</xdr:rowOff>
    </xdr:from>
    <xdr:to>
      <xdr:col>23</xdr:col>
      <xdr:colOff>406400</xdr:colOff>
      <xdr:row>62</xdr:row>
      <xdr:rowOff>3228</xdr:rowOff>
    </xdr:to>
    <xdr:cxnSp macro="">
      <xdr:nvCxnSpPr>
        <xdr:cNvPr id="324" name="直線コネクタ 323"/>
        <xdr:cNvCxnSpPr/>
      </xdr:nvCxnSpPr>
      <xdr:spPr>
        <a:xfrm flipV="1">
          <a:off x="15290800" y="10614025"/>
          <a:ext cx="889000" cy="19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5" name="フローチャート : 判断 324"/>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97913</xdr:rowOff>
    </xdr:from>
    <xdr:ext cx="736600" cy="259045"/>
    <xdr:sp macro="" textlink="">
      <xdr:nvSpPr>
        <xdr:cNvPr id="326" name="テキスト ボックス 325"/>
        <xdr:cNvSpPr txBox="1"/>
      </xdr:nvSpPr>
      <xdr:spPr>
        <a:xfrm>
          <a:off x="15798800" y="102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3228</xdr:rowOff>
    </xdr:from>
    <xdr:to>
      <xdr:col>22</xdr:col>
      <xdr:colOff>203200</xdr:colOff>
      <xdr:row>62</xdr:row>
      <xdr:rowOff>34396</xdr:rowOff>
    </xdr:to>
    <xdr:cxnSp macro="">
      <xdr:nvCxnSpPr>
        <xdr:cNvPr id="327" name="直線コネクタ 326"/>
        <xdr:cNvCxnSpPr/>
      </xdr:nvCxnSpPr>
      <xdr:spPr>
        <a:xfrm flipV="1">
          <a:off x="14401800" y="10633128"/>
          <a:ext cx="889000" cy="3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28" name="フローチャート : 判断 327"/>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86853</xdr:rowOff>
    </xdr:from>
    <xdr:ext cx="762000" cy="259045"/>
    <xdr:sp macro="" textlink="">
      <xdr:nvSpPr>
        <xdr:cNvPr id="329" name="テキスト ボックス 328"/>
        <xdr:cNvSpPr txBox="1"/>
      </xdr:nvSpPr>
      <xdr:spPr>
        <a:xfrm>
          <a:off x="14909800" y="1020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34396</xdr:rowOff>
    </xdr:from>
    <xdr:to>
      <xdr:col>21</xdr:col>
      <xdr:colOff>0</xdr:colOff>
      <xdr:row>62</xdr:row>
      <xdr:rowOff>41434</xdr:rowOff>
    </xdr:to>
    <xdr:cxnSp macro="">
      <xdr:nvCxnSpPr>
        <xdr:cNvPr id="330" name="直線コネクタ 329"/>
        <xdr:cNvCxnSpPr/>
      </xdr:nvCxnSpPr>
      <xdr:spPr>
        <a:xfrm flipV="1">
          <a:off x="13512800" y="10664296"/>
          <a:ext cx="889000" cy="7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1" name="フローチャート : 判断 330"/>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88864</xdr:rowOff>
    </xdr:from>
    <xdr:ext cx="762000" cy="259045"/>
    <xdr:sp macro="" textlink="">
      <xdr:nvSpPr>
        <xdr:cNvPr id="332" name="テキスト ボックス 331"/>
        <xdr:cNvSpPr txBox="1"/>
      </xdr:nvSpPr>
      <xdr:spPr>
        <a:xfrm>
          <a:off x="14020800" y="1020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3" name="フローチャート : 判断 332"/>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82831</xdr:rowOff>
    </xdr:from>
    <xdr:ext cx="762000" cy="259045"/>
    <xdr:sp macro="" textlink="">
      <xdr:nvSpPr>
        <xdr:cNvPr id="334" name="テキスト ボックス 333"/>
        <xdr:cNvSpPr txBox="1"/>
      </xdr:nvSpPr>
      <xdr:spPr>
        <a:xfrm>
          <a:off x="13131800" y="10198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127900</xdr:rowOff>
    </xdr:from>
    <xdr:to>
      <xdr:col>24</xdr:col>
      <xdr:colOff>609600</xdr:colOff>
      <xdr:row>62</xdr:row>
      <xdr:rowOff>58050</xdr:rowOff>
    </xdr:to>
    <xdr:sp macro="" textlink="">
      <xdr:nvSpPr>
        <xdr:cNvPr id="340" name="円/楕円 339"/>
        <xdr:cNvSpPr/>
      </xdr:nvSpPr>
      <xdr:spPr>
        <a:xfrm>
          <a:off x="16967200" y="1058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99977</xdr:rowOff>
    </xdr:from>
    <xdr:ext cx="762000" cy="259045"/>
    <xdr:sp macro="" textlink="">
      <xdr:nvSpPr>
        <xdr:cNvPr id="341" name="定員管理の状況該当値テキスト"/>
        <xdr:cNvSpPr txBox="1"/>
      </xdr:nvSpPr>
      <xdr:spPr>
        <a:xfrm>
          <a:off x="17106900" y="10558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104775</xdr:rowOff>
    </xdr:from>
    <xdr:to>
      <xdr:col>23</xdr:col>
      <xdr:colOff>457200</xdr:colOff>
      <xdr:row>62</xdr:row>
      <xdr:rowOff>34925</xdr:rowOff>
    </xdr:to>
    <xdr:sp macro="" textlink="">
      <xdr:nvSpPr>
        <xdr:cNvPr id="342" name="円/楕円 341"/>
        <xdr:cNvSpPr/>
      </xdr:nvSpPr>
      <xdr:spPr>
        <a:xfrm>
          <a:off x="16129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19702</xdr:rowOff>
    </xdr:from>
    <xdr:ext cx="736600" cy="259045"/>
    <xdr:sp macro="" textlink="">
      <xdr:nvSpPr>
        <xdr:cNvPr id="343" name="テキスト ボックス 342"/>
        <xdr:cNvSpPr txBox="1"/>
      </xdr:nvSpPr>
      <xdr:spPr>
        <a:xfrm>
          <a:off x="15798800" y="1064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123878</xdr:rowOff>
    </xdr:from>
    <xdr:to>
      <xdr:col>22</xdr:col>
      <xdr:colOff>254000</xdr:colOff>
      <xdr:row>62</xdr:row>
      <xdr:rowOff>54028</xdr:rowOff>
    </xdr:to>
    <xdr:sp macro="" textlink="">
      <xdr:nvSpPr>
        <xdr:cNvPr id="344" name="円/楕円 343"/>
        <xdr:cNvSpPr/>
      </xdr:nvSpPr>
      <xdr:spPr>
        <a:xfrm>
          <a:off x="15240000" y="105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38805</xdr:rowOff>
    </xdr:from>
    <xdr:ext cx="762000" cy="259045"/>
    <xdr:sp macro="" textlink="">
      <xdr:nvSpPr>
        <xdr:cNvPr id="345" name="テキスト ボックス 344"/>
        <xdr:cNvSpPr txBox="1"/>
      </xdr:nvSpPr>
      <xdr:spPr>
        <a:xfrm>
          <a:off x="14909800" y="106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155046</xdr:rowOff>
    </xdr:from>
    <xdr:to>
      <xdr:col>21</xdr:col>
      <xdr:colOff>50800</xdr:colOff>
      <xdr:row>62</xdr:row>
      <xdr:rowOff>85196</xdr:rowOff>
    </xdr:to>
    <xdr:sp macro="" textlink="">
      <xdr:nvSpPr>
        <xdr:cNvPr id="346" name="円/楕円 345"/>
        <xdr:cNvSpPr/>
      </xdr:nvSpPr>
      <xdr:spPr>
        <a:xfrm>
          <a:off x="14351000" y="1061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69973</xdr:rowOff>
    </xdr:from>
    <xdr:ext cx="762000" cy="259045"/>
    <xdr:sp macro="" textlink="">
      <xdr:nvSpPr>
        <xdr:cNvPr id="347" name="テキスト ボックス 346"/>
        <xdr:cNvSpPr txBox="1"/>
      </xdr:nvSpPr>
      <xdr:spPr>
        <a:xfrm>
          <a:off x="14020800" y="10699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162084</xdr:rowOff>
    </xdr:from>
    <xdr:to>
      <xdr:col>19</xdr:col>
      <xdr:colOff>533400</xdr:colOff>
      <xdr:row>62</xdr:row>
      <xdr:rowOff>92234</xdr:rowOff>
    </xdr:to>
    <xdr:sp macro="" textlink="">
      <xdr:nvSpPr>
        <xdr:cNvPr id="348" name="円/楕円 347"/>
        <xdr:cNvSpPr/>
      </xdr:nvSpPr>
      <xdr:spPr>
        <a:xfrm>
          <a:off x="13462000" y="10620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77011</xdr:rowOff>
    </xdr:from>
    <xdr:ext cx="762000" cy="259045"/>
    <xdr:sp macro="" textlink="">
      <xdr:nvSpPr>
        <xdr:cNvPr id="349" name="テキスト ボックス 348"/>
        <xdr:cNvSpPr txBox="1"/>
      </xdr:nvSpPr>
      <xdr:spPr>
        <a:xfrm>
          <a:off x="13131800" y="10706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等に係る起債の償還や県営事業松ヶ房ダム整備事業などの債務負担額に係る支出によって、類似団体の平均値を上回っている状況にあるが、公債費自体は平成１６年度をピークに減少しており、今後も実質公債費比率は減少していく見込みで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6" name="直線コネクタ 365"/>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7" name="テキスト ボックス 366"/>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8" name="直線コネクタ 367"/>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9" name="テキスト ボックス 368"/>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0" name="直線コネクタ 369"/>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1" name="テキスト ボックス 370"/>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2" name="直線コネクタ 371"/>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3" name="テキスト ボックス 372"/>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6" name="直線コネクタ 375"/>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7"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78" name="直線コネクタ 377"/>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79"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0" name="直線コネクタ 379"/>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54356</xdr:rowOff>
    </xdr:from>
    <xdr:to>
      <xdr:col>24</xdr:col>
      <xdr:colOff>558800</xdr:colOff>
      <xdr:row>42</xdr:row>
      <xdr:rowOff>150876</xdr:rowOff>
    </xdr:to>
    <xdr:cxnSp macro="">
      <xdr:nvCxnSpPr>
        <xdr:cNvPr id="381" name="直線コネクタ 380"/>
        <xdr:cNvCxnSpPr/>
      </xdr:nvCxnSpPr>
      <xdr:spPr>
        <a:xfrm flipV="1">
          <a:off x="16179800" y="7255256"/>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114317</xdr:rowOff>
    </xdr:from>
    <xdr:ext cx="762000" cy="259045"/>
    <xdr:sp macro="" textlink="">
      <xdr:nvSpPr>
        <xdr:cNvPr id="382" name="公債費負担の状況平均値テキスト"/>
        <xdr:cNvSpPr txBox="1"/>
      </xdr:nvSpPr>
      <xdr:spPr>
        <a:xfrm>
          <a:off x="17106900" y="697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3" name="フローチャート : 判断 382"/>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150876</xdr:rowOff>
    </xdr:from>
    <xdr:to>
      <xdr:col>23</xdr:col>
      <xdr:colOff>406400</xdr:colOff>
      <xdr:row>43</xdr:row>
      <xdr:rowOff>153162</xdr:rowOff>
    </xdr:to>
    <xdr:cxnSp macro="">
      <xdr:nvCxnSpPr>
        <xdr:cNvPr id="384" name="直線コネクタ 383"/>
        <xdr:cNvCxnSpPr/>
      </xdr:nvCxnSpPr>
      <xdr:spPr>
        <a:xfrm flipV="1">
          <a:off x="15290800" y="735177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5" name="フローチャート : 判断 384"/>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86377</xdr:rowOff>
    </xdr:from>
    <xdr:ext cx="736600" cy="259045"/>
    <xdr:sp macro="" textlink="">
      <xdr:nvSpPr>
        <xdr:cNvPr id="386" name="テキスト ボックス 385"/>
        <xdr:cNvSpPr txBox="1"/>
      </xdr:nvSpPr>
      <xdr:spPr>
        <a:xfrm>
          <a:off x="15798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153162</xdr:rowOff>
    </xdr:from>
    <xdr:to>
      <xdr:col>22</xdr:col>
      <xdr:colOff>203200</xdr:colOff>
      <xdr:row>44</xdr:row>
      <xdr:rowOff>10668</xdr:rowOff>
    </xdr:to>
    <xdr:cxnSp macro="">
      <xdr:nvCxnSpPr>
        <xdr:cNvPr id="387" name="直線コネクタ 386"/>
        <xdr:cNvCxnSpPr/>
      </xdr:nvCxnSpPr>
      <xdr:spPr>
        <a:xfrm flipV="1">
          <a:off x="14401800" y="752551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8" name="フローチャート : 判断 387"/>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9" name="テキスト ボックス 388"/>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10668</xdr:rowOff>
    </xdr:from>
    <xdr:to>
      <xdr:col>21</xdr:col>
      <xdr:colOff>0</xdr:colOff>
      <xdr:row>44</xdr:row>
      <xdr:rowOff>29972</xdr:rowOff>
    </xdr:to>
    <xdr:cxnSp macro="">
      <xdr:nvCxnSpPr>
        <xdr:cNvPr id="390" name="直線コネクタ 389"/>
        <xdr:cNvCxnSpPr/>
      </xdr:nvCxnSpPr>
      <xdr:spPr>
        <a:xfrm flipV="1">
          <a:off x="13512800" y="755446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1" name="フローチャート : 判断 390"/>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98315</xdr:rowOff>
    </xdr:from>
    <xdr:ext cx="762000" cy="259045"/>
    <xdr:sp macro="" textlink="">
      <xdr:nvSpPr>
        <xdr:cNvPr id="392" name="テキスト ボックス 391"/>
        <xdr:cNvSpPr txBox="1"/>
      </xdr:nvSpPr>
      <xdr:spPr>
        <a:xfrm>
          <a:off x="14020800" y="712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3" name="フローチャート : 判断 392"/>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61993</xdr:rowOff>
    </xdr:from>
    <xdr:ext cx="762000" cy="259045"/>
    <xdr:sp macro="" textlink="">
      <xdr:nvSpPr>
        <xdr:cNvPr id="394" name="テキスト ボックス 393"/>
        <xdr:cNvSpPr txBox="1"/>
      </xdr:nvSpPr>
      <xdr:spPr>
        <a:xfrm>
          <a:off x="13131800" y="726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3556</xdr:rowOff>
    </xdr:from>
    <xdr:to>
      <xdr:col>24</xdr:col>
      <xdr:colOff>609600</xdr:colOff>
      <xdr:row>42</xdr:row>
      <xdr:rowOff>105156</xdr:rowOff>
    </xdr:to>
    <xdr:sp macro="" textlink="">
      <xdr:nvSpPr>
        <xdr:cNvPr id="400" name="円/楕円 399"/>
        <xdr:cNvSpPr/>
      </xdr:nvSpPr>
      <xdr:spPr>
        <a:xfrm>
          <a:off x="16967200" y="720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147083</xdr:rowOff>
    </xdr:from>
    <xdr:ext cx="762000" cy="259045"/>
    <xdr:sp macro="" textlink="">
      <xdr:nvSpPr>
        <xdr:cNvPr id="401" name="公債費負担の状況該当値テキスト"/>
        <xdr:cNvSpPr txBox="1"/>
      </xdr:nvSpPr>
      <xdr:spPr>
        <a:xfrm>
          <a:off x="17106900" y="717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100076</xdr:rowOff>
    </xdr:from>
    <xdr:to>
      <xdr:col>23</xdr:col>
      <xdr:colOff>457200</xdr:colOff>
      <xdr:row>43</xdr:row>
      <xdr:rowOff>30226</xdr:rowOff>
    </xdr:to>
    <xdr:sp macro="" textlink="">
      <xdr:nvSpPr>
        <xdr:cNvPr id="402" name="円/楕円 401"/>
        <xdr:cNvSpPr/>
      </xdr:nvSpPr>
      <xdr:spPr>
        <a:xfrm>
          <a:off x="16129000" y="73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15003</xdr:rowOff>
    </xdr:from>
    <xdr:ext cx="736600" cy="259045"/>
    <xdr:sp macro="" textlink="">
      <xdr:nvSpPr>
        <xdr:cNvPr id="403" name="テキスト ボックス 402"/>
        <xdr:cNvSpPr txBox="1"/>
      </xdr:nvSpPr>
      <xdr:spPr>
        <a:xfrm>
          <a:off x="15798800" y="7387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102362</xdr:rowOff>
    </xdr:from>
    <xdr:to>
      <xdr:col>22</xdr:col>
      <xdr:colOff>254000</xdr:colOff>
      <xdr:row>44</xdr:row>
      <xdr:rowOff>32512</xdr:rowOff>
    </xdr:to>
    <xdr:sp macro="" textlink="">
      <xdr:nvSpPr>
        <xdr:cNvPr id="404" name="円/楕円 403"/>
        <xdr:cNvSpPr/>
      </xdr:nvSpPr>
      <xdr:spPr>
        <a:xfrm>
          <a:off x="15240000" y="747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17289</xdr:rowOff>
    </xdr:from>
    <xdr:ext cx="762000" cy="259045"/>
    <xdr:sp macro="" textlink="">
      <xdr:nvSpPr>
        <xdr:cNvPr id="405" name="テキスト ボックス 404"/>
        <xdr:cNvSpPr txBox="1"/>
      </xdr:nvSpPr>
      <xdr:spPr>
        <a:xfrm>
          <a:off x="14909800" y="7561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131318</xdr:rowOff>
    </xdr:from>
    <xdr:to>
      <xdr:col>21</xdr:col>
      <xdr:colOff>50800</xdr:colOff>
      <xdr:row>44</xdr:row>
      <xdr:rowOff>61468</xdr:rowOff>
    </xdr:to>
    <xdr:sp macro="" textlink="">
      <xdr:nvSpPr>
        <xdr:cNvPr id="406" name="円/楕円 405"/>
        <xdr:cNvSpPr/>
      </xdr:nvSpPr>
      <xdr:spPr>
        <a:xfrm>
          <a:off x="143510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46245</xdr:rowOff>
    </xdr:from>
    <xdr:ext cx="762000" cy="259045"/>
    <xdr:sp macro="" textlink="">
      <xdr:nvSpPr>
        <xdr:cNvPr id="407" name="テキスト ボックス 406"/>
        <xdr:cNvSpPr txBox="1"/>
      </xdr:nvSpPr>
      <xdr:spPr>
        <a:xfrm>
          <a:off x="14020800" y="759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150622</xdr:rowOff>
    </xdr:from>
    <xdr:to>
      <xdr:col>19</xdr:col>
      <xdr:colOff>533400</xdr:colOff>
      <xdr:row>44</xdr:row>
      <xdr:rowOff>80772</xdr:rowOff>
    </xdr:to>
    <xdr:sp macro="" textlink="">
      <xdr:nvSpPr>
        <xdr:cNvPr id="408" name="円/楕円 407"/>
        <xdr:cNvSpPr/>
      </xdr:nvSpPr>
      <xdr:spPr>
        <a:xfrm>
          <a:off x="13462000" y="752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65549</xdr:rowOff>
    </xdr:from>
    <xdr:ext cx="762000" cy="259045"/>
    <xdr:sp macro="" textlink="">
      <xdr:nvSpPr>
        <xdr:cNvPr id="409" name="テキスト ボックス 408"/>
        <xdr:cNvSpPr txBox="1"/>
      </xdr:nvSpPr>
      <xdr:spPr>
        <a:xfrm>
          <a:off x="13131800" y="760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値を大きく下回っている。これは財政調整基金等充当可能基金等の増加によるものであるが、県営事業松ヶ房ダム整備に対する元利補給金などの債務負担行為や公共下水道事業などへの元利償還金に対する一般会計繰出金がある。平成２３年度以降大幅に減少しているのは、震災の影響により充当可能基金が新たに創設され、大幅に増加したためである。今後は充当可能財源が復旧・復興事業の進捗により震災前の水準に戻り一旦増加に転じると見込むが、その後は震災前同様に徐々にではあるが減少していく予定であ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0" name="直線コネクタ 439"/>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1"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2" name="直線コネクタ 441"/>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3"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15</xdr:row>
      <xdr:rowOff>98818</xdr:rowOff>
    </xdr:from>
    <xdr:to>
      <xdr:col>21</xdr:col>
      <xdr:colOff>0</xdr:colOff>
      <xdr:row>17</xdr:row>
      <xdr:rowOff>122464</xdr:rowOff>
    </xdr:to>
    <xdr:cxnSp macro="">
      <xdr:nvCxnSpPr>
        <xdr:cNvPr id="445" name="直線コネクタ 444"/>
        <xdr:cNvCxnSpPr/>
      </xdr:nvCxnSpPr>
      <xdr:spPr>
        <a:xfrm flipV="1">
          <a:off x="13512800" y="2670568"/>
          <a:ext cx="889000" cy="366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93876</xdr:rowOff>
    </xdr:from>
    <xdr:ext cx="762000" cy="259045"/>
    <xdr:sp macro="" textlink="">
      <xdr:nvSpPr>
        <xdr:cNvPr id="446" name="将来負担の状況平均値テキスト"/>
        <xdr:cNvSpPr txBox="1"/>
      </xdr:nvSpPr>
      <xdr:spPr>
        <a:xfrm>
          <a:off x="17106900" y="2494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7" name="フローチャート : 判断 446"/>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48" name="フローチャート : 判断 447"/>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49" name="テキスト ボックス 448"/>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76986</xdr:rowOff>
    </xdr:from>
    <xdr:to>
      <xdr:col>22</xdr:col>
      <xdr:colOff>254000</xdr:colOff>
      <xdr:row>15</xdr:row>
      <xdr:rowOff>7136</xdr:rowOff>
    </xdr:to>
    <xdr:sp macro="" textlink="">
      <xdr:nvSpPr>
        <xdr:cNvPr id="450" name="フローチャート : 判断 449"/>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1" name="テキスト ボックス 450"/>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2056</xdr:rowOff>
    </xdr:from>
    <xdr:to>
      <xdr:col>21</xdr:col>
      <xdr:colOff>50800</xdr:colOff>
      <xdr:row>15</xdr:row>
      <xdr:rowOff>103656</xdr:rowOff>
    </xdr:to>
    <xdr:sp macro="" textlink="">
      <xdr:nvSpPr>
        <xdr:cNvPr id="452" name="フローチャート : 判断 451"/>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3" name="テキスト ボックス 452"/>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4" name="フローチャート : 判断 453"/>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55" name="テキスト ボックス 454"/>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15</xdr:row>
      <xdr:rowOff>48018</xdr:rowOff>
    </xdr:from>
    <xdr:to>
      <xdr:col>21</xdr:col>
      <xdr:colOff>50800</xdr:colOff>
      <xdr:row>15</xdr:row>
      <xdr:rowOff>149618</xdr:rowOff>
    </xdr:to>
    <xdr:sp macro="" textlink="">
      <xdr:nvSpPr>
        <xdr:cNvPr id="461" name="円/楕円 460"/>
        <xdr:cNvSpPr/>
      </xdr:nvSpPr>
      <xdr:spPr>
        <a:xfrm>
          <a:off x="14351000" y="261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134395</xdr:rowOff>
    </xdr:from>
    <xdr:ext cx="762000" cy="259045"/>
    <xdr:sp macro="" textlink="">
      <xdr:nvSpPr>
        <xdr:cNvPr id="462" name="テキスト ボックス 461"/>
        <xdr:cNvSpPr txBox="1"/>
      </xdr:nvSpPr>
      <xdr:spPr>
        <a:xfrm>
          <a:off x="14020800" y="270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71664</xdr:rowOff>
    </xdr:from>
    <xdr:to>
      <xdr:col>19</xdr:col>
      <xdr:colOff>533400</xdr:colOff>
      <xdr:row>18</xdr:row>
      <xdr:rowOff>1814</xdr:rowOff>
    </xdr:to>
    <xdr:sp macro="" textlink="">
      <xdr:nvSpPr>
        <xdr:cNvPr id="463" name="円/楕円 462"/>
        <xdr:cNvSpPr/>
      </xdr:nvSpPr>
      <xdr:spPr>
        <a:xfrm>
          <a:off x="13462000" y="298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158041</xdr:rowOff>
    </xdr:from>
    <xdr:ext cx="762000" cy="259045"/>
    <xdr:sp macro="" textlink="">
      <xdr:nvSpPr>
        <xdr:cNvPr id="464" name="テキスト ボックス 463"/>
        <xdr:cNvSpPr txBox="1"/>
      </xdr:nvSpPr>
      <xdr:spPr>
        <a:xfrm>
          <a:off x="13131800" y="307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福島県新地町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7,969
7,930
46.53
21,050,120
19,266,217
528,023
2,955,841
4,760,725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人件費は、類似団体平均を上回っている。これは直営で運営している保育所保育士の人件費と東日本大震災による復興事業への各自治体からの派遣職員の人件費負担によるものである。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53522</xdr:rowOff>
    </xdr:from>
    <xdr:to>
      <xdr:col>7</xdr:col>
      <xdr:colOff>15875</xdr:colOff>
      <xdr:row>40</xdr:row>
      <xdr:rowOff>56243</xdr:rowOff>
    </xdr:to>
    <xdr:cxnSp macro="">
      <xdr:nvCxnSpPr>
        <xdr:cNvPr id="66" name="直線コネクタ 65"/>
        <xdr:cNvCxnSpPr/>
      </xdr:nvCxnSpPr>
      <xdr:spPr>
        <a:xfrm flipV="1">
          <a:off x="3987800" y="6740072"/>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87284</xdr:rowOff>
    </xdr:from>
    <xdr:ext cx="762000" cy="259045"/>
    <xdr:sp macro="" textlink="">
      <xdr:nvSpPr>
        <xdr:cNvPr id="67" name="人件費平均値テキスト"/>
        <xdr:cNvSpPr txBox="1"/>
      </xdr:nvSpPr>
      <xdr:spPr>
        <a:xfrm>
          <a:off x="4914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48078</xdr:rowOff>
    </xdr:from>
    <xdr:to>
      <xdr:col>5</xdr:col>
      <xdr:colOff>549275</xdr:colOff>
      <xdr:row>40</xdr:row>
      <xdr:rowOff>56243</xdr:rowOff>
    </xdr:to>
    <xdr:cxnSp macro="">
      <xdr:nvCxnSpPr>
        <xdr:cNvPr id="69" name="直線コネクタ 68"/>
        <xdr:cNvCxnSpPr/>
      </xdr:nvCxnSpPr>
      <xdr:spPr>
        <a:xfrm>
          <a:off x="3098800" y="6391728"/>
          <a:ext cx="889000" cy="52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71" name="テキスト ボックス 70"/>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48078</xdr:rowOff>
    </xdr:from>
    <xdr:to>
      <xdr:col>4</xdr:col>
      <xdr:colOff>346075</xdr:colOff>
      <xdr:row>40</xdr:row>
      <xdr:rowOff>143328</xdr:rowOff>
    </xdr:to>
    <xdr:cxnSp macro="">
      <xdr:nvCxnSpPr>
        <xdr:cNvPr id="72" name="直線コネクタ 71"/>
        <xdr:cNvCxnSpPr/>
      </xdr:nvCxnSpPr>
      <xdr:spPr>
        <a:xfrm flipV="1">
          <a:off x="2209800" y="6391728"/>
          <a:ext cx="889000" cy="60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149877</xdr:rowOff>
    </xdr:from>
    <xdr:ext cx="762000" cy="259045"/>
    <xdr:sp macro="" textlink="">
      <xdr:nvSpPr>
        <xdr:cNvPr id="74" name="テキスト ボックス 73"/>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129722</xdr:rowOff>
    </xdr:from>
    <xdr:to>
      <xdr:col>3</xdr:col>
      <xdr:colOff>142875</xdr:colOff>
      <xdr:row>40</xdr:row>
      <xdr:rowOff>143328</xdr:rowOff>
    </xdr:to>
    <xdr:cxnSp macro="">
      <xdr:nvCxnSpPr>
        <xdr:cNvPr id="75" name="直線コネクタ 74"/>
        <xdr:cNvCxnSpPr/>
      </xdr:nvCxnSpPr>
      <xdr:spPr>
        <a:xfrm>
          <a:off x="1320800" y="6816272"/>
          <a:ext cx="889000" cy="18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7" name="テキスト ボックス 76"/>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2722</xdr:rowOff>
    </xdr:from>
    <xdr:to>
      <xdr:col>7</xdr:col>
      <xdr:colOff>66675</xdr:colOff>
      <xdr:row>39</xdr:row>
      <xdr:rowOff>104322</xdr:rowOff>
    </xdr:to>
    <xdr:sp macro="" textlink="">
      <xdr:nvSpPr>
        <xdr:cNvPr id="85" name="円/楕円 84"/>
        <xdr:cNvSpPr/>
      </xdr:nvSpPr>
      <xdr:spPr>
        <a:xfrm>
          <a:off x="47752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146249</xdr:rowOff>
    </xdr:from>
    <xdr:ext cx="762000" cy="259045"/>
    <xdr:sp macro="" textlink="">
      <xdr:nvSpPr>
        <xdr:cNvPr id="86" name="人件費該当値テキスト"/>
        <xdr:cNvSpPr txBox="1"/>
      </xdr:nvSpPr>
      <xdr:spPr>
        <a:xfrm>
          <a:off x="4914900" y="666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5443</xdr:rowOff>
    </xdr:from>
    <xdr:to>
      <xdr:col>5</xdr:col>
      <xdr:colOff>600075</xdr:colOff>
      <xdr:row>40</xdr:row>
      <xdr:rowOff>107043</xdr:rowOff>
    </xdr:to>
    <xdr:sp macro="" textlink="">
      <xdr:nvSpPr>
        <xdr:cNvPr id="87" name="円/楕円 86"/>
        <xdr:cNvSpPr/>
      </xdr:nvSpPr>
      <xdr:spPr>
        <a:xfrm>
          <a:off x="3937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91820</xdr:rowOff>
    </xdr:from>
    <xdr:ext cx="736600" cy="259045"/>
    <xdr:sp macro="" textlink="">
      <xdr:nvSpPr>
        <xdr:cNvPr id="88" name="テキスト ボックス 87"/>
        <xdr:cNvSpPr txBox="1"/>
      </xdr:nvSpPr>
      <xdr:spPr>
        <a:xfrm>
          <a:off x="3606800" y="6949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168728</xdr:rowOff>
    </xdr:from>
    <xdr:to>
      <xdr:col>4</xdr:col>
      <xdr:colOff>396875</xdr:colOff>
      <xdr:row>37</xdr:row>
      <xdr:rowOff>98878</xdr:rowOff>
    </xdr:to>
    <xdr:sp macro="" textlink="">
      <xdr:nvSpPr>
        <xdr:cNvPr id="89" name="円/楕円 88"/>
        <xdr:cNvSpPr/>
      </xdr:nvSpPr>
      <xdr:spPr>
        <a:xfrm>
          <a:off x="3048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83655</xdr:rowOff>
    </xdr:from>
    <xdr:ext cx="762000" cy="259045"/>
    <xdr:sp macro="" textlink="">
      <xdr:nvSpPr>
        <xdr:cNvPr id="90" name="テキスト ボックス 89"/>
        <xdr:cNvSpPr txBox="1"/>
      </xdr:nvSpPr>
      <xdr:spPr>
        <a:xfrm>
          <a:off x="2717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92528</xdr:rowOff>
    </xdr:from>
    <xdr:to>
      <xdr:col>3</xdr:col>
      <xdr:colOff>193675</xdr:colOff>
      <xdr:row>41</xdr:row>
      <xdr:rowOff>22678</xdr:rowOff>
    </xdr:to>
    <xdr:sp macro="" textlink="">
      <xdr:nvSpPr>
        <xdr:cNvPr id="91" name="円/楕円 90"/>
        <xdr:cNvSpPr/>
      </xdr:nvSpPr>
      <xdr:spPr>
        <a:xfrm>
          <a:off x="21590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7455</xdr:rowOff>
    </xdr:from>
    <xdr:ext cx="762000" cy="259045"/>
    <xdr:sp macro="" textlink="">
      <xdr:nvSpPr>
        <xdr:cNvPr id="92" name="テキスト ボックス 91"/>
        <xdr:cNvSpPr txBox="1"/>
      </xdr:nvSpPr>
      <xdr:spPr>
        <a:xfrm>
          <a:off x="1828800" y="703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78922</xdr:rowOff>
    </xdr:from>
    <xdr:to>
      <xdr:col>1</xdr:col>
      <xdr:colOff>676275</xdr:colOff>
      <xdr:row>40</xdr:row>
      <xdr:rowOff>9072</xdr:rowOff>
    </xdr:to>
    <xdr:sp macro="" textlink="">
      <xdr:nvSpPr>
        <xdr:cNvPr id="93" name="円/楕円 92"/>
        <xdr:cNvSpPr/>
      </xdr:nvSpPr>
      <xdr:spPr>
        <a:xfrm>
          <a:off x="1270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165299</xdr:rowOff>
    </xdr:from>
    <xdr:ext cx="762000" cy="259045"/>
    <xdr:sp macro="" textlink="">
      <xdr:nvSpPr>
        <xdr:cNvPr id="94" name="テキスト ボックス 93"/>
        <xdr:cNvSpPr txBox="1"/>
      </xdr:nvSpPr>
      <xdr:spPr>
        <a:xfrm>
          <a:off x="939800" y="685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物件費にかかる経常収支比率が高くなっているのは、電算関係等の委託料とともに東日本大震災に伴い復興事業に従事する臨時職員や保育所運営において保育士職員数の増加を抑える臨時保育士を雇用するなど賃金の割合が大きくなっている。</a:t>
          </a:r>
          <a:endParaRPr kumimoji="1" lang="en-US" altLang="ja-JP" sz="1300">
            <a:latin typeface="ＭＳ Ｐゴシック"/>
          </a:endParaRPr>
        </a:p>
        <a:p>
          <a:r>
            <a:rPr kumimoji="1" lang="ja-JP" altLang="en-US" sz="1300">
              <a:latin typeface="ＭＳ Ｐゴシック"/>
            </a:rPr>
            <a:t>今後、内部経費の徹底した見直しを行い物件費経費の抑制に努める。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12700</xdr:rowOff>
    </xdr:from>
    <xdr:to>
      <xdr:col>24</xdr:col>
      <xdr:colOff>31750</xdr:colOff>
      <xdr:row>19</xdr:row>
      <xdr:rowOff>146050</xdr:rowOff>
    </xdr:to>
    <xdr:cxnSp macro="">
      <xdr:nvCxnSpPr>
        <xdr:cNvPr id="127" name="直線コネクタ 126"/>
        <xdr:cNvCxnSpPr/>
      </xdr:nvCxnSpPr>
      <xdr:spPr>
        <a:xfrm flipV="1">
          <a:off x="15671800" y="309880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12700</xdr:rowOff>
    </xdr:from>
    <xdr:to>
      <xdr:col>22</xdr:col>
      <xdr:colOff>565150</xdr:colOff>
      <xdr:row>19</xdr:row>
      <xdr:rowOff>146050</xdr:rowOff>
    </xdr:to>
    <xdr:cxnSp macro="">
      <xdr:nvCxnSpPr>
        <xdr:cNvPr id="130" name="直線コネクタ 129"/>
        <xdr:cNvCxnSpPr/>
      </xdr:nvCxnSpPr>
      <xdr:spPr>
        <a:xfrm>
          <a:off x="14782800" y="30988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107950</xdr:rowOff>
    </xdr:from>
    <xdr:to>
      <xdr:col>21</xdr:col>
      <xdr:colOff>361950</xdr:colOff>
      <xdr:row>18</xdr:row>
      <xdr:rowOff>12700</xdr:rowOff>
    </xdr:to>
    <xdr:cxnSp macro="">
      <xdr:nvCxnSpPr>
        <xdr:cNvPr id="133" name="直線コネクタ 132"/>
        <xdr:cNvCxnSpPr/>
      </xdr:nvCxnSpPr>
      <xdr:spPr>
        <a:xfrm>
          <a:off x="13893800" y="2336800"/>
          <a:ext cx="889000" cy="762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35" name="テキスト ボックス 134"/>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14</xdr:row>
      <xdr:rowOff>63500</xdr:rowOff>
    </xdr:to>
    <xdr:cxnSp macro="">
      <xdr:nvCxnSpPr>
        <xdr:cNvPr id="136" name="直線コネクタ 135"/>
        <xdr:cNvCxnSpPr/>
      </xdr:nvCxnSpPr>
      <xdr:spPr>
        <a:xfrm flipV="1">
          <a:off x="13004800" y="23368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133350</xdr:rowOff>
    </xdr:from>
    <xdr:to>
      <xdr:col>24</xdr:col>
      <xdr:colOff>82550</xdr:colOff>
      <xdr:row>18</xdr:row>
      <xdr:rowOff>63500</xdr:rowOff>
    </xdr:to>
    <xdr:sp macro="" textlink="">
      <xdr:nvSpPr>
        <xdr:cNvPr id="146" name="円/楕円 145"/>
        <xdr:cNvSpPr/>
      </xdr:nvSpPr>
      <xdr:spPr>
        <a:xfrm>
          <a:off x="164592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105427</xdr:rowOff>
    </xdr:from>
    <xdr:ext cx="762000" cy="259045"/>
    <xdr:sp macro="" textlink="">
      <xdr:nvSpPr>
        <xdr:cNvPr id="147" name="物件費該当値テキスト"/>
        <xdr:cNvSpPr txBox="1"/>
      </xdr:nvSpPr>
      <xdr:spPr>
        <a:xfrm>
          <a:off x="165989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95250</xdr:rowOff>
    </xdr:from>
    <xdr:to>
      <xdr:col>22</xdr:col>
      <xdr:colOff>615950</xdr:colOff>
      <xdr:row>20</xdr:row>
      <xdr:rowOff>25400</xdr:rowOff>
    </xdr:to>
    <xdr:sp macro="" textlink="">
      <xdr:nvSpPr>
        <xdr:cNvPr id="148" name="円/楕円 147"/>
        <xdr:cNvSpPr/>
      </xdr:nvSpPr>
      <xdr:spPr>
        <a:xfrm>
          <a:off x="156210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20</xdr:row>
      <xdr:rowOff>10177</xdr:rowOff>
    </xdr:from>
    <xdr:ext cx="736600" cy="259045"/>
    <xdr:sp macro="" textlink="">
      <xdr:nvSpPr>
        <xdr:cNvPr id="149" name="テキスト ボックス 148"/>
        <xdr:cNvSpPr txBox="1"/>
      </xdr:nvSpPr>
      <xdr:spPr>
        <a:xfrm>
          <a:off x="15290800" y="343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133350</xdr:rowOff>
    </xdr:from>
    <xdr:to>
      <xdr:col>21</xdr:col>
      <xdr:colOff>412750</xdr:colOff>
      <xdr:row>18</xdr:row>
      <xdr:rowOff>63500</xdr:rowOff>
    </xdr:to>
    <xdr:sp macro="" textlink="">
      <xdr:nvSpPr>
        <xdr:cNvPr id="150" name="円/楕円 149"/>
        <xdr:cNvSpPr/>
      </xdr:nvSpPr>
      <xdr:spPr>
        <a:xfrm>
          <a:off x="14732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48277</xdr:rowOff>
    </xdr:from>
    <xdr:ext cx="762000" cy="259045"/>
    <xdr:sp macro="" textlink="">
      <xdr:nvSpPr>
        <xdr:cNvPr id="151" name="テキスト ボックス 150"/>
        <xdr:cNvSpPr txBox="1"/>
      </xdr:nvSpPr>
      <xdr:spPr>
        <a:xfrm>
          <a:off x="14401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57150</xdr:rowOff>
    </xdr:from>
    <xdr:to>
      <xdr:col>20</xdr:col>
      <xdr:colOff>209550</xdr:colOff>
      <xdr:row>13</xdr:row>
      <xdr:rowOff>158750</xdr:rowOff>
    </xdr:to>
    <xdr:sp macro="" textlink="">
      <xdr:nvSpPr>
        <xdr:cNvPr id="152" name="円/楕円 151"/>
        <xdr:cNvSpPr/>
      </xdr:nvSpPr>
      <xdr:spPr>
        <a:xfrm>
          <a:off x="13843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168927</xdr:rowOff>
    </xdr:from>
    <xdr:ext cx="762000" cy="259045"/>
    <xdr:sp macro="" textlink="">
      <xdr:nvSpPr>
        <xdr:cNvPr id="153" name="テキスト ボックス 152"/>
        <xdr:cNvSpPr txBox="1"/>
      </xdr:nvSpPr>
      <xdr:spPr>
        <a:xfrm>
          <a:off x="13512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12700</xdr:rowOff>
    </xdr:from>
    <xdr:to>
      <xdr:col>19</xdr:col>
      <xdr:colOff>6350</xdr:colOff>
      <xdr:row>14</xdr:row>
      <xdr:rowOff>114300</xdr:rowOff>
    </xdr:to>
    <xdr:sp macro="" textlink="">
      <xdr:nvSpPr>
        <xdr:cNvPr id="154" name="円/楕円 153"/>
        <xdr:cNvSpPr/>
      </xdr:nvSpPr>
      <xdr:spPr>
        <a:xfrm>
          <a:off x="12954000" y="241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99077</xdr:rowOff>
    </xdr:from>
    <xdr:ext cx="762000" cy="259045"/>
    <xdr:sp macro="" textlink="">
      <xdr:nvSpPr>
        <xdr:cNvPr id="155" name="テキスト ボックス 154"/>
        <xdr:cNvSpPr txBox="1"/>
      </xdr:nvSpPr>
      <xdr:spPr>
        <a:xfrm>
          <a:off x="12623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経費が、児童福祉の減少により類似団体を下回っているが、今後、乳幼児医療費や保育所関係経費など少子化対策経費としての児童福祉費関係扶助費の増加が見込まれることから、保育所運営の経費節減や事業見直し等も含め、サービスの質を落とすことのないように事業費の抑制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46990</xdr:rowOff>
    </xdr:from>
    <xdr:to>
      <xdr:col>7</xdr:col>
      <xdr:colOff>15875</xdr:colOff>
      <xdr:row>54</xdr:row>
      <xdr:rowOff>127000</xdr:rowOff>
    </xdr:to>
    <xdr:cxnSp macro="">
      <xdr:nvCxnSpPr>
        <xdr:cNvPr id="186" name="直線コネクタ 185"/>
        <xdr:cNvCxnSpPr/>
      </xdr:nvCxnSpPr>
      <xdr:spPr>
        <a:xfrm flipV="1">
          <a:off x="3987800" y="9133840"/>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87"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149860</xdr:rowOff>
    </xdr:from>
    <xdr:to>
      <xdr:col>5</xdr:col>
      <xdr:colOff>549275</xdr:colOff>
      <xdr:row>54</xdr:row>
      <xdr:rowOff>127000</xdr:rowOff>
    </xdr:to>
    <xdr:cxnSp macro="">
      <xdr:nvCxnSpPr>
        <xdr:cNvPr id="189" name="直線コネクタ 188"/>
        <xdr:cNvCxnSpPr/>
      </xdr:nvCxnSpPr>
      <xdr:spPr>
        <a:xfrm>
          <a:off x="3098800" y="906526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149860</xdr:rowOff>
    </xdr:from>
    <xdr:to>
      <xdr:col>4</xdr:col>
      <xdr:colOff>346075</xdr:colOff>
      <xdr:row>54</xdr:row>
      <xdr:rowOff>104140</xdr:rowOff>
    </xdr:to>
    <xdr:cxnSp macro="">
      <xdr:nvCxnSpPr>
        <xdr:cNvPr id="192" name="直線コネクタ 191"/>
        <xdr:cNvCxnSpPr/>
      </xdr:nvCxnSpPr>
      <xdr:spPr>
        <a:xfrm flipV="1">
          <a:off x="2209800" y="9065260"/>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151147</xdr:rowOff>
    </xdr:from>
    <xdr:ext cx="762000" cy="259045"/>
    <xdr:sp macro="" textlink="">
      <xdr:nvSpPr>
        <xdr:cNvPr id="194" name="テキスト ボックス 193"/>
        <xdr:cNvSpPr txBox="1"/>
      </xdr:nvSpPr>
      <xdr:spPr>
        <a:xfrm>
          <a:off x="2717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104140</xdr:rowOff>
    </xdr:from>
    <xdr:to>
      <xdr:col>3</xdr:col>
      <xdr:colOff>142875</xdr:colOff>
      <xdr:row>56</xdr:row>
      <xdr:rowOff>12700</xdr:rowOff>
    </xdr:to>
    <xdr:cxnSp macro="">
      <xdr:nvCxnSpPr>
        <xdr:cNvPr id="195" name="直線コネクタ 194"/>
        <xdr:cNvCxnSpPr/>
      </xdr:nvCxnSpPr>
      <xdr:spPr>
        <a:xfrm flipV="1">
          <a:off x="1320800" y="936244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199" name="テキスト ボックス 198"/>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167640</xdr:rowOff>
    </xdr:from>
    <xdr:to>
      <xdr:col>7</xdr:col>
      <xdr:colOff>66675</xdr:colOff>
      <xdr:row>53</xdr:row>
      <xdr:rowOff>97790</xdr:rowOff>
    </xdr:to>
    <xdr:sp macro="" textlink="">
      <xdr:nvSpPr>
        <xdr:cNvPr id="205" name="円/楕円 204"/>
        <xdr:cNvSpPr/>
      </xdr:nvSpPr>
      <xdr:spPr>
        <a:xfrm>
          <a:off x="47752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76217</xdr:rowOff>
    </xdr:from>
    <xdr:ext cx="762000" cy="259045"/>
    <xdr:sp macro="" textlink="">
      <xdr:nvSpPr>
        <xdr:cNvPr id="206" name="扶助費該当値テキスト"/>
        <xdr:cNvSpPr txBox="1"/>
      </xdr:nvSpPr>
      <xdr:spPr>
        <a:xfrm>
          <a:off x="4914900" y="899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7" name="円/楕円 206"/>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8" name="テキスト ボックス 207"/>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99060</xdr:rowOff>
    </xdr:from>
    <xdr:to>
      <xdr:col>4</xdr:col>
      <xdr:colOff>396875</xdr:colOff>
      <xdr:row>53</xdr:row>
      <xdr:rowOff>29210</xdr:rowOff>
    </xdr:to>
    <xdr:sp macro="" textlink="">
      <xdr:nvSpPr>
        <xdr:cNvPr id="209" name="円/楕円 208"/>
        <xdr:cNvSpPr/>
      </xdr:nvSpPr>
      <xdr:spPr>
        <a:xfrm>
          <a:off x="3048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39387</xdr:rowOff>
    </xdr:from>
    <xdr:ext cx="762000" cy="259045"/>
    <xdr:sp macro="" textlink="">
      <xdr:nvSpPr>
        <xdr:cNvPr id="210" name="テキスト ボックス 209"/>
        <xdr:cNvSpPr txBox="1"/>
      </xdr:nvSpPr>
      <xdr:spPr>
        <a:xfrm>
          <a:off x="2717800" y="878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53340</xdr:rowOff>
    </xdr:from>
    <xdr:to>
      <xdr:col>3</xdr:col>
      <xdr:colOff>193675</xdr:colOff>
      <xdr:row>54</xdr:row>
      <xdr:rowOff>154940</xdr:rowOff>
    </xdr:to>
    <xdr:sp macro="" textlink="">
      <xdr:nvSpPr>
        <xdr:cNvPr id="211" name="円/楕円 210"/>
        <xdr:cNvSpPr/>
      </xdr:nvSpPr>
      <xdr:spPr>
        <a:xfrm>
          <a:off x="2159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165117</xdr:rowOff>
    </xdr:from>
    <xdr:ext cx="762000" cy="259045"/>
    <xdr:sp macro="" textlink="">
      <xdr:nvSpPr>
        <xdr:cNvPr id="212" name="テキスト ボックス 211"/>
        <xdr:cNvSpPr txBox="1"/>
      </xdr:nvSpPr>
      <xdr:spPr>
        <a:xfrm>
          <a:off x="1828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3" name="円/楕円 212"/>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4" name="テキスト ボックス 213"/>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道路改良等による整備・改修率が高く修繕に要する経費が少ないことや教育施設の整備も終了し、施設に対する維持修繕費用が少ないことが要因となっている。また平成７年度から下水道事業事業整備を行ったことによる地方債発行に償還のピークが過ぎたことや、施設稼働率の上昇や下水道使用料の増加により公営企業会計への繰出金も少なくなっていることも挙げられる。今後も、受益者負担による財源確保に努め、財政の安定化を図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81280</xdr:rowOff>
    </xdr:from>
    <xdr:to>
      <xdr:col>24</xdr:col>
      <xdr:colOff>31750</xdr:colOff>
      <xdr:row>54</xdr:row>
      <xdr:rowOff>119380</xdr:rowOff>
    </xdr:to>
    <xdr:cxnSp macro="">
      <xdr:nvCxnSpPr>
        <xdr:cNvPr id="247" name="直線コネクタ 246"/>
        <xdr:cNvCxnSpPr/>
      </xdr:nvCxnSpPr>
      <xdr:spPr>
        <a:xfrm>
          <a:off x="15671800" y="93395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146050</xdr:rowOff>
    </xdr:from>
    <xdr:to>
      <xdr:col>22</xdr:col>
      <xdr:colOff>565150</xdr:colOff>
      <xdr:row>54</xdr:row>
      <xdr:rowOff>81280</xdr:rowOff>
    </xdr:to>
    <xdr:cxnSp macro="">
      <xdr:nvCxnSpPr>
        <xdr:cNvPr id="250" name="直線コネクタ 249"/>
        <xdr:cNvCxnSpPr/>
      </xdr:nvCxnSpPr>
      <xdr:spPr>
        <a:xfrm>
          <a:off x="14782800" y="92329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2" name="テキスト ボックス 251"/>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123190</xdr:rowOff>
    </xdr:from>
    <xdr:to>
      <xdr:col>21</xdr:col>
      <xdr:colOff>361950</xdr:colOff>
      <xdr:row>53</xdr:row>
      <xdr:rowOff>146050</xdr:rowOff>
    </xdr:to>
    <xdr:cxnSp macro="">
      <xdr:nvCxnSpPr>
        <xdr:cNvPr id="253" name="直線コネクタ 252"/>
        <xdr:cNvCxnSpPr/>
      </xdr:nvCxnSpPr>
      <xdr:spPr>
        <a:xfrm>
          <a:off x="13893800" y="9210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123190</xdr:rowOff>
    </xdr:from>
    <xdr:to>
      <xdr:col>20</xdr:col>
      <xdr:colOff>158750</xdr:colOff>
      <xdr:row>54</xdr:row>
      <xdr:rowOff>12700</xdr:rowOff>
    </xdr:to>
    <xdr:cxnSp macro="">
      <xdr:nvCxnSpPr>
        <xdr:cNvPr id="256" name="直線コネクタ 255"/>
        <xdr:cNvCxnSpPr/>
      </xdr:nvCxnSpPr>
      <xdr:spPr>
        <a:xfrm flipV="1">
          <a:off x="13004800" y="92100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68580</xdr:rowOff>
    </xdr:from>
    <xdr:to>
      <xdr:col>24</xdr:col>
      <xdr:colOff>82550</xdr:colOff>
      <xdr:row>54</xdr:row>
      <xdr:rowOff>170180</xdr:rowOff>
    </xdr:to>
    <xdr:sp macro="" textlink="">
      <xdr:nvSpPr>
        <xdr:cNvPr id="266" name="円/楕円 265"/>
        <xdr:cNvSpPr/>
      </xdr:nvSpPr>
      <xdr:spPr>
        <a:xfrm>
          <a:off x="164592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85107</xdr:rowOff>
    </xdr:from>
    <xdr:ext cx="762000" cy="259045"/>
    <xdr:sp macro="" textlink="">
      <xdr:nvSpPr>
        <xdr:cNvPr id="267" name="その他該当値テキスト"/>
        <xdr:cNvSpPr txBox="1"/>
      </xdr:nvSpPr>
      <xdr:spPr>
        <a:xfrm>
          <a:off x="165989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30480</xdr:rowOff>
    </xdr:from>
    <xdr:to>
      <xdr:col>22</xdr:col>
      <xdr:colOff>615950</xdr:colOff>
      <xdr:row>54</xdr:row>
      <xdr:rowOff>132080</xdr:rowOff>
    </xdr:to>
    <xdr:sp macro="" textlink="">
      <xdr:nvSpPr>
        <xdr:cNvPr id="268" name="円/楕円 267"/>
        <xdr:cNvSpPr/>
      </xdr:nvSpPr>
      <xdr:spPr>
        <a:xfrm>
          <a:off x="15621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142257</xdr:rowOff>
    </xdr:from>
    <xdr:ext cx="736600" cy="259045"/>
    <xdr:sp macro="" textlink="">
      <xdr:nvSpPr>
        <xdr:cNvPr id="269" name="テキスト ボックス 268"/>
        <xdr:cNvSpPr txBox="1"/>
      </xdr:nvSpPr>
      <xdr:spPr>
        <a:xfrm>
          <a:off x="15290800" y="905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95250</xdr:rowOff>
    </xdr:from>
    <xdr:to>
      <xdr:col>21</xdr:col>
      <xdr:colOff>412750</xdr:colOff>
      <xdr:row>54</xdr:row>
      <xdr:rowOff>25400</xdr:rowOff>
    </xdr:to>
    <xdr:sp macro="" textlink="">
      <xdr:nvSpPr>
        <xdr:cNvPr id="270" name="円/楕円 269"/>
        <xdr:cNvSpPr/>
      </xdr:nvSpPr>
      <xdr:spPr>
        <a:xfrm>
          <a:off x="14732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35577</xdr:rowOff>
    </xdr:from>
    <xdr:ext cx="762000" cy="259045"/>
    <xdr:sp macro="" textlink="">
      <xdr:nvSpPr>
        <xdr:cNvPr id="271" name="テキスト ボックス 270"/>
        <xdr:cNvSpPr txBox="1"/>
      </xdr:nvSpPr>
      <xdr:spPr>
        <a:xfrm>
          <a:off x="14401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72390</xdr:rowOff>
    </xdr:from>
    <xdr:to>
      <xdr:col>20</xdr:col>
      <xdr:colOff>209550</xdr:colOff>
      <xdr:row>54</xdr:row>
      <xdr:rowOff>2540</xdr:rowOff>
    </xdr:to>
    <xdr:sp macro="" textlink="">
      <xdr:nvSpPr>
        <xdr:cNvPr id="272" name="円/楕円 271"/>
        <xdr:cNvSpPr/>
      </xdr:nvSpPr>
      <xdr:spPr>
        <a:xfrm>
          <a:off x="13843000" y="915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12717</xdr:rowOff>
    </xdr:from>
    <xdr:ext cx="762000" cy="259045"/>
    <xdr:sp macro="" textlink="">
      <xdr:nvSpPr>
        <xdr:cNvPr id="273" name="テキスト ボックス 272"/>
        <xdr:cNvSpPr txBox="1"/>
      </xdr:nvSpPr>
      <xdr:spPr>
        <a:xfrm>
          <a:off x="13512800" y="892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133350</xdr:rowOff>
    </xdr:from>
    <xdr:to>
      <xdr:col>19</xdr:col>
      <xdr:colOff>6350</xdr:colOff>
      <xdr:row>54</xdr:row>
      <xdr:rowOff>63500</xdr:rowOff>
    </xdr:to>
    <xdr:sp macro="" textlink="">
      <xdr:nvSpPr>
        <xdr:cNvPr id="274" name="円/楕円 273"/>
        <xdr:cNvSpPr/>
      </xdr:nvSpPr>
      <xdr:spPr>
        <a:xfrm>
          <a:off x="12954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73677</xdr:rowOff>
    </xdr:from>
    <xdr:ext cx="762000" cy="259045"/>
    <xdr:sp macro="" textlink="">
      <xdr:nvSpPr>
        <xdr:cNvPr id="275" name="テキスト ボックス 274"/>
        <xdr:cNvSpPr txBox="1"/>
      </xdr:nvSpPr>
      <xdr:spPr>
        <a:xfrm>
          <a:off x="12623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行財政改革によって、これまでは類似団体の平均値に近い数値で推移してきたが、平成２３年度以降は東日本大震災からの復旧・復興事業により被災者支援としての補助費等が増加となっている。</a:t>
          </a:r>
          <a:endParaRPr kumimoji="1" lang="en-US" altLang="ja-JP" sz="1300">
            <a:latin typeface="ＭＳ Ｐゴシック"/>
          </a:endParaRPr>
        </a:p>
        <a:p>
          <a:r>
            <a:rPr kumimoji="1" lang="ja-JP" altLang="en-US" sz="1300">
              <a:latin typeface="ＭＳ Ｐゴシック"/>
            </a:rPr>
            <a:t>今後、行政の責任分野、経費負担のありかた、行政効果などを勘案して明確な基準を設けて、見直し及び廃止を行っていく。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16510</xdr:rowOff>
    </xdr:from>
    <xdr:to>
      <xdr:col>24</xdr:col>
      <xdr:colOff>31750</xdr:colOff>
      <xdr:row>36</xdr:row>
      <xdr:rowOff>85090</xdr:rowOff>
    </xdr:to>
    <xdr:cxnSp macro="">
      <xdr:nvCxnSpPr>
        <xdr:cNvPr id="307" name="直線コネクタ 306"/>
        <xdr:cNvCxnSpPr/>
      </xdr:nvCxnSpPr>
      <xdr:spPr>
        <a:xfrm>
          <a:off x="15671800" y="618871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08"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100330</xdr:rowOff>
    </xdr:from>
    <xdr:to>
      <xdr:col>22</xdr:col>
      <xdr:colOff>565150</xdr:colOff>
      <xdr:row>36</xdr:row>
      <xdr:rowOff>16510</xdr:rowOff>
    </xdr:to>
    <xdr:cxnSp macro="">
      <xdr:nvCxnSpPr>
        <xdr:cNvPr id="310" name="直線コネクタ 309"/>
        <xdr:cNvCxnSpPr/>
      </xdr:nvCxnSpPr>
      <xdr:spPr>
        <a:xfrm>
          <a:off x="14782800" y="610108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12" name="テキスト ボックス 311"/>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96520</xdr:rowOff>
    </xdr:from>
    <xdr:to>
      <xdr:col>21</xdr:col>
      <xdr:colOff>361950</xdr:colOff>
      <xdr:row>35</xdr:row>
      <xdr:rowOff>100330</xdr:rowOff>
    </xdr:to>
    <xdr:cxnSp macro="">
      <xdr:nvCxnSpPr>
        <xdr:cNvPr id="313" name="直線コネクタ 312"/>
        <xdr:cNvCxnSpPr/>
      </xdr:nvCxnSpPr>
      <xdr:spPr>
        <a:xfrm>
          <a:off x="13893800" y="60972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96520</xdr:rowOff>
    </xdr:from>
    <xdr:to>
      <xdr:col>20</xdr:col>
      <xdr:colOff>158750</xdr:colOff>
      <xdr:row>35</xdr:row>
      <xdr:rowOff>111760</xdr:rowOff>
    </xdr:to>
    <xdr:cxnSp macro="">
      <xdr:nvCxnSpPr>
        <xdr:cNvPr id="316" name="直線コネクタ 315"/>
        <xdr:cNvCxnSpPr/>
      </xdr:nvCxnSpPr>
      <xdr:spPr>
        <a:xfrm flipV="1">
          <a:off x="13004800" y="609727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18" name="テキスト ボックス 317"/>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166387</xdr:rowOff>
    </xdr:from>
    <xdr:ext cx="762000" cy="259045"/>
    <xdr:sp macro="" textlink="">
      <xdr:nvSpPr>
        <xdr:cNvPr id="320" name="テキスト ボックス 319"/>
        <xdr:cNvSpPr txBox="1"/>
      </xdr:nvSpPr>
      <xdr:spPr>
        <a:xfrm>
          <a:off x="126238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34290</xdr:rowOff>
    </xdr:from>
    <xdr:to>
      <xdr:col>24</xdr:col>
      <xdr:colOff>82550</xdr:colOff>
      <xdr:row>36</xdr:row>
      <xdr:rowOff>135890</xdr:rowOff>
    </xdr:to>
    <xdr:sp macro="" textlink="">
      <xdr:nvSpPr>
        <xdr:cNvPr id="326" name="円/楕円 325"/>
        <xdr:cNvSpPr/>
      </xdr:nvSpPr>
      <xdr:spPr>
        <a:xfrm>
          <a:off x="164592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6367</xdr:rowOff>
    </xdr:from>
    <xdr:ext cx="762000" cy="259045"/>
    <xdr:sp macro="" textlink="">
      <xdr:nvSpPr>
        <xdr:cNvPr id="327" name="補助費等該当値テキスト"/>
        <xdr:cNvSpPr txBox="1"/>
      </xdr:nvSpPr>
      <xdr:spPr>
        <a:xfrm>
          <a:off x="165989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137160</xdr:rowOff>
    </xdr:from>
    <xdr:to>
      <xdr:col>22</xdr:col>
      <xdr:colOff>615950</xdr:colOff>
      <xdr:row>36</xdr:row>
      <xdr:rowOff>67310</xdr:rowOff>
    </xdr:to>
    <xdr:sp macro="" textlink="">
      <xdr:nvSpPr>
        <xdr:cNvPr id="328" name="円/楕円 327"/>
        <xdr:cNvSpPr/>
      </xdr:nvSpPr>
      <xdr:spPr>
        <a:xfrm>
          <a:off x="15621000" y="613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52087</xdr:rowOff>
    </xdr:from>
    <xdr:ext cx="736600" cy="259045"/>
    <xdr:sp macro="" textlink="">
      <xdr:nvSpPr>
        <xdr:cNvPr id="329" name="テキスト ボックス 328"/>
        <xdr:cNvSpPr txBox="1"/>
      </xdr:nvSpPr>
      <xdr:spPr>
        <a:xfrm>
          <a:off x="15290800" y="6224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49530</xdr:rowOff>
    </xdr:from>
    <xdr:to>
      <xdr:col>21</xdr:col>
      <xdr:colOff>412750</xdr:colOff>
      <xdr:row>35</xdr:row>
      <xdr:rowOff>151130</xdr:rowOff>
    </xdr:to>
    <xdr:sp macro="" textlink="">
      <xdr:nvSpPr>
        <xdr:cNvPr id="330" name="円/楕円 329"/>
        <xdr:cNvSpPr/>
      </xdr:nvSpPr>
      <xdr:spPr>
        <a:xfrm>
          <a:off x="14732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161307</xdr:rowOff>
    </xdr:from>
    <xdr:ext cx="762000" cy="259045"/>
    <xdr:sp macro="" textlink="">
      <xdr:nvSpPr>
        <xdr:cNvPr id="331" name="テキスト ボックス 330"/>
        <xdr:cNvSpPr txBox="1"/>
      </xdr:nvSpPr>
      <xdr:spPr>
        <a:xfrm>
          <a:off x="14401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45720</xdr:rowOff>
    </xdr:from>
    <xdr:to>
      <xdr:col>20</xdr:col>
      <xdr:colOff>209550</xdr:colOff>
      <xdr:row>35</xdr:row>
      <xdr:rowOff>147320</xdr:rowOff>
    </xdr:to>
    <xdr:sp macro="" textlink="">
      <xdr:nvSpPr>
        <xdr:cNvPr id="332" name="円/楕円 331"/>
        <xdr:cNvSpPr/>
      </xdr:nvSpPr>
      <xdr:spPr>
        <a:xfrm>
          <a:off x="13843000" y="604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157497</xdr:rowOff>
    </xdr:from>
    <xdr:ext cx="762000" cy="259045"/>
    <xdr:sp macro="" textlink="">
      <xdr:nvSpPr>
        <xdr:cNvPr id="333" name="テキスト ボックス 332"/>
        <xdr:cNvSpPr txBox="1"/>
      </xdr:nvSpPr>
      <xdr:spPr>
        <a:xfrm>
          <a:off x="13512800" y="581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60960</xdr:rowOff>
    </xdr:from>
    <xdr:to>
      <xdr:col>19</xdr:col>
      <xdr:colOff>6350</xdr:colOff>
      <xdr:row>35</xdr:row>
      <xdr:rowOff>162560</xdr:rowOff>
    </xdr:to>
    <xdr:sp macro="" textlink="">
      <xdr:nvSpPr>
        <xdr:cNvPr id="334" name="円/楕円 333"/>
        <xdr:cNvSpPr/>
      </xdr:nvSpPr>
      <xdr:spPr>
        <a:xfrm>
          <a:off x="129540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1287</xdr:rowOff>
    </xdr:from>
    <xdr:ext cx="762000" cy="259045"/>
    <xdr:sp macro="" textlink="">
      <xdr:nvSpPr>
        <xdr:cNvPr id="335" name="テキスト ボックス 334"/>
        <xdr:cNvSpPr txBox="1"/>
      </xdr:nvSpPr>
      <xdr:spPr>
        <a:xfrm>
          <a:off x="12623800" y="5830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類似団体と比較すると平均値を若干下回っている。</a:t>
          </a:r>
          <a:endParaRPr kumimoji="1" lang="en-US" altLang="ja-JP" sz="1300">
            <a:latin typeface="ＭＳ Ｐゴシック"/>
          </a:endParaRPr>
        </a:p>
        <a:p>
          <a:r>
            <a:rPr kumimoji="1" lang="ja-JP" altLang="en-US" sz="1300">
              <a:latin typeface="ＭＳ Ｐゴシック"/>
            </a:rPr>
            <a:t>町債の発行については今後も引き続き交付税措置がなされるものを選択することなど必要最小限の事業を選別しながら公債費の適正な管理に努める。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54611</xdr:rowOff>
    </xdr:from>
    <xdr:to>
      <xdr:col>7</xdr:col>
      <xdr:colOff>15875</xdr:colOff>
      <xdr:row>77</xdr:row>
      <xdr:rowOff>161289</xdr:rowOff>
    </xdr:to>
    <xdr:cxnSp macro="">
      <xdr:nvCxnSpPr>
        <xdr:cNvPr id="368" name="直線コネクタ 367"/>
        <xdr:cNvCxnSpPr/>
      </xdr:nvCxnSpPr>
      <xdr:spPr>
        <a:xfrm flipV="1">
          <a:off x="3987800" y="13256261"/>
          <a:ext cx="838200" cy="10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24130</xdr:rowOff>
    </xdr:from>
    <xdr:to>
      <xdr:col>5</xdr:col>
      <xdr:colOff>549275</xdr:colOff>
      <xdr:row>77</xdr:row>
      <xdr:rowOff>161289</xdr:rowOff>
    </xdr:to>
    <xdr:cxnSp macro="">
      <xdr:nvCxnSpPr>
        <xdr:cNvPr id="371" name="直線コネクタ 370"/>
        <xdr:cNvCxnSpPr/>
      </xdr:nvCxnSpPr>
      <xdr:spPr>
        <a:xfrm>
          <a:off x="3098800" y="1322578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24130</xdr:rowOff>
    </xdr:from>
    <xdr:to>
      <xdr:col>4</xdr:col>
      <xdr:colOff>346075</xdr:colOff>
      <xdr:row>78</xdr:row>
      <xdr:rowOff>58420</xdr:rowOff>
    </xdr:to>
    <xdr:cxnSp macro="">
      <xdr:nvCxnSpPr>
        <xdr:cNvPr id="374" name="直線コネクタ 373"/>
        <xdr:cNvCxnSpPr/>
      </xdr:nvCxnSpPr>
      <xdr:spPr>
        <a:xfrm flipV="1">
          <a:off x="2209800" y="1322578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1270</xdr:rowOff>
    </xdr:from>
    <xdr:to>
      <xdr:col>3</xdr:col>
      <xdr:colOff>142875</xdr:colOff>
      <xdr:row>78</xdr:row>
      <xdr:rowOff>58420</xdr:rowOff>
    </xdr:to>
    <xdr:cxnSp macro="">
      <xdr:nvCxnSpPr>
        <xdr:cNvPr id="377" name="直線コネクタ 376"/>
        <xdr:cNvCxnSpPr/>
      </xdr:nvCxnSpPr>
      <xdr:spPr>
        <a:xfrm>
          <a:off x="1320800" y="1320292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3811</xdr:rowOff>
    </xdr:from>
    <xdr:to>
      <xdr:col>7</xdr:col>
      <xdr:colOff>66675</xdr:colOff>
      <xdr:row>77</xdr:row>
      <xdr:rowOff>105411</xdr:rowOff>
    </xdr:to>
    <xdr:sp macro="" textlink="">
      <xdr:nvSpPr>
        <xdr:cNvPr id="387" name="円/楕円 386"/>
        <xdr:cNvSpPr/>
      </xdr:nvSpPr>
      <xdr:spPr>
        <a:xfrm>
          <a:off x="4775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20338</xdr:rowOff>
    </xdr:from>
    <xdr:ext cx="762000" cy="259045"/>
    <xdr:sp macro="" textlink="">
      <xdr:nvSpPr>
        <xdr:cNvPr id="388" name="公債費該当値テキスト"/>
        <xdr:cNvSpPr txBox="1"/>
      </xdr:nvSpPr>
      <xdr:spPr>
        <a:xfrm>
          <a:off x="49149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89" name="円/楕円 388"/>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90" name="テキスト ボックス 389"/>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144780</xdr:rowOff>
    </xdr:from>
    <xdr:to>
      <xdr:col>4</xdr:col>
      <xdr:colOff>396875</xdr:colOff>
      <xdr:row>77</xdr:row>
      <xdr:rowOff>74930</xdr:rowOff>
    </xdr:to>
    <xdr:sp macro="" textlink="">
      <xdr:nvSpPr>
        <xdr:cNvPr id="391" name="円/楕円 390"/>
        <xdr:cNvSpPr/>
      </xdr:nvSpPr>
      <xdr:spPr>
        <a:xfrm>
          <a:off x="3048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85107</xdr:rowOff>
    </xdr:from>
    <xdr:ext cx="762000" cy="259045"/>
    <xdr:sp macro="" textlink="">
      <xdr:nvSpPr>
        <xdr:cNvPr id="392" name="テキスト ボックス 391"/>
        <xdr:cNvSpPr txBox="1"/>
      </xdr:nvSpPr>
      <xdr:spPr>
        <a:xfrm>
          <a:off x="2717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7620</xdr:rowOff>
    </xdr:from>
    <xdr:to>
      <xdr:col>3</xdr:col>
      <xdr:colOff>193675</xdr:colOff>
      <xdr:row>78</xdr:row>
      <xdr:rowOff>109220</xdr:rowOff>
    </xdr:to>
    <xdr:sp macro="" textlink="">
      <xdr:nvSpPr>
        <xdr:cNvPr id="393" name="円/楕円 392"/>
        <xdr:cNvSpPr/>
      </xdr:nvSpPr>
      <xdr:spPr>
        <a:xfrm>
          <a:off x="2159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119397</xdr:rowOff>
    </xdr:from>
    <xdr:ext cx="762000" cy="259045"/>
    <xdr:sp macro="" textlink="">
      <xdr:nvSpPr>
        <xdr:cNvPr id="394" name="テキスト ボックス 393"/>
        <xdr:cNvSpPr txBox="1"/>
      </xdr:nvSpPr>
      <xdr:spPr>
        <a:xfrm>
          <a:off x="1828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95" name="円/楕円 394"/>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96" name="テキスト ボックス 395"/>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類似団体と比較して若干上回っている。これは東日本大震災の影響により普通建設事業費が増加したためである。</a:t>
          </a:r>
          <a:endParaRPr kumimoji="1" lang="en-US" altLang="ja-JP" sz="1300">
            <a:latin typeface="ＭＳ Ｐゴシック"/>
          </a:endParaRPr>
        </a:p>
        <a:p>
          <a:r>
            <a:rPr kumimoji="1" lang="ja-JP" altLang="en-US" sz="1300">
              <a:latin typeface="ＭＳ Ｐゴシック"/>
            </a:rPr>
            <a:t>要因としては、人件費の増など災害復旧・復興業務事業が増加したためである。今後も災害復旧・復興業務のため全体的に平均値を超えることが予想されるが、大規模建設工事の計画については、必要性・費用対効果を検討し、優先順位や取捨選択を行うなど、今まで以上に事業費の抑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111761</xdr:rowOff>
    </xdr:from>
    <xdr:to>
      <xdr:col>24</xdr:col>
      <xdr:colOff>31750</xdr:colOff>
      <xdr:row>78</xdr:row>
      <xdr:rowOff>46989</xdr:rowOff>
    </xdr:to>
    <xdr:cxnSp macro="">
      <xdr:nvCxnSpPr>
        <xdr:cNvPr id="429" name="直線コネクタ 428"/>
        <xdr:cNvCxnSpPr/>
      </xdr:nvCxnSpPr>
      <xdr:spPr>
        <a:xfrm flipV="1">
          <a:off x="15671800" y="13313411"/>
          <a:ext cx="838200" cy="106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30"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92710</xdr:rowOff>
    </xdr:from>
    <xdr:to>
      <xdr:col>22</xdr:col>
      <xdr:colOff>565150</xdr:colOff>
      <xdr:row>78</xdr:row>
      <xdr:rowOff>46989</xdr:rowOff>
    </xdr:to>
    <xdr:cxnSp macro="">
      <xdr:nvCxnSpPr>
        <xdr:cNvPr id="432" name="直線コネクタ 431"/>
        <xdr:cNvCxnSpPr/>
      </xdr:nvCxnSpPr>
      <xdr:spPr>
        <a:xfrm>
          <a:off x="14782800" y="12951460"/>
          <a:ext cx="889000" cy="468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34" name="テキスト ボックス 43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92710</xdr:rowOff>
    </xdr:from>
    <xdr:to>
      <xdr:col>21</xdr:col>
      <xdr:colOff>361950</xdr:colOff>
      <xdr:row>75</xdr:row>
      <xdr:rowOff>111760</xdr:rowOff>
    </xdr:to>
    <xdr:cxnSp macro="">
      <xdr:nvCxnSpPr>
        <xdr:cNvPr id="435" name="直線コネクタ 434"/>
        <xdr:cNvCxnSpPr/>
      </xdr:nvCxnSpPr>
      <xdr:spPr>
        <a:xfrm flipV="1">
          <a:off x="13893800" y="1295146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111760</xdr:rowOff>
    </xdr:from>
    <xdr:to>
      <xdr:col>20</xdr:col>
      <xdr:colOff>158750</xdr:colOff>
      <xdr:row>76</xdr:row>
      <xdr:rowOff>1270</xdr:rowOff>
    </xdr:to>
    <xdr:cxnSp macro="">
      <xdr:nvCxnSpPr>
        <xdr:cNvPr id="438" name="直線コネクタ 437"/>
        <xdr:cNvCxnSpPr/>
      </xdr:nvCxnSpPr>
      <xdr:spPr>
        <a:xfrm flipV="1">
          <a:off x="13004800" y="1297051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40" name="テキスト ボックス 439"/>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42" name="テキスト ボックス 441"/>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60961</xdr:rowOff>
    </xdr:from>
    <xdr:to>
      <xdr:col>24</xdr:col>
      <xdr:colOff>82550</xdr:colOff>
      <xdr:row>77</xdr:row>
      <xdr:rowOff>162561</xdr:rowOff>
    </xdr:to>
    <xdr:sp macro="" textlink="">
      <xdr:nvSpPr>
        <xdr:cNvPr id="448" name="円/楕円 447"/>
        <xdr:cNvSpPr/>
      </xdr:nvSpPr>
      <xdr:spPr>
        <a:xfrm>
          <a:off x="164592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33038</xdr:rowOff>
    </xdr:from>
    <xdr:ext cx="762000" cy="259045"/>
    <xdr:sp macro="" textlink="">
      <xdr:nvSpPr>
        <xdr:cNvPr id="449" name="公債費以外該当値テキスト"/>
        <xdr:cNvSpPr txBox="1"/>
      </xdr:nvSpPr>
      <xdr:spPr>
        <a:xfrm>
          <a:off x="165989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167639</xdr:rowOff>
    </xdr:from>
    <xdr:to>
      <xdr:col>22</xdr:col>
      <xdr:colOff>615950</xdr:colOff>
      <xdr:row>78</xdr:row>
      <xdr:rowOff>97789</xdr:rowOff>
    </xdr:to>
    <xdr:sp macro="" textlink="">
      <xdr:nvSpPr>
        <xdr:cNvPr id="450" name="円/楕円 449"/>
        <xdr:cNvSpPr/>
      </xdr:nvSpPr>
      <xdr:spPr>
        <a:xfrm>
          <a:off x="15621000" y="13369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82566</xdr:rowOff>
    </xdr:from>
    <xdr:ext cx="736600" cy="259045"/>
    <xdr:sp macro="" textlink="">
      <xdr:nvSpPr>
        <xdr:cNvPr id="451" name="テキスト ボックス 450"/>
        <xdr:cNvSpPr txBox="1"/>
      </xdr:nvSpPr>
      <xdr:spPr>
        <a:xfrm>
          <a:off x="15290800" y="13455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41910</xdr:rowOff>
    </xdr:from>
    <xdr:to>
      <xdr:col>21</xdr:col>
      <xdr:colOff>412750</xdr:colOff>
      <xdr:row>75</xdr:row>
      <xdr:rowOff>143510</xdr:rowOff>
    </xdr:to>
    <xdr:sp macro="" textlink="">
      <xdr:nvSpPr>
        <xdr:cNvPr id="452" name="円/楕円 451"/>
        <xdr:cNvSpPr/>
      </xdr:nvSpPr>
      <xdr:spPr>
        <a:xfrm>
          <a:off x="14732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153687</xdr:rowOff>
    </xdr:from>
    <xdr:ext cx="762000" cy="259045"/>
    <xdr:sp macro="" textlink="">
      <xdr:nvSpPr>
        <xdr:cNvPr id="453" name="テキスト ボックス 452"/>
        <xdr:cNvSpPr txBox="1"/>
      </xdr:nvSpPr>
      <xdr:spPr>
        <a:xfrm>
          <a:off x="14401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60960</xdr:rowOff>
    </xdr:from>
    <xdr:to>
      <xdr:col>20</xdr:col>
      <xdr:colOff>209550</xdr:colOff>
      <xdr:row>75</xdr:row>
      <xdr:rowOff>162561</xdr:rowOff>
    </xdr:to>
    <xdr:sp macro="" textlink="">
      <xdr:nvSpPr>
        <xdr:cNvPr id="454" name="円/楕円 453"/>
        <xdr:cNvSpPr/>
      </xdr:nvSpPr>
      <xdr:spPr>
        <a:xfrm>
          <a:off x="13843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1287</xdr:rowOff>
    </xdr:from>
    <xdr:ext cx="762000" cy="259045"/>
    <xdr:sp macro="" textlink="">
      <xdr:nvSpPr>
        <xdr:cNvPr id="455" name="テキスト ボックス 454"/>
        <xdr:cNvSpPr txBox="1"/>
      </xdr:nvSpPr>
      <xdr:spPr>
        <a:xfrm>
          <a:off x="13512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121920</xdr:rowOff>
    </xdr:from>
    <xdr:to>
      <xdr:col>19</xdr:col>
      <xdr:colOff>6350</xdr:colOff>
      <xdr:row>76</xdr:row>
      <xdr:rowOff>52070</xdr:rowOff>
    </xdr:to>
    <xdr:sp macro="" textlink="">
      <xdr:nvSpPr>
        <xdr:cNvPr id="456" name="円/楕円 455"/>
        <xdr:cNvSpPr/>
      </xdr:nvSpPr>
      <xdr:spPr>
        <a:xfrm>
          <a:off x="12954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36847</xdr:rowOff>
    </xdr:from>
    <xdr:ext cx="762000" cy="259045"/>
    <xdr:sp macro="" textlink="">
      <xdr:nvSpPr>
        <xdr:cNvPr id="457" name="テキスト ボックス 456"/>
        <xdr:cNvSpPr txBox="1"/>
      </xdr:nvSpPr>
      <xdr:spPr>
        <a:xfrm>
          <a:off x="12623800" y="13067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福島県新地町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9423</xdr:rowOff>
    </xdr:from>
    <xdr:to>
      <xdr:col>4</xdr:col>
      <xdr:colOff>1117600</xdr:colOff>
      <xdr:row>17</xdr:row>
      <xdr:rowOff>50800</xdr:rowOff>
    </xdr:to>
    <xdr:cxnSp macro="">
      <xdr:nvCxnSpPr>
        <xdr:cNvPr id="52" name="直線コネクタ 51"/>
        <xdr:cNvCxnSpPr/>
      </xdr:nvCxnSpPr>
      <xdr:spPr bwMode="auto">
        <a:xfrm flipV="1">
          <a:off x="5003800" y="2971698"/>
          <a:ext cx="647700" cy="41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118664</xdr:rowOff>
    </xdr:from>
    <xdr:ext cx="762000" cy="259045"/>
    <xdr:sp macro="" textlink="">
      <xdr:nvSpPr>
        <xdr:cNvPr id="53" name="人口1人当たり決算額の推移平均値テキスト130"/>
        <xdr:cNvSpPr txBox="1"/>
      </xdr:nvSpPr>
      <xdr:spPr>
        <a:xfrm>
          <a:off x="5740400" y="3080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21637</xdr:rowOff>
    </xdr:from>
    <xdr:to>
      <xdr:col>4</xdr:col>
      <xdr:colOff>469900</xdr:colOff>
      <xdr:row>17</xdr:row>
      <xdr:rowOff>50800</xdr:rowOff>
    </xdr:to>
    <xdr:cxnSp macro="">
      <xdr:nvCxnSpPr>
        <xdr:cNvPr id="55" name="直線コネクタ 54"/>
        <xdr:cNvCxnSpPr/>
      </xdr:nvCxnSpPr>
      <xdr:spPr bwMode="auto">
        <a:xfrm>
          <a:off x="4305300" y="2983912"/>
          <a:ext cx="698500" cy="291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90285</xdr:rowOff>
    </xdr:from>
    <xdr:ext cx="736600" cy="259045"/>
    <xdr:sp macro="" textlink="">
      <xdr:nvSpPr>
        <xdr:cNvPr id="57" name="テキスト ボックス 56"/>
        <xdr:cNvSpPr txBox="1"/>
      </xdr:nvSpPr>
      <xdr:spPr>
        <a:xfrm>
          <a:off x="4622800" y="3224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10556</xdr:rowOff>
    </xdr:from>
    <xdr:to>
      <xdr:col>3</xdr:col>
      <xdr:colOff>904875</xdr:colOff>
      <xdr:row>17</xdr:row>
      <xdr:rowOff>21637</xdr:rowOff>
    </xdr:to>
    <xdr:cxnSp macro="">
      <xdr:nvCxnSpPr>
        <xdr:cNvPr id="58" name="直線コネクタ 57"/>
        <xdr:cNvCxnSpPr/>
      </xdr:nvCxnSpPr>
      <xdr:spPr bwMode="auto">
        <a:xfrm>
          <a:off x="3606800" y="2972831"/>
          <a:ext cx="698500" cy="110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78038</xdr:rowOff>
    </xdr:from>
    <xdr:ext cx="762000" cy="259045"/>
    <xdr:sp macro="" textlink="">
      <xdr:nvSpPr>
        <xdr:cNvPr id="60" name="テキスト ボックス 59"/>
        <xdr:cNvSpPr txBox="1"/>
      </xdr:nvSpPr>
      <xdr:spPr>
        <a:xfrm>
          <a:off x="3924300" y="321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10556</xdr:rowOff>
    </xdr:from>
    <xdr:to>
      <xdr:col>3</xdr:col>
      <xdr:colOff>206375</xdr:colOff>
      <xdr:row>17</xdr:row>
      <xdr:rowOff>115309</xdr:rowOff>
    </xdr:to>
    <xdr:cxnSp macro="">
      <xdr:nvCxnSpPr>
        <xdr:cNvPr id="61" name="直線コネクタ 60"/>
        <xdr:cNvCxnSpPr/>
      </xdr:nvCxnSpPr>
      <xdr:spPr bwMode="auto">
        <a:xfrm flipV="1">
          <a:off x="2908300" y="2972831"/>
          <a:ext cx="698500" cy="104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54123</xdr:rowOff>
    </xdr:from>
    <xdr:ext cx="762000" cy="259045"/>
    <xdr:sp macro="" textlink="">
      <xdr:nvSpPr>
        <xdr:cNvPr id="63" name="テキスト ボックス 62"/>
        <xdr:cNvSpPr txBox="1"/>
      </xdr:nvSpPr>
      <xdr:spPr>
        <a:xfrm>
          <a:off x="3225800" y="318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107659</xdr:rowOff>
    </xdr:from>
    <xdr:ext cx="762000" cy="259045"/>
    <xdr:sp macro="" textlink="">
      <xdr:nvSpPr>
        <xdr:cNvPr id="65" name="テキスト ボックス 64"/>
        <xdr:cNvSpPr txBox="1"/>
      </xdr:nvSpPr>
      <xdr:spPr>
        <a:xfrm>
          <a:off x="2527300" y="324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130073</xdr:rowOff>
    </xdr:from>
    <xdr:to>
      <xdr:col>5</xdr:col>
      <xdr:colOff>34925</xdr:colOff>
      <xdr:row>17</xdr:row>
      <xdr:rowOff>60223</xdr:rowOff>
    </xdr:to>
    <xdr:sp macro="" textlink="">
      <xdr:nvSpPr>
        <xdr:cNvPr id="71" name="円/楕円 70"/>
        <xdr:cNvSpPr/>
      </xdr:nvSpPr>
      <xdr:spPr bwMode="auto">
        <a:xfrm>
          <a:off x="5600700" y="2920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146600</xdr:rowOff>
    </xdr:from>
    <xdr:ext cx="762000" cy="259045"/>
    <xdr:sp macro="" textlink="">
      <xdr:nvSpPr>
        <xdr:cNvPr id="72" name="人口1人当たり決算額の推移該当値テキスト130"/>
        <xdr:cNvSpPr txBox="1"/>
      </xdr:nvSpPr>
      <xdr:spPr>
        <a:xfrm>
          <a:off x="5740400" y="2765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148,676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0</xdr:rowOff>
    </xdr:from>
    <xdr:to>
      <xdr:col>4</xdr:col>
      <xdr:colOff>520700</xdr:colOff>
      <xdr:row>17</xdr:row>
      <xdr:rowOff>101600</xdr:rowOff>
    </xdr:to>
    <xdr:sp macro="" textlink="">
      <xdr:nvSpPr>
        <xdr:cNvPr id="73" name="円/楕円 72"/>
        <xdr:cNvSpPr/>
      </xdr:nvSpPr>
      <xdr:spPr bwMode="auto">
        <a:xfrm>
          <a:off x="4953000" y="2962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111777</xdr:rowOff>
    </xdr:from>
    <xdr:ext cx="736600" cy="259045"/>
    <xdr:sp macro="" textlink="">
      <xdr:nvSpPr>
        <xdr:cNvPr id="74" name="テキスト ボックス 73"/>
        <xdr:cNvSpPr txBox="1"/>
      </xdr:nvSpPr>
      <xdr:spPr>
        <a:xfrm>
          <a:off x="4622800" y="2731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144,875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142287</xdr:rowOff>
    </xdr:from>
    <xdr:to>
      <xdr:col>3</xdr:col>
      <xdr:colOff>955675</xdr:colOff>
      <xdr:row>17</xdr:row>
      <xdr:rowOff>72437</xdr:rowOff>
    </xdr:to>
    <xdr:sp macro="" textlink="">
      <xdr:nvSpPr>
        <xdr:cNvPr id="75" name="円/楕円 74"/>
        <xdr:cNvSpPr/>
      </xdr:nvSpPr>
      <xdr:spPr bwMode="auto">
        <a:xfrm>
          <a:off x="4254500" y="2933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82614</xdr:rowOff>
    </xdr:from>
    <xdr:ext cx="762000" cy="259045"/>
    <xdr:sp macro="" textlink="">
      <xdr:nvSpPr>
        <xdr:cNvPr id="76" name="テキスト ボックス 75"/>
        <xdr:cNvSpPr txBox="1"/>
      </xdr:nvSpPr>
      <xdr:spPr>
        <a:xfrm>
          <a:off x="3924300" y="2701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147,554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131206</xdr:rowOff>
    </xdr:from>
    <xdr:to>
      <xdr:col>3</xdr:col>
      <xdr:colOff>257175</xdr:colOff>
      <xdr:row>17</xdr:row>
      <xdr:rowOff>61356</xdr:rowOff>
    </xdr:to>
    <xdr:sp macro="" textlink="">
      <xdr:nvSpPr>
        <xdr:cNvPr id="77" name="円/楕円 76"/>
        <xdr:cNvSpPr/>
      </xdr:nvSpPr>
      <xdr:spPr bwMode="auto">
        <a:xfrm>
          <a:off x="3556000" y="2922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71533</xdr:rowOff>
    </xdr:from>
    <xdr:ext cx="762000" cy="259045"/>
    <xdr:sp macro="" textlink="">
      <xdr:nvSpPr>
        <xdr:cNvPr id="78" name="テキスト ボックス 77"/>
        <xdr:cNvSpPr txBox="1"/>
      </xdr:nvSpPr>
      <xdr:spPr>
        <a:xfrm>
          <a:off x="3225800" y="2690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148,572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64509</xdr:rowOff>
    </xdr:from>
    <xdr:to>
      <xdr:col>2</xdr:col>
      <xdr:colOff>692150</xdr:colOff>
      <xdr:row>17</xdr:row>
      <xdr:rowOff>166109</xdr:rowOff>
    </xdr:to>
    <xdr:sp macro="" textlink="">
      <xdr:nvSpPr>
        <xdr:cNvPr id="79" name="円/楕円 78"/>
        <xdr:cNvSpPr/>
      </xdr:nvSpPr>
      <xdr:spPr bwMode="auto">
        <a:xfrm>
          <a:off x="2857500" y="30267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4836</xdr:rowOff>
    </xdr:from>
    <xdr:ext cx="762000" cy="259045"/>
    <xdr:sp macro="" textlink="">
      <xdr:nvSpPr>
        <xdr:cNvPr id="80" name="テキスト ボックス 79"/>
        <xdr:cNvSpPr txBox="1"/>
      </xdr:nvSpPr>
      <xdr:spPr>
        <a:xfrm>
          <a:off x="2527300" y="279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138,949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267780</xdr:rowOff>
    </xdr:from>
    <xdr:to>
      <xdr:col>4</xdr:col>
      <xdr:colOff>1117600</xdr:colOff>
      <xdr:row>35</xdr:row>
      <xdr:rowOff>58915</xdr:rowOff>
    </xdr:to>
    <xdr:cxnSp macro="">
      <xdr:nvCxnSpPr>
        <xdr:cNvPr id="113" name="直線コネクタ 112"/>
        <xdr:cNvCxnSpPr/>
      </xdr:nvCxnSpPr>
      <xdr:spPr bwMode="auto">
        <a:xfrm flipV="1">
          <a:off x="5003800" y="6535230"/>
          <a:ext cx="647700" cy="1340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288288</xdr:rowOff>
    </xdr:from>
    <xdr:ext cx="762000" cy="259045"/>
    <xdr:sp macro="" textlink="">
      <xdr:nvSpPr>
        <xdr:cNvPr id="114" name="人口1人当たり決算額の推移平均値テキスト445"/>
        <xdr:cNvSpPr txBox="1"/>
      </xdr:nvSpPr>
      <xdr:spPr>
        <a:xfrm>
          <a:off x="5740400" y="6555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183274</xdr:rowOff>
    </xdr:from>
    <xdr:to>
      <xdr:col>4</xdr:col>
      <xdr:colOff>469900</xdr:colOff>
      <xdr:row>35</xdr:row>
      <xdr:rowOff>58915</xdr:rowOff>
    </xdr:to>
    <xdr:cxnSp macro="">
      <xdr:nvCxnSpPr>
        <xdr:cNvPr id="116" name="直線コネクタ 115"/>
        <xdr:cNvCxnSpPr/>
      </xdr:nvCxnSpPr>
      <xdr:spPr bwMode="auto">
        <a:xfrm>
          <a:off x="4305300" y="6450724"/>
          <a:ext cx="698500" cy="2185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18775</xdr:rowOff>
    </xdr:from>
    <xdr:ext cx="736600" cy="259045"/>
    <xdr:sp macro="" textlink="">
      <xdr:nvSpPr>
        <xdr:cNvPr id="118" name="テキスト ボックス 117"/>
        <xdr:cNvSpPr txBox="1"/>
      </xdr:nvSpPr>
      <xdr:spPr>
        <a:xfrm>
          <a:off x="4622800" y="6286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93758</xdr:rowOff>
    </xdr:from>
    <xdr:to>
      <xdr:col>3</xdr:col>
      <xdr:colOff>904875</xdr:colOff>
      <xdr:row>34</xdr:row>
      <xdr:rowOff>183274</xdr:rowOff>
    </xdr:to>
    <xdr:cxnSp macro="">
      <xdr:nvCxnSpPr>
        <xdr:cNvPr id="119" name="直線コネクタ 118"/>
        <xdr:cNvCxnSpPr/>
      </xdr:nvCxnSpPr>
      <xdr:spPr bwMode="auto">
        <a:xfrm>
          <a:off x="3606800" y="6361208"/>
          <a:ext cx="698500" cy="895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321206</xdr:rowOff>
    </xdr:from>
    <xdr:ext cx="762000" cy="259045"/>
    <xdr:sp macro="" textlink="">
      <xdr:nvSpPr>
        <xdr:cNvPr id="121" name="テキスト ボックス 120"/>
        <xdr:cNvSpPr txBox="1"/>
      </xdr:nvSpPr>
      <xdr:spPr>
        <a:xfrm>
          <a:off x="3924300" y="658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76327</xdr:rowOff>
    </xdr:from>
    <xdr:to>
      <xdr:col>3</xdr:col>
      <xdr:colOff>206375</xdr:colOff>
      <xdr:row>34</xdr:row>
      <xdr:rowOff>93758</xdr:rowOff>
    </xdr:to>
    <xdr:cxnSp macro="">
      <xdr:nvCxnSpPr>
        <xdr:cNvPr id="122" name="直線コネクタ 121"/>
        <xdr:cNvCxnSpPr/>
      </xdr:nvCxnSpPr>
      <xdr:spPr bwMode="auto">
        <a:xfrm>
          <a:off x="2908300" y="6343777"/>
          <a:ext cx="698500" cy="174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256132</xdr:rowOff>
    </xdr:from>
    <xdr:ext cx="762000" cy="259045"/>
    <xdr:sp macro="" textlink="">
      <xdr:nvSpPr>
        <xdr:cNvPr id="124" name="テキスト ボックス 123"/>
        <xdr:cNvSpPr txBox="1"/>
      </xdr:nvSpPr>
      <xdr:spPr>
        <a:xfrm>
          <a:off x="3225800" y="6523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169816</xdr:rowOff>
    </xdr:from>
    <xdr:ext cx="762000" cy="259045"/>
    <xdr:sp macro="" textlink="">
      <xdr:nvSpPr>
        <xdr:cNvPr id="126" name="テキスト ボックス 125"/>
        <xdr:cNvSpPr txBox="1"/>
      </xdr:nvSpPr>
      <xdr:spPr>
        <a:xfrm>
          <a:off x="2527300" y="643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216979</xdr:rowOff>
    </xdr:from>
    <xdr:to>
      <xdr:col>5</xdr:col>
      <xdr:colOff>34925</xdr:colOff>
      <xdr:row>34</xdr:row>
      <xdr:rowOff>318579</xdr:rowOff>
    </xdr:to>
    <xdr:sp macro="" textlink="">
      <xdr:nvSpPr>
        <xdr:cNvPr id="132" name="円/楕円 131"/>
        <xdr:cNvSpPr/>
      </xdr:nvSpPr>
      <xdr:spPr bwMode="auto">
        <a:xfrm>
          <a:off x="5600700" y="6484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62056</xdr:rowOff>
    </xdr:from>
    <xdr:ext cx="762000" cy="259045"/>
    <xdr:sp macro="" textlink="">
      <xdr:nvSpPr>
        <xdr:cNvPr id="133" name="人口1人当たり決算額の推移該当値テキスト445"/>
        <xdr:cNvSpPr txBox="1"/>
      </xdr:nvSpPr>
      <xdr:spPr>
        <a:xfrm>
          <a:off x="5740400" y="6329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33,610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8115</xdr:rowOff>
    </xdr:from>
    <xdr:to>
      <xdr:col>4</xdr:col>
      <xdr:colOff>520700</xdr:colOff>
      <xdr:row>35</xdr:row>
      <xdr:rowOff>109715</xdr:rowOff>
    </xdr:to>
    <xdr:sp macro="" textlink="">
      <xdr:nvSpPr>
        <xdr:cNvPr id="134" name="円/楕円 133"/>
        <xdr:cNvSpPr/>
      </xdr:nvSpPr>
      <xdr:spPr bwMode="auto">
        <a:xfrm>
          <a:off x="4953000" y="6618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94492</xdr:rowOff>
    </xdr:from>
    <xdr:ext cx="736600" cy="259045"/>
    <xdr:sp macro="" textlink="">
      <xdr:nvSpPr>
        <xdr:cNvPr id="135" name="テキスト ボックス 134"/>
        <xdr:cNvSpPr txBox="1"/>
      </xdr:nvSpPr>
      <xdr:spPr>
        <a:xfrm>
          <a:off x="4622800" y="6704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26,574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132474</xdr:rowOff>
    </xdr:from>
    <xdr:to>
      <xdr:col>3</xdr:col>
      <xdr:colOff>955675</xdr:colOff>
      <xdr:row>34</xdr:row>
      <xdr:rowOff>234074</xdr:rowOff>
    </xdr:to>
    <xdr:sp macro="" textlink="">
      <xdr:nvSpPr>
        <xdr:cNvPr id="136" name="円/楕円 135"/>
        <xdr:cNvSpPr/>
      </xdr:nvSpPr>
      <xdr:spPr bwMode="auto">
        <a:xfrm>
          <a:off x="4254500" y="63999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244251</xdr:rowOff>
    </xdr:from>
    <xdr:ext cx="762000" cy="259045"/>
    <xdr:sp macro="" textlink="">
      <xdr:nvSpPr>
        <xdr:cNvPr id="137" name="テキスト ボックス 136"/>
        <xdr:cNvSpPr txBox="1"/>
      </xdr:nvSpPr>
      <xdr:spPr>
        <a:xfrm>
          <a:off x="3924300" y="6168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38,046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42958</xdr:rowOff>
    </xdr:from>
    <xdr:to>
      <xdr:col>3</xdr:col>
      <xdr:colOff>257175</xdr:colOff>
      <xdr:row>34</xdr:row>
      <xdr:rowOff>144558</xdr:rowOff>
    </xdr:to>
    <xdr:sp macro="" textlink="">
      <xdr:nvSpPr>
        <xdr:cNvPr id="138" name="円/楕円 137"/>
        <xdr:cNvSpPr/>
      </xdr:nvSpPr>
      <xdr:spPr bwMode="auto">
        <a:xfrm>
          <a:off x="3556000" y="6310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154735</xdr:rowOff>
    </xdr:from>
    <xdr:ext cx="762000" cy="259045"/>
    <xdr:sp macro="" textlink="">
      <xdr:nvSpPr>
        <xdr:cNvPr id="139" name="テキスト ボックス 138"/>
        <xdr:cNvSpPr txBox="1"/>
      </xdr:nvSpPr>
      <xdr:spPr>
        <a:xfrm>
          <a:off x="3225800" y="607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42,745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25527</xdr:rowOff>
    </xdr:from>
    <xdr:to>
      <xdr:col>2</xdr:col>
      <xdr:colOff>692150</xdr:colOff>
      <xdr:row>34</xdr:row>
      <xdr:rowOff>127127</xdr:rowOff>
    </xdr:to>
    <xdr:sp macro="" textlink="">
      <xdr:nvSpPr>
        <xdr:cNvPr id="140" name="円/楕円 139"/>
        <xdr:cNvSpPr/>
      </xdr:nvSpPr>
      <xdr:spPr bwMode="auto">
        <a:xfrm>
          <a:off x="2857500" y="6292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137304</xdr:rowOff>
    </xdr:from>
    <xdr:ext cx="762000" cy="259045"/>
    <xdr:sp macro="" textlink="">
      <xdr:nvSpPr>
        <xdr:cNvPr id="141" name="テキスト ボックス 140"/>
        <xdr:cNvSpPr txBox="1"/>
      </xdr:nvSpPr>
      <xdr:spPr>
        <a:xfrm>
          <a:off x="2527300" y="6061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財政調整基金残高は、東日本大震災による補助事業である災害救助事業、災害復旧事業や復興交付金事業により単独事業の割合が縮小したことにより、増加傾向となっている。</a:t>
          </a:r>
        </a:p>
        <a:p>
          <a:r>
            <a:rPr kumimoji="1" lang="ja-JP" altLang="en-US" sz="1400">
              <a:latin typeface="ＭＳ ゴシック" pitchFamily="49" charset="-128"/>
              <a:ea typeface="ＭＳ ゴシック" pitchFamily="49" charset="-128"/>
            </a:rPr>
            <a:t>東日本大震災復興事業等の翌年度繰越の増により前年度と比較し実質収支額が約３億円の減、</a:t>
          </a:r>
          <a:r>
            <a:rPr kumimoji="1" lang="en-US" altLang="ja-JP" sz="1400">
              <a:latin typeface="ＭＳ ゴシック" pitchFamily="49" charset="-128"/>
              <a:ea typeface="ＭＳ ゴシック" pitchFamily="49" charset="-128"/>
            </a:rPr>
            <a:t>10.31</a:t>
          </a:r>
          <a:r>
            <a:rPr kumimoji="1" lang="ja-JP" altLang="en-US" sz="1400">
              <a:latin typeface="ＭＳ ゴシック" pitchFamily="49" charset="-128"/>
              <a:ea typeface="ＭＳ ゴシック" pitchFamily="49" charset="-128"/>
            </a:rPr>
            <a:t>ポイントの減となっているが、実質単年度収支については、歳計剰余金に伴う財政調整基金への積立金の増により</a:t>
          </a:r>
          <a:r>
            <a:rPr kumimoji="1" lang="en-US" altLang="ja-JP" sz="1400">
              <a:latin typeface="ＭＳ ゴシック" pitchFamily="49" charset="-128"/>
              <a:ea typeface="ＭＳ ゴシック" pitchFamily="49" charset="-128"/>
            </a:rPr>
            <a:t>23.47</a:t>
          </a:r>
          <a:r>
            <a:rPr kumimoji="1" lang="ja-JP" altLang="en-US" sz="1400">
              <a:latin typeface="ＭＳ ゴシック" pitchFamily="49" charset="-128"/>
              <a:ea typeface="ＭＳ ゴシック" pitchFamily="49" charset="-128"/>
            </a:rPr>
            <a:t>ポイントの増となっている。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連結実質赤字比率については、すべての会計で黒字経営となっている。</a:t>
          </a:r>
        </a:p>
        <a:p>
          <a:r>
            <a:rPr kumimoji="1" lang="ja-JP" altLang="en-US" sz="1400">
              <a:latin typeface="ＭＳ ゴシック" pitchFamily="49" charset="-128"/>
              <a:ea typeface="ＭＳ ゴシック" pitchFamily="49" charset="-128"/>
            </a:rPr>
            <a:t>　一般会計を除いた６会計では、一般会計からの繰入金による運営がなされており、公営企業会計である公共下水道事業、農業集落排水事業、新地南工業団地整備事業特別会計は独立採算を基本とした経営努力に努めるとともに、その他会計においても、内部経費の削減を行うなど収支バランスのとれた経営に努め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元利償還金は減少しているものの、下水道事業等公営企業及び一部事務組合への元利償還金に対する繰入金が増加となった。</a:t>
          </a:r>
        </a:p>
        <a:p>
          <a:r>
            <a:rPr kumimoji="1" lang="ja-JP" altLang="en-US" sz="1400">
              <a:latin typeface="ＭＳ ゴシック" pitchFamily="49" charset="-128"/>
              <a:ea typeface="ＭＳ ゴシック" pitchFamily="49" charset="-128"/>
            </a:rPr>
            <a:t>今後とも、一般会計・特別会計を問わず地方債の発行を抑制し地方債残高を減らし、比率の減少に努めていく。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福島県新地町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将来負担比額については、臨時財政対策債等の借入により地方債残高の増加しているものの、県営かんがい排水事業等による債務負担行為の残高などが減少している。</a:t>
          </a:r>
        </a:p>
        <a:p>
          <a:r>
            <a:rPr kumimoji="1" lang="ja-JP" altLang="en-US" sz="1400">
              <a:latin typeface="ＭＳ ゴシック" pitchFamily="49" charset="-128"/>
              <a:ea typeface="ＭＳ ゴシック" pitchFamily="49" charset="-128"/>
            </a:rPr>
            <a:t>また充当可能基金の増加については、震災の影響により新設された基金の増加によるものである。今後とも、地方債現在高の減少に努め将来負担比率が増加しないように努める。今後は、復旧復興関連事業の進捗により充当可能財源が震災以前と同額になると見込まれ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F19"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21050120</v>
      </c>
      <c r="BO4" s="379"/>
      <c r="BP4" s="379"/>
      <c r="BQ4" s="379"/>
      <c r="BR4" s="379"/>
      <c r="BS4" s="379"/>
      <c r="BT4" s="379"/>
      <c r="BU4" s="380"/>
      <c r="BV4" s="378">
        <v>21014751</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17.899999999999999</v>
      </c>
      <c r="CU4" s="556"/>
      <c r="CV4" s="556"/>
      <c r="CW4" s="556"/>
      <c r="CX4" s="556"/>
      <c r="CY4" s="556"/>
      <c r="CZ4" s="556"/>
      <c r="DA4" s="557"/>
      <c r="DB4" s="555">
        <v>28.2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19266217</v>
      </c>
      <c r="BO5" s="384"/>
      <c r="BP5" s="384"/>
      <c r="BQ5" s="384"/>
      <c r="BR5" s="384"/>
      <c r="BS5" s="384"/>
      <c r="BT5" s="384"/>
      <c r="BU5" s="385"/>
      <c r="BV5" s="383">
        <v>19744412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85.9</v>
      </c>
      <c r="CU5" s="354"/>
      <c r="CV5" s="354"/>
      <c r="CW5" s="354"/>
      <c r="CX5" s="354"/>
      <c r="CY5" s="354"/>
      <c r="CZ5" s="354"/>
      <c r="DA5" s="355"/>
      <c r="DB5" s="353">
        <v>90.1</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1783903</v>
      </c>
      <c r="BO6" s="384"/>
      <c r="BP6" s="384"/>
      <c r="BQ6" s="384"/>
      <c r="BR6" s="384"/>
      <c r="BS6" s="384"/>
      <c r="BT6" s="384"/>
      <c r="BU6" s="385"/>
      <c r="BV6" s="383">
        <v>1270339</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94.2</v>
      </c>
      <c r="CU6" s="530"/>
      <c r="CV6" s="530"/>
      <c r="CW6" s="530"/>
      <c r="CX6" s="530"/>
      <c r="CY6" s="530"/>
      <c r="CZ6" s="530"/>
      <c r="DA6" s="531"/>
      <c r="DB6" s="529">
        <v>98.2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1255880</v>
      </c>
      <c r="BO7" s="384"/>
      <c r="BP7" s="384"/>
      <c r="BQ7" s="384"/>
      <c r="BR7" s="384"/>
      <c r="BS7" s="384"/>
      <c r="BT7" s="384"/>
      <c r="BU7" s="385"/>
      <c r="BV7" s="383">
        <v>441348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2955841</v>
      </c>
      <c r="CU7" s="384"/>
      <c r="CV7" s="384"/>
      <c r="CW7" s="384"/>
      <c r="CX7" s="384"/>
      <c r="CY7" s="384"/>
      <c r="CZ7" s="384"/>
      <c r="DA7" s="385"/>
      <c r="DB7" s="383">
        <v>2942344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528023</v>
      </c>
      <c r="BO8" s="384"/>
      <c r="BP8" s="384"/>
      <c r="BQ8" s="384"/>
      <c r="BR8" s="384"/>
      <c r="BS8" s="384"/>
      <c r="BT8" s="384"/>
      <c r="BU8" s="385"/>
      <c r="BV8" s="383">
        <v>828991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0.76</v>
      </c>
      <c r="CU8" s="493"/>
      <c r="CV8" s="493"/>
      <c r="CW8" s="493"/>
      <c r="CX8" s="493"/>
      <c r="CY8" s="493"/>
      <c r="CZ8" s="493"/>
      <c r="DA8" s="494"/>
      <c r="DB8" s="492">
        <v>0.75</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8224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-300968</v>
      </c>
      <c r="BO9" s="384"/>
      <c r="BP9" s="384"/>
      <c r="BQ9" s="384"/>
      <c r="BR9" s="384"/>
      <c r="BS9" s="384"/>
      <c r="BT9" s="384"/>
      <c r="BU9" s="385"/>
      <c r="BV9" s="383">
        <v>-772225</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5.7</v>
      </c>
      <c r="CU9" s="354"/>
      <c r="CV9" s="354"/>
      <c r="CW9" s="354"/>
      <c r="CX9" s="354"/>
      <c r="CY9" s="354"/>
      <c r="CZ9" s="354"/>
      <c r="DA9" s="355"/>
      <c r="DB9" s="353">
        <v>6.8</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8584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416324</v>
      </c>
      <c r="BO10" s="384"/>
      <c r="BP10" s="384"/>
      <c r="BQ10" s="384"/>
      <c r="BR10" s="384"/>
      <c r="BS10" s="384"/>
      <c r="BT10" s="384"/>
      <c r="BU10" s="385"/>
      <c r="BV10" s="383">
        <v>196429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7969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7930</v>
      </c>
      <c r="S13" s="485"/>
      <c r="T13" s="485"/>
      <c r="U13" s="485"/>
      <c r="V13" s="486"/>
      <c r="W13" s="472" t="s">
        <v>122</v>
      </c>
      <c r="X13" s="396"/>
      <c r="Y13" s="396"/>
      <c r="Z13" s="396"/>
      <c r="AA13" s="396"/>
      <c r="AB13" s="397"/>
      <c r="AC13" s="359">
        <v>514</v>
      </c>
      <c r="AD13" s="360"/>
      <c r="AE13" s="360"/>
      <c r="AF13" s="360"/>
      <c r="AG13" s="361"/>
      <c r="AH13" s="359">
        <v>642</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115356</v>
      </c>
      <c r="BO13" s="384"/>
      <c r="BP13" s="384"/>
      <c r="BQ13" s="384"/>
      <c r="BR13" s="384"/>
      <c r="BS13" s="384"/>
      <c r="BT13" s="384"/>
      <c r="BU13" s="385"/>
      <c r="BV13" s="383">
        <v>-575796</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10.3</v>
      </c>
      <c r="CU13" s="354"/>
      <c r="CV13" s="354"/>
      <c r="CW13" s="354"/>
      <c r="CX13" s="354"/>
      <c r="CY13" s="354"/>
      <c r="CZ13" s="354"/>
      <c r="DA13" s="355"/>
      <c r="DB13" s="353">
        <v>11.3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7957</v>
      </c>
      <c r="S14" s="485"/>
      <c r="T14" s="485"/>
      <c r="U14" s="485"/>
      <c r="V14" s="486"/>
      <c r="W14" s="487"/>
      <c r="X14" s="399"/>
      <c r="Y14" s="399"/>
      <c r="Z14" s="399"/>
      <c r="AA14" s="399"/>
      <c r="AB14" s="400"/>
      <c r="AC14" s="477">
        <v>13.3</v>
      </c>
      <c r="AD14" s="478"/>
      <c r="AE14" s="478"/>
      <c r="AF14" s="478"/>
      <c r="AG14" s="479"/>
      <c r="AH14" s="477">
        <v>15.3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119</v>
      </c>
      <c r="CU14" s="456"/>
      <c r="CV14" s="456"/>
      <c r="CW14" s="456"/>
      <c r="CX14" s="456"/>
      <c r="CY14" s="456"/>
      <c r="CZ14" s="456"/>
      <c r="DA14" s="457"/>
      <c r="DB14" s="488" t="s">
        <v>119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7922</v>
      </c>
      <c r="S15" s="485"/>
      <c r="T15" s="485"/>
      <c r="U15" s="485"/>
      <c r="V15" s="486"/>
      <c r="W15" s="472" t="s">
        <v>129</v>
      </c>
      <c r="X15" s="396"/>
      <c r="Y15" s="396"/>
      <c r="Z15" s="396"/>
      <c r="AA15" s="396"/>
      <c r="AB15" s="397"/>
      <c r="AC15" s="359">
        <v>1347</v>
      </c>
      <c r="AD15" s="360"/>
      <c r="AE15" s="360"/>
      <c r="AF15" s="360"/>
      <c r="AG15" s="361"/>
      <c r="AH15" s="359">
        <v>1516</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1671260</v>
      </c>
      <c r="BO15" s="379"/>
      <c r="BP15" s="379"/>
      <c r="BQ15" s="379"/>
      <c r="BR15" s="379"/>
      <c r="BS15" s="379"/>
      <c r="BT15" s="379"/>
      <c r="BU15" s="380"/>
      <c r="BV15" s="378">
        <v>1824574</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34.799999999999997</v>
      </c>
      <c r="AD16" s="478"/>
      <c r="AE16" s="478"/>
      <c r="AF16" s="478"/>
      <c r="AG16" s="479"/>
      <c r="AH16" s="477">
        <v>36</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2170531</v>
      </c>
      <c r="BO16" s="384"/>
      <c r="BP16" s="384"/>
      <c r="BQ16" s="384"/>
      <c r="BR16" s="384"/>
      <c r="BS16" s="384"/>
      <c r="BT16" s="384"/>
      <c r="BU16" s="385"/>
      <c r="BV16" s="383">
        <v>2234185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2011</v>
      </c>
      <c r="AD17" s="360"/>
      <c r="AE17" s="360"/>
      <c r="AF17" s="360"/>
      <c r="AG17" s="361"/>
      <c r="AH17" s="359">
        <v>2050</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2196371</v>
      </c>
      <c r="BO17" s="384"/>
      <c r="BP17" s="384"/>
      <c r="BQ17" s="384"/>
      <c r="BR17" s="384"/>
      <c r="BS17" s="384"/>
      <c r="BT17" s="384"/>
      <c r="BU17" s="385"/>
      <c r="BV17" s="383">
        <v>2366894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46.53</v>
      </c>
      <c r="M18" s="448"/>
      <c r="N18" s="448"/>
      <c r="O18" s="448"/>
      <c r="P18" s="448"/>
      <c r="Q18" s="448"/>
      <c r="R18" s="449"/>
      <c r="S18" s="449"/>
      <c r="T18" s="449"/>
      <c r="U18" s="449"/>
      <c r="V18" s="450"/>
      <c r="W18" s="464"/>
      <c r="X18" s="465"/>
      <c r="Y18" s="465"/>
      <c r="Z18" s="465"/>
      <c r="AA18" s="465"/>
      <c r="AB18" s="473"/>
      <c r="AC18" s="347">
        <v>51.9</v>
      </c>
      <c r="AD18" s="348"/>
      <c r="AE18" s="348"/>
      <c r="AF18" s="348"/>
      <c r="AG18" s="451"/>
      <c r="AH18" s="347">
        <v>48.7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2523271</v>
      </c>
      <c r="BO18" s="384"/>
      <c r="BP18" s="384"/>
      <c r="BQ18" s="384"/>
      <c r="BR18" s="384"/>
      <c r="BS18" s="384"/>
      <c r="BT18" s="384"/>
      <c r="BU18" s="385"/>
      <c r="BV18" s="383">
        <v>2481118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177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7615003</v>
      </c>
      <c r="BO19" s="384"/>
      <c r="BP19" s="384"/>
      <c r="BQ19" s="384"/>
      <c r="BR19" s="384"/>
      <c r="BS19" s="384"/>
      <c r="BT19" s="384"/>
      <c r="BU19" s="385"/>
      <c r="BV19" s="383">
        <v>6566899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2461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4760725</v>
      </c>
      <c r="BO23" s="384"/>
      <c r="BP23" s="384"/>
      <c r="BQ23" s="384"/>
      <c r="BR23" s="384"/>
      <c r="BS23" s="384"/>
      <c r="BT23" s="384"/>
      <c r="BU23" s="385"/>
      <c r="BV23" s="383">
        <v>4663694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7350</v>
      </c>
      <c r="R24" s="360"/>
      <c r="S24" s="360"/>
      <c r="T24" s="360"/>
      <c r="U24" s="360"/>
      <c r="V24" s="361"/>
      <c r="W24" s="425"/>
      <c r="X24" s="416"/>
      <c r="Y24" s="417"/>
      <c r="Z24" s="356" t="s">
        <v>153</v>
      </c>
      <c r="AA24" s="357"/>
      <c r="AB24" s="357"/>
      <c r="AC24" s="357"/>
      <c r="AD24" s="357"/>
      <c r="AE24" s="357"/>
      <c r="AF24" s="357"/>
      <c r="AG24" s="358"/>
      <c r="AH24" s="359">
        <v>105</v>
      </c>
      <c r="AI24" s="360"/>
      <c r="AJ24" s="360"/>
      <c r="AK24" s="360"/>
      <c r="AL24" s="361"/>
      <c r="AM24" s="359">
        <v>321720</v>
      </c>
      <c r="AN24" s="360"/>
      <c r="AO24" s="360"/>
      <c r="AP24" s="360"/>
      <c r="AQ24" s="360"/>
      <c r="AR24" s="361"/>
      <c r="AS24" s="359">
        <v>3064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4707102</v>
      </c>
      <c r="BO24" s="384"/>
      <c r="BP24" s="384"/>
      <c r="BQ24" s="384"/>
      <c r="BR24" s="384"/>
      <c r="BS24" s="384"/>
      <c r="BT24" s="384"/>
      <c r="BU24" s="385"/>
      <c r="BV24" s="383">
        <v>4604800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6090</v>
      </c>
      <c r="R25" s="360"/>
      <c r="S25" s="360"/>
      <c r="T25" s="360"/>
      <c r="U25" s="360"/>
      <c r="V25" s="361"/>
      <c r="W25" s="425"/>
      <c r="X25" s="416"/>
      <c r="Y25" s="417"/>
      <c r="Z25" s="356" t="s">
        <v>156</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625647</v>
      </c>
      <c r="BO25" s="379"/>
      <c r="BP25" s="379"/>
      <c r="BQ25" s="379"/>
      <c r="BR25" s="379"/>
      <c r="BS25" s="379"/>
      <c r="BT25" s="379"/>
      <c r="BU25" s="380"/>
      <c r="BV25" s="378">
        <v>733882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5780</v>
      </c>
      <c r="R26" s="360"/>
      <c r="S26" s="360"/>
      <c r="T26" s="360"/>
      <c r="U26" s="360"/>
      <c r="V26" s="361"/>
      <c r="W26" s="425"/>
      <c r="X26" s="416"/>
      <c r="Y26" s="417"/>
      <c r="Z26" s="356" t="s">
        <v>159</v>
      </c>
      <c r="AA26" s="438"/>
      <c r="AB26" s="438"/>
      <c r="AC26" s="438"/>
      <c r="AD26" s="438"/>
      <c r="AE26" s="438"/>
      <c r="AF26" s="438"/>
      <c r="AG26" s="439"/>
      <c r="AH26" s="359">
        <v>9</v>
      </c>
      <c r="AI26" s="360"/>
      <c r="AJ26" s="360"/>
      <c r="AK26" s="360"/>
      <c r="AL26" s="361"/>
      <c r="AM26" s="359">
        <v>28755</v>
      </c>
      <c r="AN26" s="360"/>
      <c r="AO26" s="360"/>
      <c r="AP26" s="360"/>
      <c r="AQ26" s="360"/>
      <c r="AR26" s="361"/>
      <c r="AS26" s="359">
        <v>3195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3000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167987</v>
      </c>
      <c r="BO27" s="387"/>
      <c r="BP27" s="387"/>
      <c r="BQ27" s="387"/>
      <c r="BR27" s="387"/>
      <c r="BS27" s="387"/>
      <c r="BT27" s="387"/>
      <c r="BU27" s="388"/>
      <c r="BV27" s="386">
        <v>167984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2540</v>
      </c>
      <c r="R28" s="360"/>
      <c r="S28" s="360"/>
      <c r="T28" s="360"/>
      <c r="U28" s="360"/>
      <c r="V28" s="361"/>
      <c r="W28" s="425"/>
      <c r="X28" s="416"/>
      <c r="Y28" s="417"/>
      <c r="Z28" s="356" t="s">
        <v>166</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3060695</v>
      </c>
      <c r="BO28" s="379"/>
      <c r="BP28" s="379"/>
      <c r="BQ28" s="379"/>
      <c r="BR28" s="379"/>
      <c r="BS28" s="379"/>
      <c r="BT28" s="379"/>
      <c r="BU28" s="380"/>
      <c r="BV28" s="378">
        <v>2644371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11</v>
      </c>
      <c r="M29" s="360"/>
      <c r="N29" s="360"/>
      <c r="O29" s="360"/>
      <c r="P29" s="361"/>
      <c r="Q29" s="359">
        <v>2370</v>
      </c>
      <c r="R29" s="360"/>
      <c r="S29" s="360"/>
      <c r="T29" s="360"/>
      <c r="U29" s="360"/>
      <c r="V29" s="361"/>
      <c r="W29" s="426"/>
      <c r="X29" s="427"/>
      <c r="Y29" s="428"/>
      <c r="Z29" s="356" t="s">
        <v>170</v>
      </c>
      <c r="AA29" s="357"/>
      <c r="AB29" s="357"/>
      <c r="AC29" s="357"/>
      <c r="AD29" s="357"/>
      <c r="AE29" s="357"/>
      <c r="AF29" s="357"/>
      <c r="AG29" s="358"/>
      <c r="AH29" s="359">
        <v>107</v>
      </c>
      <c r="AI29" s="360"/>
      <c r="AJ29" s="360"/>
      <c r="AK29" s="360"/>
      <c r="AL29" s="361"/>
      <c r="AM29" s="359">
        <v>329628</v>
      </c>
      <c r="AN29" s="360"/>
      <c r="AO29" s="360"/>
      <c r="AP29" s="360"/>
      <c r="AQ29" s="360"/>
      <c r="AR29" s="361"/>
      <c r="AS29" s="359">
        <v>3081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53598</v>
      </c>
      <c r="BO29" s="384"/>
      <c r="BP29" s="384"/>
      <c r="BQ29" s="384"/>
      <c r="BR29" s="384"/>
      <c r="BS29" s="384"/>
      <c r="BT29" s="384"/>
      <c r="BU29" s="385"/>
      <c r="BV29" s="383">
        <v>53582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17559625</v>
      </c>
      <c r="BO30" s="387"/>
      <c r="BP30" s="387"/>
      <c r="BQ30" s="387"/>
      <c r="BR30" s="387"/>
      <c r="BS30" s="387"/>
      <c r="BT30" s="387"/>
      <c r="BU30" s="388"/>
      <c r="BV30" s="386">
        <v>16914742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相馬地方広域市町村圏組合一般会計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相馬地方広域市町村圏組合看護専門学校特別会計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7</v>
      </c>
      <c r="BF36" s="343"/>
      <c r="BG36" s="342" t="str">
        <f>IF('各会計、関係団体の財政状況及び健全化判断比率'!B33="","",'各会計、関係団体の財政状況及び健全化判断比率'!B33)</f>
        <v>新地南工業団地整備事業特別会計</v>
      </c>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相馬地方広域水道企業団水道事業会計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福島県後期高齢者医療広域連合後期高齢者医療特別会計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82" t="s">
        <v>24</v>
      </c>
      <c r="C41" s="1183"/>
      <c r="D41" s="81"/>
      <c r="E41" s="1184" t="s">
        <v>25</v>
      </c>
      <c r="F41" s="1184"/>
      <c r="G41" s="1184"/>
      <c r="H41" s="1185"/>
      <c r="I41" s="82">
        <v>4683</v>
      </c>
      <c r="J41" s="83">
        <v>4635</v>
      </c>
      <c r="K41" s="83">
        <v>4659</v>
      </c>
      <c r="L41" s="83">
        <v>4664</v>
      </c>
      <c r="M41" s="84">
        <v>4761</v>
      </c>
    </row>
    <row r="42" spans="2:13" ht="27.75" customHeight="1">
      <c r="B42" s="1172"/>
      <c r="C42" s="1173"/>
      <c r="D42" s="85"/>
      <c r="E42" s="1176" t="s">
        <v>26</v>
      </c>
      <c r="F42" s="1176"/>
      <c r="G42" s="1176"/>
      <c r="H42" s="1177"/>
      <c r="I42" s="86">
        <v>750</v>
      </c>
      <c r="J42" s="87">
        <v>678</v>
      </c>
      <c r="K42" s="87">
        <v>605</v>
      </c>
      <c r="L42" s="87">
        <v>531</v>
      </c>
      <c r="M42" s="88">
        <v>471</v>
      </c>
    </row>
    <row r="43" spans="2:13" ht="27.75" customHeight="1">
      <c r="B43" s="1172"/>
      <c r="C43" s="1173"/>
      <c r="D43" s="85"/>
      <c r="E43" s="1176" t="s">
        <v>27</v>
      </c>
      <c r="F43" s="1176"/>
      <c r="G43" s="1176"/>
      <c r="H43" s="1177"/>
      <c r="I43" s="86">
        <v>2780</v>
      </c>
      <c r="J43" s="87">
        <v>2556</v>
      </c>
      <c r="K43" s="87">
        <v>2179</v>
      </c>
      <c r="L43" s="87">
        <v>1409</v>
      </c>
      <c r="M43" s="88">
        <v>1354</v>
      </c>
    </row>
    <row r="44" spans="2:13" ht="27.75" customHeight="1">
      <c r="B44" s="1172"/>
      <c r="C44" s="1173"/>
      <c r="D44" s="85"/>
      <c r="E44" s="1176" t="s">
        <v>28</v>
      </c>
      <c r="F44" s="1176"/>
      <c r="G44" s="1176"/>
      <c r="H44" s="1177"/>
      <c r="I44" s="86">
        <v>391</v>
      </c>
      <c r="J44" s="87">
        <v>380</v>
      </c>
      <c r="K44" s="87">
        <v>429</v>
      </c>
      <c r="L44" s="87">
        <v>436</v>
      </c>
      <c r="M44" s="88">
        <v>591</v>
      </c>
    </row>
    <row r="45" spans="2:13" ht="27.75" customHeight="1">
      <c r="B45" s="1172"/>
      <c r="C45" s="1173"/>
      <c r="D45" s="85"/>
      <c r="E45" s="1176" t="s">
        <v>29</v>
      </c>
      <c r="F45" s="1176"/>
      <c r="G45" s="1176"/>
      <c r="H45" s="1177"/>
      <c r="I45" s="86">
        <v>1022</v>
      </c>
      <c r="J45" s="87">
        <v>1066</v>
      </c>
      <c r="K45" s="87">
        <v>1295</v>
      </c>
      <c r="L45" s="87">
        <v>1165</v>
      </c>
      <c r="M45" s="88">
        <v>1126</v>
      </c>
    </row>
    <row r="46" spans="2:13" ht="27.75" customHeight="1">
      <c r="B46" s="1172"/>
      <c r="C46" s="1173"/>
      <c r="D46" s="85"/>
      <c r="E46" s="1176" t="s">
        <v>30</v>
      </c>
      <c r="F46" s="1176"/>
      <c r="G46" s="1176"/>
      <c r="H46" s="1177"/>
      <c r="I46" s="86">
        <v>146</v>
      </c>
      <c r="J46" s="87">
        <v>137</v>
      </c>
      <c r="K46" s="87">
        <v>127</v>
      </c>
      <c r="L46" s="87">
        <v>116</v>
      </c>
      <c r="M46" s="88">
        <v>106</v>
      </c>
    </row>
    <row r="47" spans="2:13" ht="27.75" customHeight="1">
      <c r="B47" s="1172"/>
      <c r="C47" s="1173"/>
      <c r="D47" s="85"/>
      <c r="E47" s="1176" t="s">
        <v>31</v>
      </c>
      <c r="F47" s="1176"/>
      <c r="G47" s="1176"/>
      <c r="H47" s="1177"/>
      <c r="I47" s="86" t="s">
        <v>473</v>
      </c>
      <c r="J47" s="87" t="s">
        <v>473</v>
      </c>
      <c r="K47" s="87" t="s">
        <v>473</v>
      </c>
      <c r="L47" s="87" t="s">
        <v>473</v>
      </c>
      <c r="M47" s="88" t="s">
        <v>473</v>
      </c>
    </row>
    <row r="48" spans="2:13" ht="27.75" customHeight="1">
      <c r="B48" s="1174"/>
      <c r="C48" s="1175"/>
      <c r="D48" s="85"/>
      <c r="E48" s="1176" t="s">
        <v>32</v>
      </c>
      <c r="F48" s="1176"/>
      <c r="G48" s="1176"/>
      <c r="H48" s="1177"/>
      <c r="I48" s="86">
        <v>66</v>
      </c>
      <c r="J48" s="87">
        <v>68</v>
      </c>
      <c r="K48" s="87">
        <v>28</v>
      </c>
      <c r="L48" s="87">
        <v>25</v>
      </c>
      <c r="M48" s="88" t="s">
        <v>473</v>
      </c>
    </row>
    <row r="49" spans="2:13" ht="27.75" customHeight="1">
      <c r="B49" s="1170" t="s">
        <v>33</v>
      </c>
      <c r="C49" s="1171"/>
      <c r="D49" s="89"/>
      <c r="E49" s="1176" t="s">
        <v>34</v>
      </c>
      <c r="F49" s="1176"/>
      <c r="G49" s="1176"/>
      <c r="H49" s="1177"/>
      <c r="I49" s="86">
        <v>3473</v>
      </c>
      <c r="J49" s="87">
        <v>4017</v>
      </c>
      <c r="K49" s="87">
        <v>4876</v>
      </c>
      <c r="L49" s="87">
        <v>5829</v>
      </c>
      <c r="M49" s="88">
        <v>6924</v>
      </c>
    </row>
    <row r="50" spans="2:13" ht="27.75" customHeight="1">
      <c r="B50" s="1172"/>
      <c r="C50" s="1173"/>
      <c r="D50" s="85"/>
      <c r="E50" s="1176" t="s">
        <v>35</v>
      </c>
      <c r="F50" s="1176"/>
      <c r="G50" s="1176"/>
      <c r="H50" s="1177"/>
      <c r="I50" s="86">
        <v>194</v>
      </c>
      <c r="J50" s="87">
        <v>210</v>
      </c>
      <c r="K50" s="87">
        <v>238</v>
      </c>
      <c r="L50" s="87">
        <v>345</v>
      </c>
      <c r="M50" s="88">
        <v>208</v>
      </c>
    </row>
    <row r="51" spans="2:13" ht="27.75" customHeight="1">
      <c r="B51" s="1174"/>
      <c r="C51" s="1175"/>
      <c r="D51" s="85"/>
      <c r="E51" s="1176" t="s">
        <v>36</v>
      </c>
      <c r="F51" s="1176"/>
      <c r="G51" s="1176"/>
      <c r="H51" s="1177"/>
      <c r="I51" s="86">
        <v>4497</v>
      </c>
      <c r="J51" s="87">
        <v>4496</v>
      </c>
      <c r="K51" s="87">
        <v>4753</v>
      </c>
      <c r="L51" s="87">
        <v>4624</v>
      </c>
      <c r="M51" s="88">
        <v>4702</v>
      </c>
    </row>
    <row r="52" spans="2:13" ht="27.75" customHeight="1" thickBot="1">
      <c r="B52" s="1178" t="s">
        <v>21</v>
      </c>
      <c r="C52" s="1179"/>
      <c r="D52" s="90"/>
      <c r="E52" s="1180" t="s">
        <v>37</v>
      </c>
      <c r="F52" s="1180"/>
      <c r="G52" s="1180"/>
      <c r="H52" s="1181"/>
      <c r="I52" s="91">
        <v>1674</v>
      </c>
      <c r="J52" s="92">
        <v>796</v>
      </c>
      <c r="K52" s="92">
        <v>-546</v>
      </c>
      <c r="L52" s="92">
        <v>-2452</v>
      </c>
      <c r="M52" s="93">
        <v>-3426</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106852</v>
      </c>
      <c r="E3" s="116"/>
      <c r="F3" s="117">
        <v>133616</v>
      </c>
      <c r="G3" s="118"/>
      <c r="H3" s="119"/>
    </row>
    <row r="4" spans="1:8">
      <c r="A4" s="120"/>
      <c r="B4" s="121"/>
      <c r="C4" s="122"/>
      <c r="D4" s="123">
        <v>18974</v>
      </c>
      <c r="E4" s="124"/>
      <c r="F4" s="125">
        <v>57933</v>
      </c>
      <c r="G4" s="126"/>
      <c r="H4" s="127"/>
    </row>
    <row r="5" spans="1:8">
      <c r="A5" s="108" t="s">
        <v>506</v>
      </c>
      <c r="B5" s="113"/>
      <c r="C5" s="114"/>
      <c r="D5" s="115">
        <v>28172</v>
      </c>
      <c r="E5" s="116"/>
      <c r="F5" s="117">
        <v>96333</v>
      </c>
      <c r="G5" s="118"/>
      <c r="H5" s="119"/>
    </row>
    <row r="6" spans="1:8">
      <c r="A6" s="120"/>
      <c r="B6" s="121"/>
      <c r="C6" s="122"/>
      <c r="D6" s="123">
        <v>18433</v>
      </c>
      <c r="E6" s="124"/>
      <c r="F6" s="125">
        <v>57060</v>
      </c>
      <c r="G6" s="126"/>
      <c r="H6" s="127"/>
    </row>
    <row r="7" spans="1:8">
      <c r="A7" s="108" t="s">
        <v>507</v>
      </c>
      <c r="B7" s="113"/>
      <c r="C7" s="114"/>
      <c r="D7" s="115">
        <v>496821</v>
      </c>
      <c r="E7" s="116"/>
      <c r="F7" s="117">
        <v>117673</v>
      </c>
      <c r="G7" s="118"/>
      <c r="H7" s="119"/>
    </row>
    <row r="8" spans="1:8">
      <c r="A8" s="120"/>
      <c r="B8" s="121"/>
      <c r="C8" s="122"/>
      <c r="D8" s="123">
        <v>36353</v>
      </c>
      <c r="E8" s="124"/>
      <c r="F8" s="125">
        <v>62359</v>
      </c>
      <c r="G8" s="126"/>
      <c r="H8" s="127"/>
    </row>
    <row r="9" spans="1:8">
      <c r="A9" s="108" t="s">
        <v>508</v>
      </c>
      <c r="B9" s="113"/>
      <c r="C9" s="114"/>
      <c r="D9" s="115">
        <v>645993</v>
      </c>
      <c r="E9" s="116"/>
      <c r="F9" s="117">
        <v>118223</v>
      </c>
      <c r="G9" s="118"/>
      <c r="H9" s="119"/>
    </row>
    <row r="10" spans="1:8">
      <c r="A10" s="120"/>
      <c r="B10" s="121"/>
      <c r="C10" s="122"/>
      <c r="D10" s="123">
        <v>56554</v>
      </c>
      <c r="E10" s="124"/>
      <c r="F10" s="125">
        <v>57106</v>
      </c>
      <c r="G10" s="126"/>
      <c r="H10" s="127"/>
    </row>
    <row r="11" spans="1:8">
      <c r="A11" s="108" t="s">
        <v>509</v>
      </c>
      <c r="B11" s="113"/>
      <c r="C11" s="114"/>
      <c r="D11" s="115">
        <v>804338</v>
      </c>
      <c r="E11" s="116"/>
      <c r="F11" s="117">
        <v>128485</v>
      </c>
      <c r="G11" s="118"/>
      <c r="H11" s="119"/>
    </row>
    <row r="12" spans="1:8">
      <c r="A12" s="120"/>
      <c r="B12" s="121"/>
      <c r="C12" s="128"/>
      <c r="D12" s="123">
        <v>22410</v>
      </c>
      <c r="E12" s="124"/>
      <c r="F12" s="125">
        <v>62765</v>
      </c>
      <c r="G12" s="126"/>
      <c r="H12" s="127"/>
    </row>
    <row r="13" spans="1:8">
      <c r="A13" s="108"/>
      <c r="B13" s="113"/>
      <c r="C13" s="129"/>
      <c r="D13" s="130">
        <v>416435</v>
      </c>
      <c r="E13" s="131"/>
      <c r="F13" s="132">
        <v>118866</v>
      </c>
      <c r="G13" s="133"/>
      <c r="H13" s="119"/>
    </row>
    <row r="14" spans="1:8">
      <c r="A14" s="120"/>
      <c r="B14" s="121"/>
      <c r="C14" s="122"/>
      <c r="D14" s="123">
        <v>30545</v>
      </c>
      <c r="E14" s="124"/>
      <c r="F14" s="125">
        <v>59445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6.19</v>
      </c>
      <c r="C19" s="134">
        <f>ROUND(VALUE(SUBSTITUTE(実質収支比率等に係る経年分析!G$48,"▲","-")),2)</f>
        <v>3.19</v>
      </c>
      <c r="D19" s="134">
        <f>ROUND(VALUE(SUBSTITUTE(実質収支比率等に係る経年分析!H$48,"▲","-")),2)</f>
        <v>55.92</v>
      </c>
      <c r="E19" s="134">
        <f>ROUND(VALUE(SUBSTITUTE(実質収支比率等に係る経年分析!I$48,"▲","-")),2)</f>
        <v>28.17</v>
      </c>
      <c r="F19" s="134">
        <f>ROUND(VALUE(SUBSTITUTE(実質収支比率等に係る経年分析!J$48,"▲","-")),2)</f>
        <v>17.86</v>
      </c>
    </row>
    <row r="20" spans="1:11">
      <c r="A20" s="134" t="s">
        <v>42</v>
      </c>
      <c r="B20" s="134">
        <f>ROUND(VALUE(SUBSTITUTE(実質収支比率等に係る経年分析!F$47,"▲","-")),2)</f>
        <v>75.849999999999994</v>
      </c>
      <c r="C20" s="134">
        <f>ROUND(VALUE(SUBSTITUTE(実質収支比率等に係る経年分析!G$47,"▲","-")),2)</f>
        <v>82</v>
      </c>
      <c r="D20" s="134">
        <f>ROUND(VALUE(SUBSTITUTE(実質収支比率等に係る経年分析!H$47,"▲","-")),2)</f>
        <v>85.49</v>
      </c>
      <c r="E20" s="134">
        <f>ROUND(VALUE(SUBSTITUTE(実質収支比率等に係る経年分析!I$47,"▲","-")),2)</f>
        <v>89.87</v>
      </c>
      <c r="F20" s="134">
        <f>ROUND(VALUE(SUBSTITUTE(実質収支比率等に係る経年分析!J$47,"▲","-")),2)</f>
        <v>103.55</v>
      </c>
    </row>
    <row r="21" spans="1:11">
      <c r="A21" s="134" t="s">
        <v>43</v>
      </c>
      <c r="B21" s="134">
        <f>IF(ISNUMBER(VALUE(SUBSTITUTE(実質収支比率等に係る経年分析!F$49,"▲","-"))),ROUND(VALUE(SUBSTITUTE(実質収支比率等に係る経年分析!F$49,"▲","-")),2),NA())</f>
        <v>2.02</v>
      </c>
      <c r="C21" s="134">
        <f>IF(ISNUMBER(VALUE(SUBSTITUTE(実質収支比率等に係る経年分析!G$49,"▲","-"))),ROUND(VALUE(SUBSTITUTE(実質収支比率等に係る経年分析!G$49,"▲","-")),2),NA())</f>
        <v>0.09</v>
      </c>
      <c r="D21" s="134">
        <f>IF(ISNUMBER(VALUE(SUBSTITUTE(実質収支比率等に係る経年分析!H$49,"▲","-"))),ROUND(VALUE(SUBSTITUTE(実質収支比率等に係る経年分析!H$49,"▲","-")),2),NA())</f>
        <v>54.33</v>
      </c>
      <c r="E21" s="134">
        <f>IF(ISNUMBER(VALUE(SUBSTITUTE(実質収支比率等に係る経年分析!I$49,"▲","-"))),ROUND(VALUE(SUBSTITUTE(実質収支比率等に係る経年分析!I$49,"▲","-")),2),NA())</f>
        <v>-19.57</v>
      </c>
      <c r="F21" s="134">
        <f>IF(ISNUMBER(VALUE(SUBSTITUTE(実質収支比率等に係る経年分析!J$49,"▲","-"))),ROUND(VALUE(SUBSTITUTE(実質収支比率等に係る経年分析!J$49,"▲","-")),2),NA())</f>
        <v>3.9</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0.84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4.01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1.69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1.1100000000000001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0.89</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1.27</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13.65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9.1999999999999993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2.1800000000000002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2.44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2.5299999999999998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1.82</v>
      </c>
    </row>
    <row r="35" spans="1:16">
      <c r="A35" s="135" t="str">
        <f>IF(連結実質赤字比率に係る赤字・黒字の構成分析!C$35="",NA(),連結実質赤字比率に係る赤字・黒字の構成分析!C$35)</f>
        <v>新地南工業団地整備事業特別会計</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6.52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55.92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17.86</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406</v>
      </c>
      <c r="E42" s="136"/>
      <c r="F42" s="136"/>
      <c r="G42" s="136">
        <f>'実質公債費比率（分子）の構造'!L$52</f>
        <v>398</v>
      </c>
      <c r="H42" s="136"/>
      <c r="I42" s="136"/>
      <c r="J42" s="136">
        <f>'実質公債費比率（分子）の構造'!M$52</f>
        <v>408</v>
      </c>
      <c r="K42" s="136"/>
      <c r="L42" s="136"/>
      <c r="M42" s="136">
        <f>'実質公債費比率（分子）の構造'!N$52</f>
        <v>422</v>
      </c>
      <c r="N42" s="136"/>
      <c r="O42" s="136"/>
      <c r="P42" s="136">
        <f>'実質公債費比率（分子）の構造'!O$52</f>
        <v>437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68</v>
      </c>
      <c r="C44" s="136"/>
      <c r="D44" s="136"/>
      <c r="E44" s="136">
        <f>'実質公債費比率（分子）の構造'!L$50</f>
        <v>67</v>
      </c>
      <c r="F44" s="136"/>
      <c r="G44" s="136"/>
      <c r="H44" s="136">
        <f>'実質公債費比率（分子）の構造'!M$50</f>
        <v>67</v>
      </c>
      <c r="I44" s="136"/>
      <c r="J44" s="136"/>
      <c r="K44" s="136">
        <f>'実質公債費比率（分子）の構造'!N$50</f>
        <v>66</v>
      </c>
      <c r="L44" s="136"/>
      <c r="M44" s="136"/>
      <c r="N44" s="136">
        <f>'実質公債費比率（分子）の構造'!O$50</f>
        <v>52</v>
      </c>
      <c r="O44" s="136"/>
      <c r="P44" s="136"/>
    </row>
    <row r="45" spans="1:16">
      <c r="A45" s="136" t="s">
        <v>53</v>
      </c>
      <c r="B45" s="136">
        <f>'実質公債費比率（分子）の構造'!K$49</f>
        <v>78</v>
      </c>
      <c r="C45" s="136"/>
      <c r="D45" s="136"/>
      <c r="E45" s="136">
        <f>'実質公債費比率（分子）の構造'!L$49</f>
        <v>75</v>
      </c>
      <c r="F45" s="136"/>
      <c r="G45" s="136"/>
      <c r="H45" s="136">
        <f>'実質公債費比率（分子）の構造'!M$49</f>
        <v>71</v>
      </c>
      <c r="I45" s="136"/>
      <c r="J45" s="136"/>
      <c r="K45" s="136">
        <f>'実質公債費比率（分子）の構造'!N$49</f>
        <v>63</v>
      </c>
      <c r="L45" s="136"/>
      <c r="M45" s="136"/>
      <c r="N45" s="136">
        <f>'実質公債費比率（分子）の構造'!O$49</f>
        <v>51</v>
      </c>
      <c r="O45" s="136"/>
      <c r="P45" s="136"/>
    </row>
    <row r="46" spans="1:16">
      <c r="A46" s="136" t="s">
        <v>54</v>
      </c>
      <c r="B46" s="136">
        <f>'実質公債費比率（分子）の構造'!K$48</f>
        <v>168</v>
      </c>
      <c r="C46" s="136"/>
      <c r="D46" s="136"/>
      <c r="E46" s="136">
        <f>'実質公債費比率（分子）の構造'!L$48</f>
        <v>128</v>
      </c>
      <c r="F46" s="136"/>
      <c r="G46" s="136"/>
      <c r="H46" s="136">
        <f>'実質公債費比率（分子）の構造'!M$48</f>
        <v>102</v>
      </c>
      <c r="I46" s="136"/>
      <c r="J46" s="136"/>
      <c r="K46" s="136">
        <f>'実質公債費比率（分子）の構造'!N$48</f>
        <v>34</v>
      </c>
      <c r="L46" s="136"/>
      <c r="M46" s="136"/>
      <c r="N46" s="136">
        <f>'実質公債費比率（分子）の構造'!O$48</f>
        <v>142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454</v>
      </c>
      <c r="C49" s="136"/>
      <c r="D49" s="136"/>
      <c r="E49" s="136">
        <f>'実質公債費比率（分子）の構造'!L$45</f>
        <v>471</v>
      </c>
      <c r="F49" s="136"/>
      <c r="G49" s="136"/>
      <c r="H49" s="136">
        <f>'実質公債費比率（分子）の構造'!M$45</f>
        <v>473</v>
      </c>
      <c r="I49" s="136"/>
      <c r="J49" s="136"/>
      <c r="K49" s="136">
        <f>'実質公債費比率（分子）の構造'!N$45</f>
        <v>469</v>
      </c>
      <c r="L49" s="136"/>
      <c r="M49" s="136"/>
      <c r="N49" s="136">
        <f>'実質公債費比率（分子）の構造'!O$45</f>
        <v>459</v>
      </c>
      <c r="O49" s="136"/>
      <c r="P49" s="136"/>
    </row>
    <row r="50" spans="1:16">
      <c r="A50" s="136" t="s">
        <v>58</v>
      </c>
      <c r="B50" s="136" t="e">
        <f>NA()</f>
        <v>#N/A</v>
      </c>
      <c r="C50" s="136">
        <f>IF(ISNUMBER('実質公債費比率（分子）の構造'!K$53),'実質公債費比率（分子）の構造'!K$53,NA())</f>
        <v>362</v>
      </c>
      <c r="D50" s="136" t="e">
        <f>NA()</f>
        <v>#N/A</v>
      </c>
      <c r="E50" s="136" t="e">
        <f>NA()</f>
        <v>#N/A</v>
      </c>
      <c r="F50" s="136">
        <f>IF(ISNUMBER('実質公債費比率（分子）の構造'!L$53),'実質公債費比率（分子）の構造'!L$53,NA())</f>
        <v>343</v>
      </c>
      <c r="G50" s="136" t="e">
        <f>NA()</f>
        <v>#N/A</v>
      </c>
      <c r="H50" s="136" t="e">
        <f>NA()</f>
        <v>#N/A</v>
      </c>
      <c r="I50" s="136">
        <f>IF(ISNUMBER('実質公債費比率（分子）の構造'!M$53),'実質公債費比率（分子）の構造'!M$53,NA())</f>
        <v>305</v>
      </c>
      <c r="J50" s="136" t="e">
        <f>NA()</f>
        <v>#N/A</v>
      </c>
      <c r="K50" s="136" t="e">
        <f>NA()</f>
        <v>#N/A</v>
      </c>
      <c r="L50" s="136">
        <f>IF(ISNUMBER('実質公債費比率（分子）の構造'!N$53),'実質公債費比率（分子）の構造'!N$53,NA())</f>
        <v>210</v>
      </c>
      <c r="M50" s="136" t="e">
        <f>NA()</f>
        <v>#N/A</v>
      </c>
      <c r="N50" s="136" t="e">
        <f>NA()</f>
        <v>#N/A</v>
      </c>
      <c r="O50" s="136">
        <f>IF(ISNUMBER('実質公債費比率（分子）の構造'!O$53),'実質公債費比率（分子）の構造'!O$53,NA())</f>
        <v>267</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4497</v>
      </c>
      <c r="E56" s="135"/>
      <c r="F56" s="135"/>
      <c r="G56" s="135">
        <f>'将来負担比率（分子）の構造'!J$51</f>
        <v>4496</v>
      </c>
      <c r="H56" s="135"/>
      <c r="I56" s="135"/>
      <c r="J56" s="135">
        <f>'将来負担比率（分子）の構造'!K$51</f>
        <v>4753</v>
      </c>
      <c r="K56" s="135"/>
      <c r="L56" s="135"/>
      <c r="M56" s="135">
        <f>'将来負担比率（分子）の構造'!L$51</f>
        <v>4624</v>
      </c>
      <c r="N56" s="135"/>
      <c r="O56" s="135"/>
      <c r="P56" s="135">
        <f>'将来負担比率（分子）の構造'!M$51</f>
        <v>4702</v>
      </c>
    </row>
    <row r="57" spans="1:16">
      <c r="A57" s="135" t="s">
        <v>35</v>
      </c>
      <c r="B57" s="135"/>
      <c r="C57" s="135"/>
      <c r="D57" s="135">
        <f>'将来負担比率（分子）の構造'!I$50</f>
        <v>194</v>
      </c>
      <c r="E57" s="135"/>
      <c r="F57" s="135"/>
      <c r="G57" s="135">
        <f>'将来負担比率（分子）の構造'!J$50</f>
        <v>210</v>
      </c>
      <c r="H57" s="135"/>
      <c r="I57" s="135"/>
      <c r="J57" s="135">
        <f>'将来負担比率（分子）の構造'!K$50</f>
        <v>238</v>
      </c>
      <c r="K57" s="135"/>
      <c r="L57" s="135"/>
      <c r="M57" s="135">
        <f>'将来負担比率（分子）の構造'!L$50</f>
        <v>345</v>
      </c>
      <c r="N57" s="135"/>
      <c r="O57" s="135"/>
      <c r="P57" s="135">
        <f>'将来負担比率（分子）の構造'!M$50</f>
        <v>208</v>
      </c>
    </row>
    <row r="58" spans="1:16">
      <c r="A58" s="135" t="s">
        <v>34</v>
      </c>
      <c r="B58" s="135"/>
      <c r="C58" s="135"/>
      <c r="D58" s="135">
        <f>'将来負担比率（分子）の構造'!I$49</f>
        <v>3473</v>
      </c>
      <c r="E58" s="135"/>
      <c r="F58" s="135"/>
      <c r="G58" s="135">
        <f>'将来負担比率（分子）の構造'!J$49</f>
        <v>4017</v>
      </c>
      <c r="H58" s="135"/>
      <c r="I58" s="135"/>
      <c r="J58" s="135">
        <f>'将来負担比率（分子）の構造'!K$49</f>
        <v>4876</v>
      </c>
      <c r="K58" s="135"/>
      <c r="L58" s="135"/>
      <c r="M58" s="135">
        <f>'将来負担比率（分子）の構造'!L$49</f>
        <v>5829</v>
      </c>
      <c r="N58" s="135"/>
      <c r="O58" s="135"/>
      <c r="P58" s="135">
        <f>'将来負担比率（分子）の構造'!M$49</f>
        <v>6924</v>
      </c>
    </row>
    <row r="59" spans="1:16">
      <c r="A59" s="135" t="s">
        <v>32</v>
      </c>
      <c r="B59" s="135">
        <f>'将来負担比率（分子）の構造'!I$48</f>
        <v>66</v>
      </c>
      <c r="C59" s="135"/>
      <c r="D59" s="135"/>
      <c r="E59" s="135">
        <f>'将来負担比率（分子）の構造'!J$48</f>
        <v>68</v>
      </c>
      <c r="F59" s="135"/>
      <c r="G59" s="135"/>
      <c r="H59" s="135">
        <f>'将来負担比率（分子）の構造'!K$48</f>
        <v>28</v>
      </c>
      <c r="I59" s="135"/>
      <c r="J59" s="135"/>
      <c r="K59" s="135">
        <f>'将来負担比率（分子）の構造'!L$48</f>
        <v>25</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146</v>
      </c>
      <c r="C61" s="135"/>
      <c r="D61" s="135"/>
      <c r="E61" s="135">
        <f>'将来負担比率（分子）の構造'!J$46</f>
        <v>137</v>
      </c>
      <c r="F61" s="135"/>
      <c r="G61" s="135"/>
      <c r="H61" s="135">
        <f>'将来負担比率（分子）の構造'!K$46</f>
        <v>127</v>
      </c>
      <c r="I61" s="135"/>
      <c r="J61" s="135"/>
      <c r="K61" s="135">
        <f>'将来負担比率（分子）の構造'!L$46</f>
        <v>116</v>
      </c>
      <c r="L61" s="135"/>
      <c r="M61" s="135"/>
      <c r="N61" s="135">
        <f>'将来負担比率（分子）の構造'!M$46</f>
        <v>106</v>
      </c>
      <c r="O61" s="135"/>
      <c r="P61" s="135"/>
    </row>
    <row r="62" spans="1:16">
      <c r="A62" s="135" t="s">
        <v>29</v>
      </c>
      <c r="B62" s="135">
        <f>'将来負担比率（分子）の構造'!I$45</f>
        <v>1022</v>
      </c>
      <c r="C62" s="135"/>
      <c r="D62" s="135"/>
      <c r="E62" s="135">
        <f>'将来負担比率（分子）の構造'!J$45</f>
        <v>1066</v>
      </c>
      <c r="F62" s="135"/>
      <c r="G62" s="135"/>
      <c r="H62" s="135">
        <f>'将来負担比率（分子）の構造'!K$45</f>
        <v>1295</v>
      </c>
      <c r="I62" s="135"/>
      <c r="J62" s="135"/>
      <c r="K62" s="135">
        <f>'将来負担比率（分子）の構造'!L$45</f>
        <v>1165</v>
      </c>
      <c r="L62" s="135"/>
      <c r="M62" s="135"/>
      <c r="N62" s="135">
        <f>'将来負担比率（分子）の構造'!M$45</f>
        <v>1126</v>
      </c>
      <c r="O62" s="135"/>
      <c r="P62" s="135"/>
    </row>
    <row r="63" spans="1:16">
      <c r="A63" s="135" t="s">
        <v>28</v>
      </c>
      <c r="B63" s="135">
        <f>'将来負担比率（分子）の構造'!I$44</f>
        <v>391</v>
      </c>
      <c r="C63" s="135"/>
      <c r="D63" s="135"/>
      <c r="E63" s="135">
        <f>'将来負担比率（分子）の構造'!J$44</f>
        <v>380</v>
      </c>
      <c r="F63" s="135"/>
      <c r="G63" s="135"/>
      <c r="H63" s="135">
        <f>'将来負担比率（分子）の構造'!K$44</f>
        <v>429</v>
      </c>
      <c r="I63" s="135"/>
      <c r="J63" s="135"/>
      <c r="K63" s="135">
        <f>'将来負担比率（分子）の構造'!L$44</f>
        <v>436</v>
      </c>
      <c r="L63" s="135"/>
      <c r="M63" s="135"/>
      <c r="N63" s="135">
        <f>'将来負担比率（分子）の構造'!M$44</f>
        <v>591</v>
      </c>
      <c r="O63" s="135"/>
      <c r="P63" s="135"/>
    </row>
    <row r="64" spans="1:16">
      <c r="A64" s="135" t="s">
        <v>27</v>
      </c>
      <c r="B64" s="135">
        <f>'将来負担比率（分子）の構造'!I$43</f>
        <v>2780</v>
      </c>
      <c r="C64" s="135"/>
      <c r="D64" s="135"/>
      <c r="E64" s="135">
        <f>'将来負担比率（分子）の構造'!J$43</f>
        <v>2556</v>
      </c>
      <c r="F64" s="135"/>
      <c r="G64" s="135"/>
      <c r="H64" s="135">
        <f>'将来負担比率（分子）の構造'!K$43</f>
        <v>2179</v>
      </c>
      <c r="I64" s="135"/>
      <c r="J64" s="135"/>
      <c r="K64" s="135">
        <f>'将来負担比率（分子）の構造'!L$43</f>
        <v>1409</v>
      </c>
      <c r="L64" s="135"/>
      <c r="M64" s="135"/>
      <c r="N64" s="135">
        <f>'将来負担比率（分子）の構造'!M$43</f>
        <v>1354</v>
      </c>
      <c r="O64" s="135"/>
      <c r="P64" s="135"/>
    </row>
    <row r="65" spans="1:16">
      <c r="A65" s="135" t="s">
        <v>26</v>
      </c>
      <c r="B65" s="135">
        <f>'将来負担比率（分子）の構造'!I$42</f>
        <v>750</v>
      </c>
      <c r="C65" s="135"/>
      <c r="D65" s="135"/>
      <c r="E65" s="135">
        <f>'将来負担比率（分子）の構造'!J$42</f>
        <v>678</v>
      </c>
      <c r="F65" s="135"/>
      <c r="G65" s="135"/>
      <c r="H65" s="135">
        <f>'将来負担比率（分子）の構造'!K$42</f>
        <v>605</v>
      </c>
      <c r="I65" s="135"/>
      <c r="J65" s="135"/>
      <c r="K65" s="135">
        <f>'将来負担比率（分子）の構造'!L$42</f>
        <v>531</v>
      </c>
      <c r="L65" s="135"/>
      <c r="M65" s="135"/>
      <c r="N65" s="135">
        <f>'将来負担比率（分子）の構造'!M$42</f>
        <v>471</v>
      </c>
      <c r="O65" s="135"/>
      <c r="P65" s="135"/>
    </row>
    <row r="66" spans="1:16">
      <c r="A66" s="135" t="s">
        <v>25</v>
      </c>
      <c r="B66" s="135">
        <f>'将来負担比率（分子）の構造'!I$41</f>
        <v>4683</v>
      </c>
      <c r="C66" s="135"/>
      <c r="D66" s="135"/>
      <c r="E66" s="135">
        <f>'将来負担比率（分子）の構造'!J$41</f>
        <v>4635</v>
      </c>
      <c r="F66" s="135"/>
      <c r="G66" s="135"/>
      <c r="H66" s="135">
        <f>'将来負担比率（分子）の構造'!K$41</f>
        <v>4659</v>
      </c>
      <c r="I66" s="135"/>
      <c r="J66" s="135"/>
      <c r="K66" s="135">
        <f>'将来負担比率（分子）の構造'!L$41</f>
        <v>4664</v>
      </c>
      <c r="L66" s="135"/>
      <c r="M66" s="135"/>
      <c r="N66" s="135">
        <f>'将来負担比率（分子）の構造'!M$41</f>
        <v>4761</v>
      </c>
      <c r="O66" s="135"/>
      <c r="P66" s="135"/>
    </row>
    <row r="67" spans="1:16">
      <c r="A67" s="135" t="s">
        <v>62</v>
      </c>
      <c r="B67" s="135" t="e">
        <f>NA()</f>
        <v>#N/A</v>
      </c>
      <c r="C67" s="135">
        <f>IF(ISNUMBER('将来負担比率（分子）の構造'!I$52), IF('将来負担比率（分子）の構造'!I$52 &lt; 0, 0, '将来負担比率（分子）の構造'!I$52), NA())</f>
        <v>1674</v>
      </c>
      <c r="D67" s="135" t="e">
        <f>NA()</f>
        <v>#N/A</v>
      </c>
      <c r="E67" s="135" t="e">
        <f>NA()</f>
        <v>#N/A</v>
      </c>
      <c r="F67" s="135">
        <f>IF(ISNUMBER('将来負担比率（分子）の構造'!J$52), IF('将来負担比率（分子）の構造'!J$52 &lt; 0, 0, '将来負担比率（分子）の構造'!J$52), NA())</f>
        <v>796</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1947110</v>
      </c>
      <c r="S5" s="639"/>
      <c r="T5" s="639"/>
      <c r="U5" s="639"/>
      <c r="V5" s="639"/>
      <c r="W5" s="639"/>
      <c r="X5" s="639"/>
      <c r="Y5" s="686"/>
      <c r="Z5" s="699">
        <v>9.1999999999999993</v>
      </c>
      <c r="AA5" s="699"/>
      <c r="AB5" s="699"/>
      <c r="AC5" s="699"/>
      <c r="AD5" s="700">
        <v>1947110</v>
      </c>
      <c r="AE5" s="700"/>
      <c r="AF5" s="700"/>
      <c r="AG5" s="700"/>
      <c r="AH5" s="700"/>
      <c r="AI5" s="700"/>
      <c r="AJ5" s="700"/>
      <c r="AK5" s="700"/>
      <c r="AL5" s="687">
        <v>72.7</v>
      </c>
      <c r="AM5" s="656"/>
      <c r="AN5" s="656"/>
      <c r="AO5" s="688"/>
      <c r="AP5" s="675" t="s">
        <v>208</v>
      </c>
      <c r="AQ5" s="676"/>
      <c r="AR5" s="676"/>
      <c r="AS5" s="676"/>
      <c r="AT5" s="676"/>
      <c r="AU5" s="676"/>
      <c r="AV5" s="676"/>
      <c r="AW5" s="676"/>
      <c r="AX5" s="676"/>
      <c r="AY5" s="676"/>
      <c r="AZ5" s="676"/>
      <c r="BA5" s="676"/>
      <c r="BB5" s="676"/>
      <c r="BC5" s="676"/>
      <c r="BD5" s="676"/>
      <c r="BE5" s="676"/>
      <c r="BF5" s="677"/>
      <c r="BG5" s="588">
        <v>1947110</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76166</v>
      </c>
      <c r="S6" s="589"/>
      <c r="T6" s="589"/>
      <c r="U6" s="589"/>
      <c r="V6" s="589"/>
      <c r="W6" s="589"/>
      <c r="X6" s="589"/>
      <c r="Y6" s="590"/>
      <c r="Z6" s="641">
        <v>0.4</v>
      </c>
      <c r="AA6" s="641"/>
      <c r="AB6" s="641"/>
      <c r="AC6" s="641"/>
      <c r="AD6" s="642">
        <v>76166</v>
      </c>
      <c r="AE6" s="642"/>
      <c r="AF6" s="642"/>
      <c r="AG6" s="642"/>
      <c r="AH6" s="642"/>
      <c r="AI6" s="642"/>
      <c r="AJ6" s="642"/>
      <c r="AK6" s="642"/>
      <c r="AL6" s="611">
        <v>2.8</v>
      </c>
      <c r="AM6" s="643"/>
      <c r="AN6" s="643"/>
      <c r="AO6" s="644"/>
      <c r="AP6" s="585" t="s">
        <v>214</v>
      </c>
      <c r="AQ6" s="586"/>
      <c r="AR6" s="586"/>
      <c r="AS6" s="586"/>
      <c r="AT6" s="586"/>
      <c r="AU6" s="586"/>
      <c r="AV6" s="586"/>
      <c r="AW6" s="586"/>
      <c r="AX6" s="586"/>
      <c r="AY6" s="586"/>
      <c r="AZ6" s="586"/>
      <c r="BA6" s="586"/>
      <c r="BB6" s="586"/>
      <c r="BC6" s="586"/>
      <c r="BD6" s="586"/>
      <c r="BE6" s="586"/>
      <c r="BF6" s="587"/>
      <c r="BG6" s="588">
        <v>1947110</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92559</v>
      </c>
      <c r="CS6" s="589"/>
      <c r="CT6" s="589"/>
      <c r="CU6" s="589"/>
      <c r="CV6" s="589"/>
      <c r="CW6" s="589"/>
      <c r="CX6" s="589"/>
      <c r="CY6" s="590"/>
      <c r="CZ6" s="641">
        <v>0.5</v>
      </c>
      <c r="DA6" s="641"/>
      <c r="DB6" s="641"/>
      <c r="DC6" s="641"/>
      <c r="DD6" s="594" t="s">
        <v>209</v>
      </c>
      <c r="DE6" s="589"/>
      <c r="DF6" s="589"/>
      <c r="DG6" s="589"/>
      <c r="DH6" s="589"/>
      <c r="DI6" s="589"/>
      <c r="DJ6" s="589"/>
      <c r="DK6" s="589"/>
      <c r="DL6" s="589"/>
      <c r="DM6" s="589"/>
      <c r="DN6" s="589"/>
      <c r="DO6" s="589"/>
      <c r="DP6" s="590"/>
      <c r="DQ6" s="594">
        <v>92559</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1381</v>
      </c>
      <c r="S7" s="589"/>
      <c r="T7" s="589"/>
      <c r="U7" s="589"/>
      <c r="V7" s="589"/>
      <c r="W7" s="589"/>
      <c r="X7" s="589"/>
      <c r="Y7" s="590"/>
      <c r="Z7" s="641">
        <v>0</v>
      </c>
      <c r="AA7" s="641"/>
      <c r="AB7" s="641"/>
      <c r="AC7" s="641"/>
      <c r="AD7" s="642">
        <v>1381</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352689</v>
      </c>
      <c r="BH7" s="589"/>
      <c r="BI7" s="589"/>
      <c r="BJ7" s="589"/>
      <c r="BK7" s="589"/>
      <c r="BL7" s="589"/>
      <c r="BM7" s="589"/>
      <c r="BN7" s="590"/>
      <c r="BO7" s="641">
        <v>18.100000000000001</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1185126</v>
      </c>
      <c r="CS7" s="589"/>
      <c r="CT7" s="589"/>
      <c r="CU7" s="589"/>
      <c r="CV7" s="589"/>
      <c r="CW7" s="589"/>
      <c r="CX7" s="589"/>
      <c r="CY7" s="590"/>
      <c r="CZ7" s="641">
        <v>6.2</v>
      </c>
      <c r="DA7" s="641"/>
      <c r="DB7" s="641"/>
      <c r="DC7" s="641"/>
      <c r="DD7" s="594">
        <v>9900</v>
      </c>
      <c r="DE7" s="589"/>
      <c r="DF7" s="589"/>
      <c r="DG7" s="589"/>
      <c r="DH7" s="589"/>
      <c r="DI7" s="589"/>
      <c r="DJ7" s="589"/>
      <c r="DK7" s="589"/>
      <c r="DL7" s="589"/>
      <c r="DM7" s="589"/>
      <c r="DN7" s="589"/>
      <c r="DO7" s="589"/>
      <c r="DP7" s="590"/>
      <c r="DQ7" s="594">
        <v>1111539</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3787</v>
      </c>
      <c r="S8" s="589"/>
      <c r="T8" s="589"/>
      <c r="U8" s="589"/>
      <c r="V8" s="589"/>
      <c r="W8" s="589"/>
      <c r="X8" s="589"/>
      <c r="Y8" s="590"/>
      <c r="Z8" s="641">
        <v>0</v>
      </c>
      <c r="AA8" s="641"/>
      <c r="AB8" s="641"/>
      <c r="AC8" s="641"/>
      <c r="AD8" s="642">
        <v>3787</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13139</v>
      </c>
      <c r="BH8" s="589"/>
      <c r="BI8" s="589"/>
      <c r="BJ8" s="589"/>
      <c r="BK8" s="589"/>
      <c r="BL8" s="589"/>
      <c r="BM8" s="589"/>
      <c r="BN8" s="590"/>
      <c r="BO8" s="641">
        <v>0.7</v>
      </c>
      <c r="BP8" s="641"/>
      <c r="BQ8" s="641"/>
      <c r="BR8" s="641"/>
      <c r="BS8" s="594" t="s">
        <v>110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1399181</v>
      </c>
      <c r="CS8" s="589"/>
      <c r="CT8" s="589"/>
      <c r="CU8" s="589"/>
      <c r="CV8" s="589"/>
      <c r="CW8" s="589"/>
      <c r="CX8" s="589"/>
      <c r="CY8" s="590"/>
      <c r="CZ8" s="641">
        <v>7.3</v>
      </c>
      <c r="DA8" s="641"/>
      <c r="DB8" s="641"/>
      <c r="DC8" s="641"/>
      <c r="DD8" s="594">
        <v>390432</v>
      </c>
      <c r="DE8" s="589"/>
      <c r="DF8" s="589"/>
      <c r="DG8" s="589"/>
      <c r="DH8" s="589"/>
      <c r="DI8" s="589"/>
      <c r="DJ8" s="589"/>
      <c r="DK8" s="589"/>
      <c r="DL8" s="589"/>
      <c r="DM8" s="589"/>
      <c r="DN8" s="589"/>
      <c r="DO8" s="589"/>
      <c r="DP8" s="590"/>
      <c r="DQ8" s="594">
        <v>634959</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1992</v>
      </c>
      <c r="S9" s="589"/>
      <c r="T9" s="589"/>
      <c r="U9" s="589"/>
      <c r="V9" s="589"/>
      <c r="W9" s="589"/>
      <c r="X9" s="589"/>
      <c r="Y9" s="590"/>
      <c r="Z9" s="641">
        <v>0</v>
      </c>
      <c r="AA9" s="641"/>
      <c r="AB9" s="641"/>
      <c r="AC9" s="641"/>
      <c r="AD9" s="642">
        <v>1992</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265869</v>
      </c>
      <c r="BH9" s="589"/>
      <c r="BI9" s="589"/>
      <c r="BJ9" s="589"/>
      <c r="BK9" s="589"/>
      <c r="BL9" s="589"/>
      <c r="BM9" s="589"/>
      <c r="BN9" s="590"/>
      <c r="BO9" s="641">
        <v>13.7</v>
      </c>
      <c r="BP9" s="641"/>
      <c r="BQ9" s="641"/>
      <c r="BR9" s="641"/>
      <c r="BS9" s="594" t="s">
        <v>110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425300</v>
      </c>
      <c r="CS9" s="589"/>
      <c r="CT9" s="589"/>
      <c r="CU9" s="589"/>
      <c r="CV9" s="589"/>
      <c r="CW9" s="589"/>
      <c r="CX9" s="589"/>
      <c r="CY9" s="590"/>
      <c r="CZ9" s="641">
        <v>2.2000000000000002</v>
      </c>
      <c r="DA9" s="641"/>
      <c r="DB9" s="641"/>
      <c r="DC9" s="641"/>
      <c r="DD9" s="594">
        <v>32511</v>
      </c>
      <c r="DE9" s="589"/>
      <c r="DF9" s="589"/>
      <c r="DG9" s="589"/>
      <c r="DH9" s="589"/>
      <c r="DI9" s="589"/>
      <c r="DJ9" s="589"/>
      <c r="DK9" s="589"/>
      <c r="DL9" s="589"/>
      <c r="DM9" s="589"/>
      <c r="DN9" s="589"/>
      <c r="DO9" s="589"/>
      <c r="DP9" s="590"/>
      <c r="DQ9" s="594">
        <v>360072</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83680</v>
      </c>
      <c r="S10" s="589"/>
      <c r="T10" s="589"/>
      <c r="U10" s="589"/>
      <c r="V10" s="589"/>
      <c r="W10" s="589"/>
      <c r="X10" s="589"/>
      <c r="Y10" s="590"/>
      <c r="Z10" s="641">
        <v>0.4</v>
      </c>
      <c r="AA10" s="641"/>
      <c r="AB10" s="641"/>
      <c r="AC10" s="641"/>
      <c r="AD10" s="642">
        <v>83680</v>
      </c>
      <c r="AE10" s="642"/>
      <c r="AF10" s="642"/>
      <c r="AG10" s="642"/>
      <c r="AH10" s="642"/>
      <c r="AI10" s="642"/>
      <c r="AJ10" s="642"/>
      <c r="AK10" s="642"/>
      <c r="AL10" s="611">
        <v>3.1</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25678</v>
      </c>
      <c r="BH10" s="589"/>
      <c r="BI10" s="589"/>
      <c r="BJ10" s="589"/>
      <c r="BK10" s="589"/>
      <c r="BL10" s="589"/>
      <c r="BM10" s="589"/>
      <c r="BN10" s="590"/>
      <c r="BO10" s="641">
        <v>1.3</v>
      </c>
      <c r="BP10" s="641"/>
      <c r="BQ10" s="641"/>
      <c r="BR10" s="641"/>
      <c r="BS10" s="594" t="s">
        <v>110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4091</v>
      </c>
      <c r="CS10" s="589"/>
      <c r="CT10" s="589"/>
      <c r="CU10" s="589"/>
      <c r="CV10" s="589"/>
      <c r="CW10" s="589"/>
      <c r="CX10" s="589"/>
      <c r="CY10" s="590"/>
      <c r="CZ10" s="641">
        <v>0</v>
      </c>
      <c r="DA10" s="641"/>
      <c r="DB10" s="641"/>
      <c r="DC10" s="641"/>
      <c r="DD10" s="594" t="s">
        <v>110</v>
      </c>
      <c r="DE10" s="589"/>
      <c r="DF10" s="589"/>
      <c r="DG10" s="589"/>
      <c r="DH10" s="589"/>
      <c r="DI10" s="589"/>
      <c r="DJ10" s="589"/>
      <c r="DK10" s="589"/>
      <c r="DL10" s="589"/>
      <c r="DM10" s="589"/>
      <c r="DN10" s="589"/>
      <c r="DO10" s="589"/>
      <c r="DP10" s="590"/>
      <c r="DQ10" s="594">
        <v>3380</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110</v>
      </c>
      <c r="S11" s="589"/>
      <c r="T11" s="589"/>
      <c r="U11" s="589"/>
      <c r="V11" s="589"/>
      <c r="W11" s="589"/>
      <c r="X11" s="589"/>
      <c r="Y11" s="590"/>
      <c r="Z11" s="641" t="s">
        <v>110</v>
      </c>
      <c r="AA11" s="641"/>
      <c r="AB11" s="641"/>
      <c r="AC11" s="641"/>
      <c r="AD11" s="642" t="s">
        <v>110</v>
      </c>
      <c r="AE11" s="642"/>
      <c r="AF11" s="642"/>
      <c r="AG11" s="642"/>
      <c r="AH11" s="642"/>
      <c r="AI11" s="642"/>
      <c r="AJ11" s="642"/>
      <c r="AK11" s="642"/>
      <c r="AL11" s="611" t="s">
        <v>110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48003</v>
      </c>
      <c r="BH11" s="589"/>
      <c r="BI11" s="589"/>
      <c r="BJ11" s="589"/>
      <c r="BK11" s="589"/>
      <c r="BL11" s="589"/>
      <c r="BM11" s="589"/>
      <c r="BN11" s="590"/>
      <c r="BO11" s="641">
        <v>2.5</v>
      </c>
      <c r="BP11" s="641"/>
      <c r="BQ11" s="641"/>
      <c r="BR11" s="641"/>
      <c r="BS11" s="594" t="s">
        <v>110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853797</v>
      </c>
      <c r="CS11" s="589"/>
      <c r="CT11" s="589"/>
      <c r="CU11" s="589"/>
      <c r="CV11" s="589"/>
      <c r="CW11" s="589"/>
      <c r="CX11" s="589"/>
      <c r="CY11" s="590"/>
      <c r="CZ11" s="641">
        <v>4.4000000000000004</v>
      </c>
      <c r="DA11" s="641"/>
      <c r="DB11" s="641"/>
      <c r="DC11" s="641"/>
      <c r="DD11" s="594">
        <v>136179</v>
      </c>
      <c r="DE11" s="589"/>
      <c r="DF11" s="589"/>
      <c r="DG11" s="589"/>
      <c r="DH11" s="589"/>
      <c r="DI11" s="589"/>
      <c r="DJ11" s="589"/>
      <c r="DK11" s="589"/>
      <c r="DL11" s="589"/>
      <c r="DM11" s="589"/>
      <c r="DN11" s="589"/>
      <c r="DO11" s="589"/>
      <c r="DP11" s="590"/>
      <c r="DQ11" s="594">
        <v>330767</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110</v>
      </c>
      <c r="S12" s="589"/>
      <c r="T12" s="589"/>
      <c r="U12" s="589"/>
      <c r="V12" s="589"/>
      <c r="W12" s="589"/>
      <c r="X12" s="589"/>
      <c r="Y12" s="590"/>
      <c r="Z12" s="641" t="s">
        <v>110</v>
      </c>
      <c r="AA12" s="641"/>
      <c r="AB12" s="641"/>
      <c r="AC12" s="641"/>
      <c r="AD12" s="642" t="s">
        <v>110</v>
      </c>
      <c r="AE12" s="642"/>
      <c r="AF12" s="642"/>
      <c r="AG12" s="642"/>
      <c r="AH12" s="642"/>
      <c r="AI12" s="642"/>
      <c r="AJ12" s="642"/>
      <c r="AK12" s="642"/>
      <c r="AL12" s="611" t="s">
        <v>110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1505246</v>
      </c>
      <c r="BH12" s="589"/>
      <c r="BI12" s="589"/>
      <c r="BJ12" s="589"/>
      <c r="BK12" s="589"/>
      <c r="BL12" s="589"/>
      <c r="BM12" s="589"/>
      <c r="BN12" s="590"/>
      <c r="BO12" s="641">
        <v>77.3</v>
      </c>
      <c r="BP12" s="641"/>
      <c r="BQ12" s="641"/>
      <c r="BR12" s="641"/>
      <c r="BS12" s="594" t="s">
        <v>110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64090</v>
      </c>
      <c r="CS12" s="589"/>
      <c r="CT12" s="589"/>
      <c r="CU12" s="589"/>
      <c r="CV12" s="589"/>
      <c r="CW12" s="589"/>
      <c r="CX12" s="589"/>
      <c r="CY12" s="590"/>
      <c r="CZ12" s="641">
        <v>0.3</v>
      </c>
      <c r="DA12" s="641"/>
      <c r="DB12" s="641"/>
      <c r="DC12" s="641"/>
      <c r="DD12" s="594" t="s">
        <v>110</v>
      </c>
      <c r="DE12" s="589"/>
      <c r="DF12" s="589"/>
      <c r="DG12" s="589"/>
      <c r="DH12" s="589"/>
      <c r="DI12" s="589"/>
      <c r="DJ12" s="589"/>
      <c r="DK12" s="589"/>
      <c r="DL12" s="589"/>
      <c r="DM12" s="589"/>
      <c r="DN12" s="589"/>
      <c r="DO12" s="589"/>
      <c r="DP12" s="590"/>
      <c r="DQ12" s="594">
        <v>6853</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6310</v>
      </c>
      <c r="S13" s="589"/>
      <c r="T13" s="589"/>
      <c r="U13" s="589"/>
      <c r="V13" s="589"/>
      <c r="W13" s="589"/>
      <c r="X13" s="589"/>
      <c r="Y13" s="590"/>
      <c r="Z13" s="641">
        <v>0</v>
      </c>
      <c r="AA13" s="641"/>
      <c r="AB13" s="641"/>
      <c r="AC13" s="641"/>
      <c r="AD13" s="642">
        <v>6310</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1505237</v>
      </c>
      <c r="BH13" s="589"/>
      <c r="BI13" s="589"/>
      <c r="BJ13" s="589"/>
      <c r="BK13" s="589"/>
      <c r="BL13" s="589"/>
      <c r="BM13" s="589"/>
      <c r="BN13" s="590"/>
      <c r="BO13" s="641">
        <v>77.3</v>
      </c>
      <c r="BP13" s="641"/>
      <c r="BQ13" s="641"/>
      <c r="BR13" s="641"/>
      <c r="BS13" s="594" t="s">
        <v>110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13933075</v>
      </c>
      <c r="CS13" s="589"/>
      <c r="CT13" s="589"/>
      <c r="CU13" s="589"/>
      <c r="CV13" s="589"/>
      <c r="CW13" s="589"/>
      <c r="CX13" s="589"/>
      <c r="CY13" s="590"/>
      <c r="CZ13" s="641">
        <v>72.3</v>
      </c>
      <c r="DA13" s="641"/>
      <c r="DB13" s="641"/>
      <c r="DC13" s="641"/>
      <c r="DD13" s="594">
        <v>5668618</v>
      </c>
      <c r="DE13" s="589"/>
      <c r="DF13" s="589"/>
      <c r="DG13" s="589"/>
      <c r="DH13" s="589"/>
      <c r="DI13" s="589"/>
      <c r="DJ13" s="589"/>
      <c r="DK13" s="589"/>
      <c r="DL13" s="589"/>
      <c r="DM13" s="589"/>
      <c r="DN13" s="589"/>
      <c r="DO13" s="589"/>
      <c r="DP13" s="590"/>
      <c r="DQ13" s="594">
        <v>2306976</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110</v>
      </c>
      <c r="S14" s="589"/>
      <c r="T14" s="589"/>
      <c r="U14" s="589"/>
      <c r="V14" s="589"/>
      <c r="W14" s="589"/>
      <c r="X14" s="589"/>
      <c r="Y14" s="590"/>
      <c r="Z14" s="641" t="s">
        <v>110</v>
      </c>
      <c r="AA14" s="641"/>
      <c r="AB14" s="641"/>
      <c r="AC14" s="641"/>
      <c r="AD14" s="642" t="s">
        <v>110</v>
      </c>
      <c r="AE14" s="642"/>
      <c r="AF14" s="642"/>
      <c r="AG14" s="642"/>
      <c r="AH14" s="642"/>
      <c r="AI14" s="642"/>
      <c r="AJ14" s="642"/>
      <c r="AK14" s="642"/>
      <c r="AL14" s="611" t="s">
        <v>110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21524</v>
      </c>
      <c r="BH14" s="589"/>
      <c r="BI14" s="589"/>
      <c r="BJ14" s="589"/>
      <c r="BK14" s="589"/>
      <c r="BL14" s="589"/>
      <c r="BM14" s="589"/>
      <c r="BN14" s="590"/>
      <c r="BO14" s="641">
        <v>1.1000000000000001</v>
      </c>
      <c r="BP14" s="641"/>
      <c r="BQ14" s="641"/>
      <c r="BR14" s="641"/>
      <c r="BS14" s="594" t="s">
        <v>110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162382</v>
      </c>
      <c r="CS14" s="589"/>
      <c r="CT14" s="589"/>
      <c r="CU14" s="589"/>
      <c r="CV14" s="589"/>
      <c r="CW14" s="589"/>
      <c r="CX14" s="589"/>
      <c r="CY14" s="590"/>
      <c r="CZ14" s="641">
        <v>0.8</v>
      </c>
      <c r="DA14" s="641"/>
      <c r="DB14" s="641"/>
      <c r="DC14" s="641"/>
      <c r="DD14" s="594">
        <v>10022</v>
      </c>
      <c r="DE14" s="589"/>
      <c r="DF14" s="589"/>
      <c r="DG14" s="589"/>
      <c r="DH14" s="589"/>
      <c r="DI14" s="589"/>
      <c r="DJ14" s="589"/>
      <c r="DK14" s="589"/>
      <c r="DL14" s="589"/>
      <c r="DM14" s="589"/>
      <c r="DN14" s="589"/>
      <c r="DO14" s="589"/>
      <c r="DP14" s="590"/>
      <c r="DQ14" s="594">
        <v>162382</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1826</v>
      </c>
      <c r="S15" s="589"/>
      <c r="T15" s="589"/>
      <c r="U15" s="589"/>
      <c r="V15" s="589"/>
      <c r="W15" s="589"/>
      <c r="X15" s="589"/>
      <c r="Y15" s="590"/>
      <c r="Z15" s="641">
        <v>0</v>
      </c>
      <c r="AA15" s="641"/>
      <c r="AB15" s="641"/>
      <c r="AC15" s="641"/>
      <c r="AD15" s="642">
        <v>1826</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67651</v>
      </c>
      <c r="BH15" s="589"/>
      <c r="BI15" s="589"/>
      <c r="BJ15" s="589"/>
      <c r="BK15" s="589"/>
      <c r="BL15" s="589"/>
      <c r="BM15" s="589"/>
      <c r="BN15" s="590"/>
      <c r="BO15" s="641">
        <v>3.5</v>
      </c>
      <c r="BP15" s="641"/>
      <c r="BQ15" s="641"/>
      <c r="BR15" s="641"/>
      <c r="BS15" s="594" t="s">
        <v>110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602288</v>
      </c>
      <c r="CS15" s="589"/>
      <c r="CT15" s="589"/>
      <c r="CU15" s="589"/>
      <c r="CV15" s="589"/>
      <c r="CW15" s="589"/>
      <c r="CX15" s="589"/>
      <c r="CY15" s="590"/>
      <c r="CZ15" s="641">
        <v>3.1</v>
      </c>
      <c r="DA15" s="641"/>
      <c r="DB15" s="641"/>
      <c r="DC15" s="641"/>
      <c r="DD15" s="594">
        <v>162110</v>
      </c>
      <c r="DE15" s="589"/>
      <c r="DF15" s="589"/>
      <c r="DG15" s="589"/>
      <c r="DH15" s="589"/>
      <c r="DI15" s="589"/>
      <c r="DJ15" s="589"/>
      <c r="DK15" s="589"/>
      <c r="DL15" s="589"/>
      <c r="DM15" s="589"/>
      <c r="DN15" s="589"/>
      <c r="DO15" s="589"/>
      <c r="DP15" s="590"/>
      <c r="DQ15" s="594">
        <v>368816</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2832903</v>
      </c>
      <c r="S16" s="589"/>
      <c r="T16" s="589"/>
      <c r="U16" s="589"/>
      <c r="V16" s="589"/>
      <c r="W16" s="589"/>
      <c r="X16" s="589"/>
      <c r="Y16" s="590"/>
      <c r="Z16" s="641">
        <v>13.5</v>
      </c>
      <c r="AA16" s="641"/>
      <c r="AB16" s="641"/>
      <c r="AC16" s="641"/>
      <c r="AD16" s="642">
        <v>499271</v>
      </c>
      <c r="AE16" s="642"/>
      <c r="AF16" s="642"/>
      <c r="AG16" s="642"/>
      <c r="AH16" s="642"/>
      <c r="AI16" s="642"/>
      <c r="AJ16" s="642"/>
      <c r="AK16" s="642"/>
      <c r="AL16" s="611">
        <v>18.600000000000001</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110</v>
      </c>
      <c r="BH16" s="589"/>
      <c r="BI16" s="589"/>
      <c r="BJ16" s="589"/>
      <c r="BK16" s="589"/>
      <c r="BL16" s="589"/>
      <c r="BM16" s="589"/>
      <c r="BN16" s="590"/>
      <c r="BO16" s="641" t="s">
        <v>110</v>
      </c>
      <c r="BP16" s="641"/>
      <c r="BQ16" s="641"/>
      <c r="BR16" s="641"/>
      <c r="BS16" s="594" t="s">
        <v>110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85304</v>
      </c>
      <c r="CS16" s="589"/>
      <c r="CT16" s="589"/>
      <c r="CU16" s="589"/>
      <c r="CV16" s="589"/>
      <c r="CW16" s="589"/>
      <c r="CX16" s="589"/>
      <c r="CY16" s="590"/>
      <c r="CZ16" s="641">
        <v>0.4</v>
      </c>
      <c r="DA16" s="641"/>
      <c r="DB16" s="641"/>
      <c r="DC16" s="641"/>
      <c r="DD16" s="594" t="s">
        <v>110</v>
      </c>
      <c r="DE16" s="589"/>
      <c r="DF16" s="589"/>
      <c r="DG16" s="589"/>
      <c r="DH16" s="589"/>
      <c r="DI16" s="589"/>
      <c r="DJ16" s="589"/>
      <c r="DK16" s="589"/>
      <c r="DL16" s="589"/>
      <c r="DM16" s="589"/>
      <c r="DN16" s="589"/>
      <c r="DO16" s="589"/>
      <c r="DP16" s="590"/>
      <c r="DQ16" s="594">
        <v>19308</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499271</v>
      </c>
      <c r="S17" s="589"/>
      <c r="T17" s="589"/>
      <c r="U17" s="589"/>
      <c r="V17" s="589"/>
      <c r="W17" s="589"/>
      <c r="X17" s="589"/>
      <c r="Y17" s="590"/>
      <c r="Z17" s="641">
        <v>2.4</v>
      </c>
      <c r="AA17" s="641"/>
      <c r="AB17" s="641"/>
      <c r="AC17" s="641"/>
      <c r="AD17" s="642">
        <v>499271</v>
      </c>
      <c r="AE17" s="642"/>
      <c r="AF17" s="642"/>
      <c r="AG17" s="642"/>
      <c r="AH17" s="642"/>
      <c r="AI17" s="642"/>
      <c r="AJ17" s="642"/>
      <c r="AK17" s="642"/>
      <c r="AL17" s="611">
        <v>18.600000000000001</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110</v>
      </c>
      <c r="BH17" s="589"/>
      <c r="BI17" s="589"/>
      <c r="BJ17" s="589"/>
      <c r="BK17" s="589"/>
      <c r="BL17" s="589"/>
      <c r="BM17" s="589"/>
      <c r="BN17" s="590"/>
      <c r="BO17" s="641" t="s">
        <v>110</v>
      </c>
      <c r="BP17" s="641"/>
      <c r="BQ17" s="641"/>
      <c r="BR17" s="641"/>
      <c r="BS17" s="594" t="s">
        <v>110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459024</v>
      </c>
      <c r="CS17" s="589"/>
      <c r="CT17" s="589"/>
      <c r="CU17" s="589"/>
      <c r="CV17" s="589"/>
      <c r="CW17" s="589"/>
      <c r="CX17" s="589"/>
      <c r="CY17" s="590"/>
      <c r="CZ17" s="641">
        <v>2.4</v>
      </c>
      <c r="DA17" s="641"/>
      <c r="DB17" s="641"/>
      <c r="DC17" s="641"/>
      <c r="DD17" s="594" t="s">
        <v>110</v>
      </c>
      <c r="DE17" s="589"/>
      <c r="DF17" s="589"/>
      <c r="DG17" s="589"/>
      <c r="DH17" s="589"/>
      <c r="DI17" s="589"/>
      <c r="DJ17" s="589"/>
      <c r="DK17" s="589"/>
      <c r="DL17" s="589"/>
      <c r="DM17" s="589"/>
      <c r="DN17" s="589"/>
      <c r="DO17" s="589"/>
      <c r="DP17" s="590"/>
      <c r="DQ17" s="594">
        <v>433489</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102666</v>
      </c>
      <c r="S18" s="589"/>
      <c r="T18" s="589"/>
      <c r="U18" s="589"/>
      <c r="V18" s="589"/>
      <c r="W18" s="589"/>
      <c r="X18" s="589"/>
      <c r="Y18" s="590"/>
      <c r="Z18" s="641">
        <v>0.5</v>
      </c>
      <c r="AA18" s="641"/>
      <c r="AB18" s="641"/>
      <c r="AC18" s="641"/>
      <c r="AD18" s="642" t="s">
        <v>110</v>
      </c>
      <c r="AE18" s="642"/>
      <c r="AF18" s="642"/>
      <c r="AG18" s="642"/>
      <c r="AH18" s="642"/>
      <c r="AI18" s="642"/>
      <c r="AJ18" s="642"/>
      <c r="AK18" s="642"/>
      <c r="AL18" s="611" t="s">
        <v>110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110</v>
      </c>
      <c r="BH18" s="589"/>
      <c r="BI18" s="589"/>
      <c r="BJ18" s="589"/>
      <c r="BK18" s="589"/>
      <c r="BL18" s="589"/>
      <c r="BM18" s="589"/>
      <c r="BN18" s="590"/>
      <c r="BO18" s="641" t="s">
        <v>110</v>
      </c>
      <c r="BP18" s="641"/>
      <c r="BQ18" s="641"/>
      <c r="BR18" s="641"/>
      <c r="BS18" s="594" t="s">
        <v>110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110</v>
      </c>
      <c r="CS18" s="589"/>
      <c r="CT18" s="589"/>
      <c r="CU18" s="589"/>
      <c r="CV18" s="589"/>
      <c r="CW18" s="589"/>
      <c r="CX18" s="589"/>
      <c r="CY18" s="590"/>
      <c r="CZ18" s="641" t="s">
        <v>110</v>
      </c>
      <c r="DA18" s="641"/>
      <c r="DB18" s="641"/>
      <c r="DC18" s="641"/>
      <c r="DD18" s="594" t="s">
        <v>110</v>
      </c>
      <c r="DE18" s="589"/>
      <c r="DF18" s="589"/>
      <c r="DG18" s="589"/>
      <c r="DH18" s="589"/>
      <c r="DI18" s="589"/>
      <c r="DJ18" s="589"/>
      <c r="DK18" s="589"/>
      <c r="DL18" s="589"/>
      <c r="DM18" s="589"/>
      <c r="DN18" s="589"/>
      <c r="DO18" s="589"/>
      <c r="DP18" s="590"/>
      <c r="DQ18" s="594" t="s">
        <v>110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2230966</v>
      </c>
      <c r="S19" s="589"/>
      <c r="T19" s="589"/>
      <c r="U19" s="589"/>
      <c r="V19" s="589"/>
      <c r="W19" s="589"/>
      <c r="X19" s="589"/>
      <c r="Y19" s="590"/>
      <c r="Z19" s="641">
        <v>10.6</v>
      </c>
      <c r="AA19" s="641"/>
      <c r="AB19" s="641"/>
      <c r="AC19" s="641"/>
      <c r="AD19" s="642" t="s">
        <v>110</v>
      </c>
      <c r="AE19" s="642"/>
      <c r="AF19" s="642"/>
      <c r="AG19" s="642"/>
      <c r="AH19" s="642"/>
      <c r="AI19" s="642"/>
      <c r="AJ19" s="642"/>
      <c r="AK19" s="642"/>
      <c r="AL19" s="611" t="s">
        <v>110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110</v>
      </c>
      <c r="BH19" s="589"/>
      <c r="BI19" s="589"/>
      <c r="BJ19" s="589"/>
      <c r="BK19" s="589"/>
      <c r="BL19" s="589"/>
      <c r="BM19" s="589"/>
      <c r="BN19" s="590"/>
      <c r="BO19" s="641" t="s">
        <v>110</v>
      </c>
      <c r="BP19" s="641"/>
      <c r="BQ19" s="641"/>
      <c r="BR19" s="641"/>
      <c r="BS19" s="594" t="s">
        <v>110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110</v>
      </c>
      <c r="CS19" s="589"/>
      <c r="CT19" s="589"/>
      <c r="CU19" s="589"/>
      <c r="CV19" s="589"/>
      <c r="CW19" s="589"/>
      <c r="CX19" s="589"/>
      <c r="CY19" s="590"/>
      <c r="CZ19" s="641" t="s">
        <v>110</v>
      </c>
      <c r="DA19" s="641"/>
      <c r="DB19" s="641"/>
      <c r="DC19" s="641"/>
      <c r="DD19" s="594" t="s">
        <v>110</v>
      </c>
      <c r="DE19" s="589"/>
      <c r="DF19" s="589"/>
      <c r="DG19" s="589"/>
      <c r="DH19" s="589"/>
      <c r="DI19" s="589"/>
      <c r="DJ19" s="589"/>
      <c r="DK19" s="589"/>
      <c r="DL19" s="589"/>
      <c r="DM19" s="589"/>
      <c r="DN19" s="589"/>
      <c r="DO19" s="589"/>
      <c r="DP19" s="590"/>
      <c r="DQ19" s="594" t="s">
        <v>110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4955155</v>
      </c>
      <c r="S20" s="589"/>
      <c r="T20" s="589"/>
      <c r="U20" s="589"/>
      <c r="V20" s="589"/>
      <c r="W20" s="589"/>
      <c r="X20" s="589"/>
      <c r="Y20" s="590"/>
      <c r="Z20" s="641">
        <v>23.5</v>
      </c>
      <c r="AA20" s="641"/>
      <c r="AB20" s="641"/>
      <c r="AC20" s="641"/>
      <c r="AD20" s="642">
        <v>2621523</v>
      </c>
      <c r="AE20" s="642"/>
      <c r="AF20" s="642"/>
      <c r="AG20" s="642"/>
      <c r="AH20" s="642"/>
      <c r="AI20" s="642"/>
      <c r="AJ20" s="642"/>
      <c r="AK20" s="642"/>
      <c r="AL20" s="611">
        <v>97.9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110</v>
      </c>
      <c r="BH20" s="589"/>
      <c r="BI20" s="589"/>
      <c r="BJ20" s="589"/>
      <c r="BK20" s="589"/>
      <c r="BL20" s="589"/>
      <c r="BM20" s="589"/>
      <c r="BN20" s="590"/>
      <c r="BO20" s="641" t="s">
        <v>110</v>
      </c>
      <c r="BP20" s="641"/>
      <c r="BQ20" s="641"/>
      <c r="BR20" s="641"/>
      <c r="BS20" s="594" t="s">
        <v>110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19266217</v>
      </c>
      <c r="CS20" s="589"/>
      <c r="CT20" s="589"/>
      <c r="CU20" s="589"/>
      <c r="CV20" s="589"/>
      <c r="CW20" s="589"/>
      <c r="CX20" s="589"/>
      <c r="CY20" s="590"/>
      <c r="CZ20" s="641">
        <v>100</v>
      </c>
      <c r="DA20" s="641"/>
      <c r="DB20" s="641"/>
      <c r="DC20" s="641"/>
      <c r="DD20" s="594">
        <v>6409772</v>
      </c>
      <c r="DE20" s="589"/>
      <c r="DF20" s="589"/>
      <c r="DG20" s="589"/>
      <c r="DH20" s="589"/>
      <c r="DI20" s="589"/>
      <c r="DJ20" s="589"/>
      <c r="DK20" s="589"/>
      <c r="DL20" s="589"/>
      <c r="DM20" s="589"/>
      <c r="DN20" s="589"/>
      <c r="DO20" s="589"/>
      <c r="DP20" s="590"/>
      <c r="DQ20" s="594">
        <v>5831100</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1288</v>
      </c>
      <c r="S21" s="589"/>
      <c r="T21" s="589"/>
      <c r="U21" s="589"/>
      <c r="V21" s="589"/>
      <c r="W21" s="589"/>
      <c r="X21" s="589"/>
      <c r="Y21" s="590"/>
      <c r="Z21" s="641">
        <v>0</v>
      </c>
      <c r="AA21" s="641"/>
      <c r="AB21" s="641"/>
      <c r="AC21" s="641"/>
      <c r="AD21" s="642">
        <v>1288</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110</v>
      </c>
      <c r="BH21" s="589"/>
      <c r="BI21" s="589"/>
      <c r="BJ21" s="589"/>
      <c r="BK21" s="589"/>
      <c r="BL21" s="589"/>
      <c r="BM21" s="589"/>
      <c r="BN21" s="590"/>
      <c r="BO21" s="641" t="s">
        <v>110</v>
      </c>
      <c r="BP21" s="641"/>
      <c r="BQ21" s="641"/>
      <c r="BR21" s="641"/>
      <c r="BS21" s="594" t="s">
        <v>110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482</v>
      </c>
      <c r="S22" s="589"/>
      <c r="T22" s="589"/>
      <c r="U22" s="589"/>
      <c r="V22" s="589"/>
      <c r="W22" s="589"/>
      <c r="X22" s="589"/>
      <c r="Y22" s="590"/>
      <c r="Z22" s="641">
        <v>0</v>
      </c>
      <c r="AA22" s="641"/>
      <c r="AB22" s="641"/>
      <c r="AC22" s="641"/>
      <c r="AD22" s="642" t="s">
        <v>110</v>
      </c>
      <c r="AE22" s="642"/>
      <c r="AF22" s="642"/>
      <c r="AG22" s="642"/>
      <c r="AH22" s="642"/>
      <c r="AI22" s="642"/>
      <c r="AJ22" s="642"/>
      <c r="AK22" s="642"/>
      <c r="AL22" s="611" t="s">
        <v>110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110</v>
      </c>
      <c r="BH22" s="589"/>
      <c r="BI22" s="589"/>
      <c r="BJ22" s="589"/>
      <c r="BK22" s="589"/>
      <c r="BL22" s="589"/>
      <c r="BM22" s="589"/>
      <c r="BN22" s="590"/>
      <c r="BO22" s="641" t="s">
        <v>110</v>
      </c>
      <c r="BP22" s="641"/>
      <c r="BQ22" s="641"/>
      <c r="BR22" s="641"/>
      <c r="BS22" s="594" t="s">
        <v>110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119015</v>
      </c>
      <c r="S23" s="589"/>
      <c r="T23" s="589"/>
      <c r="U23" s="589"/>
      <c r="V23" s="589"/>
      <c r="W23" s="589"/>
      <c r="X23" s="589"/>
      <c r="Y23" s="590"/>
      <c r="Z23" s="641">
        <v>0.6</v>
      </c>
      <c r="AA23" s="641"/>
      <c r="AB23" s="641"/>
      <c r="AC23" s="641"/>
      <c r="AD23" s="642">
        <v>27821</v>
      </c>
      <c r="AE23" s="642"/>
      <c r="AF23" s="642"/>
      <c r="AG23" s="642"/>
      <c r="AH23" s="642"/>
      <c r="AI23" s="642"/>
      <c r="AJ23" s="642"/>
      <c r="AK23" s="642"/>
      <c r="AL23" s="611">
        <v>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110</v>
      </c>
      <c r="BH23" s="589"/>
      <c r="BI23" s="589"/>
      <c r="BJ23" s="589"/>
      <c r="BK23" s="589"/>
      <c r="BL23" s="589"/>
      <c r="BM23" s="589"/>
      <c r="BN23" s="590"/>
      <c r="BO23" s="641" t="s">
        <v>110</v>
      </c>
      <c r="BP23" s="641"/>
      <c r="BQ23" s="641"/>
      <c r="BR23" s="641"/>
      <c r="BS23" s="594" t="s">
        <v>110</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5743</v>
      </c>
      <c r="S24" s="589"/>
      <c r="T24" s="589"/>
      <c r="U24" s="589"/>
      <c r="V24" s="589"/>
      <c r="W24" s="589"/>
      <c r="X24" s="589"/>
      <c r="Y24" s="590"/>
      <c r="Z24" s="641">
        <v>0</v>
      </c>
      <c r="AA24" s="641"/>
      <c r="AB24" s="641"/>
      <c r="AC24" s="641"/>
      <c r="AD24" s="642" t="s">
        <v>110</v>
      </c>
      <c r="AE24" s="642"/>
      <c r="AF24" s="642"/>
      <c r="AG24" s="642"/>
      <c r="AH24" s="642"/>
      <c r="AI24" s="642"/>
      <c r="AJ24" s="642"/>
      <c r="AK24" s="642"/>
      <c r="AL24" s="611" t="s">
        <v>110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110</v>
      </c>
      <c r="BH24" s="589"/>
      <c r="BI24" s="589"/>
      <c r="BJ24" s="589"/>
      <c r="BK24" s="589"/>
      <c r="BL24" s="589"/>
      <c r="BM24" s="589"/>
      <c r="BN24" s="590"/>
      <c r="BO24" s="641" t="s">
        <v>110</v>
      </c>
      <c r="BP24" s="641"/>
      <c r="BQ24" s="641"/>
      <c r="BR24" s="641"/>
      <c r="BS24" s="594" t="s">
        <v>110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1715790</v>
      </c>
      <c r="CS24" s="639"/>
      <c r="CT24" s="639"/>
      <c r="CU24" s="639"/>
      <c r="CV24" s="639"/>
      <c r="CW24" s="639"/>
      <c r="CX24" s="639"/>
      <c r="CY24" s="686"/>
      <c r="CZ24" s="690">
        <v>8.9</v>
      </c>
      <c r="DA24" s="691"/>
      <c r="DB24" s="691"/>
      <c r="DC24" s="692"/>
      <c r="DD24" s="685">
        <v>1388276</v>
      </c>
      <c r="DE24" s="639"/>
      <c r="DF24" s="639"/>
      <c r="DG24" s="639"/>
      <c r="DH24" s="639"/>
      <c r="DI24" s="639"/>
      <c r="DJ24" s="639"/>
      <c r="DK24" s="686"/>
      <c r="DL24" s="685">
        <v>1327937</v>
      </c>
      <c r="DM24" s="639"/>
      <c r="DN24" s="639"/>
      <c r="DO24" s="639"/>
      <c r="DP24" s="639"/>
      <c r="DQ24" s="639"/>
      <c r="DR24" s="639"/>
      <c r="DS24" s="639"/>
      <c r="DT24" s="639"/>
      <c r="DU24" s="639"/>
      <c r="DV24" s="686"/>
      <c r="DW24" s="687">
        <v>45.2</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6303597</v>
      </c>
      <c r="S25" s="589"/>
      <c r="T25" s="589"/>
      <c r="U25" s="589"/>
      <c r="V25" s="589"/>
      <c r="W25" s="589"/>
      <c r="X25" s="589"/>
      <c r="Y25" s="590"/>
      <c r="Z25" s="641">
        <v>29.9</v>
      </c>
      <c r="AA25" s="641"/>
      <c r="AB25" s="641"/>
      <c r="AC25" s="641"/>
      <c r="AD25" s="642" t="s">
        <v>110</v>
      </c>
      <c r="AE25" s="642"/>
      <c r="AF25" s="642"/>
      <c r="AG25" s="642"/>
      <c r="AH25" s="642"/>
      <c r="AI25" s="642"/>
      <c r="AJ25" s="642"/>
      <c r="AK25" s="642"/>
      <c r="AL25" s="611" t="s">
        <v>110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110</v>
      </c>
      <c r="BH25" s="589"/>
      <c r="BI25" s="589"/>
      <c r="BJ25" s="589"/>
      <c r="BK25" s="589"/>
      <c r="BL25" s="589"/>
      <c r="BM25" s="589"/>
      <c r="BN25" s="590"/>
      <c r="BO25" s="641" t="s">
        <v>110</v>
      </c>
      <c r="BP25" s="641"/>
      <c r="BQ25" s="641"/>
      <c r="BR25" s="641"/>
      <c r="BS25" s="594" t="s">
        <v>110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942707</v>
      </c>
      <c r="CS25" s="607"/>
      <c r="CT25" s="607"/>
      <c r="CU25" s="607"/>
      <c r="CV25" s="607"/>
      <c r="CW25" s="607"/>
      <c r="CX25" s="607"/>
      <c r="CY25" s="608"/>
      <c r="CZ25" s="591">
        <v>4.9000000000000004</v>
      </c>
      <c r="DA25" s="609"/>
      <c r="DB25" s="609"/>
      <c r="DC25" s="610"/>
      <c r="DD25" s="594">
        <v>883314</v>
      </c>
      <c r="DE25" s="607"/>
      <c r="DF25" s="607"/>
      <c r="DG25" s="607"/>
      <c r="DH25" s="607"/>
      <c r="DI25" s="607"/>
      <c r="DJ25" s="607"/>
      <c r="DK25" s="608"/>
      <c r="DL25" s="594">
        <v>838444</v>
      </c>
      <c r="DM25" s="607"/>
      <c r="DN25" s="607"/>
      <c r="DO25" s="607"/>
      <c r="DP25" s="607"/>
      <c r="DQ25" s="607"/>
      <c r="DR25" s="607"/>
      <c r="DS25" s="607"/>
      <c r="DT25" s="607"/>
      <c r="DU25" s="607"/>
      <c r="DV25" s="608"/>
      <c r="DW25" s="611">
        <v>28.5</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110</v>
      </c>
      <c r="S26" s="589"/>
      <c r="T26" s="589"/>
      <c r="U26" s="589"/>
      <c r="V26" s="589"/>
      <c r="W26" s="589"/>
      <c r="X26" s="589"/>
      <c r="Y26" s="590"/>
      <c r="Z26" s="641" t="s">
        <v>110</v>
      </c>
      <c r="AA26" s="641"/>
      <c r="AB26" s="641"/>
      <c r="AC26" s="641"/>
      <c r="AD26" s="642" t="s">
        <v>110</v>
      </c>
      <c r="AE26" s="642"/>
      <c r="AF26" s="642"/>
      <c r="AG26" s="642"/>
      <c r="AH26" s="642"/>
      <c r="AI26" s="642"/>
      <c r="AJ26" s="642"/>
      <c r="AK26" s="642"/>
      <c r="AL26" s="611" t="s">
        <v>110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110</v>
      </c>
      <c r="BH26" s="589"/>
      <c r="BI26" s="589"/>
      <c r="BJ26" s="589"/>
      <c r="BK26" s="589"/>
      <c r="BL26" s="589"/>
      <c r="BM26" s="589"/>
      <c r="BN26" s="590"/>
      <c r="BO26" s="641" t="s">
        <v>110</v>
      </c>
      <c r="BP26" s="641"/>
      <c r="BQ26" s="641"/>
      <c r="BR26" s="641"/>
      <c r="BS26" s="594" t="s">
        <v>110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582070</v>
      </c>
      <c r="CS26" s="589"/>
      <c r="CT26" s="589"/>
      <c r="CU26" s="589"/>
      <c r="CV26" s="589"/>
      <c r="CW26" s="589"/>
      <c r="CX26" s="589"/>
      <c r="CY26" s="590"/>
      <c r="CZ26" s="591">
        <v>3</v>
      </c>
      <c r="DA26" s="609"/>
      <c r="DB26" s="609"/>
      <c r="DC26" s="610"/>
      <c r="DD26" s="594">
        <v>526636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1006054</v>
      </c>
      <c r="S27" s="589"/>
      <c r="T27" s="589"/>
      <c r="U27" s="589"/>
      <c r="V27" s="589"/>
      <c r="W27" s="589"/>
      <c r="X27" s="589"/>
      <c r="Y27" s="590"/>
      <c r="Z27" s="641">
        <v>4.8</v>
      </c>
      <c r="AA27" s="641"/>
      <c r="AB27" s="641"/>
      <c r="AC27" s="641"/>
      <c r="AD27" s="642" t="s">
        <v>110</v>
      </c>
      <c r="AE27" s="642"/>
      <c r="AF27" s="642"/>
      <c r="AG27" s="642"/>
      <c r="AH27" s="642"/>
      <c r="AI27" s="642"/>
      <c r="AJ27" s="642"/>
      <c r="AK27" s="642"/>
      <c r="AL27" s="611" t="s">
        <v>110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1947110</v>
      </c>
      <c r="BH27" s="589"/>
      <c r="BI27" s="589"/>
      <c r="BJ27" s="589"/>
      <c r="BK27" s="589"/>
      <c r="BL27" s="589"/>
      <c r="BM27" s="589"/>
      <c r="BN27" s="590"/>
      <c r="BO27" s="641">
        <v>100</v>
      </c>
      <c r="BP27" s="641"/>
      <c r="BQ27" s="641"/>
      <c r="BR27" s="641"/>
      <c r="BS27" s="594" t="s">
        <v>110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314059</v>
      </c>
      <c r="CS27" s="607"/>
      <c r="CT27" s="607"/>
      <c r="CU27" s="607"/>
      <c r="CV27" s="607"/>
      <c r="CW27" s="607"/>
      <c r="CX27" s="607"/>
      <c r="CY27" s="608"/>
      <c r="CZ27" s="591">
        <v>1.6</v>
      </c>
      <c r="DA27" s="609"/>
      <c r="DB27" s="609"/>
      <c r="DC27" s="610"/>
      <c r="DD27" s="594">
        <v>71473</v>
      </c>
      <c r="DE27" s="607"/>
      <c r="DF27" s="607"/>
      <c r="DG27" s="607"/>
      <c r="DH27" s="607"/>
      <c r="DI27" s="607"/>
      <c r="DJ27" s="607"/>
      <c r="DK27" s="608"/>
      <c r="DL27" s="594">
        <v>56004</v>
      </c>
      <c r="DM27" s="607"/>
      <c r="DN27" s="607"/>
      <c r="DO27" s="607"/>
      <c r="DP27" s="607"/>
      <c r="DQ27" s="607"/>
      <c r="DR27" s="607"/>
      <c r="DS27" s="607"/>
      <c r="DT27" s="607"/>
      <c r="DU27" s="607"/>
      <c r="DV27" s="608"/>
      <c r="DW27" s="611">
        <v>1.9</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17156</v>
      </c>
      <c r="S28" s="589"/>
      <c r="T28" s="589"/>
      <c r="U28" s="589"/>
      <c r="V28" s="589"/>
      <c r="W28" s="589"/>
      <c r="X28" s="589"/>
      <c r="Y28" s="590"/>
      <c r="Z28" s="641">
        <v>0.1</v>
      </c>
      <c r="AA28" s="641"/>
      <c r="AB28" s="641"/>
      <c r="AC28" s="641"/>
      <c r="AD28" s="642">
        <v>8929</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459024</v>
      </c>
      <c r="CS28" s="589"/>
      <c r="CT28" s="589"/>
      <c r="CU28" s="589"/>
      <c r="CV28" s="589"/>
      <c r="CW28" s="589"/>
      <c r="CX28" s="589"/>
      <c r="CY28" s="590"/>
      <c r="CZ28" s="591">
        <v>2.4</v>
      </c>
      <c r="DA28" s="609"/>
      <c r="DB28" s="609"/>
      <c r="DC28" s="610"/>
      <c r="DD28" s="594">
        <v>433489</v>
      </c>
      <c r="DE28" s="589"/>
      <c r="DF28" s="589"/>
      <c r="DG28" s="589"/>
      <c r="DH28" s="589"/>
      <c r="DI28" s="589"/>
      <c r="DJ28" s="589"/>
      <c r="DK28" s="590"/>
      <c r="DL28" s="594">
        <v>433489</v>
      </c>
      <c r="DM28" s="589"/>
      <c r="DN28" s="589"/>
      <c r="DO28" s="589"/>
      <c r="DP28" s="589"/>
      <c r="DQ28" s="589"/>
      <c r="DR28" s="589"/>
      <c r="DS28" s="589"/>
      <c r="DT28" s="589"/>
      <c r="DU28" s="589"/>
      <c r="DV28" s="590"/>
      <c r="DW28" s="611">
        <v>14.8</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7840</v>
      </c>
      <c r="S29" s="589"/>
      <c r="T29" s="589"/>
      <c r="U29" s="589"/>
      <c r="V29" s="589"/>
      <c r="W29" s="589"/>
      <c r="X29" s="589"/>
      <c r="Y29" s="590"/>
      <c r="Z29" s="641">
        <v>0</v>
      </c>
      <c r="AA29" s="641"/>
      <c r="AB29" s="641"/>
      <c r="AC29" s="641"/>
      <c r="AD29" s="642" t="s">
        <v>110</v>
      </c>
      <c r="AE29" s="642"/>
      <c r="AF29" s="642"/>
      <c r="AG29" s="642"/>
      <c r="AH29" s="642"/>
      <c r="AI29" s="642"/>
      <c r="AJ29" s="642"/>
      <c r="AK29" s="642"/>
      <c r="AL29" s="611" t="s">
        <v>110</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459024</v>
      </c>
      <c r="CS29" s="607"/>
      <c r="CT29" s="607"/>
      <c r="CU29" s="607"/>
      <c r="CV29" s="607"/>
      <c r="CW29" s="607"/>
      <c r="CX29" s="607"/>
      <c r="CY29" s="608"/>
      <c r="CZ29" s="591">
        <v>2.4</v>
      </c>
      <c r="DA29" s="609"/>
      <c r="DB29" s="609"/>
      <c r="DC29" s="610"/>
      <c r="DD29" s="594">
        <v>433489</v>
      </c>
      <c r="DE29" s="607"/>
      <c r="DF29" s="607"/>
      <c r="DG29" s="607"/>
      <c r="DH29" s="607"/>
      <c r="DI29" s="607"/>
      <c r="DJ29" s="607"/>
      <c r="DK29" s="608"/>
      <c r="DL29" s="594">
        <v>433489</v>
      </c>
      <c r="DM29" s="607"/>
      <c r="DN29" s="607"/>
      <c r="DO29" s="607"/>
      <c r="DP29" s="607"/>
      <c r="DQ29" s="607"/>
      <c r="DR29" s="607"/>
      <c r="DS29" s="607"/>
      <c r="DT29" s="607"/>
      <c r="DU29" s="607"/>
      <c r="DV29" s="608"/>
      <c r="DW29" s="611">
        <v>14.8</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6737178</v>
      </c>
      <c r="S30" s="589"/>
      <c r="T30" s="589"/>
      <c r="U30" s="589"/>
      <c r="V30" s="589"/>
      <c r="W30" s="589"/>
      <c r="X30" s="589"/>
      <c r="Y30" s="590"/>
      <c r="Z30" s="641">
        <v>32</v>
      </c>
      <c r="AA30" s="641"/>
      <c r="AB30" s="641"/>
      <c r="AC30" s="641"/>
      <c r="AD30" s="642" t="s">
        <v>110</v>
      </c>
      <c r="AE30" s="642"/>
      <c r="AF30" s="642"/>
      <c r="AG30" s="642"/>
      <c r="AH30" s="642"/>
      <c r="AI30" s="642"/>
      <c r="AJ30" s="642"/>
      <c r="AK30" s="642"/>
      <c r="AL30" s="611" t="s">
        <v>110</v>
      </c>
      <c r="AM30" s="643"/>
      <c r="AN30" s="643"/>
      <c r="AO30" s="644"/>
      <c r="AP30" s="666" t="s">
        <v>290</v>
      </c>
      <c r="AQ30" s="667"/>
      <c r="AR30" s="667"/>
      <c r="AS30" s="667"/>
      <c r="AT30" s="672" t="s">
        <v>291</v>
      </c>
      <c r="AU30" s="182"/>
      <c r="AV30" s="182"/>
      <c r="AW30" s="182"/>
      <c r="AX30" s="675" t="s">
        <v>170</v>
      </c>
      <c r="AY30" s="676"/>
      <c r="AZ30" s="676"/>
      <c r="BA30" s="676"/>
      <c r="BB30" s="676"/>
      <c r="BC30" s="676"/>
      <c r="BD30" s="676"/>
      <c r="BE30" s="676"/>
      <c r="BF30" s="677"/>
      <c r="BG30" s="654">
        <v>99.8</v>
      </c>
      <c r="BH30" s="655"/>
      <c r="BI30" s="655"/>
      <c r="BJ30" s="655"/>
      <c r="BK30" s="655"/>
      <c r="BL30" s="655"/>
      <c r="BM30" s="656">
        <v>99.3</v>
      </c>
      <c r="BN30" s="655"/>
      <c r="BO30" s="655"/>
      <c r="BP30" s="655"/>
      <c r="BQ30" s="657"/>
      <c r="BR30" s="654">
        <v>99.9</v>
      </c>
      <c r="BS30" s="655"/>
      <c r="BT30" s="655"/>
      <c r="BU30" s="655"/>
      <c r="BV30" s="655"/>
      <c r="BW30" s="655"/>
      <c r="BX30" s="656">
        <v>99.2</v>
      </c>
      <c r="BY30" s="655"/>
      <c r="BZ30" s="655"/>
      <c r="CA30" s="655"/>
      <c r="CB30" s="657"/>
      <c r="CD30" s="660"/>
      <c r="CE30" s="661"/>
      <c r="CF30" s="625" t="s">
        <v>292</v>
      </c>
      <c r="CG30" s="622"/>
      <c r="CH30" s="622"/>
      <c r="CI30" s="622"/>
      <c r="CJ30" s="622"/>
      <c r="CK30" s="622"/>
      <c r="CL30" s="622"/>
      <c r="CM30" s="622"/>
      <c r="CN30" s="622"/>
      <c r="CO30" s="622"/>
      <c r="CP30" s="622"/>
      <c r="CQ30" s="623"/>
      <c r="CR30" s="588">
        <v>388668</v>
      </c>
      <c r="CS30" s="589"/>
      <c r="CT30" s="589"/>
      <c r="CU30" s="589"/>
      <c r="CV30" s="589"/>
      <c r="CW30" s="589"/>
      <c r="CX30" s="589"/>
      <c r="CY30" s="590"/>
      <c r="CZ30" s="591">
        <v>2</v>
      </c>
      <c r="DA30" s="609"/>
      <c r="DB30" s="609"/>
      <c r="DC30" s="610"/>
      <c r="DD30" s="594">
        <v>363133</v>
      </c>
      <c r="DE30" s="589"/>
      <c r="DF30" s="589"/>
      <c r="DG30" s="589"/>
      <c r="DH30" s="589"/>
      <c r="DI30" s="589"/>
      <c r="DJ30" s="589"/>
      <c r="DK30" s="590"/>
      <c r="DL30" s="594">
        <v>363133</v>
      </c>
      <c r="DM30" s="589"/>
      <c r="DN30" s="589"/>
      <c r="DO30" s="589"/>
      <c r="DP30" s="589"/>
      <c r="DQ30" s="589"/>
      <c r="DR30" s="589"/>
      <c r="DS30" s="589"/>
      <c r="DT30" s="589"/>
      <c r="DU30" s="589"/>
      <c r="DV30" s="590"/>
      <c r="DW30" s="611">
        <v>12.4</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1270339</v>
      </c>
      <c r="S31" s="589"/>
      <c r="T31" s="589"/>
      <c r="U31" s="589"/>
      <c r="V31" s="589"/>
      <c r="W31" s="589"/>
      <c r="X31" s="589"/>
      <c r="Y31" s="590"/>
      <c r="Z31" s="641">
        <v>6</v>
      </c>
      <c r="AA31" s="641"/>
      <c r="AB31" s="641"/>
      <c r="AC31" s="641"/>
      <c r="AD31" s="642" t="s">
        <v>110</v>
      </c>
      <c r="AE31" s="642"/>
      <c r="AF31" s="642"/>
      <c r="AG31" s="642"/>
      <c r="AH31" s="642"/>
      <c r="AI31" s="642"/>
      <c r="AJ31" s="642"/>
      <c r="AK31" s="642"/>
      <c r="AL31" s="611" t="s">
        <v>110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99.3</v>
      </c>
      <c r="BH31" s="607"/>
      <c r="BI31" s="607"/>
      <c r="BJ31" s="607"/>
      <c r="BK31" s="607"/>
      <c r="BL31" s="607"/>
      <c r="BM31" s="643">
        <v>99</v>
      </c>
      <c r="BN31" s="653"/>
      <c r="BO31" s="653"/>
      <c r="BP31" s="653"/>
      <c r="BQ31" s="617"/>
      <c r="BR31" s="652">
        <v>99.6</v>
      </c>
      <c r="BS31" s="607"/>
      <c r="BT31" s="607"/>
      <c r="BU31" s="607"/>
      <c r="BV31" s="607"/>
      <c r="BW31" s="607"/>
      <c r="BX31" s="643">
        <v>99.2</v>
      </c>
      <c r="BY31" s="653"/>
      <c r="BZ31" s="653"/>
      <c r="CA31" s="653"/>
      <c r="CB31" s="617"/>
      <c r="CD31" s="660"/>
      <c r="CE31" s="661"/>
      <c r="CF31" s="625" t="s">
        <v>296</v>
      </c>
      <c r="CG31" s="622"/>
      <c r="CH31" s="622"/>
      <c r="CI31" s="622"/>
      <c r="CJ31" s="622"/>
      <c r="CK31" s="622"/>
      <c r="CL31" s="622"/>
      <c r="CM31" s="622"/>
      <c r="CN31" s="622"/>
      <c r="CO31" s="622"/>
      <c r="CP31" s="622"/>
      <c r="CQ31" s="623"/>
      <c r="CR31" s="588">
        <v>70356</v>
      </c>
      <c r="CS31" s="607"/>
      <c r="CT31" s="607"/>
      <c r="CU31" s="607"/>
      <c r="CV31" s="607"/>
      <c r="CW31" s="607"/>
      <c r="CX31" s="607"/>
      <c r="CY31" s="608"/>
      <c r="CZ31" s="591">
        <v>0.4</v>
      </c>
      <c r="DA31" s="609"/>
      <c r="DB31" s="609"/>
      <c r="DC31" s="610"/>
      <c r="DD31" s="594">
        <v>70356</v>
      </c>
      <c r="DE31" s="607"/>
      <c r="DF31" s="607"/>
      <c r="DG31" s="607"/>
      <c r="DH31" s="607"/>
      <c r="DI31" s="607"/>
      <c r="DJ31" s="607"/>
      <c r="DK31" s="608"/>
      <c r="DL31" s="594">
        <v>70356</v>
      </c>
      <c r="DM31" s="607"/>
      <c r="DN31" s="607"/>
      <c r="DO31" s="607"/>
      <c r="DP31" s="607"/>
      <c r="DQ31" s="607"/>
      <c r="DR31" s="607"/>
      <c r="DS31" s="607"/>
      <c r="DT31" s="607"/>
      <c r="DU31" s="607"/>
      <c r="DV31" s="608"/>
      <c r="DW31" s="611">
        <v>2.4</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140574</v>
      </c>
      <c r="S32" s="589"/>
      <c r="T32" s="589"/>
      <c r="U32" s="589"/>
      <c r="V32" s="589"/>
      <c r="W32" s="589"/>
      <c r="X32" s="589"/>
      <c r="Y32" s="590"/>
      <c r="Z32" s="641">
        <v>0.7</v>
      </c>
      <c r="AA32" s="641"/>
      <c r="AB32" s="641"/>
      <c r="AC32" s="641"/>
      <c r="AD32" s="642">
        <v>18940</v>
      </c>
      <c r="AE32" s="642"/>
      <c r="AF32" s="642"/>
      <c r="AG32" s="642"/>
      <c r="AH32" s="642"/>
      <c r="AI32" s="642"/>
      <c r="AJ32" s="642"/>
      <c r="AK32" s="642"/>
      <c r="AL32" s="611">
        <v>0.7</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99.9</v>
      </c>
      <c r="BH32" s="573"/>
      <c r="BI32" s="573"/>
      <c r="BJ32" s="573"/>
      <c r="BK32" s="573"/>
      <c r="BL32" s="573"/>
      <c r="BM32" s="636">
        <v>99.3</v>
      </c>
      <c r="BN32" s="573"/>
      <c r="BO32" s="573"/>
      <c r="BP32" s="573"/>
      <c r="BQ32" s="630"/>
      <c r="BR32" s="651">
        <v>99.9</v>
      </c>
      <c r="BS32" s="573"/>
      <c r="BT32" s="573"/>
      <c r="BU32" s="573"/>
      <c r="BV32" s="573"/>
      <c r="BW32" s="573"/>
      <c r="BX32" s="636">
        <v>99.2</v>
      </c>
      <c r="BY32" s="573"/>
      <c r="BZ32" s="573"/>
      <c r="CA32" s="573"/>
      <c r="CB32" s="630"/>
      <c r="CD32" s="662"/>
      <c r="CE32" s="663"/>
      <c r="CF32" s="625" t="s">
        <v>299</v>
      </c>
      <c r="CG32" s="622"/>
      <c r="CH32" s="622"/>
      <c r="CI32" s="622"/>
      <c r="CJ32" s="622"/>
      <c r="CK32" s="622"/>
      <c r="CL32" s="622"/>
      <c r="CM32" s="622"/>
      <c r="CN32" s="622"/>
      <c r="CO32" s="622"/>
      <c r="CP32" s="622"/>
      <c r="CQ32" s="623"/>
      <c r="CR32" s="588" t="s">
        <v>110</v>
      </c>
      <c r="CS32" s="589"/>
      <c r="CT32" s="589"/>
      <c r="CU32" s="589"/>
      <c r="CV32" s="589"/>
      <c r="CW32" s="589"/>
      <c r="CX32" s="589"/>
      <c r="CY32" s="590"/>
      <c r="CZ32" s="591" t="s">
        <v>110</v>
      </c>
      <c r="DA32" s="609"/>
      <c r="DB32" s="609"/>
      <c r="DC32" s="610"/>
      <c r="DD32" s="594" t="s">
        <v>110</v>
      </c>
      <c r="DE32" s="589"/>
      <c r="DF32" s="589"/>
      <c r="DG32" s="589"/>
      <c r="DH32" s="589"/>
      <c r="DI32" s="589"/>
      <c r="DJ32" s="589"/>
      <c r="DK32" s="590"/>
      <c r="DL32" s="594" t="s">
        <v>110</v>
      </c>
      <c r="DM32" s="589"/>
      <c r="DN32" s="589"/>
      <c r="DO32" s="589"/>
      <c r="DP32" s="589"/>
      <c r="DQ32" s="589"/>
      <c r="DR32" s="589"/>
      <c r="DS32" s="589"/>
      <c r="DT32" s="589"/>
      <c r="DU32" s="589"/>
      <c r="DV32" s="590"/>
      <c r="DW32" s="611" t="s">
        <v>110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485699</v>
      </c>
      <c r="S33" s="589"/>
      <c r="T33" s="589"/>
      <c r="U33" s="589"/>
      <c r="V33" s="589"/>
      <c r="W33" s="589"/>
      <c r="X33" s="589"/>
      <c r="Y33" s="590"/>
      <c r="Z33" s="641">
        <v>2.2999999999999998</v>
      </c>
      <c r="AA33" s="641"/>
      <c r="AB33" s="641"/>
      <c r="AC33" s="641"/>
      <c r="AD33" s="642" t="s">
        <v>110</v>
      </c>
      <c r="AE33" s="642"/>
      <c r="AF33" s="642"/>
      <c r="AG33" s="642"/>
      <c r="AH33" s="642"/>
      <c r="AI33" s="642"/>
      <c r="AJ33" s="642"/>
      <c r="AK33" s="642"/>
      <c r="AL33" s="611" t="s">
        <v>110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11055351</v>
      </c>
      <c r="CS33" s="607"/>
      <c r="CT33" s="607"/>
      <c r="CU33" s="607"/>
      <c r="CV33" s="607"/>
      <c r="CW33" s="607"/>
      <c r="CX33" s="607"/>
      <c r="CY33" s="608"/>
      <c r="CZ33" s="591">
        <v>57.4</v>
      </c>
      <c r="DA33" s="609"/>
      <c r="DB33" s="609"/>
      <c r="DC33" s="610"/>
      <c r="DD33" s="594">
        <v>3943400</v>
      </c>
      <c r="DE33" s="607"/>
      <c r="DF33" s="607"/>
      <c r="DG33" s="607"/>
      <c r="DH33" s="607"/>
      <c r="DI33" s="607"/>
      <c r="DJ33" s="607"/>
      <c r="DK33" s="608"/>
      <c r="DL33" s="594">
        <v>1195334</v>
      </c>
      <c r="DM33" s="607"/>
      <c r="DN33" s="607"/>
      <c r="DO33" s="607"/>
      <c r="DP33" s="607"/>
      <c r="DQ33" s="607"/>
      <c r="DR33" s="607"/>
      <c r="DS33" s="607"/>
      <c r="DT33" s="607"/>
      <c r="DU33" s="607"/>
      <c r="DV33" s="608"/>
      <c r="DW33" s="611">
        <v>40.700000000000003</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110</v>
      </c>
      <c r="S34" s="589"/>
      <c r="T34" s="589"/>
      <c r="U34" s="589"/>
      <c r="V34" s="589"/>
      <c r="W34" s="589"/>
      <c r="X34" s="589"/>
      <c r="Y34" s="590"/>
      <c r="Z34" s="641" t="s">
        <v>110</v>
      </c>
      <c r="AA34" s="641"/>
      <c r="AB34" s="641"/>
      <c r="AC34" s="641"/>
      <c r="AD34" s="642" t="s">
        <v>110</v>
      </c>
      <c r="AE34" s="642"/>
      <c r="AF34" s="642"/>
      <c r="AG34" s="642"/>
      <c r="AH34" s="642"/>
      <c r="AI34" s="642"/>
      <c r="AJ34" s="642"/>
      <c r="AK34" s="642"/>
      <c r="AL34" s="611" t="s">
        <v>110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1216331</v>
      </c>
      <c r="CS34" s="589"/>
      <c r="CT34" s="589"/>
      <c r="CU34" s="589"/>
      <c r="CV34" s="589"/>
      <c r="CW34" s="589"/>
      <c r="CX34" s="589"/>
      <c r="CY34" s="590"/>
      <c r="CZ34" s="591">
        <v>6.3</v>
      </c>
      <c r="DA34" s="609"/>
      <c r="DB34" s="609"/>
      <c r="DC34" s="610"/>
      <c r="DD34" s="594">
        <v>638032</v>
      </c>
      <c r="DE34" s="589"/>
      <c r="DF34" s="589"/>
      <c r="DG34" s="589"/>
      <c r="DH34" s="589"/>
      <c r="DI34" s="589"/>
      <c r="DJ34" s="589"/>
      <c r="DK34" s="590"/>
      <c r="DL34" s="594">
        <v>468254</v>
      </c>
      <c r="DM34" s="589"/>
      <c r="DN34" s="589"/>
      <c r="DO34" s="589"/>
      <c r="DP34" s="589"/>
      <c r="DQ34" s="589"/>
      <c r="DR34" s="589"/>
      <c r="DS34" s="589"/>
      <c r="DT34" s="589"/>
      <c r="DU34" s="589"/>
      <c r="DV34" s="590"/>
      <c r="DW34" s="611">
        <v>15.9</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260199</v>
      </c>
      <c r="S35" s="589"/>
      <c r="T35" s="589"/>
      <c r="U35" s="589"/>
      <c r="V35" s="589"/>
      <c r="W35" s="589"/>
      <c r="X35" s="589"/>
      <c r="Y35" s="590"/>
      <c r="Z35" s="641">
        <v>1.2</v>
      </c>
      <c r="AA35" s="641"/>
      <c r="AB35" s="641"/>
      <c r="AC35" s="641"/>
      <c r="AD35" s="642" t="s">
        <v>110</v>
      </c>
      <c r="AE35" s="642"/>
      <c r="AF35" s="642"/>
      <c r="AG35" s="642"/>
      <c r="AH35" s="642"/>
      <c r="AI35" s="642"/>
      <c r="AJ35" s="642"/>
      <c r="AK35" s="642"/>
      <c r="AL35" s="611" t="s">
        <v>110</v>
      </c>
      <c r="AM35" s="643"/>
      <c r="AN35" s="643"/>
      <c r="AO35" s="644"/>
      <c r="AP35" s="186"/>
      <c r="AQ35" s="645" t="s">
        <v>307</v>
      </c>
      <c r="AR35" s="646"/>
      <c r="AS35" s="646"/>
      <c r="AT35" s="646"/>
      <c r="AU35" s="646"/>
      <c r="AV35" s="646"/>
      <c r="AW35" s="646"/>
      <c r="AX35" s="646"/>
      <c r="AY35" s="647"/>
      <c r="AZ35" s="638">
        <v>682223</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54040</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12952</v>
      </c>
      <c r="CS35" s="607"/>
      <c r="CT35" s="607"/>
      <c r="CU35" s="607"/>
      <c r="CV35" s="607"/>
      <c r="CW35" s="607"/>
      <c r="CX35" s="607"/>
      <c r="CY35" s="608"/>
      <c r="CZ35" s="591">
        <v>0.1</v>
      </c>
      <c r="DA35" s="609"/>
      <c r="DB35" s="609"/>
      <c r="DC35" s="610"/>
      <c r="DD35" s="594">
        <v>10276</v>
      </c>
      <c r="DE35" s="607"/>
      <c r="DF35" s="607"/>
      <c r="DG35" s="607"/>
      <c r="DH35" s="607"/>
      <c r="DI35" s="607"/>
      <c r="DJ35" s="607"/>
      <c r="DK35" s="608"/>
      <c r="DL35" s="594">
        <v>10276</v>
      </c>
      <c r="DM35" s="607"/>
      <c r="DN35" s="607"/>
      <c r="DO35" s="607"/>
      <c r="DP35" s="607"/>
      <c r="DQ35" s="607"/>
      <c r="DR35" s="607"/>
      <c r="DS35" s="607"/>
      <c r="DT35" s="607"/>
      <c r="DU35" s="607"/>
      <c r="DV35" s="608"/>
      <c r="DW35" s="611">
        <v>0.3</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21050120</v>
      </c>
      <c r="S36" s="629"/>
      <c r="T36" s="629"/>
      <c r="U36" s="629"/>
      <c r="V36" s="629"/>
      <c r="W36" s="629"/>
      <c r="X36" s="629"/>
      <c r="Y36" s="632"/>
      <c r="Z36" s="633">
        <v>100</v>
      </c>
      <c r="AA36" s="633"/>
      <c r="AB36" s="633"/>
      <c r="AC36" s="633"/>
      <c r="AD36" s="634">
        <v>2678501</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213125</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54040</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1404584</v>
      </c>
      <c r="CS36" s="589"/>
      <c r="CT36" s="589"/>
      <c r="CU36" s="589"/>
      <c r="CV36" s="589"/>
      <c r="CW36" s="589"/>
      <c r="CX36" s="589"/>
      <c r="CY36" s="590"/>
      <c r="CZ36" s="591">
        <v>7.3</v>
      </c>
      <c r="DA36" s="609"/>
      <c r="DB36" s="609"/>
      <c r="DC36" s="610"/>
      <c r="DD36" s="594">
        <v>634253</v>
      </c>
      <c r="DE36" s="589"/>
      <c r="DF36" s="589"/>
      <c r="DG36" s="589"/>
      <c r="DH36" s="589"/>
      <c r="DI36" s="589"/>
      <c r="DJ36" s="589"/>
      <c r="DK36" s="590"/>
      <c r="DL36" s="594">
        <v>466348</v>
      </c>
      <c r="DM36" s="589"/>
      <c r="DN36" s="589"/>
      <c r="DO36" s="589"/>
      <c r="DP36" s="589"/>
      <c r="DQ36" s="589"/>
      <c r="DR36" s="589"/>
      <c r="DS36" s="589"/>
      <c r="DT36" s="589"/>
      <c r="DU36" s="589"/>
      <c r="DV36" s="590"/>
      <c r="DW36" s="611">
        <v>15.9</v>
      </c>
      <c r="DX36" s="612"/>
      <c r="DY36" s="612"/>
      <c r="DZ36" s="612"/>
      <c r="EA36" s="612"/>
      <c r="EB36" s="612"/>
      <c r="EC36" s="613"/>
    </row>
    <row r="37" spans="2:133" ht="11.25" customHeight="1">
      <c r="AQ37" s="614" t="s">
        <v>314</v>
      </c>
      <c r="AR37" s="615"/>
      <c r="AS37" s="615"/>
      <c r="AT37" s="615"/>
      <c r="AU37" s="615"/>
      <c r="AV37" s="615"/>
      <c r="AW37" s="615"/>
      <c r="AX37" s="615"/>
      <c r="AY37" s="616"/>
      <c r="AZ37" s="588">
        <v>142909</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1234</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204163</v>
      </c>
      <c r="CS37" s="607"/>
      <c r="CT37" s="607"/>
      <c r="CU37" s="607"/>
      <c r="CV37" s="607"/>
      <c r="CW37" s="607"/>
      <c r="CX37" s="607"/>
      <c r="CY37" s="608"/>
      <c r="CZ37" s="591">
        <v>1.1000000000000001</v>
      </c>
      <c r="DA37" s="609"/>
      <c r="DB37" s="609"/>
      <c r="DC37" s="610"/>
      <c r="DD37" s="594">
        <v>204163</v>
      </c>
      <c r="DE37" s="607"/>
      <c r="DF37" s="607"/>
      <c r="DG37" s="607"/>
      <c r="DH37" s="607"/>
      <c r="DI37" s="607"/>
      <c r="DJ37" s="607"/>
      <c r="DK37" s="608"/>
      <c r="DL37" s="594">
        <v>204163</v>
      </c>
      <c r="DM37" s="607"/>
      <c r="DN37" s="607"/>
      <c r="DO37" s="607"/>
      <c r="DP37" s="607"/>
      <c r="DQ37" s="607"/>
      <c r="DR37" s="607"/>
      <c r="DS37" s="607"/>
      <c r="DT37" s="607"/>
      <c r="DU37" s="607"/>
      <c r="DV37" s="608"/>
      <c r="DW37" s="611">
        <v>6.9</v>
      </c>
      <c r="DX37" s="612"/>
      <c r="DY37" s="612"/>
      <c r="DZ37" s="612"/>
      <c r="EA37" s="612"/>
      <c r="EB37" s="612"/>
      <c r="EC37" s="613"/>
    </row>
    <row r="38" spans="2:133" ht="11.25" customHeight="1">
      <c r="AQ38" s="614" t="s">
        <v>317</v>
      </c>
      <c r="AR38" s="615"/>
      <c r="AS38" s="615"/>
      <c r="AT38" s="615"/>
      <c r="AU38" s="615"/>
      <c r="AV38" s="615"/>
      <c r="AW38" s="615"/>
      <c r="AX38" s="615"/>
      <c r="AY38" s="616"/>
      <c r="AZ38" s="588">
        <v>10862</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2283</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528452</v>
      </c>
      <c r="CS38" s="589"/>
      <c r="CT38" s="589"/>
      <c r="CU38" s="589"/>
      <c r="CV38" s="589"/>
      <c r="CW38" s="589"/>
      <c r="CX38" s="589"/>
      <c r="CY38" s="590"/>
      <c r="CZ38" s="591">
        <v>2.7</v>
      </c>
      <c r="DA38" s="609"/>
      <c r="DB38" s="609"/>
      <c r="DC38" s="610"/>
      <c r="DD38" s="594">
        <v>464175</v>
      </c>
      <c r="DE38" s="589"/>
      <c r="DF38" s="589"/>
      <c r="DG38" s="589"/>
      <c r="DH38" s="589"/>
      <c r="DI38" s="589"/>
      <c r="DJ38" s="589"/>
      <c r="DK38" s="590"/>
      <c r="DL38" s="594">
        <v>250456</v>
      </c>
      <c r="DM38" s="589"/>
      <c r="DN38" s="589"/>
      <c r="DO38" s="589"/>
      <c r="DP38" s="589"/>
      <c r="DQ38" s="589"/>
      <c r="DR38" s="589"/>
      <c r="DS38" s="589"/>
      <c r="DT38" s="589"/>
      <c r="DU38" s="589"/>
      <c r="DV38" s="590"/>
      <c r="DW38" s="611">
        <v>8.5</v>
      </c>
      <c r="DX38" s="612"/>
      <c r="DY38" s="612"/>
      <c r="DZ38" s="612"/>
      <c r="EA38" s="612"/>
      <c r="EB38" s="612"/>
      <c r="EC38" s="613"/>
    </row>
    <row r="39" spans="2:133" ht="11.25" customHeight="1">
      <c r="AQ39" s="614" t="s">
        <v>320</v>
      </c>
      <c r="AR39" s="615"/>
      <c r="AS39" s="615"/>
      <c r="AT39" s="615"/>
      <c r="AU39" s="615"/>
      <c r="AV39" s="615"/>
      <c r="AW39" s="615"/>
      <c r="AX39" s="615"/>
      <c r="AY39" s="616"/>
      <c r="AZ39" s="588">
        <v>594</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90</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7774467</v>
      </c>
      <c r="CS39" s="607"/>
      <c r="CT39" s="607"/>
      <c r="CU39" s="607"/>
      <c r="CV39" s="607"/>
      <c r="CW39" s="607"/>
      <c r="CX39" s="607"/>
      <c r="CY39" s="608"/>
      <c r="CZ39" s="591">
        <v>40.4</v>
      </c>
      <c r="DA39" s="609"/>
      <c r="DB39" s="609"/>
      <c r="DC39" s="610"/>
      <c r="DD39" s="594">
        <v>2140959</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91803</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139</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118565</v>
      </c>
      <c r="CS40" s="589"/>
      <c r="CT40" s="589"/>
      <c r="CU40" s="589"/>
      <c r="CV40" s="589"/>
      <c r="CW40" s="589"/>
      <c r="CX40" s="589"/>
      <c r="CY40" s="590"/>
      <c r="CZ40" s="591">
        <v>0.6</v>
      </c>
      <c r="DA40" s="609"/>
      <c r="DB40" s="609"/>
      <c r="DC40" s="610"/>
      <c r="DD40" s="594">
        <v>55705</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320</v>
      </c>
      <c r="AR41" s="627"/>
      <c r="AS41" s="627"/>
      <c r="AT41" s="627"/>
      <c r="AU41" s="627"/>
      <c r="AV41" s="627"/>
      <c r="AW41" s="627"/>
      <c r="AX41" s="627"/>
      <c r="AY41" s="628"/>
      <c r="AZ41" s="572">
        <v>222930</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317</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6495076</v>
      </c>
      <c r="CS42" s="589"/>
      <c r="CT42" s="589"/>
      <c r="CU42" s="589"/>
      <c r="CV42" s="589"/>
      <c r="CW42" s="589"/>
      <c r="CX42" s="589"/>
      <c r="CY42" s="590"/>
      <c r="CZ42" s="591">
        <v>33.700000000000003</v>
      </c>
      <c r="DA42" s="592"/>
      <c r="DB42" s="592"/>
      <c r="DC42" s="593"/>
      <c r="DD42" s="594">
        <v>499424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69337</v>
      </c>
      <c r="CS43" s="607"/>
      <c r="CT43" s="607"/>
      <c r="CU43" s="607"/>
      <c r="CV43" s="607"/>
      <c r="CW43" s="607"/>
      <c r="CX43" s="607"/>
      <c r="CY43" s="608"/>
      <c r="CZ43" s="591">
        <v>0.4</v>
      </c>
      <c r="DA43" s="609"/>
      <c r="DB43" s="609"/>
      <c r="DC43" s="610"/>
      <c r="DD43" s="594">
        <v>69337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287</v>
      </c>
      <c r="CE44" s="602"/>
      <c r="CF44" s="585" t="s">
        <v>336</v>
      </c>
      <c r="CG44" s="586"/>
      <c r="CH44" s="586"/>
      <c r="CI44" s="586"/>
      <c r="CJ44" s="586"/>
      <c r="CK44" s="586"/>
      <c r="CL44" s="586"/>
      <c r="CM44" s="586"/>
      <c r="CN44" s="586"/>
      <c r="CO44" s="586"/>
      <c r="CP44" s="586"/>
      <c r="CQ44" s="587"/>
      <c r="CR44" s="588">
        <v>6409772</v>
      </c>
      <c r="CS44" s="589"/>
      <c r="CT44" s="589"/>
      <c r="CU44" s="589"/>
      <c r="CV44" s="589"/>
      <c r="CW44" s="589"/>
      <c r="CX44" s="589"/>
      <c r="CY44" s="590"/>
      <c r="CZ44" s="591">
        <v>33.299999999999997</v>
      </c>
      <c r="DA44" s="592"/>
      <c r="DB44" s="592"/>
      <c r="DC44" s="593"/>
      <c r="DD44" s="594">
        <v>480116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6231185</v>
      </c>
      <c r="CS45" s="607"/>
      <c r="CT45" s="607"/>
      <c r="CU45" s="607"/>
      <c r="CV45" s="607"/>
      <c r="CW45" s="607"/>
      <c r="CX45" s="607"/>
      <c r="CY45" s="608"/>
      <c r="CZ45" s="591">
        <v>32.299999999999997</v>
      </c>
      <c r="DA45" s="609"/>
      <c r="DB45" s="609"/>
      <c r="DC45" s="610"/>
      <c r="DD45" s="594">
        <v>320075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178587</v>
      </c>
      <c r="CS46" s="589"/>
      <c r="CT46" s="589"/>
      <c r="CU46" s="589"/>
      <c r="CV46" s="589"/>
      <c r="CW46" s="589"/>
      <c r="CX46" s="589"/>
      <c r="CY46" s="590"/>
      <c r="CZ46" s="591">
        <v>0.9</v>
      </c>
      <c r="DA46" s="592"/>
      <c r="DB46" s="592"/>
      <c r="DC46" s="593"/>
      <c r="DD46" s="594">
        <v>160041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85304</v>
      </c>
      <c r="CS47" s="607"/>
      <c r="CT47" s="607"/>
      <c r="CU47" s="607"/>
      <c r="CV47" s="607"/>
      <c r="CW47" s="607"/>
      <c r="CX47" s="607"/>
      <c r="CY47" s="608"/>
      <c r="CZ47" s="591">
        <v>0.4</v>
      </c>
      <c r="DA47" s="609"/>
      <c r="DB47" s="609"/>
      <c r="DC47" s="610"/>
      <c r="DD47" s="594">
        <v>19308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340</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19266217</v>
      </c>
      <c r="CS49" s="573"/>
      <c r="CT49" s="573"/>
      <c r="CU49" s="573"/>
      <c r="CV49" s="573"/>
      <c r="CW49" s="573"/>
      <c r="CX49" s="573"/>
      <c r="CY49" s="574"/>
      <c r="CZ49" s="575">
        <v>100</v>
      </c>
      <c r="DA49" s="576"/>
      <c r="DB49" s="576"/>
      <c r="DC49" s="577"/>
      <c r="DD49" s="578">
        <v>5831100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25" zoomScaleSheetLayoutView="70" workbookViewId="0">
      <selection activeCell="AK28" sqref="AK28:AO2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343</v>
      </c>
      <c r="DK2" s="1108"/>
      <c r="DL2" s="1108"/>
      <c r="DM2" s="1108"/>
      <c r="DN2" s="1108"/>
      <c r="DO2" s="1109"/>
      <c r="DP2" s="200"/>
      <c r="DQ2" s="1107" t="s">
        <v>344</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345</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10"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5" t="s">
        <v>361</v>
      </c>
      <c r="DH5" s="1096"/>
      <c r="DI5" s="1096"/>
      <c r="DJ5" s="1096"/>
      <c r="DK5" s="1097"/>
      <c r="DL5" s="1095" t="s">
        <v>362</v>
      </c>
      <c r="DM5" s="1096"/>
      <c r="DN5" s="1096"/>
      <c r="DO5" s="1096"/>
      <c r="DP5" s="1097"/>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1"/>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8"/>
      <c r="DH6" s="1099"/>
      <c r="DI6" s="1099"/>
      <c r="DJ6" s="1099"/>
      <c r="DK6" s="1100"/>
      <c r="DL6" s="1098"/>
      <c r="DM6" s="1099"/>
      <c r="DN6" s="1099"/>
      <c r="DO6" s="1099"/>
      <c r="DP6" s="1100"/>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1">
        <v>21050</v>
      </c>
      <c r="R7" s="1102"/>
      <c r="S7" s="1102"/>
      <c r="T7" s="1102"/>
      <c r="U7" s="1102"/>
      <c r="V7" s="1102">
        <v>19266</v>
      </c>
      <c r="W7" s="1102"/>
      <c r="X7" s="1102"/>
      <c r="Y7" s="1102"/>
      <c r="Z7" s="1102"/>
      <c r="AA7" s="1102">
        <v>1784</v>
      </c>
      <c r="AB7" s="1102"/>
      <c r="AC7" s="1102"/>
      <c r="AD7" s="1102"/>
      <c r="AE7" s="1103"/>
      <c r="AF7" s="1104">
        <v>528</v>
      </c>
      <c r="AG7" s="1105"/>
      <c r="AH7" s="1105"/>
      <c r="AI7" s="1105"/>
      <c r="AJ7" s="1106"/>
      <c r="AK7" s="1088"/>
      <c r="AL7" s="1089"/>
      <c r="AM7" s="1089"/>
      <c r="AN7" s="1089"/>
      <c r="AO7" s="1089"/>
      <c r="AP7" s="1089">
        <v>4761</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c r="BT7" s="1093"/>
      <c r="BU7" s="1093"/>
      <c r="BV7" s="1093"/>
      <c r="BW7" s="1093"/>
      <c r="BX7" s="1093"/>
      <c r="BY7" s="1093"/>
      <c r="BZ7" s="1093"/>
      <c r="CA7" s="1093"/>
      <c r="CB7" s="1093"/>
      <c r="CC7" s="1093"/>
      <c r="CD7" s="1093"/>
      <c r="CE7" s="1093"/>
      <c r="CF7" s="1093"/>
      <c r="CG7" s="1094"/>
      <c r="CH7" s="1085"/>
      <c r="CI7" s="1086"/>
      <c r="CJ7" s="1086"/>
      <c r="CK7" s="1086"/>
      <c r="CL7" s="1087"/>
      <c r="CM7" s="1085"/>
      <c r="CN7" s="1086"/>
      <c r="CO7" s="1086"/>
      <c r="CP7" s="1086"/>
      <c r="CQ7" s="1087"/>
      <c r="CR7" s="1085"/>
      <c r="CS7" s="1086"/>
      <c r="CT7" s="1086"/>
      <c r="CU7" s="1086"/>
      <c r="CV7" s="1087"/>
      <c r="CW7" s="1085"/>
      <c r="CX7" s="1086"/>
      <c r="CY7" s="1086"/>
      <c r="CZ7" s="1086"/>
      <c r="DA7" s="1087"/>
      <c r="DB7" s="1085"/>
      <c r="DC7" s="1086"/>
      <c r="DD7" s="1086"/>
      <c r="DE7" s="1086"/>
      <c r="DF7" s="1087"/>
      <c r="DG7" s="1085"/>
      <c r="DH7" s="1086"/>
      <c r="DI7" s="1086"/>
      <c r="DJ7" s="1086"/>
      <c r="DK7" s="1087"/>
      <c r="DL7" s="1085"/>
      <c r="DM7" s="1086"/>
      <c r="DN7" s="1086"/>
      <c r="DO7" s="1086"/>
      <c r="DP7" s="1087"/>
      <c r="DQ7" s="1085"/>
      <c r="DR7" s="1086"/>
      <c r="DS7" s="1086"/>
      <c r="DT7" s="1086"/>
      <c r="DU7" s="1087"/>
      <c r="DV7" s="1112"/>
      <c r="DW7" s="1113"/>
      <c r="DX7" s="1113"/>
      <c r="DY7" s="1113"/>
      <c r="DZ7" s="1114"/>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8"/>
      <c r="R22" s="1079"/>
      <c r="S22" s="1079"/>
      <c r="T22" s="1079"/>
      <c r="U22" s="1079"/>
      <c r="V22" s="1079"/>
      <c r="W22" s="1079"/>
      <c r="X22" s="1079"/>
      <c r="Y22" s="1079"/>
      <c r="Z22" s="1079"/>
      <c r="AA22" s="1079"/>
      <c r="AB22" s="1079"/>
      <c r="AC22" s="1079"/>
      <c r="AD22" s="1079"/>
      <c r="AE22" s="1080"/>
      <c r="AF22" s="1015"/>
      <c r="AG22" s="1016"/>
      <c r="AH22" s="1016"/>
      <c r="AI22" s="1016"/>
      <c r="AJ22" s="1017"/>
      <c r="AK22" s="1074"/>
      <c r="AL22" s="1075"/>
      <c r="AM22" s="1075"/>
      <c r="AN22" s="1075"/>
      <c r="AO22" s="1075"/>
      <c r="AP22" s="1075"/>
      <c r="AQ22" s="1075"/>
      <c r="AR22" s="1075"/>
      <c r="AS22" s="1075"/>
      <c r="AT22" s="1075"/>
      <c r="AU22" s="1076"/>
      <c r="AV22" s="1076"/>
      <c r="AW22" s="1076"/>
      <c r="AX22" s="1076"/>
      <c r="AY22" s="1077"/>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366</v>
      </c>
      <c r="B23" s="940" t="s">
        <v>367</v>
      </c>
      <c r="C23" s="941"/>
      <c r="D23" s="941"/>
      <c r="E23" s="941"/>
      <c r="F23" s="941"/>
      <c r="G23" s="941"/>
      <c r="H23" s="941"/>
      <c r="I23" s="941"/>
      <c r="J23" s="941"/>
      <c r="K23" s="941"/>
      <c r="L23" s="941"/>
      <c r="M23" s="941"/>
      <c r="N23" s="941"/>
      <c r="O23" s="941"/>
      <c r="P23" s="942"/>
      <c r="Q23" s="1065"/>
      <c r="R23" s="1066"/>
      <c r="S23" s="1066"/>
      <c r="T23" s="1066"/>
      <c r="U23" s="1066"/>
      <c r="V23" s="1066"/>
      <c r="W23" s="1066"/>
      <c r="X23" s="1066"/>
      <c r="Y23" s="1066"/>
      <c r="Z23" s="1066"/>
      <c r="AA23" s="1066"/>
      <c r="AB23" s="1066"/>
      <c r="AC23" s="1066"/>
      <c r="AD23" s="1066"/>
      <c r="AE23" s="1067"/>
      <c r="AF23" s="1068">
        <v>528</v>
      </c>
      <c r="AG23" s="1066"/>
      <c r="AH23" s="1066"/>
      <c r="AI23" s="1066"/>
      <c r="AJ23" s="1069"/>
      <c r="AK23" s="1070"/>
      <c r="AL23" s="1071"/>
      <c r="AM23" s="1071"/>
      <c r="AN23" s="1071"/>
      <c r="AO23" s="1071"/>
      <c r="AP23" s="1066"/>
      <c r="AQ23" s="1066"/>
      <c r="AR23" s="1066"/>
      <c r="AS23" s="1066"/>
      <c r="AT23" s="1066"/>
      <c r="AU23" s="1072"/>
      <c r="AV23" s="1072"/>
      <c r="AW23" s="1072"/>
      <c r="AX23" s="1072"/>
      <c r="AY23" s="1073"/>
      <c r="AZ23" s="1062" t="s">
        <v>110</v>
      </c>
      <c r="BA23" s="1063"/>
      <c r="BB23" s="1063"/>
      <c r="BC23" s="1063"/>
      <c r="BD23" s="1064"/>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1" t="s">
        <v>368</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60" t="s">
        <v>369</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6" t="s">
        <v>373</v>
      </c>
      <c r="AG26" s="1004"/>
      <c r="AH26" s="1004"/>
      <c r="AI26" s="1004"/>
      <c r="AJ26" s="1057"/>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8"/>
      <c r="AG27" s="1007"/>
      <c r="AH27" s="1007"/>
      <c r="AI27" s="1007"/>
      <c r="AJ27" s="1059"/>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378</v>
      </c>
      <c r="C28" s="1047"/>
      <c r="D28" s="1047"/>
      <c r="E28" s="1047"/>
      <c r="F28" s="1047"/>
      <c r="G28" s="1047"/>
      <c r="H28" s="1047"/>
      <c r="I28" s="1047"/>
      <c r="J28" s="1047"/>
      <c r="K28" s="1047"/>
      <c r="L28" s="1047"/>
      <c r="M28" s="1047"/>
      <c r="N28" s="1047"/>
      <c r="O28" s="1047"/>
      <c r="P28" s="1048"/>
      <c r="Q28" s="1049">
        <v>1131</v>
      </c>
      <c r="R28" s="1050"/>
      <c r="S28" s="1050"/>
      <c r="T28" s="1050"/>
      <c r="U28" s="1050"/>
      <c r="V28" s="1050">
        <v>1077</v>
      </c>
      <c r="W28" s="1050"/>
      <c r="X28" s="1050"/>
      <c r="Y28" s="1050"/>
      <c r="Z28" s="1050"/>
      <c r="AA28" s="1050">
        <v>54</v>
      </c>
      <c r="AB28" s="1050"/>
      <c r="AC28" s="1050"/>
      <c r="AD28" s="1050"/>
      <c r="AE28" s="1051"/>
      <c r="AF28" s="1052">
        <v>54</v>
      </c>
      <c r="AG28" s="1050"/>
      <c r="AH28" s="1050"/>
      <c r="AI28" s="1050"/>
      <c r="AJ28" s="1053"/>
      <c r="AK28" s="1054">
        <v>107</v>
      </c>
      <c r="AL28" s="1042"/>
      <c r="AM28" s="1042"/>
      <c r="AN28" s="1042"/>
      <c r="AO28" s="1042"/>
      <c r="AP28" s="1055"/>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379</v>
      </c>
      <c r="C29" s="1034"/>
      <c r="D29" s="1034"/>
      <c r="E29" s="1034"/>
      <c r="F29" s="1034"/>
      <c r="G29" s="1034"/>
      <c r="H29" s="1034"/>
      <c r="I29" s="1034"/>
      <c r="J29" s="1034"/>
      <c r="K29" s="1034"/>
      <c r="L29" s="1034"/>
      <c r="M29" s="1034"/>
      <c r="N29" s="1034"/>
      <c r="O29" s="1034"/>
      <c r="P29" s="1035"/>
      <c r="Q29" s="1039">
        <v>712</v>
      </c>
      <c r="R29" s="1040"/>
      <c r="S29" s="1040"/>
      <c r="T29" s="1040"/>
      <c r="U29" s="1040"/>
      <c r="V29" s="1040">
        <v>674</v>
      </c>
      <c r="W29" s="1040"/>
      <c r="X29" s="1040"/>
      <c r="Y29" s="1040"/>
      <c r="Z29" s="1040"/>
      <c r="AA29" s="1040">
        <v>38</v>
      </c>
      <c r="AB29" s="1040"/>
      <c r="AC29" s="1040"/>
      <c r="AD29" s="1040"/>
      <c r="AE29" s="1041"/>
      <c r="AF29" s="1015">
        <v>38</v>
      </c>
      <c r="AG29" s="1016"/>
      <c r="AH29" s="1016"/>
      <c r="AI29" s="1016"/>
      <c r="AJ29" s="1017"/>
      <c r="AK29" s="976">
        <v>99</v>
      </c>
      <c r="AL29" s="967"/>
      <c r="AM29" s="967"/>
      <c r="AN29" s="967"/>
      <c r="AO29" s="967"/>
      <c r="AP29" s="967"/>
      <c r="AQ29" s="967"/>
      <c r="AR29" s="967"/>
      <c r="AS29" s="967"/>
      <c r="AT29" s="967"/>
      <c r="AU29" s="967"/>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380</v>
      </c>
      <c r="C30" s="1034"/>
      <c r="D30" s="1034"/>
      <c r="E30" s="1034"/>
      <c r="F30" s="1034"/>
      <c r="G30" s="1034"/>
      <c r="H30" s="1034"/>
      <c r="I30" s="1034"/>
      <c r="J30" s="1034"/>
      <c r="K30" s="1034"/>
      <c r="L30" s="1034"/>
      <c r="M30" s="1034"/>
      <c r="N30" s="1034"/>
      <c r="O30" s="1034"/>
      <c r="P30" s="1035"/>
      <c r="Q30" s="1039">
        <v>162</v>
      </c>
      <c r="R30" s="1040"/>
      <c r="S30" s="1040"/>
      <c r="T30" s="1040"/>
      <c r="U30" s="1040"/>
      <c r="V30" s="1040">
        <v>162</v>
      </c>
      <c r="W30" s="1040"/>
      <c r="X30" s="1040"/>
      <c r="Y30" s="1040"/>
      <c r="Z30" s="1040"/>
      <c r="AA30" s="1040">
        <v>0</v>
      </c>
      <c r="AB30" s="1040"/>
      <c r="AC30" s="1040"/>
      <c r="AD30" s="1040"/>
      <c r="AE30" s="1041"/>
      <c r="AF30" s="1015">
        <v>0</v>
      </c>
      <c r="AG30" s="1016"/>
      <c r="AH30" s="1016"/>
      <c r="AI30" s="1016"/>
      <c r="AJ30" s="1017"/>
      <c r="AK30" s="976">
        <v>99</v>
      </c>
      <c r="AL30" s="967"/>
      <c r="AM30" s="967"/>
      <c r="AN30" s="967"/>
      <c r="AO30" s="967"/>
      <c r="AP30" s="967"/>
      <c r="AQ30" s="967"/>
      <c r="AR30" s="967"/>
      <c r="AS30" s="967"/>
      <c r="AT30" s="967"/>
      <c r="AU30" s="967"/>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381</v>
      </c>
      <c r="C31" s="1034"/>
      <c r="D31" s="1034"/>
      <c r="E31" s="1034"/>
      <c r="F31" s="1034"/>
      <c r="G31" s="1034"/>
      <c r="H31" s="1034"/>
      <c r="I31" s="1034"/>
      <c r="J31" s="1034"/>
      <c r="K31" s="1034"/>
      <c r="L31" s="1034"/>
      <c r="M31" s="1034"/>
      <c r="N31" s="1034"/>
      <c r="O31" s="1034"/>
      <c r="P31" s="1035"/>
      <c r="Q31" s="1039">
        <v>343</v>
      </c>
      <c r="R31" s="1040"/>
      <c r="S31" s="1040"/>
      <c r="T31" s="1040"/>
      <c r="U31" s="1040"/>
      <c r="V31" s="1040">
        <v>296</v>
      </c>
      <c r="W31" s="1040"/>
      <c r="X31" s="1040"/>
      <c r="Y31" s="1040"/>
      <c r="Z31" s="1040"/>
      <c r="AA31" s="1040">
        <v>47</v>
      </c>
      <c r="AB31" s="1040"/>
      <c r="AC31" s="1040"/>
      <c r="AD31" s="1040"/>
      <c r="AE31" s="1041"/>
      <c r="AF31" s="1015">
        <v>47</v>
      </c>
      <c r="AG31" s="1016"/>
      <c r="AH31" s="1016"/>
      <c r="AI31" s="1016"/>
      <c r="AJ31" s="1017"/>
      <c r="AK31" s="976">
        <v>153</v>
      </c>
      <c r="AL31" s="967"/>
      <c r="AM31" s="967"/>
      <c r="AN31" s="967"/>
      <c r="AO31" s="967"/>
      <c r="AP31" s="967">
        <v>2079</v>
      </c>
      <c r="AQ31" s="967"/>
      <c r="AR31" s="967"/>
      <c r="AS31" s="967"/>
      <c r="AT31" s="967"/>
      <c r="AU31" s="967">
        <v>1160</v>
      </c>
      <c r="AV31" s="967"/>
      <c r="AW31" s="967"/>
      <c r="AX31" s="967"/>
      <c r="AY31" s="967"/>
      <c r="AZ31" s="1038"/>
      <c r="BA31" s="1038"/>
      <c r="BB31" s="1038"/>
      <c r="BC31" s="1038"/>
      <c r="BD31" s="1038"/>
      <c r="BE31" s="1028" t="s">
        <v>382</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383</v>
      </c>
      <c r="C32" s="1034"/>
      <c r="D32" s="1034"/>
      <c r="E32" s="1034"/>
      <c r="F32" s="1034"/>
      <c r="G32" s="1034"/>
      <c r="H32" s="1034"/>
      <c r="I32" s="1034"/>
      <c r="J32" s="1034"/>
      <c r="K32" s="1034"/>
      <c r="L32" s="1034"/>
      <c r="M32" s="1034"/>
      <c r="N32" s="1034"/>
      <c r="O32" s="1034"/>
      <c r="P32" s="1035"/>
      <c r="Q32" s="1039">
        <v>107</v>
      </c>
      <c r="R32" s="1040"/>
      <c r="S32" s="1040"/>
      <c r="T32" s="1040"/>
      <c r="U32" s="1040"/>
      <c r="V32" s="1040">
        <v>81</v>
      </c>
      <c r="W32" s="1040"/>
      <c r="X32" s="1040"/>
      <c r="Y32" s="1040"/>
      <c r="Z32" s="1040"/>
      <c r="AA32" s="1040">
        <v>27</v>
      </c>
      <c r="AB32" s="1040"/>
      <c r="AC32" s="1040"/>
      <c r="AD32" s="1040"/>
      <c r="AE32" s="1041"/>
      <c r="AF32" s="1015">
        <v>27</v>
      </c>
      <c r="AG32" s="1016"/>
      <c r="AH32" s="1016"/>
      <c r="AI32" s="1016"/>
      <c r="AJ32" s="1017"/>
      <c r="AK32" s="976">
        <v>60</v>
      </c>
      <c r="AL32" s="967"/>
      <c r="AM32" s="967"/>
      <c r="AN32" s="967"/>
      <c r="AO32" s="967"/>
      <c r="AP32" s="967">
        <v>425</v>
      </c>
      <c r="AQ32" s="967"/>
      <c r="AR32" s="967"/>
      <c r="AS32" s="967"/>
      <c r="AT32" s="967"/>
      <c r="AU32" s="967">
        <v>194</v>
      </c>
      <c r="AV32" s="967"/>
      <c r="AW32" s="967"/>
      <c r="AX32" s="967"/>
      <c r="AY32" s="967"/>
      <c r="AZ32" s="1038"/>
      <c r="BA32" s="1038"/>
      <c r="BB32" s="1038"/>
      <c r="BC32" s="1038"/>
      <c r="BD32" s="1038"/>
      <c r="BE32" s="1028" t="s">
        <v>382</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384</v>
      </c>
      <c r="C33" s="1034"/>
      <c r="D33" s="1034"/>
      <c r="E33" s="1034"/>
      <c r="F33" s="1034"/>
      <c r="G33" s="1034"/>
      <c r="H33" s="1034"/>
      <c r="I33" s="1034"/>
      <c r="J33" s="1034"/>
      <c r="K33" s="1034"/>
      <c r="L33" s="1034"/>
      <c r="M33" s="1034"/>
      <c r="N33" s="1034"/>
      <c r="O33" s="1034"/>
      <c r="P33" s="1035"/>
      <c r="Q33" s="1039">
        <v>194</v>
      </c>
      <c r="R33" s="1040"/>
      <c r="S33" s="1040"/>
      <c r="T33" s="1040"/>
      <c r="U33" s="1040"/>
      <c r="V33" s="1040">
        <v>21</v>
      </c>
      <c r="W33" s="1040"/>
      <c r="X33" s="1040"/>
      <c r="Y33" s="1040"/>
      <c r="Z33" s="1040"/>
      <c r="AA33" s="1040">
        <v>173</v>
      </c>
      <c r="AB33" s="1040"/>
      <c r="AC33" s="1040"/>
      <c r="AD33" s="1040"/>
      <c r="AE33" s="1041"/>
      <c r="AF33" s="1015">
        <v>193</v>
      </c>
      <c r="AG33" s="1016"/>
      <c r="AH33" s="1016"/>
      <c r="AI33" s="1016"/>
      <c r="AJ33" s="1017"/>
      <c r="AK33" s="976">
        <v>1</v>
      </c>
      <c r="AL33" s="967"/>
      <c r="AM33" s="967"/>
      <c r="AN33" s="967"/>
      <c r="AO33" s="967"/>
      <c r="AP33" s="967">
        <v>288</v>
      </c>
      <c r="AQ33" s="967"/>
      <c r="AR33" s="967"/>
      <c r="AS33" s="967"/>
      <c r="AT33" s="967"/>
      <c r="AU33" s="967"/>
      <c r="AV33" s="967"/>
      <c r="AW33" s="967"/>
      <c r="AX33" s="967"/>
      <c r="AY33" s="967"/>
      <c r="AZ33" s="1038"/>
      <c r="BA33" s="1038"/>
      <c r="BB33" s="1038"/>
      <c r="BC33" s="1038"/>
      <c r="BD33" s="1038"/>
      <c r="BE33" s="1028" t="s">
        <v>382</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385</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366</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358</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388</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538</v>
      </c>
      <c r="C68" s="982"/>
      <c r="D68" s="982"/>
      <c r="E68" s="982"/>
      <c r="F68" s="982"/>
      <c r="G68" s="982"/>
      <c r="H68" s="982"/>
      <c r="I68" s="982"/>
      <c r="J68" s="982"/>
      <c r="K68" s="982"/>
      <c r="L68" s="982"/>
      <c r="M68" s="982"/>
      <c r="N68" s="982"/>
      <c r="O68" s="982"/>
      <c r="P68" s="983"/>
      <c r="Q68" s="984">
        <v>1641</v>
      </c>
      <c r="R68" s="978"/>
      <c r="S68" s="978"/>
      <c r="T68" s="978"/>
      <c r="U68" s="978"/>
      <c r="V68" s="978">
        <v>1503</v>
      </c>
      <c r="W68" s="978"/>
      <c r="X68" s="978"/>
      <c r="Y68" s="978"/>
      <c r="Z68" s="978"/>
      <c r="AA68" s="978">
        <v>138</v>
      </c>
      <c r="AB68" s="978"/>
      <c r="AC68" s="978"/>
      <c r="AD68" s="978"/>
      <c r="AE68" s="978"/>
      <c r="AF68" s="978">
        <v>138</v>
      </c>
      <c r="AG68" s="978"/>
      <c r="AH68" s="978"/>
      <c r="AI68" s="978"/>
      <c r="AJ68" s="978"/>
      <c r="AK68" s="978" t="s">
        <v>540</v>
      </c>
      <c r="AL68" s="978"/>
      <c r="AM68" s="978"/>
      <c r="AN68" s="978"/>
      <c r="AO68" s="978"/>
      <c r="AP68" s="978">
        <v>308</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527</v>
      </c>
      <c r="C69" s="971"/>
      <c r="D69" s="971"/>
      <c r="E69" s="971"/>
      <c r="F69" s="971"/>
      <c r="G69" s="971"/>
      <c r="H69" s="971"/>
      <c r="I69" s="971"/>
      <c r="J69" s="971"/>
      <c r="K69" s="971"/>
      <c r="L69" s="971"/>
      <c r="M69" s="971"/>
      <c r="N69" s="971"/>
      <c r="O69" s="971"/>
      <c r="P69" s="972"/>
      <c r="Q69" s="973">
        <v>289</v>
      </c>
      <c r="R69" s="967"/>
      <c r="S69" s="967"/>
      <c r="T69" s="967"/>
      <c r="U69" s="967"/>
      <c r="V69" s="967">
        <v>247</v>
      </c>
      <c r="W69" s="967"/>
      <c r="X69" s="967"/>
      <c r="Y69" s="967"/>
      <c r="Z69" s="967"/>
      <c r="AA69" s="967">
        <v>42</v>
      </c>
      <c r="AB69" s="967"/>
      <c r="AC69" s="967"/>
      <c r="AD69" s="967"/>
      <c r="AE69" s="967"/>
      <c r="AF69" s="967">
        <v>42</v>
      </c>
      <c r="AG69" s="967"/>
      <c r="AH69" s="967"/>
      <c r="AI69" s="967"/>
      <c r="AJ69" s="967"/>
      <c r="AK69" s="967" t="s">
        <v>540</v>
      </c>
      <c r="AL69" s="967"/>
      <c r="AM69" s="967"/>
      <c r="AN69" s="967"/>
      <c r="AO69" s="967"/>
      <c r="AP69" s="967">
        <v>239</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528</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529</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530</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531</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532</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533</v>
      </c>
      <c r="C75" s="971"/>
      <c r="D75" s="971"/>
      <c r="E75" s="971"/>
      <c r="F75" s="971"/>
      <c r="G75" s="971"/>
      <c r="H75" s="971"/>
      <c r="I75" s="971"/>
      <c r="J75" s="971"/>
      <c r="K75" s="971"/>
      <c r="L75" s="971"/>
      <c r="M75" s="971"/>
      <c r="N75" s="971"/>
      <c r="O75" s="971"/>
      <c r="P75" s="972"/>
      <c r="Q75" s="974">
        <v>1704</v>
      </c>
      <c r="R75" s="975"/>
      <c r="S75" s="975"/>
      <c r="T75" s="975"/>
      <c r="U75" s="976"/>
      <c r="V75" s="977">
        <v>1262</v>
      </c>
      <c r="W75" s="975"/>
      <c r="X75" s="975"/>
      <c r="Y75" s="975"/>
      <c r="Z75" s="976"/>
      <c r="AA75" s="977">
        <v>442</v>
      </c>
      <c r="AB75" s="975"/>
      <c r="AC75" s="975"/>
      <c r="AD75" s="975"/>
      <c r="AE75" s="976"/>
      <c r="AF75" s="977">
        <v>2804</v>
      </c>
      <c r="AG75" s="975"/>
      <c r="AH75" s="975"/>
      <c r="AI75" s="975"/>
      <c r="AJ75" s="976"/>
      <c r="AK75" s="977">
        <v>0</v>
      </c>
      <c r="AL75" s="975"/>
      <c r="AM75" s="975"/>
      <c r="AN75" s="975"/>
      <c r="AO75" s="976"/>
      <c r="AP75" s="977">
        <v>3011</v>
      </c>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534</v>
      </c>
      <c r="C76" s="971"/>
      <c r="D76" s="971"/>
      <c r="E76" s="971"/>
      <c r="F76" s="971"/>
      <c r="G76" s="971"/>
      <c r="H76" s="971"/>
      <c r="I76" s="971"/>
      <c r="J76" s="971"/>
      <c r="K76" s="971"/>
      <c r="L76" s="971"/>
      <c r="M76" s="971"/>
      <c r="N76" s="971"/>
      <c r="O76" s="971"/>
      <c r="P76" s="972"/>
      <c r="Q76" s="974">
        <v>2137</v>
      </c>
      <c r="R76" s="975"/>
      <c r="S76" s="975"/>
      <c r="T76" s="975"/>
      <c r="U76" s="976"/>
      <c r="V76" s="977">
        <v>2095</v>
      </c>
      <c r="W76" s="975"/>
      <c r="X76" s="975"/>
      <c r="Y76" s="975"/>
      <c r="Z76" s="976"/>
      <c r="AA76" s="977">
        <v>42</v>
      </c>
      <c r="AB76" s="975"/>
      <c r="AC76" s="975"/>
      <c r="AD76" s="975"/>
      <c r="AE76" s="976"/>
      <c r="AF76" s="977">
        <v>42</v>
      </c>
      <c r="AG76" s="975"/>
      <c r="AH76" s="975"/>
      <c r="AI76" s="975"/>
      <c r="AJ76" s="976"/>
      <c r="AK76" s="977">
        <v>0</v>
      </c>
      <c r="AL76" s="975"/>
      <c r="AM76" s="975"/>
      <c r="AN76" s="975"/>
      <c r="AO76" s="976"/>
      <c r="AP76" s="977" t="s">
        <v>540</v>
      </c>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535</v>
      </c>
      <c r="C77" s="971"/>
      <c r="D77" s="971"/>
      <c r="E77" s="971"/>
      <c r="F77" s="971"/>
      <c r="G77" s="971"/>
      <c r="H77" s="971"/>
      <c r="I77" s="971"/>
      <c r="J77" s="971"/>
      <c r="K77" s="971"/>
      <c r="L77" s="971"/>
      <c r="M77" s="971"/>
      <c r="N77" s="971"/>
      <c r="O77" s="971"/>
      <c r="P77" s="972"/>
      <c r="Q77" s="974">
        <v>246077</v>
      </c>
      <c r="R77" s="975"/>
      <c r="S77" s="975"/>
      <c r="T77" s="975"/>
      <c r="U77" s="976"/>
      <c r="V77" s="977">
        <v>233284</v>
      </c>
      <c r="W77" s="975"/>
      <c r="X77" s="975"/>
      <c r="Y77" s="975"/>
      <c r="Z77" s="976"/>
      <c r="AA77" s="977">
        <v>12793</v>
      </c>
      <c r="AB77" s="975"/>
      <c r="AC77" s="975"/>
      <c r="AD77" s="975"/>
      <c r="AE77" s="976"/>
      <c r="AF77" s="977">
        <v>12793</v>
      </c>
      <c r="AG77" s="975"/>
      <c r="AH77" s="975"/>
      <c r="AI77" s="975"/>
      <c r="AJ77" s="976"/>
      <c r="AK77" s="977">
        <v>2000</v>
      </c>
      <c r="AL77" s="975"/>
      <c r="AM77" s="975"/>
      <c r="AN77" s="975"/>
      <c r="AO77" s="976"/>
      <c r="AP77" s="977" t="s">
        <v>540</v>
      </c>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536</v>
      </c>
      <c r="C78" s="971"/>
      <c r="D78" s="971"/>
      <c r="E78" s="971"/>
      <c r="F78" s="971"/>
      <c r="G78" s="971"/>
      <c r="H78" s="971"/>
      <c r="I78" s="971"/>
      <c r="J78" s="971"/>
      <c r="K78" s="971"/>
      <c r="L78" s="971"/>
      <c r="M78" s="971"/>
      <c r="N78" s="971"/>
      <c r="O78" s="971"/>
      <c r="P78" s="972"/>
      <c r="Q78" s="973">
        <v>1349</v>
      </c>
      <c r="R78" s="967"/>
      <c r="S78" s="967"/>
      <c r="T78" s="967"/>
      <c r="U78" s="967"/>
      <c r="V78" s="967">
        <v>1281</v>
      </c>
      <c r="W78" s="967"/>
      <c r="X78" s="967"/>
      <c r="Y78" s="967"/>
      <c r="Z78" s="967"/>
      <c r="AA78" s="967">
        <v>68</v>
      </c>
      <c r="AB78" s="967"/>
      <c r="AC78" s="967"/>
      <c r="AD78" s="967"/>
      <c r="AE78" s="967"/>
      <c r="AF78" s="967">
        <v>68</v>
      </c>
      <c r="AG78" s="967"/>
      <c r="AH78" s="967"/>
      <c r="AI78" s="967"/>
      <c r="AJ78" s="967"/>
      <c r="AK78" s="967" t="s">
        <v>540</v>
      </c>
      <c r="AL78" s="967"/>
      <c r="AM78" s="967"/>
      <c r="AN78" s="967"/>
      <c r="AO78" s="967"/>
      <c r="AP78" s="967">
        <v>1109</v>
      </c>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537</v>
      </c>
      <c r="C79" s="971"/>
      <c r="D79" s="971"/>
      <c r="E79" s="971"/>
      <c r="F79" s="971"/>
      <c r="G79" s="971"/>
      <c r="H79" s="971"/>
      <c r="I79" s="971"/>
      <c r="J79" s="971"/>
      <c r="K79" s="971"/>
      <c r="L79" s="971"/>
      <c r="M79" s="971"/>
      <c r="N79" s="971"/>
      <c r="O79" s="971"/>
      <c r="P79" s="972"/>
      <c r="Q79" s="973">
        <v>68</v>
      </c>
      <c r="R79" s="967"/>
      <c r="S79" s="967"/>
      <c r="T79" s="967"/>
      <c r="U79" s="967"/>
      <c r="V79" s="967">
        <v>49</v>
      </c>
      <c r="W79" s="967"/>
      <c r="X79" s="967"/>
      <c r="Y79" s="967"/>
      <c r="Z79" s="967"/>
      <c r="AA79" s="967">
        <v>19</v>
      </c>
      <c r="AB79" s="967"/>
      <c r="AC79" s="967"/>
      <c r="AD79" s="967"/>
      <c r="AE79" s="967"/>
      <c r="AF79" s="967">
        <v>19</v>
      </c>
      <c r="AG79" s="967"/>
      <c r="AH79" s="967"/>
      <c r="AI79" s="967"/>
      <c r="AJ79" s="967"/>
      <c r="AK79" s="967" t="s">
        <v>540</v>
      </c>
      <c r="AL79" s="967"/>
      <c r="AM79" s="967"/>
      <c r="AN79" s="967"/>
      <c r="AO79" s="967"/>
      <c r="AP79" s="967" t="s">
        <v>540</v>
      </c>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539</v>
      </c>
      <c r="C80" s="971"/>
      <c r="D80" s="971"/>
      <c r="E80" s="971"/>
      <c r="F80" s="971"/>
      <c r="G80" s="971"/>
      <c r="H80" s="971"/>
      <c r="I80" s="971"/>
      <c r="J80" s="971"/>
      <c r="K80" s="971"/>
      <c r="L80" s="971"/>
      <c r="M80" s="971"/>
      <c r="N80" s="971"/>
      <c r="O80" s="971"/>
      <c r="P80" s="972"/>
      <c r="Q80" s="973">
        <v>3761</v>
      </c>
      <c r="R80" s="967"/>
      <c r="S80" s="967"/>
      <c r="T80" s="967"/>
      <c r="U80" s="967"/>
      <c r="V80" s="967">
        <v>5089</v>
      </c>
      <c r="W80" s="967"/>
      <c r="X80" s="967"/>
      <c r="Y80" s="967"/>
      <c r="Z80" s="967"/>
      <c r="AA80" s="967">
        <v>-1328</v>
      </c>
      <c r="AB80" s="967"/>
      <c r="AC80" s="967"/>
      <c r="AD80" s="967"/>
      <c r="AE80" s="967"/>
      <c r="AF80" s="967">
        <v>-53</v>
      </c>
      <c r="AG80" s="967"/>
      <c r="AH80" s="967"/>
      <c r="AI80" s="967"/>
      <c r="AJ80" s="967"/>
      <c r="AK80" s="967">
        <v>440</v>
      </c>
      <c r="AL80" s="967"/>
      <c r="AM80" s="967"/>
      <c r="AN80" s="967"/>
      <c r="AO80" s="967"/>
      <c r="AP80" s="967">
        <v>2966</v>
      </c>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366</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286</v>
      </c>
      <c r="AG109" s="888"/>
      <c r="AH109" s="888"/>
      <c r="AI109" s="888"/>
      <c r="AJ109" s="889"/>
      <c r="AK109" s="890" t="s">
        <v>285</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286</v>
      </c>
      <c r="BW109" s="888"/>
      <c r="BX109" s="888"/>
      <c r="BY109" s="888"/>
      <c r="BZ109" s="889"/>
      <c r="CA109" s="890" t="s">
        <v>285</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286</v>
      </c>
      <c r="DM109" s="888"/>
      <c r="DN109" s="888"/>
      <c r="DO109" s="888"/>
      <c r="DP109" s="889"/>
      <c r="DQ109" s="890" t="s">
        <v>285</v>
      </c>
      <c r="DR109" s="888"/>
      <c r="DS109" s="888"/>
      <c r="DT109" s="888"/>
      <c r="DU109" s="889"/>
      <c r="DV109" s="890" t="s">
        <v>400</v>
      </c>
      <c r="DW109" s="888"/>
      <c r="DX109" s="888"/>
      <c r="DY109" s="888"/>
      <c r="DZ109" s="919"/>
    </row>
    <row r="110" spans="1:131" s="197" customFormat="1" ht="26.25" customHeight="1">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473217</v>
      </c>
      <c r="AB110" s="873"/>
      <c r="AC110" s="873"/>
      <c r="AD110" s="873"/>
      <c r="AE110" s="874"/>
      <c r="AF110" s="875">
        <v>469424</v>
      </c>
      <c r="AG110" s="873"/>
      <c r="AH110" s="873"/>
      <c r="AI110" s="873"/>
      <c r="AJ110" s="874"/>
      <c r="AK110" s="875">
        <v>459024</v>
      </c>
      <c r="AL110" s="873"/>
      <c r="AM110" s="873"/>
      <c r="AN110" s="873"/>
      <c r="AO110" s="874"/>
      <c r="AP110" s="876">
        <v>18</v>
      </c>
      <c r="AQ110" s="877"/>
      <c r="AR110" s="877"/>
      <c r="AS110" s="877"/>
      <c r="AT110" s="878"/>
      <c r="AU110" s="920" t="s">
        <v>60</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4658502</v>
      </c>
      <c r="BR110" s="800"/>
      <c r="BS110" s="800"/>
      <c r="BT110" s="800"/>
      <c r="BU110" s="800"/>
      <c r="BV110" s="800">
        <v>4663692</v>
      </c>
      <c r="BW110" s="800"/>
      <c r="BX110" s="800"/>
      <c r="BY110" s="800"/>
      <c r="BZ110" s="800"/>
      <c r="CA110" s="800">
        <v>4760725</v>
      </c>
      <c r="CB110" s="800"/>
      <c r="CC110" s="800"/>
      <c r="CD110" s="800"/>
      <c r="CE110" s="800"/>
      <c r="CF110" s="861">
        <v>187.1</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v>604874</v>
      </c>
      <c r="BR111" s="771"/>
      <c r="BS111" s="771"/>
      <c r="BT111" s="771"/>
      <c r="BU111" s="771"/>
      <c r="BV111" s="771">
        <v>531356</v>
      </c>
      <c r="BW111" s="771"/>
      <c r="BX111" s="771"/>
      <c r="BY111" s="771"/>
      <c r="BZ111" s="771"/>
      <c r="CA111" s="771">
        <v>470861</v>
      </c>
      <c r="CB111" s="771"/>
      <c r="CC111" s="771"/>
      <c r="CD111" s="771"/>
      <c r="CE111" s="771"/>
      <c r="CF111" s="848">
        <v>18.5</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2178736</v>
      </c>
      <c r="BR112" s="771"/>
      <c r="BS112" s="771"/>
      <c r="BT112" s="771"/>
      <c r="BU112" s="771"/>
      <c r="BV112" s="771">
        <v>1409097</v>
      </c>
      <c r="BW112" s="771"/>
      <c r="BX112" s="771"/>
      <c r="BY112" s="771"/>
      <c r="BZ112" s="771"/>
      <c r="CA112" s="771">
        <v>1354204</v>
      </c>
      <c r="CB112" s="771"/>
      <c r="CC112" s="771"/>
      <c r="CD112" s="771"/>
      <c r="CE112" s="771"/>
      <c r="CF112" s="848">
        <v>53.2</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101505</v>
      </c>
      <c r="AB113" s="909"/>
      <c r="AC113" s="909"/>
      <c r="AD113" s="909"/>
      <c r="AE113" s="910"/>
      <c r="AF113" s="911">
        <v>34364</v>
      </c>
      <c r="AG113" s="909"/>
      <c r="AH113" s="909"/>
      <c r="AI113" s="909"/>
      <c r="AJ113" s="910"/>
      <c r="AK113" s="911">
        <v>141941</v>
      </c>
      <c r="AL113" s="909"/>
      <c r="AM113" s="909"/>
      <c r="AN113" s="909"/>
      <c r="AO113" s="910"/>
      <c r="AP113" s="912">
        <v>5.6</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429291</v>
      </c>
      <c r="BR113" s="771"/>
      <c r="BS113" s="771"/>
      <c r="BT113" s="771"/>
      <c r="BU113" s="771"/>
      <c r="BV113" s="771">
        <v>436411</v>
      </c>
      <c r="BW113" s="771"/>
      <c r="BX113" s="771"/>
      <c r="BY113" s="771"/>
      <c r="BZ113" s="771"/>
      <c r="CA113" s="771">
        <v>590676</v>
      </c>
      <c r="CB113" s="771"/>
      <c r="CC113" s="771"/>
      <c r="CD113" s="771"/>
      <c r="CE113" s="771"/>
      <c r="CF113" s="848">
        <v>23.2</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70587</v>
      </c>
      <c r="AB114" s="784"/>
      <c r="AC114" s="784"/>
      <c r="AD114" s="784"/>
      <c r="AE114" s="785"/>
      <c r="AF114" s="786">
        <v>63446</v>
      </c>
      <c r="AG114" s="784"/>
      <c r="AH114" s="784"/>
      <c r="AI114" s="784"/>
      <c r="AJ114" s="785"/>
      <c r="AK114" s="786">
        <v>51260</v>
      </c>
      <c r="AL114" s="784"/>
      <c r="AM114" s="784"/>
      <c r="AN114" s="784"/>
      <c r="AO114" s="785"/>
      <c r="AP114" s="754">
        <v>2</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1294531</v>
      </c>
      <c r="BR114" s="771"/>
      <c r="BS114" s="771"/>
      <c r="BT114" s="771"/>
      <c r="BU114" s="771"/>
      <c r="BV114" s="771">
        <v>1164891</v>
      </c>
      <c r="BW114" s="771"/>
      <c r="BX114" s="771"/>
      <c r="BY114" s="771"/>
      <c r="BZ114" s="771"/>
      <c r="CA114" s="771">
        <v>1126446</v>
      </c>
      <c r="CB114" s="771"/>
      <c r="CC114" s="771"/>
      <c r="CD114" s="771"/>
      <c r="CE114" s="771"/>
      <c r="CF114" s="848">
        <v>44.3</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66642</v>
      </c>
      <c r="AB115" s="909"/>
      <c r="AC115" s="909"/>
      <c r="AD115" s="909"/>
      <c r="AE115" s="910"/>
      <c r="AF115" s="911">
        <v>66209</v>
      </c>
      <c r="AG115" s="909"/>
      <c r="AH115" s="909"/>
      <c r="AI115" s="909"/>
      <c r="AJ115" s="910"/>
      <c r="AK115" s="911">
        <v>51993</v>
      </c>
      <c r="AL115" s="909"/>
      <c r="AM115" s="909"/>
      <c r="AN115" s="909"/>
      <c r="AO115" s="910"/>
      <c r="AP115" s="912">
        <v>2</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v>126685</v>
      </c>
      <c r="BR115" s="771"/>
      <c r="BS115" s="771"/>
      <c r="BT115" s="771"/>
      <c r="BU115" s="771"/>
      <c r="BV115" s="771">
        <v>116390</v>
      </c>
      <c r="BW115" s="771"/>
      <c r="BX115" s="771"/>
      <c r="BY115" s="771"/>
      <c r="BZ115" s="771"/>
      <c r="CA115" s="771">
        <v>105887</v>
      </c>
      <c r="CB115" s="771"/>
      <c r="CC115" s="771"/>
      <c r="CD115" s="771"/>
      <c r="CE115" s="771"/>
      <c r="CF115" s="848">
        <v>4.2</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14219</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711951</v>
      </c>
      <c r="AB117" s="895"/>
      <c r="AC117" s="895"/>
      <c r="AD117" s="895"/>
      <c r="AE117" s="896"/>
      <c r="AF117" s="898">
        <v>633443</v>
      </c>
      <c r="AG117" s="895"/>
      <c r="AH117" s="895"/>
      <c r="AI117" s="895"/>
      <c r="AJ117" s="896"/>
      <c r="AK117" s="898">
        <v>704218</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v>28154</v>
      </c>
      <c r="BR117" s="858"/>
      <c r="BS117" s="858"/>
      <c r="BT117" s="858"/>
      <c r="BU117" s="858"/>
      <c r="BV117" s="858">
        <v>25157</v>
      </c>
      <c r="BW117" s="858"/>
      <c r="BX117" s="858"/>
      <c r="BY117" s="858"/>
      <c r="BZ117" s="858"/>
      <c r="CA117" s="858" t="s">
        <v>110</v>
      </c>
      <c r="CB117" s="858"/>
      <c r="CC117" s="858"/>
      <c r="CD117" s="858"/>
      <c r="CE117" s="858"/>
      <c r="CF117" s="848" t="s">
        <v>110</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286</v>
      </c>
      <c r="AG118" s="888"/>
      <c r="AH118" s="888"/>
      <c r="AI118" s="888"/>
      <c r="AJ118" s="889"/>
      <c r="AK118" s="890" t="s">
        <v>285</v>
      </c>
      <c r="AL118" s="888"/>
      <c r="AM118" s="888"/>
      <c r="AN118" s="888"/>
      <c r="AO118" s="889"/>
      <c r="AP118" s="891" t="s">
        <v>400</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428</v>
      </c>
      <c r="BP118" s="838"/>
      <c r="BQ118" s="857">
        <v>9320773</v>
      </c>
      <c r="BR118" s="858"/>
      <c r="BS118" s="858"/>
      <c r="BT118" s="858"/>
      <c r="BU118" s="858"/>
      <c r="BV118" s="858">
        <v>8346994</v>
      </c>
      <c r="BW118" s="858"/>
      <c r="BX118" s="858"/>
      <c r="BY118" s="858"/>
      <c r="BZ118" s="858"/>
      <c r="CA118" s="858">
        <v>8408799</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4876275</v>
      </c>
      <c r="BR119" s="800"/>
      <c r="BS119" s="800"/>
      <c r="BT119" s="800"/>
      <c r="BU119" s="800"/>
      <c r="BV119" s="800">
        <v>5829387</v>
      </c>
      <c r="BW119" s="800"/>
      <c r="BX119" s="800"/>
      <c r="BY119" s="800"/>
      <c r="BZ119" s="800"/>
      <c r="CA119" s="800">
        <v>6924002</v>
      </c>
      <c r="CB119" s="800"/>
      <c r="CC119" s="800"/>
      <c r="CD119" s="800"/>
      <c r="CE119" s="800"/>
      <c r="CF119" s="861">
        <v>272.10000000000002</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590655</v>
      </c>
      <c r="DH119" s="717"/>
      <c r="DI119" s="717"/>
      <c r="DJ119" s="717"/>
      <c r="DK119" s="718"/>
      <c r="DL119" s="719">
        <v>531356</v>
      </c>
      <c r="DM119" s="717"/>
      <c r="DN119" s="717"/>
      <c r="DO119" s="717"/>
      <c r="DP119" s="718"/>
      <c r="DQ119" s="719">
        <v>470861</v>
      </c>
      <c r="DR119" s="717"/>
      <c r="DS119" s="717"/>
      <c r="DT119" s="717"/>
      <c r="DU119" s="718"/>
      <c r="DV119" s="807">
        <v>18.5</v>
      </c>
      <c r="DW119" s="808"/>
      <c r="DX119" s="808"/>
      <c r="DY119" s="808"/>
      <c r="DZ119" s="809"/>
    </row>
    <row r="120" spans="1:130" s="197" customFormat="1" ht="26.25" customHeight="1">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237889</v>
      </c>
      <c r="BR120" s="771"/>
      <c r="BS120" s="771"/>
      <c r="BT120" s="771"/>
      <c r="BU120" s="771"/>
      <c r="BV120" s="771">
        <v>345275</v>
      </c>
      <c r="BW120" s="771"/>
      <c r="BX120" s="771"/>
      <c r="BY120" s="771"/>
      <c r="BZ120" s="771"/>
      <c r="CA120" s="771">
        <v>208425</v>
      </c>
      <c r="CB120" s="771"/>
      <c r="CC120" s="771"/>
      <c r="CD120" s="771"/>
      <c r="CE120" s="771"/>
      <c r="CF120" s="848">
        <v>8.1999999999999993</v>
      </c>
      <c r="CG120" s="849"/>
      <c r="CH120" s="849"/>
      <c r="CI120" s="849"/>
      <c r="CJ120" s="849"/>
      <c r="CK120" s="850" t="s">
        <v>434</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1824502</v>
      </c>
      <c r="DH120" s="800"/>
      <c r="DI120" s="800"/>
      <c r="DJ120" s="800"/>
      <c r="DK120" s="800"/>
      <c r="DL120" s="800">
        <v>1209211</v>
      </c>
      <c r="DM120" s="800"/>
      <c r="DN120" s="800"/>
      <c r="DO120" s="800"/>
      <c r="DP120" s="800"/>
      <c r="DQ120" s="800">
        <v>1159845</v>
      </c>
      <c r="DR120" s="800"/>
      <c r="DS120" s="800"/>
      <c r="DT120" s="800"/>
      <c r="DU120" s="800"/>
      <c r="DV120" s="801">
        <v>45.6</v>
      </c>
      <c r="DW120" s="801"/>
      <c r="DX120" s="801"/>
      <c r="DY120" s="801"/>
      <c r="DZ120" s="802"/>
    </row>
    <row r="121" spans="1:130" s="197" customFormat="1" ht="26.25" customHeight="1">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4753041</v>
      </c>
      <c r="BR121" s="858"/>
      <c r="BS121" s="858"/>
      <c r="BT121" s="858"/>
      <c r="BU121" s="858"/>
      <c r="BV121" s="858">
        <v>4624188</v>
      </c>
      <c r="BW121" s="858"/>
      <c r="BX121" s="858"/>
      <c r="BY121" s="858"/>
      <c r="BZ121" s="858"/>
      <c r="CA121" s="858">
        <v>4702221</v>
      </c>
      <c r="CB121" s="858"/>
      <c r="CC121" s="858"/>
      <c r="CD121" s="858"/>
      <c r="CE121" s="858"/>
      <c r="CF121" s="859">
        <v>184.8</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343486</v>
      </c>
      <c r="DH121" s="771"/>
      <c r="DI121" s="771"/>
      <c r="DJ121" s="771"/>
      <c r="DK121" s="771"/>
      <c r="DL121" s="771">
        <v>199886</v>
      </c>
      <c r="DM121" s="771"/>
      <c r="DN121" s="771"/>
      <c r="DO121" s="771"/>
      <c r="DP121" s="771"/>
      <c r="DQ121" s="771">
        <v>194359</v>
      </c>
      <c r="DR121" s="771"/>
      <c r="DS121" s="771"/>
      <c r="DT121" s="771"/>
      <c r="DU121" s="771"/>
      <c r="DV121" s="823">
        <v>7.6</v>
      </c>
      <c r="DW121" s="823"/>
      <c r="DX121" s="823"/>
      <c r="DY121" s="823"/>
      <c r="DZ121" s="824"/>
    </row>
    <row r="122" spans="1:130" s="197" customFormat="1" ht="26.25" customHeight="1">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437</v>
      </c>
      <c r="BP122" s="838"/>
      <c r="BQ122" s="839">
        <v>9867205</v>
      </c>
      <c r="BR122" s="840"/>
      <c r="BS122" s="840"/>
      <c r="BT122" s="840"/>
      <c r="BU122" s="840"/>
      <c r="BV122" s="840">
        <v>10798850</v>
      </c>
      <c r="BW122" s="840"/>
      <c r="BX122" s="840"/>
      <c r="BY122" s="840"/>
      <c r="BZ122" s="840"/>
      <c r="CA122" s="840">
        <v>11834648</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10748</v>
      </c>
      <c r="DH122" s="771"/>
      <c r="DI122" s="771"/>
      <c r="DJ122" s="771"/>
      <c r="DK122" s="771"/>
      <c r="DL122" s="771" t="s">
        <v>110</v>
      </c>
      <c r="DM122" s="771"/>
      <c r="DN122" s="771"/>
      <c r="DO122" s="771"/>
      <c r="DP122" s="771"/>
      <c r="DQ122" s="771" t="s">
        <v>110</v>
      </c>
      <c r="DR122" s="771"/>
      <c r="DS122" s="771"/>
      <c r="DT122" s="771"/>
      <c r="DU122" s="771"/>
      <c r="DV122" s="823" t="s">
        <v>110</v>
      </c>
      <c r="DW122" s="823"/>
      <c r="DX122" s="823"/>
      <c r="DY122" s="823"/>
      <c r="DZ122" s="824"/>
    </row>
    <row r="123" spans="1:130" s="197" customFormat="1" ht="26.25" customHeight="1" thickBot="1">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14651</v>
      </c>
      <c r="AB123" s="784"/>
      <c r="AC123" s="784"/>
      <c r="AD123" s="784"/>
      <c r="AE123" s="785"/>
      <c r="AF123" s="786">
        <v>14218</v>
      </c>
      <c r="AG123" s="784"/>
      <c r="AH123" s="784"/>
      <c r="AI123" s="784"/>
      <c r="AJ123" s="785"/>
      <c r="AK123" s="786" t="s">
        <v>110</v>
      </c>
      <c r="AL123" s="784"/>
      <c r="AM123" s="784"/>
      <c r="AN123" s="784"/>
      <c r="AO123" s="785"/>
      <c r="AP123" s="754" t="s">
        <v>110</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110</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51991</v>
      </c>
      <c r="AB126" s="784"/>
      <c r="AC126" s="784"/>
      <c r="AD126" s="784"/>
      <c r="AE126" s="785"/>
      <c r="AF126" s="786">
        <v>51991</v>
      </c>
      <c r="AG126" s="784"/>
      <c r="AH126" s="784"/>
      <c r="AI126" s="784"/>
      <c r="AJ126" s="785"/>
      <c r="AK126" s="786">
        <v>51993</v>
      </c>
      <c r="AL126" s="784"/>
      <c r="AM126" s="784"/>
      <c r="AN126" s="784"/>
      <c r="AO126" s="785"/>
      <c r="AP126" s="754">
        <v>2</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448</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v>126685</v>
      </c>
      <c r="DH127" s="820"/>
      <c r="DI127" s="820"/>
      <c r="DJ127" s="820"/>
      <c r="DK127" s="820"/>
      <c r="DL127" s="820">
        <v>116390</v>
      </c>
      <c r="DM127" s="820"/>
      <c r="DN127" s="820"/>
      <c r="DO127" s="820"/>
      <c r="DP127" s="820"/>
      <c r="DQ127" s="820">
        <v>105887</v>
      </c>
      <c r="DR127" s="820"/>
      <c r="DS127" s="820"/>
      <c r="DT127" s="820"/>
      <c r="DU127" s="820"/>
      <c r="DV127" s="821">
        <v>4.2</v>
      </c>
      <c r="DW127" s="821"/>
      <c r="DX127" s="821"/>
      <c r="DY127" s="821"/>
      <c r="DZ127" s="822"/>
    </row>
    <row r="128" spans="1:130" s="197" customFormat="1" ht="26.25" customHeight="1">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v>23915</v>
      </c>
      <c r="AB128" s="724"/>
      <c r="AC128" s="724"/>
      <c r="AD128" s="724"/>
      <c r="AE128" s="725"/>
      <c r="AF128" s="726">
        <v>24061</v>
      </c>
      <c r="AG128" s="724"/>
      <c r="AH128" s="724"/>
      <c r="AI128" s="724"/>
      <c r="AJ128" s="725"/>
      <c r="AK128" s="726">
        <v>25535</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2863402</v>
      </c>
      <c r="AB129" s="784"/>
      <c r="AC129" s="784"/>
      <c r="AD129" s="784"/>
      <c r="AE129" s="785"/>
      <c r="AF129" s="786">
        <v>2942344</v>
      </c>
      <c r="AG129" s="784"/>
      <c r="AH129" s="784"/>
      <c r="AI129" s="784"/>
      <c r="AJ129" s="785"/>
      <c r="AK129" s="786">
        <v>2955841</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10.3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384047</v>
      </c>
      <c r="AB130" s="784"/>
      <c r="AC130" s="784"/>
      <c r="AD130" s="784"/>
      <c r="AE130" s="785"/>
      <c r="AF130" s="786">
        <v>397930</v>
      </c>
      <c r="AG130" s="784"/>
      <c r="AH130" s="784"/>
      <c r="AI130" s="784"/>
      <c r="AJ130" s="785"/>
      <c r="AK130" s="786">
        <v>410844</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t="s">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2479355</v>
      </c>
      <c r="AB131" s="717"/>
      <c r="AC131" s="717"/>
      <c r="AD131" s="717"/>
      <c r="AE131" s="718"/>
      <c r="AF131" s="719">
        <v>2544414</v>
      </c>
      <c r="AG131" s="717"/>
      <c r="AH131" s="717"/>
      <c r="AI131" s="717"/>
      <c r="AJ131" s="718"/>
      <c r="AK131" s="719">
        <v>2544997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12.26080977</v>
      </c>
      <c r="AB132" s="740"/>
      <c r="AC132" s="740"/>
      <c r="AD132" s="740"/>
      <c r="AE132" s="741"/>
      <c r="AF132" s="742">
        <v>8.3104400460000001</v>
      </c>
      <c r="AG132" s="740"/>
      <c r="AH132" s="740"/>
      <c r="AI132" s="740"/>
      <c r="AJ132" s="741"/>
      <c r="AK132" s="742">
        <v>10.52413814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13.1</v>
      </c>
      <c r="AB133" s="749"/>
      <c r="AC133" s="749"/>
      <c r="AD133" s="749"/>
      <c r="AE133" s="750"/>
      <c r="AF133" s="748">
        <v>11.3</v>
      </c>
      <c r="AG133" s="749"/>
      <c r="AH133" s="749"/>
      <c r="AI133" s="749"/>
      <c r="AJ133" s="750"/>
      <c r="AK133" s="748">
        <v>10.3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3" zoomScaleNormal="85" zoomScaleSheetLayoutView="55" workbookViewId="0">
      <selection activeCell="AJ13" sqref="AJ1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7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20" t="s">
        <v>464</v>
      </c>
      <c r="L7" s="254"/>
      <c r="M7" s="255" t="s">
        <v>465</v>
      </c>
      <c r="N7" s="256"/>
    </row>
    <row r="8" spans="1:16">
      <c r="A8" s="248"/>
      <c r="B8" s="244"/>
      <c r="C8" s="244"/>
      <c r="D8" s="244"/>
      <c r="E8" s="244"/>
      <c r="F8" s="244"/>
      <c r="G8" s="257"/>
      <c r="H8" s="258"/>
      <c r="I8" s="258"/>
      <c r="J8" s="259"/>
      <c r="K8" s="1121"/>
      <c r="L8" s="260" t="s">
        <v>466</v>
      </c>
      <c r="M8" s="261" t="s">
        <v>467</v>
      </c>
      <c r="N8" s="262" t="s">
        <v>468</v>
      </c>
    </row>
    <row r="9" spans="1:16">
      <c r="A9" s="248"/>
      <c r="B9" s="244"/>
      <c r="C9" s="244"/>
      <c r="D9" s="244"/>
      <c r="E9" s="244"/>
      <c r="F9" s="244"/>
      <c r="G9" s="1134" t="s">
        <v>469</v>
      </c>
      <c r="H9" s="1135"/>
      <c r="I9" s="1135"/>
      <c r="J9" s="1136"/>
      <c r="K9" s="263">
        <v>942707</v>
      </c>
      <c r="L9" s="264">
        <v>118297</v>
      </c>
      <c r="M9" s="265">
        <v>107721</v>
      </c>
      <c r="N9" s="266">
        <v>9.8000000000000007</v>
      </c>
    </row>
    <row r="10" spans="1:16">
      <c r="A10" s="248"/>
      <c r="B10" s="244"/>
      <c r="C10" s="244"/>
      <c r="D10" s="244"/>
      <c r="E10" s="244"/>
      <c r="F10" s="244"/>
      <c r="G10" s="1134" t="s">
        <v>470</v>
      </c>
      <c r="H10" s="1135"/>
      <c r="I10" s="1135"/>
      <c r="J10" s="1136"/>
      <c r="K10" s="267">
        <v>164633</v>
      </c>
      <c r="L10" s="268">
        <v>20659</v>
      </c>
      <c r="M10" s="269">
        <v>11248</v>
      </c>
      <c r="N10" s="270">
        <v>83.7</v>
      </c>
    </row>
    <row r="11" spans="1:16" ht="13.5" customHeight="1">
      <c r="A11" s="248"/>
      <c r="B11" s="244"/>
      <c r="C11" s="244"/>
      <c r="D11" s="244"/>
      <c r="E11" s="244"/>
      <c r="F11" s="244"/>
      <c r="G11" s="1134" t="s">
        <v>471</v>
      </c>
      <c r="H11" s="1135"/>
      <c r="I11" s="1135"/>
      <c r="J11" s="1136"/>
      <c r="K11" s="267">
        <v>114794</v>
      </c>
      <c r="L11" s="268">
        <v>14405</v>
      </c>
      <c r="M11" s="269">
        <v>13957</v>
      </c>
      <c r="N11" s="270">
        <v>3.2</v>
      </c>
    </row>
    <row r="12" spans="1:16" ht="13.5" customHeight="1">
      <c r="A12" s="248"/>
      <c r="B12" s="244"/>
      <c r="C12" s="244"/>
      <c r="D12" s="244"/>
      <c r="E12" s="244"/>
      <c r="F12" s="244"/>
      <c r="G12" s="1134" t="s">
        <v>472</v>
      </c>
      <c r="H12" s="1135"/>
      <c r="I12" s="1135"/>
      <c r="J12" s="1136"/>
      <c r="K12" s="267" t="s">
        <v>473</v>
      </c>
      <c r="L12" s="268" t="s">
        <v>473</v>
      </c>
      <c r="M12" s="269">
        <v>971</v>
      </c>
      <c r="N12" s="270" t="s">
        <v>473</v>
      </c>
    </row>
    <row r="13" spans="1:16" ht="13.5" customHeight="1">
      <c r="A13" s="248"/>
      <c r="B13" s="244"/>
      <c r="C13" s="244"/>
      <c r="D13" s="244"/>
      <c r="E13" s="244"/>
      <c r="F13" s="244"/>
      <c r="G13" s="1134" t="s">
        <v>474</v>
      </c>
      <c r="H13" s="1135"/>
      <c r="I13" s="1135"/>
      <c r="J13" s="1136"/>
      <c r="K13" s="267" t="s">
        <v>473</v>
      </c>
      <c r="L13" s="268" t="s">
        <v>473</v>
      </c>
      <c r="M13" s="269" t="s">
        <v>473</v>
      </c>
      <c r="N13" s="270" t="s">
        <v>473</v>
      </c>
    </row>
    <row r="14" spans="1:16" ht="13.5" customHeight="1">
      <c r="A14" s="248"/>
      <c r="B14" s="244"/>
      <c r="C14" s="244"/>
      <c r="D14" s="244"/>
      <c r="E14" s="244"/>
      <c r="F14" s="244"/>
      <c r="G14" s="1134" t="s">
        <v>475</v>
      </c>
      <c r="H14" s="1135"/>
      <c r="I14" s="1135"/>
      <c r="J14" s="1136"/>
      <c r="K14" s="267" t="s">
        <v>473</v>
      </c>
      <c r="L14" s="268" t="s">
        <v>473</v>
      </c>
      <c r="M14" s="269">
        <v>5742</v>
      </c>
      <c r="N14" s="270" t="s">
        <v>473</v>
      </c>
    </row>
    <row r="15" spans="1:16" ht="13.5" customHeight="1">
      <c r="A15" s="248"/>
      <c r="B15" s="244"/>
      <c r="C15" s="244"/>
      <c r="D15" s="244"/>
      <c r="E15" s="244"/>
      <c r="F15" s="244"/>
      <c r="G15" s="1134" t="s">
        <v>476</v>
      </c>
      <c r="H15" s="1135"/>
      <c r="I15" s="1135"/>
      <c r="J15" s="1136"/>
      <c r="K15" s="267">
        <v>69337</v>
      </c>
      <c r="L15" s="268">
        <v>8701</v>
      </c>
      <c r="M15" s="269">
        <v>2506</v>
      </c>
      <c r="N15" s="270">
        <v>247.2</v>
      </c>
    </row>
    <row r="16" spans="1:16">
      <c r="A16" s="248"/>
      <c r="B16" s="244"/>
      <c r="C16" s="244"/>
      <c r="D16" s="244"/>
      <c r="E16" s="244"/>
      <c r="F16" s="244"/>
      <c r="G16" s="1137" t="s">
        <v>477</v>
      </c>
      <c r="H16" s="1138"/>
      <c r="I16" s="1138"/>
      <c r="J16" s="1139"/>
      <c r="K16" s="268">
        <v>-106669</v>
      </c>
      <c r="L16" s="268">
        <v>-13385</v>
      </c>
      <c r="M16" s="269">
        <v>-10736</v>
      </c>
      <c r="N16" s="270">
        <v>24.7</v>
      </c>
    </row>
    <row r="17" spans="1:16">
      <c r="A17" s="248"/>
      <c r="B17" s="244"/>
      <c r="C17" s="244"/>
      <c r="D17" s="244"/>
      <c r="E17" s="244"/>
      <c r="F17" s="244"/>
      <c r="G17" s="1137" t="s">
        <v>170</v>
      </c>
      <c r="H17" s="1138"/>
      <c r="I17" s="1138"/>
      <c r="J17" s="1139"/>
      <c r="K17" s="268">
        <v>1184802</v>
      </c>
      <c r="L17" s="268">
        <v>148676</v>
      </c>
      <c r="M17" s="269">
        <v>131409</v>
      </c>
      <c r="N17" s="270">
        <v>13.1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31" t="s">
        <v>482</v>
      </c>
      <c r="H21" s="1132"/>
      <c r="I21" s="1132"/>
      <c r="J21" s="1133"/>
      <c r="K21" s="280">
        <v>13.43</v>
      </c>
      <c r="L21" s="281">
        <v>12.2</v>
      </c>
      <c r="M21" s="282">
        <v>1.23</v>
      </c>
      <c r="N21" s="249"/>
      <c r="O21" s="283"/>
      <c r="P21" s="279"/>
    </row>
    <row r="22" spans="1:16" s="284" customFormat="1">
      <c r="A22" s="279"/>
      <c r="B22" s="249"/>
      <c r="C22" s="249"/>
      <c r="D22" s="249"/>
      <c r="E22" s="249"/>
      <c r="F22" s="249"/>
      <c r="G22" s="1131" t="s">
        <v>483</v>
      </c>
      <c r="H22" s="1132"/>
      <c r="I22" s="1132"/>
      <c r="J22" s="1133"/>
      <c r="K22" s="285">
        <v>100.1</v>
      </c>
      <c r="L22" s="286">
        <v>95.9</v>
      </c>
      <c r="M22" s="287">
        <v>4.2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20" t="s">
        <v>464</v>
      </c>
      <c r="L30" s="254"/>
      <c r="M30" s="255" t="s">
        <v>465</v>
      </c>
      <c r="N30" s="256"/>
    </row>
    <row r="31" spans="1:16">
      <c r="A31" s="248"/>
      <c r="B31" s="244"/>
      <c r="C31" s="244"/>
      <c r="D31" s="244"/>
      <c r="E31" s="244"/>
      <c r="F31" s="244"/>
      <c r="G31" s="257"/>
      <c r="H31" s="258"/>
      <c r="I31" s="258"/>
      <c r="J31" s="259"/>
      <c r="K31" s="1121"/>
      <c r="L31" s="260" t="s">
        <v>466</v>
      </c>
      <c r="M31" s="261" t="s">
        <v>467</v>
      </c>
      <c r="N31" s="262" t="s">
        <v>468</v>
      </c>
    </row>
    <row r="32" spans="1:16" ht="27" customHeight="1">
      <c r="A32" s="248"/>
      <c r="B32" s="244"/>
      <c r="C32" s="244"/>
      <c r="D32" s="244"/>
      <c r="E32" s="244"/>
      <c r="F32" s="244"/>
      <c r="G32" s="1122" t="s">
        <v>486</v>
      </c>
      <c r="H32" s="1123"/>
      <c r="I32" s="1123"/>
      <c r="J32" s="1124"/>
      <c r="K32" s="294">
        <v>459024</v>
      </c>
      <c r="L32" s="294">
        <v>57601</v>
      </c>
      <c r="M32" s="295">
        <v>69791</v>
      </c>
      <c r="N32" s="296">
        <v>-17.5</v>
      </c>
    </row>
    <row r="33" spans="1:16" ht="13.5" customHeight="1">
      <c r="A33" s="248"/>
      <c r="B33" s="244"/>
      <c r="C33" s="244"/>
      <c r="D33" s="244"/>
      <c r="E33" s="244"/>
      <c r="F33" s="244"/>
      <c r="G33" s="1122" t="s">
        <v>487</v>
      </c>
      <c r="H33" s="1123"/>
      <c r="I33" s="1123"/>
      <c r="J33" s="1124"/>
      <c r="K33" s="294" t="s">
        <v>473</v>
      </c>
      <c r="L33" s="294" t="s">
        <v>473</v>
      </c>
      <c r="M33" s="295" t="s">
        <v>473</v>
      </c>
      <c r="N33" s="296" t="s">
        <v>473</v>
      </c>
    </row>
    <row r="34" spans="1:16" ht="27" customHeight="1">
      <c r="A34" s="248"/>
      <c r="B34" s="244"/>
      <c r="C34" s="244"/>
      <c r="D34" s="244"/>
      <c r="E34" s="244"/>
      <c r="F34" s="244"/>
      <c r="G34" s="1122" t="s">
        <v>488</v>
      </c>
      <c r="H34" s="1123"/>
      <c r="I34" s="1123"/>
      <c r="J34" s="1124"/>
      <c r="K34" s="294" t="s">
        <v>473</v>
      </c>
      <c r="L34" s="294" t="s">
        <v>473</v>
      </c>
      <c r="M34" s="295" t="s">
        <v>473</v>
      </c>
      <c r="N34" s="296" t="s">
        <v>473</v>
      </c>
    </row>
    <row r="35" spans="1:16" ht="27" customHeight="1">
      <c r="A35" s="248"/>
      <c r="B35" s="244"/>
      <c r="C35" s="244"/>
      <c r="D35" s="244"/>
      <c r="E35" s="244"/>
      <c r="F35" s="244"/>
      <c r="G35" s="1122" t="s">
        <v>489</v>
      </c>
      <c r="H35" s="1123"/>
      <c r="I35" s="1123"/>
      <c r="J35" s="1124"/>
      <c r="K35" s="294">
        <v>141941</v>
      </c>
      <c r="L35" s="294">
        <v>17812</v>
      </c>
      <c r="M35" s="295">
        <v>23888</v>
      </c>
      <c r="N35" s="296">
        <v>-25.4</v>
      </c>
    </row>
    <row r="36" spans="1:16" ht="27" customHeight="1">
      <c r="A36" s="248"/>
      <c r="B36" s="244"/>
      <c r="C36" s="244"/>
      <c r="D36" s="244"/>
      <c r="E36" s="244"/>
      <c r="F36" s="244"/>
      <c r="G36" s="1122" t="s">
        <v>490</v>
      </c>
      <c r="H36" s="1123"/>
      <c r="I36" s="1123"/>
      <c r="J36" s="1124"/>
      <c r="K36" s="294">
        <v>51260</v>
      </c>
      <c r="L36" s="294">
        <v>6432</v>
      </c>
      <c r="M36" s="295">
        <v>4171</v>
      </c>
      <c r="N36" s="296">
        <v>54.2</v>
      </c>
    </row>
    <row r="37" spans="1:16" ht="13.5" customHeight="1">
      <c r="A37" s="248"/>
      <c r="B37" s="244"/>
      <c r="C37" s="244"/>
      <c r="D37" s="244"/>
      <c r="E37" s="244"/>
      <c r="F37" s="244"/>
      <c r="G37" s="1122" t="s">
        <v>491</v>
      </c>
      <c r="H37" s="1123"/>
      <c r="I37" s="1123"/>
      <c r="J37" s="1124"/>
      <c r="K37" s="294">
        <v>51993</v>
      </c>
      <c r="L37" s="294">
        <v>6524</v>
      </c>
      <c r="M37" s="295">
        <v>1426</v>
      </c>
      <c r="N37" s="296">
        <v>357.5</v>
      </c>
    </row>
    <row r="38" spans="1:16" ht="27" customHeight="1">
      <c r="A38" s="248"/>
      <c r="B38" s="244"/>
      <c r="C38" s="244"/>
      <c r="D38" s="244"/>
      <c r="E38" s="244"/>
      <c r="F38" s="244"/>
      <c r="G38" s="1125" t="s">
        <v>492</v>
      </c>
      <c r="H38" s="1126"/>
      <c r="I38" s="1126"/>
      <c r="J38" s="1127"/>
      <c r="K38" s="297" t="s">
        <v>473</v>
      </c>
      <c r="L38" s="297" t="s">
        <v>473</v>
      </c>
      <c r="M38" s="298">
        <v>4</v>
      </c>
      <c r="N38" s="299" t="s">
        <v>473</v>
      </c>
      <c r="O38" s="293"/>
    </row>
    <row r="39" spans="1:16">
      <c r="A39" s="248"/>
      <c r="B39" s="244"/>
      <c r="C39" s="244"/>
      <c r="D39" s="244"/>
      <c r="E39" s="244"/>
      <c r="F39" s="244"/>
      <c r="G39" s="1125" t="s">
        <v>493</v>
      </c>
      <c r="H39" s="1126"/>
      <c r="I39" s="1126"/>
      <c r="J39" s="1127"/>
      <c r="K39" s="300">
        <v>-25535</v>
      </c>
      <c r="L39" s="300">
        <v>-3204</v>
      </c>
      <c r="M39" s="301">
        <v>-2824</v>
      </c>
      <c r="N39" s="302">
        <v>13.5</v>
      </c>
      <c r="O39" s="293"/>
    </row>
    <row r="40" spans="1:16" ht="27" customHeight="1">
      <c r="A40" s="248"/>
      <c r="B40" s="244"/>
      <c r="C40" s="244"/>
      <c r="D40" s="244"/>
      <c r="E40" s="244"/>
      <c r="F40" s="244"/>
      <c r="G40" s="1122" t="s">
        <v>494</v>
      </c>
      <c r="H40" s="1123"/>
      <c r="I40" s="1123"/>
      <c r="J40" s="1124"/>
      <c r="K40" s="300">
        <v>-410844</v>
      </c>
      <c r="L40" s="300">
        <v>-51555</v>
      </c>
      <c r="M40" s="301">
        <v>-68054</v>
      </c>
      <c r="N40" s="302">
        <v>-24.2</v>
      </c>
      <c r="O40" s="293"/>
    </row>
    <row r="41" spans="1:16">
      <c r="A41" s="248"/>
      <c r="B41" s="244"/>
      <c r="C41" s="244"/>
      <c r="D41" s="244"/>
      <c r="E41" s="244"/>
      <c r="F41" s="244"/>
      <c r="G41" s="1128" t="s">
        <v>280</v>
      </c>
      <c r="H41" s="1129"/>
      <c r="I41" s="1129"/>
      <c r="J41" s="1130"/>
      <c r="K41" s="294">
        <v>267839</v>
      </c>
      <c r="L41" s="300">
        <v>33610</v>
      </c>
      <c r="M41" s="301">
        <v>28401</v>
      </c>
      <c r="N41" s="302">
        <v>18.3</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15" t="s">
        <v>464</v>
      </c>
      <c r="J49" s="1117" t="s">
        <v>498</v>
      </c>
      <c r="K49" s="1118"/>
      <c r="L49" s="1118"/>
      <c r="M49" s="1118"/>
      <c r="N49" s="1119"/>
    </row>
    <row r="50" spans="1:14">
      <c r="A50" s="248"/>
      <c r="B50" s="244"/>
      <c r="C50" s="244"/>
      <c r="D50" s="244"/>
      <c r="E50" s="244"/>
      <c r="F50" s="244"/>
      <c r="G50" s="312"/>
      <c r="H50" s="313"/>
      <c r="I50" s="1116"/>
      <c r="J50" s="314" t="s">
        <v>499</v>
      </c>
      <c r="K50" s="315" t="s">
        <v>500</v>
      </c>
      <c r="L50" s="316" t="s">
        <v>501</v>
      </c>
      <c r="M50" s="317" t="s">
        <v>502</v>
      </c>
      <c r="N50" s="318" t="s">
        <v>503</v>
      </c>
    </row>
    <row r="51" spans="1:14">
      <c r="A51" s="248"/>
      <c r="B51" s="244"/>
      <c r="C51" s="244"/>
      <c r="D51" s="244"/>
      <c r="E51" s="244"/>
      <c r="F51" s="244"/>
      <c r="G51" s="310" t="s">
        <v>504</v>
      </c>
      <c r="H51" s="311"/>
      <c r="I51" s="319">
        <v>884412</v>
      </c>
      <c r="J51" s="320">
        <v>106852</v>
      </c>
      <c r="K51" s="321">
        <v>104.4</v>
      </c>
      <c r="L51" s="322">
        <v>133616</v>
      </c>
      <c r="M51" s="323">
        <v>21.6</v>
      </c>
      <c r="N51" s="324">
        <v>82.8</v>
      </c>
    </row>
    <row r="52" spans="1:14">
      <c r="A52" s="248"/>
      <c r="B52" s="244"/>
      <c r="C52" s="244"/>
      <c r="D52" s="244"/>
      <c r="E52" s="244"/>
      <c r="F52" s="244"/>
      <c r="G52" s="325"/>
      <c r="H52" s="326" t="s">
        <v>505</v>
      </c>
      <c r="I52" s="327">
        <v>157047</v>
      </c>
      <c r="J52" s="328">
        <v>18974</v>
      </c>
      <c r="K52" s="329">
        <v>-39.9</v>
      </c>
      <c r="L52" s="330">
        <v>57933</v>
      </c>
      <c r="M52" s="331">
        <v>-10.7</v>
      </c>
      <c r="N52" s="332">
        <v>-29.2</v>
      </c>
    </row>
    <row r="53" spans="1:14">
      <c r="A53" s="248"/>
      <c r="B53" s="244"/>
      <c r="C53" s="244"/>
      <c r="D53" s="244"/>
      <c r="E53" s="244"/>
      <c r="F53" s="244"/>
      <c r="G53" s="310" t="s">
        <v>506</v>
      </c>
      <c r="H53" s="311"/>
      <c r="I53" s="319">
        <v>226252</v>
      </c>
      <c r="J53" s="320">
        <v>28172</v>
      </c>
      <c r="K53" s="321">
        <v>-73.599999999999994</v>
      </c>
      <c r="L53" s="322">
        <v>96333</v>
      </c>
      <c r="M53" s="323">
        <v>-27.9</v>
      </c>
      <c r="N53" s="324">
        <v>-45.7</v>
      </c>
    </row>
    <row r="54" spans="1:14">
      <c r="A54" s="248"/>
      <c r="B54" s="244"/>
      <c r="C54" s="244"/>
      <c r="D54" s="244"/>
      <c r="E54" s="244"/>
      <c r="F54" s="244"/>
      <c r="G54" s="325"/>
      <c r="H54" s="326" t="s">
        <v>505</v>
      </c>
      <c r="I54" s="327">
        <v>148034</v>
      </c>
      <c r="J54" s="328">
        <v>18433</v>
      </c>
      <c r="K54" s="329">
        <v>-2.9</v>
      </c>
      <c r="L54" s="330">
        <v>57060</v>
      </c>
      <c r="M54" s="331">
        <v>-1.5</v>
      </c>
      <c r="N54" s="332">
        <v>-1.4</v>
      </c>
    </row>
    <row r="55" spans="1:14">
      <c r="A55" s="248"/>
      <c r="B55" s="244"/>
      <c r="C55" s="244"/>
      <c r="D55" s="244"/>
      <c r="E55" s="244"/>
      <c r="F55" s="244"/>
      <c r="G55" s="310" t="s">
        <v>507</v>
      </c>
      <c r="H55" s="311"/>
      <c r="I55" s="319">
        <v>3969597</v>
      </c>
      <c r="J55" s="320">
        <v>496821</v>
      </c>
      <c r="K55" s="321">
        <v>1663.5</v>
      </c>
      <c r="L55" s="322">
        <v>117673</v>
      </c>
      <c r="M55" s="323">
        <v>22.2</v>
      </c>
      <c r="N55" s="324">
        <v>1641.3</v>
      </c>
    </row>
    <row r="56" spans="1:14">
      <c r="A56" s="248"/>
      <c r="B56" s="244"/>
      <c r="C56" s="244"/>
      <c r="D56" s="244"/>
      <c r="E56" s="244"/>
      <c r="F56" s="244"/>
      <c r="G56" s="325"/>
      <c r="H56" s="326" t="s">
        <v>505</v>
      </c>
      <c r="I56" s="327">
        <v>290460</v>
      </c>
      <c r="J56" s="328">
        <v>36353</v>
      </c>
      <c r="K56" s="329">
        <v>97.2</v>
      </c>
      <c r="L56" s="330">
        <v>62359</v>
      </c>
      <c r="M56" s="331">
        <v>9.3000000000000007</v>
      </c>
      <c r="N56" s="332">
        <v>87.9</v>
      </c>
    </row>
    <row r="57" spans="1:14">
      <c r="A57" s="248"/>
      <c r="B57" s="244"/>
      <c r="C57" s="244"/>
      <c r="D57" s="244"/>
      <c r="E57" s="244"/>
      <c r="F57" s="244"/>
      <c r="G57" s="310" t="s">
        <v>508</v>
      </c>
      <c r="H57" s="311"/>
      <c r="I57" s="319">
        <v>5140167</v>
      </c>
      <c r="J57" s="320">
        <v>645993</v>
      </c>
      <c r="K57" s="321">
        <v>30</v>
      </c>
      <c r="L57" s="322">
        <v>118223</v>
      </c>
      <c r="M57" s="323">
        <v>0.5</v>
      </c>
      <c r="N57" s="324">
        <v>29.5</v>
      </c>
    </row>
    <row r="58" spans="1:14">
      <c r="A58" s="248"/>
      <c r="B58" s="244"/>
      <c r="C58" s="244"/>
      <c r="D58" s="244"/>
      <c r="E58" s="244"/>
      <c r="F58" s="244"/>
      <c r="G58" s="325"/>
      <c r="H58" s="326" t="s">
        <v>505</v>
      </c>
      <c r="I58" s="327">
        <v>449999</v>
      </c>
      <c r="J58" s="328">
        <v>56554</v>
      </c>
      <c r="K58" s="329">
        <v>55.6</v>
      </c>
      <c r="L58" s="330">
        <v>57106</v>
      </c>
      <c r="M58" s="331">
        <v>-8.4</v>
      </c>
      <c r="N58" s="332">
        <v>64</v>
      </c>
    </row>
    <row r="59" spans="1:14">
      <c r="A59" s="248"/>
      <c r="B59" s="244"/>
      <c r="C59" s="244"/>
      <c r="D59" s="244"/>
      <c r="E59" s="244"/>
      <c r="F59" s="244"/>
      <c r="G59" s="310" t="s">
        <v>509</v>
      </c>
      <c r="H59" s="311"/>
      <c r="I59" s="319">
        <v>6409772</v>
      </c>
      <c r="J59" s="320">
        <v>804338</v>
      </c>
      <c r="K59" s="321">
        <v>24.5</v>
      </c>
      <c r="L59" s="322">
        <v>128485</v>
      </c>
      <c r="M59" s="323">
        <v>8.6999999999999993</v>
      </c>
      <c r="N59" s="324">
        <v>15.8</v>
      </c>
    </row>
    <row r="60" spans="1:14">
      <c r="A60" s="248"/>
      <c r="B60" s="244"/>
      <c r="C60" s="244"/>
      <c r="D60" s="244"/>
      <c r="E60" s="244"/>
      <c r="F60" s="244"/>
      <c r="G60" s="325"/>
      <c r="H60" s="326" t="s">
        <v>505</v>
      </c>
      <c r="I60" s="333">
        <v>178587</v>
      </c>
      <c r="J60" s="328">
        <v>22410</v>
      </c>
      <c r="K60" s="329">
        <v>-60.4</v>
      </c>
      <c r="L60" s="330">
        <v>62765</v>
      </c>
      <c r="M60" s="331">
        <v>9.9</v>
      </c>
      <c r="N60" s="332">
        <v>-70.3</v>
      </c>
    </row>
    <row r="61" spans="1:14">
      <c r="A61" s="248"/>
      <c r="B61" s="244"/>
      <c r="C61" s="244"/>
      <c r="D61" s="244"/>
      <c r="E61" s="244"/>
      <c r="F61" s="244"/>
      <c r="G61" s="310" t="s">
        <v>510</v>
      </c>
      <c r="H61" s="334"/>
      <c r="I61" s="335">
        <v>3326040</v>
      </c>
      <c r="J61" s="336">
        <v>416435</v>
      </c>
      <c r="K61" s="337">
        <v>349.8</v>
      </c>
      <c r="L61" s="338">
        <v>118866</v>
      </c>
      <c r="M61" s="339">
        <v>5</v>
      </c>
      <c r="N61" s="324">
        <v>344.8</v>
      </c>
    </row>
    <row r="62" spans="1:14">
      <c r="A62" s="248"/>
      <c r="B62" s="244"/>
      <c r="C62" s="244"/>
      <c r="D62" s="244"/>
      <c r="E62" s="244"/>
      <c r="F62" s="244"/>
      <c r="G62" s="325"/>
      <c r="H62" s="326" t="s">
        <v>505</v>
      </c>
      <c r="I62" s="327">
        <v>244825</v>
      </c>
      <c r="J62" s="328">
        <v>30545</v>
      </c>
      <c r="K62" s="329">
        <v>9.9</v>
      </c>
      <c r="L62" s="330">
        <v>59445</v>
      </c>
      <c r="M62" s="331">
        <v>-0.3</v>
      </c>
      <c r="N62" s="332">
        <v>10.199999999999999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election activeCell="H49" sqref="H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40" t="s">
        <v>3</v>
      </c>
      <c r="D47" s="1140"/>
      <c r="E47" s="1141"/>
      <c r="F47" s="11">
        <v>75.849999999999994</v>
      </c>
      <c r="G47" s="12">
        <v>82</v>
      </c>
      <c r="H47" s="12">
        <v>85.49</v>
      </c>
      <c r="I47" s="12">
        <v>89.87</v>
      </c>
      <c r="J47" s="13">
        <v>103.55</v>
      </c>
    </row>
    <row r="48" spans="2:10" ht="57.75" customHeight="1">
      <c r="B48" s="14"/>
      <c r="C48" s="1142" t="s">
        <v>4</v>
      </c>
      <c r="D48" s="1142"/>
      <c r="E48" s="1143"/>
      <c r="F48" s="15">
        <v>6.19</v>
      </c>
      <c r="G48" s="16">
        <v>3.19</v>
      </c>
      <c r="H48" s="16">
        <v>55.92</v>
      </c>
      <c r="I48" s="16">
        <v>28.17</v>
      </c>
      <c r="J48" s="17">
        <v>17.86</v>
      </c>
    </row>
    <row r="49" spans="2:10" ht="57.75" customHeight="1" thickBot="1">
      <c r="B49" s="18"/>
      <c r="C49" s="1144" t="s">
        <v>5</v>
      </c>
      <c r="D49" s="1144"/>
      <c r="E49" s="1145"/>
      <c r="F49" s="19">
        <v>2.02</v>
      </c>
      <c r="G49" s="20">
        <v>0.09</v>
      </c>
      <c r="H49" s="20">
        <v>54.33</v>
      </c>
      <c r="I49" s="20" t="s">
        <v>517</v>
      </c>
      <c r="J49" s="21">
        <v>3.9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election activeCell="K37" sqref="K3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2" t="s">
        <v>518</v>
      </c>
      <c r="D34" s="1152"/>
      <c r="E34" s="1153"/>
      <c r="F34" s="32">
        <v>6.18</v>
      </c>
      <c r="G34" s="33">
        <v>3.18</v>
      </c>
      <c r="H34" s="33">
        <v>55.92</v>
      </c>
      <c r="I34" s="33">
        <v>28.17</v>
      </c>
      <c r="J34" s="34">
        <v>17.86</v>
      </c>
      <c r="K34" s="22"/>
      <c r="L34" s="22"/>
      <c r="M34" s="22"/>
      <c r="N34" s="22"/>
      <c r="O34" s="22"/>
      <c r="P34" s="22"/>
    </row>
    <row r="35" spans="1:16" ht="39" customHeight="1">
      <c r="A35" s="22"/>
      <c r="B35" s="35"/>
      <c r="C35" s="1146" t="s">
        <v>519</v>
      </c>
      <c r="D35" s="1147"/>
      <c r="E35" s="1148"/>
      <c r="F35" s="36" t="s">
        <v>473</v>
      </c>
      <c r="G35" s="37">
        <v>0</v>
      </c>
      <c r="H35" s="37">
        <v>0.11</v>
      </c>
      <c r="I35" s="37">
        <v>0.03</v>
      </c>
      <c r="J35" s="38">
        <v>6.52</v>
      </c>
      <c r="K35" s="22"/>
      <c r="L35" s="22"/>
      <c r="M35" s="22"/>
      <c r="N35" s="22"/>
      <c r="O35" s="22"/>
      <c r="P35" s="22"/>
    </row>
    <row r="36" spans="1:16" ht="39" customHeight="1">
      <c r="A36" s="22"/>
      <c r="B36" s="35"/>
      <c r="C36" s="1146" t="s">
        <v>520</v>
      </c>
      <c r="D36" s="1147"/>
      <c r="E36" s="1148"/>
      <c r="F36" s="36">
        <v>2.44</v>
      </c>
      <c r="G36" s="37">
        <v>5.99</v>
      </c>
      <c r="H36" s="37">
        <v>2.5299999999999998</v>
      </c>
      <c r="I36" s="37">
        <v>1.65</v>
      </c>
      <c r="J36" s="38">
        <v>1.82</v>
      </c>
      <c r="K36" s="22"/>
      <c r="L36" s="22"/>
      <c r="M36" s="22"/>
      <c r="N36" s="22"/>
      <c r="O36" s="22"/>
      <c r="P36" s="22"/>
    </row>
    <row r="37" spans="1:16" ht="39" customHeight="1">
      <c r="A37" s="22"/>
      <c r="B37" s="35"/>
      <c r="C37" s="1146" t="s">
        <v>521</v>
      </c>
      <c r="D37" s="1147"/>
      <c r="E37" s="1148"/>
      <c r="F37" s="36">
        <v>0.06</v>
      </c>
      <c r="G37" s="37">
        <v>13.65</v>
      </c>
      <c r="H37" s="37">
        <v>9.1999999999999993</v>
      </c>
      <c r="I37" s="37">
        <v>2.1800000000000002</v>
      </c>
      <c r="J37" s="38">
        <v>1.58</v>
      </c>
      <c r="K37" s="22"/>
      <c r="L37" s="22"/>
      <c r="M37" s="22"/>
      <c r="N37" s="22"/>
      <c r="O37" s="22"/>
      <c r="P37" s="22"/>
    </row>
    <row r="38" spans="1:16" ht="39" customHeight="1">
      <c r="A38" s="22"/>
      <c r="B38" s="35"/>
      <c r="C38" s="1146" t="s">
        <v>522</v>
      </c>
      <c r="D38" s="1147"/>
      <c r="E38" s="1148"/>
      <c r="F38" s="36">
        <v>0.7</v>
      </c>
      <c r="G38" s="37">
        <v>0.1</v>
      </c>
      <c r="H38" s="37">
        <v>0.92</v>
      </c>
      <c r="I38" s="37">
        <v>0.98</v>
      </c>
      <c r="J38" s="38">
        <v>1.27</v>
      </c>
      <c r="K38" s="22"/>
      <c r="L38" s="22"/>
      <c r="M38" s="22"/>
      <c r="N38" s="22"/>
      <c r="O38" s="22"/>
      <c r="P38" s="22"/>
    </row>
    <row r="39" spans="1:16" ht="39" customHeight="1">
      <c r="A39" s="22"/>
      <c r="B39" s="35"/>
      <c r="C39" s="1146" t="s">
        <v>523</v>
      </c>
      <c r="D39" s="1147"/>
      <c r="E39" s="1148"/>
      <c r="F39" s="36">
        <v>0.01</v>
      </c>
      <c r="G39" s="37">
        <v>4.01</v>
      </c>
      <c r="H39" s="37">
        <v>1.69</v>
      </c>
      <c r="I39" s="37">
        <v>1.1100000000000001</v>
      </c>
      <c r="J39" s="38">
        <v>0.89</v>
      </c>
      <c r="K39" s="22"/>
      <c r="L39" s="22"/>
      <c r="M39" s="22"/>
      <c r="N39" s="22"/>
      <c r="O39" s="22"/>
      <c r="P39" s="22"/>
    </row>
    <row r="40" spans="1:16" ht="39" customHeight="1">
      <c r="A40" s="22"/>
      <c r="B40" s="35"/>
      <c r="C40" s="1146" t="s">
        <v>524</v>
      </c>
      <c r="D40" s="1147"/>
      <c r="E40" s="1148"/>
      <c r="F40" s="36">
        <v>0</v>
      </c>
      <c r="G40" s="37">
        <v>0</v>
      </c>
      <c r="H40" s="37">
        <v>0.33</v>
      </c>
      <c r="I40" s="37">
        <v>0.01</v>
      </c>
      <c r="J40" s="38">
        <v>0</v>
      </c>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525</v>
      </c>
      <c r="D42" s="1147"/>
      <c r="E42" s="1148"/>
      <c r="F42" s="36" t="s">
        <v>473</v>
      </c>
      <c r="G42" s="37" t="s">
        <v>473</v>
      </c>
      <c r="H42" s="37" t="s">
        <v>473</v>
      </c>
      <c r="I42" s="37" t="s">
        <v>473</v>
      </c>
      <c r="J42" s="38" t="s">
        <v>473</v>
      </c>
      <c r="K42" s="22"/>
      <c r="L42" s="22"/>
      <c r="M42" s="22"/>
      <c r="N42" s="22"/>
      <c r="O42" s="22"/>
      <c r="P42" s="22"/>
    </row>
    <row r="43" spans="1:16" ht="39" customHeight="1" thickBot="1">
      <c r="A43" s="22"/>
      <c r="B43" s="40"/>
      <c r="C43" s="1149" t="s">
        <v>526</v>
      </c>
      <c r="D43" s="1150"/>
      <c r="E43" s="1151"/>
      <c r="F43" s="41">
        <v>0.21</v>
      </c>
      <c r="G43" s="42">
        <v>0.84</v>
      </c>
      <c r="H43" s="42">
        <v>0</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election activeCell="U52" sqref="U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2" t="s">
        <v>11</v>
      </c>
      <c r="C45" s="1163"/>
      <c r="D45" s="58"/>
      <c r="E45" s="1168" t="s">
        <v>12</v>
      </c>
      <c r="F45" s="1168"/>
      <c r="G45" s="1168"/>
      <c r="H45" s="1168"/>
      <c r="I45" s="1168"/>
      <c r="J45" s="1169"/>
      <c r="K45" s="59">
        <v>454</v>
      </c>
      <c r="L45" s="60">
        <v>471</v>
      </c>
      <c r="M45" s="60">
        <v>473</v>
      </c>
      <c r="N45" s="60">
        <v>469</v>
      </c>
      <c r="O45" s="61">
        <v>459</v>
      </c>
      <c r="P45" s="48"/>
      <c r="Q45" s="48"/>
      <c r="R45" s="48"/>
      <c r="S45" s="48"/>
      <c r="T45" s="48"/>
      <c r="U45" s="48"/>
    </row>
    <row r="46" spans="1:21" ht="30.75" customHeight="1">
      <c r="A46" s="48"/>
      <c r="B46" s="1164"/>
      <c r="C46" s="1165"/>
      <c r="D46" s="62"/>
      <c r="E46" s="1156" t="s">
        <v>13</v>
      </c>
      <c r="F46" s="1156"/>
      <c r="G46" s="1156"/>
      <c r="H46" s="1156"/>
      <c r="I46" s="1156"/>
      <c r="J46" s="1157"/>
      <c r="K46" s="63" t="s">
        <v>473</v>
      </c>
      <c r="L46" s="64" t="s">
        <v>473</v>
      </c>
      <c r="M46" s="64" t="s">
        <v>473</v>
      </c>
      <c r="N46" s="64" t="s">
        <v>473</v>
      </c>
      <c r="O46" s="65" t="s">
        <v>473</v>
      </c>
      <c r="P46" s="48"/>
      <c r="Q46" s="48"/>
      <c r="R46" s="48"/>
      <c r="S46" s="48"/>
      <c r="T46" s="48"/>
      <c r="U46" s="48"/>
    </row>
    <row r="47" spans="1:21" ht="30.75" customHeight="1">
      <c r="A47" s="48"/>
      <c r="B47" s="1164"/>
      <c r="C47" s="1165"/>
      <c r="D47" s="62"/>
      <c r="E47" s="1156" t="s">
        <v>14</v>
      </c>
      <c r="F47" s="1156"/>
      <c r="G47" s="1156"/>
      <c r="H47" s="1156"/>
      <c r="I47" s="1156"/>
      <c r="J47" s="1157"/>
      <c r="K47" s="63" t="s">
        <v>473</v>
      </c>
      <c r="L47" s="64" t="s">
        <v>473</v>
      </c>
      <c r="M47" s="64" t="s">
        <v>473</v>
      </c>
      <c r="N47" s="64" t="s">
        <v>473</v>
      </c>
      <c r="O47" s="65" t="s">
        <v>473</v>
      </c>
      <c r="P47" s="48"/>
      <c r="Q47" s="48"/>
      <c r="R47" s="48"/>
      <c r="S47" s="48"/>
      <c r="T47" s="48"/>
      <c r="U47" s="48"/>
    </row>
    <row r="48" spans="1:21" ht="30.75" customHeight="1">
      <c r="A48" s="48"/>
      <c r="B48" s="1164"/>
      <c r="C48" s="1165"/>
      <c r="D48" s="62"/>
      <c r="E48" s="1156" t="s">
        <v>15</v>
      </c>
      <c r="F48" s="1156"/>
      <c r="G48" s="1156"/>
      <c r="H48" s="1156"/>
      <c r="I48" s="1156"/>
      <c r="J48" s="1157"/>
      <c r="K48" s="63">
        <v>168</v>
      </c>
      <c r="L48" s="64">
        <v>128</v>
      </c>
      <c r="M48" s="64">
        <v>102</v>
      </c>
      <c r="N48" s="64">
        <v>34</v>
      </c>
      <c r="O48" s="65">
        <v>142</v>
      </c>
      <c r="P48" s="48"/>
      <c r="Q48" s="48"/>
      <c r="R48" s="48"/>
      <c r="S48" s="48"/>
      <c r="T48" s="48"/>
      <c r="U48" s="48"/>
    </row>
    <row r="49" spans="1:21" ht="30.75" customHeight="1">
      <c r="A49" s="48"/>
      <c r="B49" s="1164"/>
      <c r="C49" s="1165"/>
      <c r="D49" s="62"/>
      <c r="E49" s="1156" t="s">
        <v>16</v>
      </c>
      <c r="F49" s="1156"/>
      <c r="G49" s="1156"/>
      <c r="H49" s="1156"/>
      <c r="I49" s="1156"/>
      <c r="J49" s="1157"/>
      <c r="K49" s="63">
        <v>78</v>
      </c>
      <c r="L49" s="64">
        <v>75</v>
      </c>
      <c r="M49" s="64">
        <v>71</v>
      </c>
      <c r="N49" s="64">
        <v>63</v>
      </c>
      <c r="O49" s="65">
        <v>51</v>
      </c>
      <c r="P49" s="48"/>
      <c r="Q49" s="48"/>
      <c r="R49" s="48"/>
      <c r="S49" s="48"/>
      <c r="T49" s="48"/>
      <c r="U49" s="48"/>
    </row>
    <row r="50" spans="1:21" ht="30.75" customHeight="1">
      <c r="A50" s="48"/>
      <c r="B50" s="1164"/>
      <c r="C50" s="1165"/>
      <c r="D50" s="62"/>
      <c r="E50" s="1156" t="s">
        <v>17</v>
      </c>
      <c r="F50" s="1156"/>
      <c r="G50" s="1156"/>
      <c r="H50" s="1156"/>
      <c r="I50" s="1156"/>
      <c r="J50" s="1157"/>
      <c r="K50" s="63">
        <v>68</v>
      </c>
      <c r="L50" s="64">
        <v>67</v>
      </c>
      <c r="M50" s="64">
        <v>67</v>
      </c>
      <c r="N50" s="64">
        <v>66</v>
      </c>
      <c r="O50" s="65">
        <v>52</v>
      </c>
      <c r="P50" s="48"/>
      <c r="Q50" s="48"/>
      <c r="R50" s="48"/>
      <c r="S50" s="48"/>
      <c r="T50" s="48"/>
      <c r="U50" s="48"/>
    </row>
    <row r="51" spans="1:21" ht="30.75" customHeight="1">
      <c r="A51" s="48"/>
      <c r="B51" s="1166"/>
      <c r="C51" s="1167"/>
      <c r="D51" s="66"/>
      <c r="E51" s="1156" t="s">
        <v>18</v>
      </c>
      <c r="F51" s="1156"/>
      <c r="G51" s="1156"/>
      <c r="H51" s="1156"/>
      <c r="I51" s="1156"/>
      <c r="J51" s="1157"/>
      <c r="K51" s="63" t="s">
        <v>473</v>
      </c>
      <c r="L51" s="64" t="s">
        <v>473</v>
      </c>
      <c r="M51" s="64" t="s">
        <v>473</v>
      </c>
      <c r="N51" s="64" t="s">
        <v>473</v>
      </c>
      <c r="O51" s="65" t="s">
        <v>473</v>
      </c>
      <c r="P51" s="48"/>
      <c r="Q51" s="48"/>
      <c r="R51" s="48"/>
      <c r="S51" s="48"/>
      <c r="T51" s="48"/>
      <c r="U51" s="48"/>
    </row>
    <row r="52" spans="1:21" ht="30.75" customHeight="1">
      <c r="A52" s="48"/>
      <c r="B52" s="1154" t="s">
        <v>19</v>
      </c>
      <c r="C52" s="1155"/>
      <c r="D52" s="66"/>
      <c r="E52" s="1156" t="s">
        <v>20</v>
      </c>
      <c r="F52" s="1156"/>
      <c r="G52" s="1156"/>
      <c r="H52" s="1156"/>
      <c r="I52" s="1156"/>
      <c r="J52" s="1157"/>
      <c r="K52" s="63">
        <v>406</v>
      </c>
      <c r="L52" s="64">
        <v>398</v>
      </c>
      <c r="M52" s="64">
        <v>408</v>
      </c>
      <c r="N52" s="64">
        <v>422</v>
      </c>
      <c r="O52" s="65">
        <v>437</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362</v>
      </c>
      <c r="L53" s="69">
        <v>343</v>
      </c>
      <c r="M53" s="69">
        <v>305</v>
      </c>
      <c r="N53" s="69">
        <v>210</v>
      </c>
      <c r="O53" s="70">
        <v>267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鹿山 徹</cp:lastModifiedBy>
  <cp:lastPrinted>2016-04-18T05:48:38Z</cp:lastPrinted>
  <dcterms:created xsi:type="dcterms:W3CDTF">2016-02-15T00:48:33Z</dcterms:created>
  <dcterms:modified xsi:type="dcterms:W3CDTF">2016-05-02T09:34:03Z</dcterms:modified>
  <cp:category/>
</cp:coreProperties>
</file>