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h-fs02\部署フォルダ\総務課\工藤誠一\年度別\H28\280330財政資料集\"/>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O36" i="9"/>
  <c r="AM36" i="9"/>
  <c r="CO35" i="9"/>
  <c r="AM35" i="9"/>
  <c r="CO34" i="9"/>
  <c r="BW34" i="9"/>
  <c r="BW35" i="9" s="1"/>
  <c r="BW36" i="9" s="1"/>
  <c r="BW37" i="9" s="1"/>
  <c r="BW38" i="9" s="1"/>
  <c r="BW39" i="9" s="1"/>
  <c r="BW40" i="9" s="1"/>
  <c r="BW41" i="9" s="1"/>
  <c r="BW42" i="9" s="1"/>
  <c r="BW43" i="9" s="1"/>
  <c r="AM34" i="9"/>
  <c r="C34" i="9"/>
  <c r="C35" i="9" s="1"/>
  <c r="C36" i="9" l="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BE34" i="9"/>
  <c r="BE35" i="9" s="1"/>
  <c r="BE36" i="9" s="1"/>
</calcChain>
</file>

<file path=xl/sharedStrings.xml><?xml version="1.0" encoding="utf-8"?>
<sst xmlns="http://schemas.openxmlformats.org/spreadsheetml/2006/main" count="1073" uniqueCount="543">
  <si>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</si>
  <si>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</si>
  <si>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</si>
  <si>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</si>
  <si>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</si>
  <si>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</si>
  <si>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</si>
  <si>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</si>
  <si>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</si>
  <si>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</si>
  <si>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</si>
  <si>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</si>
  <si>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</si>
  <si>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</si>
  <si>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</si>
  <si>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</si>
  <si>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</si>
  <si>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</si>
  <si>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</si>
  <si>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</si>
  <si>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</si>
  <si>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</si>
  <si>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</si>
  <si>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</si>
  <si>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</si>
  <si>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</si>
  <si>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</si>
  <si>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</si>
  <si>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</si>
  <si>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</si>
  <si>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</si>
  <si>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</si>
  <si>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</si>
  <si>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</si>
  <si>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</si>
  <si>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</si>
  <si>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</si>
  <si>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</si>
  <si>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</si>
  <si>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</si>
  <si>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</si>
  <si>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</si>
  <si>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</si>
  <si>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</si>
  <si>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</si>
  <si>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</si>
  <si>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</si>
  <si>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</si>
  <si>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</si>
  <si>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</si>
  <si>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</si>
  <si>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</si>
  <si>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</si>
  <si>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</si>
  <si>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</si>
  <si>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</si>
  <si>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</si>
  <si>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</si>
  <si>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</si>
  <si>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</si>
  <si>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</si>
  <si>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</si>
  <si>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</si>
  <si>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</si>
  <si>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</si>
  <si>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</si>
  <si>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</si>
  <si>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</si>
  <si>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</si>
  <si>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</si>
  <si>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</si>
  <si>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</si>
  <si>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</si>
  <si>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</si>
  <si>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</si>
  <si>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</si>
  <si>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</si>
  <si>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</si>
  <si>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</si>
  <si>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</si>
  <si>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</si>
  <si>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</si>
  <si>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大熊町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</si>
  <si>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</si>
  <si>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</si>
  <si>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</si>
  <si>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</si>
  <si>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</si>
  <si>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</si>
  <si>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</si>
  <si>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</si>
  <si>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</si>
  <si>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</si>
  <si>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</si>
  <si>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</si>
  <si>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</si>
  <si>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</si>
  <si>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</si>
  <si>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</si>
  <si>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</si>
  <si>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</si>
  <si>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</si>
  <si>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</si>
  <si>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</si>
  <si>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</si>
  <si>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</si>
  <si>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</si>
  <si>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</si>
  <si>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</si>
  <si>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</si>
  <si>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</si>
  <si>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</si>
  <si>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</si>
  <si>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</si>
  <si>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</si>
  <si>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</si>
  <si>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</si>
  <si>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</si>
  <si>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</si>
  <si>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</si>
  <si>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</si>
  <si>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</si>
  <si>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</si>
  <si>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</si>
  <si>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</si>
  <si>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</si>
  <si>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</si>
  <si>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</si>
  <si>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</si>
  <si>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</si>
  <si>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</si>
  <si>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</si>
  <si>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</si>
  <si>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</si>
  <si>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</si>
  <si>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</si>
  <si>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</si>
  <si>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</si>
  <si>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</si>
  <si>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</si>
  <si>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</si>
  <si>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</si>
  <si>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</si>
  <si>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</si>
  <si>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</si>
  <si>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</si>
  <si>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</si>
  <si>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</si>
  <si>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</si>
  <si>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</si>
  <si>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</si>
  <si>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</si>
  <si>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</si>
  <si>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</si>
  <si>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</si>
  <si>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</si>
  <si>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</si>
  <si>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</si>
  <si>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</si>
  <si>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</si>
  <si>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</si>
  <si>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</si>
  <si>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</si>
  <si>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</si>
  <si>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</si>
  <si>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</si>
  <si>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</si>
  <si>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</si>
  <si>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</si>
  <si>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</si>
  <si>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</si>
  <si>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</si>
  <si>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</si>
  <si>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</si>
  <si>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</si>
  <si>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</si>
  <si>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</si>
  <si>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</si>
  <si>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</si>
  <si>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</si>
  <si>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</si>
  <si>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</si>
  <si>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</si>
  <si>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</si>
  <si>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</si>
  <si>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</si>
  <si>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</si>
  <si>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</si>
  <si>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</si>
  <si>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</si>
  <si>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</si>
  <si>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</si>
  <si>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</si>
  <si>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</si>
  <si>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福島県大熊町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</si>
  <si>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</si>
  <si>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</si>
  <si>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</si>
  <si>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</si>
  <si>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</si>
  <si>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</si>
  <si>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</si>
  <si>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</si>
  <si>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</si>
  <si>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</si>
  <si>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</si>
  <si>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</si>
  <si>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</si>
  <si>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</si>
  <si>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</si>
  <si>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</si>
  <si>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</si>
  <si>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</si>
  <si>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</si>
  <si>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</si>
  <si>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</si>
  <si>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</si>
  <si>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</si>
  <si>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</si>
  <si>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</si>
  <si>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</si>
  <si>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</si>
  <si>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</si>
  <si>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</si>
  <si>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</si>
  <si>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</si>
  <si>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</si>
  <si>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</si>
  <si>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</si>
  <si>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</si>
  <si>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</si>
  <si>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</si>
  <si>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</si>
  <si>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</si>
  <si>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</si>
  <si>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</si>
  <si>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</si>
  <si>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</si>
  <si>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</si>
  <si>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</si>
  <si>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</si>
  <si>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</si>
  <si>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</si>
  <si>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</si>
  <si>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</si>
  <si>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</si>
  <si>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</si>
  <si>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</si>
  <si>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</si>
  <si>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</si>
  <si>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</si>
  <si>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</si>
  <si>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</si>
  <si>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</si>
  <si>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</si>
  <si>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</si>
  <si>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</si>
  <si>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</si>
  <si>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</si>
  <si>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</si>
  <si>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</si>
  <si>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</si>
  <si>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</si>
  <si>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</si>
  <si>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</si>
  <si>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</si>
  <si>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</si>
  <si>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</si>
  <si>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</si>
  <si>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</si>
  <si>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</si>
  <si>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</si>
  <si>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</si>
  <si>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</si>
  <si>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</si>
  <si>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</si>
  <si>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</si>
  <si>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</si>
  <si>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</si>
  <si>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</si>
  <si>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</si>
  <si>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</si>
  <si>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</si>
  <si>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</si>
  <si>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</si>
  <si>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</si>
  <si>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</si>
  <si>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</si>
  <si>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</si>
  <si>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</si>
  <si>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</si>
  <si>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</si>
  <si>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</si>
  <si>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</si>
  <si>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</si>
  <si>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</si>
  <si>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</si>
  <si>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</si>
  <si>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</si>
  <si>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</si>
  <si>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</si>
  <si>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</si>
  <si>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</si>
  <si>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</si>
  <si>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</si>
  <si>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</si>
  <si>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</si>
  <si>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</si>
  <si>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</si>
  <si>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その他</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</si>
  <si>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</si>
  <si>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</si>
  <si>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</si>
  <si>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</si>
  <si>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</si>
  <si>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</si>
  <si>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</si>
  <si>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</si>
  <si>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</si>
  <si>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</si>
  <si>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</si>
  <si>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</si>
  <si>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</si>
  <si>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</si>
  <si>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</si>
  <si>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</si>
  <si>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</si>
  <si>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</si>
  <si>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</si>
  <si>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</si>
  <si>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</si>
  <si>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</si>
  <si>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</si>
  <si>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</si>
  <si>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</si>
  <si>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</si>
  <si>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</si>
  <si>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</si>
  <si>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</si>
  <si>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</si>
  <si>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</si>
  <si>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</si>
  <si>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</si>
  <si>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福島県大熊町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</si>
  <si>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</si>
  <si>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</si>
  <si>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</si>
  <si>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</si>
  <si>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</si>
  <si>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</si>
  <si>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</si>
  <si>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</si>
  <si>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</si>
  <si>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</si>
  <si>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</si>
  <si>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</si>
  <si>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</si>
  <si>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</si>
  <si>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</si>
  <si>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</si>
  <si>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</si>
  <si>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</si>
  <si>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</si>
  <si>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</si>
  <si>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坂下ダム施設管理事業特別会計</t>
    <phoneticPr fontId="5"/>
  </si>
  <si>
    <t>地域下水道事業特別会計</t>
    <phoneticPr fontId="5"/>
  </si>
  <si>
    <t>中央台霊園管理事業特別会計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</si>
  <si>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</si>
  <si>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</si>
  <si>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</si>
  <si>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</si>
  <si>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</si>
  <si>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</si>
  <si>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</si>
  <si>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</si>
  <si>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</si>
  <si>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</si>
  <si>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</si>
  <si>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</si>
  <si>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</si>
  <si>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</si>
  <si>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</si>
  <si>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介護サービス特別会計</t>
    <phoneticPr fontId="5"/>
  </si>
  <si>
    <t>後期高齢者医療特別会計</t>
    <phoneticPr fontId="5"/>
  </si>
  <si>
    <t>特定環境保全公共下水道特別会計</t>
    <phoneticPr fontId="5"/>
  </si>
  <si>
    <t>法非適用企業</t>
    <phoneticPr fontId="5"/>
  </si>
  <si>
    <t>農業集落排水事業特別会計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</si>
  <si>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</si>
  <si>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</si>
  <si>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</si>
  <si>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</si>
  <si>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</si>
  <si>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</si>
  <si>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</si>
  <si>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</si>
  <si>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</si>
  <si>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</si>
  <si>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</si>
  <si>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</si>
  <si>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</si>
  <si>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</si>
  <si>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</si>
  <si>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</si>
  <si>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</si>
  <si>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</si>
  <si>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</si>
  <si>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</si>
  <si>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</si>
  <si>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</si>
  <si>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</si>
  <si>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</si>
  <si>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</si>
  <si>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</si>
  <si>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</si>
  <si>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</si>
  <si>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</si>
  <si>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</si>
  <si>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</si>
  <si>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</si>
  <si>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</si>
  <si>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</si>
  <si>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</si>
  <si>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</si>
  <si>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</si>
  <si>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</si>
  <si>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</si>
  <si>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</si>
  <si>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</si>
  <si>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</si>
  <si>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</si>
  <si>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</si>
  <si>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</si>
  <si>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</si>
  <si>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</si>
  <si>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</si>
  <si>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</si>
  <si>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</si>
  <si>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</si>
  <si>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</si>
  <si>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</si>
  <si>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</si>
  <si>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</si>
  <si>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</si>
  <si>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</si>
  <si>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</si>
  <si>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</si>
  <si>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</si>
  <si>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</si>
  <si>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</si>
  <si>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</si>
  <si>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</si>
  <si>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</si>
  <si>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</si>
  <si>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</si>
  <si>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</si>
  <si>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</si>
  <si>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</si>
  <si>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</si>
  <si>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</si>
  <si>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</si>
  <si>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</si>
  <si>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</si>
  <si>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</si>
  <si>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</si>
  <si>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</si>
  <si>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</si>
  <si>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</si>
  <si>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</si>
  <si>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</si>
  <si>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</si>
  <si>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</si>
  <si>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</si>
  <si>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</si>
  <si>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</si>
  <si>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</si>
  <si>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</si>
  <si>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</si>
  <si>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</si>
  <si>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</si>
  <si>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</si>
  <si>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</si>
  <si>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</si>
  <si>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</si>
  <si>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</si>
  <si>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</si>
  <si>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</si>
  <si>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</si>
  <si>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</si>
  <si>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</si>
  <si>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</si>
  <si>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</si>
  <si>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</si>
  <si>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</si>
  <si>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</si>
  <si>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</si>
  <si>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</si>
  <si>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</si>
  <si>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</si>
  <si>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</si>
  <si>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</si>
  <si>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</si>
  <si>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</si>
  <si>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</si>
  <si>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</si>
  <si>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</si>
  <si>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</si>
  <si>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</si>
  <si>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</si>
  <si>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</si>
  <si>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</si>
  <si>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</si>
  <si>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</si>
  <si>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</si>
  <si>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</si>
  <si>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</si>
  <si>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</si>
  <si>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</si>
  <si>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</si>
  <si>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</si>
  <si>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</si>
  <si>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</si>
  <si>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8.06</t>
  </si>
  <si>
    <t>一般会計</t>
  </si>
  <si>
    <t>国民健康保険特別会計</t>
  </si>
  <si>
    <t>介護保険特別会計</t>
  </si>
  <si>
    <t>宅地造成事業特別会計</t>
  </si>
  <si>
    <t>坂下ダム施設管理事業特別会計</t>
  </si>
  <si>
    <t>農業集落排水事業特別会計</t>
  </si>
  <si>
    <t>特定環境保全公共下水道特別会計</t>
  </si>
  <si>
    <t>後期高齢者医療特別会計</t>
  </si>
  <si>
    <t>その他会計（赤字）</t>
  </si>
  <si>
    <t>その他会計（黒字）</t>
  </si>
  <si>
    <t>双葉地方水道企業団水道事業会計</t>
    <rPh sb="0" eb="2">
      <t>フタバ</t>
    </rPh>
    <rPh sb="2" eb="4">
      <t>チホウ</t>
    </rPh>
    <rPh sb="4" eb="6">
      <t>スイドウ</t>
    </rPh>
    <rPh sb="6" eb="9">
      <t>キギョウダン</t>
    </rPh>
    <rPh sb="9" eb="11">
      <t>スイドウ</t>
    </rPh>
    <rPh sb="11" eb="13">
      <t>ジギョウ</t>
    </rPh>
    <rPh sb="13" eb="15">
      <t>カイケイ</t>
    </rPh>
    <phoneticPr fontId="2"/>
  </si>
  <si>
    <t>双葉地方水道企業団工業用水道事業会計</t>
    <rPh sb="0" eb="2">
      <t>フタバ</t>
    </rPh>
    <rPh sb="2" eb="4">
      <t>チホウ</t>
    </rPh>
    <rPh sb="4" eb="6">
      <t>スイドウ</t>
    </rPh>
    <rPh sb="6" eb="9">
      <t>キギョウダン</t>
    </rPh>
    <rPh sb="9" eb="11">
      <t>コウギョウ</t>
    </rPh>
    <rPh sb="11" eb="13">
      <t>ヨウスイ</t>
    </rPh>
    <rPh sb="13" eb="14">
      <t>ドウ</t>
    </rPh>
    <rPh sb="14" eb="16">
      <t>ジギョウ</t>
    </rPh>
    <rPh sb="16" eb="18">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</si>
  <si>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</si>
  <si>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</si>
  <si>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カネ</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</si>
  <si>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</si>
  <si>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</si>
  <si>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</si>
  <si>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福島県後期高齢者医療広域連合高齢者医療特別会計</t>
    <rPh sb="0" eb="3">
      <t>フクシマケン</t>
    </rPh>
    <rPh sb="3" eb="5">
      <t>コウキ</t>
    </rPh>
    <rPh sb="5" eb="8">
      <t>コウレイシャ</t>
    </rPh>
    <rPh sb="8" eb="10">
      <t>イリョウ</t>
    </rPh>
    <rPh sb="10" eb="12">
      <t>コウイキ</t>
    </rPh>
    <rPh sb="12" eb="14">
      <t>レンゴウ</t>
    </rPh>
    <rPh sb="14" eb="17">
      <t>コウレイシャ</t>
    </rPh>
    <rPh sb="17" eb="19">
      <t>イリョウ</t>
    </rPh>
    <rPh sb="19" eb="21">
      <t>トクベツ</t>
    </rPh>
    <rPh sb="21" eb="23">
      <t>カイケイ</t>
    </rPh>
    <phoneticPr fontId="2"/>
  </si>
  <si>
    <t>双葉地方広域市町村圏組合一般会計</t>
    <rPh sb="0" eb="2">
      <t>フタバ</t>
    </rPh>
    <rPh sb="2" eb="4">
      <t>チホウ</t>
    </rPh>
    <rPh sb="4" eb="6">
      <t>コウイキ</t>
    </rPh>
    <rPh sb="6" eb="10">
      <t>シチョウソンケン</t>
    </rPh>
    <rPh sb="10" eb="12">
      <t>クミアイ</t>
    </rPh>
    <rPh sb="12" eb="14">
      <t>イッパン</t>
    </rPh>
    <rPh sb="14" eb="16">
      <t>カイケイ</t>
    </rPh>
    <phoneticPr fontId="2"/>
  </si>
  <si>
    <t>双葉地方広域市町村圏組合下水道事業特別会計</t>
    <rPh sb="0" eb="2">
      <t>フタバ</t>
    </rPh>
    <rPh sb="2" eb="4">
      <t>チホウ</t>
    </rPh>
    <rPh sb="4" eb="6">
      <t>コウイキ</t>
    </rPh>
    <rPh sb="6" eb="10">
      <t>シチョウソンケン</t>
    </rPh>
    <rPh sb="10" eb="12">
      <t>クミアイ</t>
    </rPh>
    <rPh sb="12" eb="15">
      <t>ゲスイドウ</t>
    </rPh>
    <rPh sb="15" eb="17">
      <t>ジギョウ</t>
    </rPh>
    <rPh sb="17" eb="19">
      <t>トクベツ</t>
    </rPh>
    <rPh sb="19" eb="21">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</si>
</sst>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107975</c:v>
                </c:pt>
                <c:pt idx="1">
                  <c:v>1306</c:v>
                </c:pt>
                <c:pt idx="2">
                  <c:v>1673</c:v>
                </c:pt>
                <c:pt idx="3">
                  <c:v>3992</c:v>
                </c:pt>
                <c:pt idx="4">
                  <c:v>1947</c:v>
                </c:pt>
              </c:numCache>
            </c:numRef>
          </c:val>
          <c:smooth val="0"/>
        </c:ser>
        <c:dLbls>
          <c:showLegendKey val="0"/>
          <c:showVal val="0"/>
          <c:showCatName val="0"/>
          <c:showSerName val="0"/>
          <c:showPercent val="0"/>
          <c:showBubbleSize val="0"/>
        </c:dLbls>
        <c:marker val="1"/>
        <c:smooth val="0"/>
        <c:axId val="159498632"/>
        <c:axId val="161987248"/>
      </c:lineChart>
      <c:catAx>
        <c:axId val="1594986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1987248"/>
        <c:crosses val="autoZero"/>
        <c:auto val="1"/>
        <c:lblAlgn val="ctr"/>
        <c:lblOffset val="100"/>
        <c:tickLblSkip val="1"/>
        <c:tickMarkSkip val="1"/>
        <c:noMultiLvlLbl val="0"/>
      </c:catAx>
      <c:valAx>
        <c:axId val="16198724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94986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10.039999999999999</c:v>
                </c:pt>
                <c:pt idx="1">
                  <c:v>14</c:v>
                </c:pt>
                <c:pt idx="2">
                  <c:v>14.19</c:v>
                </c:pt>
                <c:pt idx="3">
                  <c:v>4.09</c:v>
                </c:pt>
                <c:pt idx="4">
                  <c:v>10.85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118.37</c:v>
                </c:pt>
                <c:pt idx="1">
                  <c:v>176.63</c:v>
                </c:pt>
                <c:pt idx="2">
                  <c:v>173.76</c:v>
                </c:pt>
                <c:pt idx="3">
                  <c:v>159.94</c:v>
                </c:pt>
                <c:pt idx="4">
                  <c:v>160.25</c:v>
                </c:pt>
              </c:numCache>
            </c:numRef>
          </c:val>
        </c:ser>
        <c:dLbls>
          <c:showLegendKey val="0"/>
          <c:showVal val="0"/>
          <c:showCatName val="0"/>
          <c:showSerName val="0"/>
          <c:showPercent val="0"/>
          <c:showBubbleSize val="0"/>
        </c:dLbls>
        <c:gapWidth val="250"/>
        <c:overlap val="100"/>
        <c:axId val="56594040"/>
        <c:axId val="1619395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10.55</c:v>
                </c:pt>
                <c:pt idx="1">
                  <c:v>51.34</c:v>
                </c:pt>
                <c:pt idx="2">
                  <c:v>12.12</c:v>
                </c:pt>
                <c:pt idx="3">
                  <c:v>-8.06</c:v>
                </c:pt>
                <c:pt idx="4">
                  <c:v>12.41</c:v>
                </c:pt>
              </c:numCache>
            </c:numRef>
          </c:val>
          <c:smooth val="0"/>
        </c:ser>
        <c:dLbls>
          <c:showLegendKey val="0"/>
          <c:showVal val="0"/>
          <c:showCatName val="0"/>
          <c:showSerName val="0"/>
          <c:showPercent val="0"/>
          <c:showBubbleSize val="0"/>
        </c:dLbls>
        <c:marker val="1"/>
        <c:smooth val="0"/>
        <c:axId val="56594040"/>
        <c:axId val="161939568"/>
      </c:lineChart>
      <c:catAx>
        <c:axId val="56594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1939568"/>
        <c:crosses val="autoZero"/>
        <c:auto val="1"/>
        <c:lblAlgn val="ctr"/>
        <c:lblOffset val="100"/>
        <c:tickLblSkip val="1"/>
        <c:tickMarkSkip val="1"/>
        <c:noMultiLvlLbl val="0"/>
      </c:catAx>
      <c:valAx>
        <c:axId val="1619395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6594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c:v>
                </c:pt>
                <c:pt idx="8">
                  <c:v>#N/A</c:v>
                </c:pt>
                <c:pt idx="9">
                  <c:v>0</c:v>
                </c:pt>
              </c:numCache>
            </c:numRef>
          </c:val>
        </c:ser>
        <c:ser>
          <c:idx val="3"/>
          <c:order val="3"/>
          <c:tx>
            <c:strRef>
              <c:f>データシート!$A$30</c:f>
              <c:strCache>
                <c:ptCount val="1"/>
                <c:pt idx="0">
                  <c:v>特定環境保全公共下水道特別会計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0.01</c:v>
                </c:pt>
                <c:pt idx="4">
                  <c:v>#N/A</c:v>
                </c:pt>
                <c:pt idx="5">
                  <c:v>0</c:v>
                </c:pt>
                <c:pt idx="6">
                  <c:v>#N/A</c:v>
                </c:pt>
                <c:pt idx="7">
                  <c:v>0</c:v>
                </c:pt>
                <c:pt idx="8">
                  <c:v>#N/A</c:v>
                </c:pt>
                <c:pt idx="9">
                  <c:v>0</c:v>
                </c:pt>
              </c:numCache>
            </c:numRef>
          </c:val>
        </c:ser>
        <c:ser>
          <c:idx val="5"/>
          <c:order val="5"/>
          <c:tx>
            <c:strRef>
              <c:f>データシート!$A$32</c:f>
              <c:strCache>
                <c:ptCount val="1"/>
                <c:pt idx="0">
                  <c:v>坂下ダム施設管理事業特別会計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0.08</c:v>
                </c:pt>
                <c:pt idx="2">
                  <c:v>#N/A</c:v>
                </c:pt>
                <c:pt idx="3">
                  <c:v>0.03</c:v>
                </c:pt>
                <c:pt idx="4">
                  <c:v>#N/A</c:v>
                </c:pt>
                <c:pt idx="5">
                  <c:v>0.12</c:v>
                </c:pt>
                <c:pt idx="6">
                  <c:v>#N/A</c:v>
                </c:pt>
                <c:pt idx="7">
                  <c:v>0.04</c:v>
                </c:pt>
                <c:pt idx="8">
                  <c:v>#N/A</c:v>
                </c:pt>
                <c:pt idx="9">
                  <c:v>0.08</c:v>
                </c:pt>
              </c:numCache>
            </c:numRef>
          </c:val>
        </c:ser>
        <c:ser>
          <c:idx val="6"/>
          <c:order val="6"/>
          <c:tx>
            <c:strRef>
              <c:f>データシート!$A$33</c:f>
              <c:strCache>
                <c:ptCount val="1"/>
                <c:pt idx="0">
                  <c:v>宅地造成事業特別会計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0.67</c:v>
                </c:pt>
                <c:pt idx="4">
                  <c:v>#N/A</c:v>
                </c:pt>
                <c:pt idx="5">
                  <c:v>0.59</c:v>
                </c:pt>
                <c:pt idx="6">
                  <c:v>#N/A</c:v>
                </c:pt>
                <c:pt idx="7">
                  <c:v>0.52</c:v>
                </c:pt>
                <c:pt idx="8">
                  <c:v>#N/A</c:v>
                </c:pt>
                <c:pt idx="9">
                  <c:v>0.5</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0.47</c:v>
                </c:pt>
                <c:pt idx="2">
                  <c:v>#N/A</c:v>
                </c:pt>
                <c:pt idx="3">
                  <c:v>1.83</c:v>
                </c:pt>
                <c:pt idx="4">
                  <c:v>#N/A</c:v>
                </c:pt>
                <c:pt idx="5">
                  <c:v>1.56</c:v>
                </c:pt>
                <c:pt idx="6">
                  <c:v>#N/A</c:v>
                </c:pt>
                <c:pt idx="7">
                  <c:v>1.79</c:v>
                </c:pt>
                <c:pt idx="8">
                  <c:v>#N/A</c:v>
                </c:pt>
                <c:pt idx="9">
                  <c:v>1.6</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0.32</c:v>
                </c:pt>
                <c:pt idx="2">
                  <c:v>#N/A</c:v>
                </c:pt>
                <c:pt idx="3">
                  <c:v>4.24</c:v>
                </c:pt>
                <c:pt idx="4">
                  <c:v>#N/A</c:v>
                </c:pt>
                <c:pt idx="5">
                  <c:v>7.05</c:v>
                </c:pt>
                <c:pt idx="6">
                  <c:v>#N/A</c:v>
                </c:pt>
                <c:pt idx="7">
                  <c:v>6.35</c:v>
                </c:pt>
                <c:pt idx="8">
                  <c:v>#N/A</c:v>
                </c:pt>
                <c:pt idx="9">
                  <c:v>2.21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9.9499999999999993</c:v>
                </c:pt>
                <c:pt idx="2">
                  <c:v>#N/A</c:v>
                </c:pt>
                <c:pt idx="3">
                  <c:v>13.95</c:v>
                </c:pt>
                <c:pt idx="4">
                  <c:v>#N/A</c:v>
                </c:pt>
                <c:pt idx="5">
                  <c:v>14.06</c:v>
                </c:pt>
                <c:pt idx="6">
                  <c:v>#N/A</c:v>
                </c:pt>
                <c:pt idx="7">
                  <c:v>4.04</c:v>
                </c:pt>
                <c:pt idx="8">
                  <c:v>#N/A</c:v>
                </c:pt>
                <c:pt idx="9">
                  <c:v>10.76</c:v>
                </c:pt>
              </c:numCache>
            </c:numRef>
          </c:val>
        </c:ser>
        <c:dLbls>
          <c:showLegendKey val="0"/>
          <c:showVal val="0"/>
          <c:showCatName val="0"/>
          <c:showSerName val="0"/>
          <c:showPercent val="0"/>
          <c:showBubbleSize val="0"/>
        </c:dLbls>
        <c:gapWidth val="150"/>
        <c:overlap val="100"/>
        <c:axId val="181716712"/>
        <c:axId val="181707064"/>
      </c:barChart>
      <c:catAx>
        <c:axId val="181716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1707064"/>
        <c:crosses val="autoZero"/>
        <c:auto val="1"/>
        <c:lblAlgn val="ctr"/>
        <c:lblOffset val="100"/>
        <c:tickLblSkip val="1"/>
        <c:tickMarkSkip val="1"/>
        <c:noMultiLvlLbl val="0"/>
      </c:catAx>
      <c:valAx>
        <c:axId val="1817070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17167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168</c:v>
                </c:pt>
                <c:pt idx="5">
                  <c:v>171</c:v>
                </c:pt>
                <c:pt idx="8">
                  <c:v>189</c:v>
                </c:pt>
                <c:pt idx="11">
                  <c:v>192</c:v>
                </c:pt>
                <c:pt idx="14">
                  <c:v>204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68</c:v>
                </c:pt>
                <c:pt idx="3">
                  <c:v>65</c:v>
                </c:pt>
                <c:pt idx="6">
                  <c:v>58</c:v>
                </c:pt>
                <c:pt idx="9">
                  <c:v>47</c:v>
                </c:pt>
                <c:pt idx="12">
                  <c:v>47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0</c:v>
                </c:pt>
                <c:pt idx="3">
                  <c:v>0</c:v>
                </c:pt>
                <c:pt idx="6">
                  <c:v>0</c:v>
                </c:pt>
                <c:pt idx="9">
                  <c:v>0</c:v>
                </c:pt>
                <c:pt idx="12">
                  <c:v>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16</c:v>
                </c:pt>
                <c:pt idx="3">
                  <c:v>92</c:v>
                </c:pt>
                <c:pt idx="6">
                  <c:v>51</c:v>
                </c:pt>
                <c:pt idx="9">
                  <c:v>41</c:v>
                </c:pt>
                <c:pt idx="12">
                  <c:v>40</c:v>
                </c:pt>
              </c:numCache>
            </c:numRef>
          </c:val>
        </c:ser>
        <c:dLbls>
          <c:showLegendKey val="0"/>
          <c:showVal val="0"/>
          <c:showCatName val="0"/>
          <c:showSerName val="0"/>
          <c:showPercent val="0"/>
          <c:showBubbleSize val="0"/>
        </c:dLbls>
        <c:gapWidth val="100"/>
        <c:overlap val="100"/>
        <c:axId val="183432240"/>
        <c:axId val="1834271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-84</c:v>
                </c:pt>
                <c:pt idx="2">
                  <c:v>#N/A</c:v>
                </c:pt>
                <c:pt idx="3">
                  <c:v>#N/A</c:v>
                </c:pt>
                <c:pt idx="4">
                  <c:v>-14</c:v>
                </c:pt>
                <c:pt idx="5">
                  <c:v>#N/A</c:v>
                </c:pt>
                <c:pt idx="6">
                  <c:v>#N/A</c:v>
                </c:pt>
                <c:pt idx="7">
                  <c:v>-80</c:v>
                </c:pt>
                <c:pt idx="8">
                  <c:v>#N/A</c:v>
                </c:pt>
                <c:pt idx="9">
                  <c:v>#N/A</c:v>
                </c:pt>
                <c:pt idx="10">
                  <c:v>-104</c:v>
                </c:pt>
                <c:pt idx="11">
                  <c:v>#N/A</c:v>
                </c:pt>
                <c:pt idx="12">
                  <c:v>#N/A</c:v>
                </c:pt>
                <c:pt idx="13">
                  <c:v>-117</c:v>
                </c:pt>
                <c:pt idx="14">
                  <c:v>#N/A</c:v>
                </c:pt>
              </c:numCache>
            </c:numRef>
          </c:val>
          <c:smooth val="0"/>
        </c:ser>
        <c:dLbls>
          <c:showLegendKey val="0"/>
          <c:showVal val="0"/>
          <c:showCatName val="0"/>
          <c:showSerName val="0"/>
          <c:showPercent val="0"/>
          <c:showBubbleSize val="0"/>
        </c:dLbls>
        <c:marker val="1"/>
        <c:smooth val="0"/>
        <c:axId val="183432240"/>
        <c:axId val="183427152"/>
      </c:lineChart>
      <c:catAx>
        <c:axId val="183432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3427152"/>
        <c:crosses val="autoZero"/>
        <c:auto val="1"/>
        <c:lblAlgn val="ctr"/>
        <c:lblOffset val="100"/>
        <c:tickLblSkip val="1"/>
        <c:tickMarkSkip val="1"/>
        <c:noMultiLvlLbl val="0"/>
      </c:catAx>
      <c:valAx>
        <c:axId val="183427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3432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2185</c:v>
                </c:pt>
                <c:pt idx="5">
                  <c:v>2168</c:v>
                </c:pt>
                <c:pt idx="8">
                  <c:v>2105</c:v>
                </c:pt>
                <c:pt idx="11">
                  <c:v>1941</c:v>
                </c:pt>
                <c:pt idx="14">
                  <c:v>1766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15</c:v>
                </c:pt>
                <c:pt idx="5">
                  <c:v>8</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7948</c:v>
                </c:pt>
                <c:pt idx="5">
                  <c:v>10628</c:v>
                </c:pt>
                <c:pt idx="8">
                  <c:v>12115</c:v>
                </c:pt>
                <c:pt idx="11">
                  <c:v>15695</c:v>
                </c:pt>
                <c:pt idx="14">
                  <c:v>21668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819</c:v>
                </c:pt>
                <c:pt idx="3">
                  <c:v>800</c:v>
                </c:pt>
                <c:pt idx="6">
                  <c:v>738</c:v>
                </c:pt>
                <c:pt idx="9">
                  <c:v>713</c:v>
                </c:pt>
                <c:pt idx="12">
                  <c:v>649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191</c:v>
                </c:pt>
                <c:pt idx="3">
                  <c:v>168</c:v>
                </c:pt>
                <c:pt idx="6">
                  <c:v>150</c:v>
                </c:pt>
                <c:pt idx="9">
                  <c:v>138</c:v>
                </c:pt>
                <c:pt idx="12">
                  <c:v>116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243</c:v>
                </c:pt>
                <c:pt idx="3">
                  <c:v>152</c:v>
                </c:pt>
                <c:pt idx="6">
                  <c:v>103</c:v>
                </c:pt>
                <c:pt idx="9">
                  <c:v>62</c:v>
                </c:pt>
                <c:pt idx="12">
                  <c:v>23</c:v>
                </c:pt>
              </c:numCache>
            </c:numRef>
          </c:val>
        </c:ser>
        <c:dLbls>
          <c:showLegendKey val="0"/>
          <c:showVal val="0"/>
          <c:showCatName val="0"/>
          <c:showSerName val="0"/>
          <c:showPercent val="0"/>
          <c:showBubbleSize val="0"/>
        </c:dLbls>
        <c:gapWidth val="100"/>
        <c:overlap val="100"/>
        <c:axId val="183481776"/>
        <c:axId val="181839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83481776"/>
        <c:axId val="181839384"/>
      </c:lineChart>
      <c:catAx>
        <c:axId val="183481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1839384"/>
        <c:crosses val="autoZero"/>
        <c:auto val="1"/>
        <c:lblAlgn val="ctr"/>
        <c:lblOffset val="100"/>
        <c:tickLblSkip val="1"/>
        <c:tickMarkSkip val="1"/>
        <c:noMultiLvlLbl val="0"/>
      </c:catAx>
      <c:valAx>
        <c:axId val="181839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3481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福島県大熊町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10,849
10,805
78.71
60,542,174
59,970,076
543,662
5,011,973
23,427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すると原子力発電所立地町にあるため上位に位置している。近年は法人関係の減収により低下傾向にあった。さらに原発事故により町全体が避難区域に指定されたことにより町税については、全ての税目において減収となったが、固定資産については大規模償却資産の増により増加しており、結果として財政力指数も増加傾向となってい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36</xdr:row>
      <xdr:rowOff>19957</xdr:rowOff>
    </xdr:from>
    <xdr:to>
      <xdr:col>7</xdr:col>
      <xdr:colOff>152400</xdr:colOff>
      <xdr:row>36</xdr:row>
      <xdr:rowOff>146352</xdr:rowOff>
    </xdr:to>
    <xdr:cxnSp macro="">
      <xdr:nvCxnSpPr>
        <xdr:cNvPr id="68" name="直線コネクタ 67"/>
        <xdr:cNvCxnSpPr/>
      </xdr:nvCxnSpPr>
      <xdr:spPr>
        <a:xfrm flipV="1">
          <a:off x="4114800" y="6192157"/>
          <a:ext cx="8382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69"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36</xdr:row>
      <xdr:rowOff>146352</xdr:rowOff>
    </xdr:from>
    <xdr:to>
      <xdr:col>6</xdr:col>
      <xdr:colOff>0</xdr:colOff>
      <xdr:row>37</xdr:row>
      <xdr:rowOff>43845</xdr:rowOff>
    </xdr:to>
    <xdr:cxnSp macro="">
      <xdr:nvCxnSpPr>
        <xdr:cNvPr id="71" name="直線コネクタ 70"/>
        <xdr:cNvCxnSpPr/>
      </xdr:nvCxnSpPr>
      <xdr:spPr>
        <a:xfrm flipV="1">
          <a:off x="3225800" y="631855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164392</xdr:rowOff>
    </xdr:from>
    <xdr:ext cx="736600" cy="259045"/>
    <xdr:sp macro="" textlink="">
      <xdr:nvSpPr>
        <xdr:cNvPr id="73" name="テキスト ボックス 72"/>
        <xdr:cNvSpPr txBox="1"/>
      </xdr:nvSpPr>
      <xdr:spPr>
        <a:xfrm>
          <a:off x="3733800" y="7365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43845</xdr:rowOff>
    </xdr:from>
    <xdr:to>
      <xdr:col>4</xdr:col>
      <xdr:colOff>482600</xdr:colOff>
      <xdr:row>37</xdr:row>
      <xdr:rowOff>78317</xdr:rowOff>
    </xdr:to>
    <xdr:cxnSp macro="">
      <xdr:nvCxnSpPr>
        <xdr:cNvPr id="74" name="直線コネクタ 73"/>
        <xdr:cNvCxnSpPr/>
      </xdr:nvCxnSpPr>
      <xdr:spPr>
        <a:xfrm flipV="1">
          <a:off x="2336800" y="638749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152901</xdr:rowOff>
    </xdr:from>
    <xdr:ext cx="762000" cy="259045"/>
    <xdr:sp macro="" textlink="">
      <xdr:nvSpPr>
        <xdr:cNvPr id="76" name="テキスト ボックス 75"/>
        <xdr:cNvSpPr txBox="1"/>
      </xdr:nvSpPr>
      <xdr:spPr>
        <a:xfrm>
          <a:off x="28448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65919</xdr:rowOff>
    </xdr:from>
    <xdr:to>
      <xdr:col>3</xdr:col>
      <xdr:colOff>279400</xdr:colOff>
      <xdr:row>37</xdr:row>
      <xdr:rowOff>78317</xdr:rowOff>
    </xdr:to>
    <xdr:cxnSp macro="">
      <xdr:nvCxnSpPr>
        <xdr:cNvPr id="77" name="直線コネクタ 76"/>
        <xdr:cNvCxnSpPr/>
      </xdr:nvCxnSpPr>
      <xdr:spPr>
        <a:xfrm>
          <a:off x="1447800" y="6238119"/>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79" name="テキスト ボックス 78"/>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80" name="フローチャート : 判断 79"/>
        <xdr:cNvSpPr/>
      </xdr:nvSpPr>
      <xdr:spPr>
        <a:xfrm>
          <a:off x="1397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83958</xdr:rowOff>
    </xdr:from>
    <xdr:ext cx="762000" cy="259045"/>
    <xdr:sp macro="" textlink="">
      <xdr:nvSpPr>
        <xdr:cNvPr id="81" name="テキスト ボックス 80"/>
        <xdr:cNvSpPr txBox="1"/>
      </xdr:nvSpPr>
      <xdr:spPr>
        <a:xfrm>
          <a:off x="1066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35</xdr:row>
      <xdr:rowOff>140607</xdr:rowOff>
    </xdr:from>
    <xdr:to>
      <xdr:col>7</xdr:col>
      <xdr:colOff>203200</xdr:colOff>
      <xdr:row>36</xdr:row>
      <xdr:rowOff>70757</xdr:rowOff>
    </xdr:to>
    <xdr:sp macro="" textlink="">
      <xdr:nvSpPr>
        <xdr:cNvPr id="87" name="円/楕円 86"/>
        <xdr:cNvSpPr/>
      </xdr:nvSpPr>
      <xdr:spPr>
        <a:xfrm>
          <a:off x="4902200" y="6141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35</xdr:row>
      <xdr:rowOff>61884</xdr:rowOff>
    </xdr:from>
    <xdr:ext cx="762000" cy="259045"/>
    <xdr:sp macro="" textlink="">
      <xdr:nvSpPr>
        <xdr:cNvPr id="88" name="財政力該当値テキスト"/>
        <xdr:cNvSpPr txBox="1"/>
      </xdr:nvSpPr>
      <xdr:spPr>
        <a:xfrm>
          <a:off x="5041900" y="6062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5</xdr:col>
      <xdr:colOff>635000</xdr:colOff>
      <xdr:row>36</xdr:row>
      <xdr:rowOff>95552</xdr:rowOff>
    </xdr:from>
    <xdr:to>
      <xdr:col>6</xdr:col>
      <xdr:colOff>50800</xdr:colOff>
      <xdr:row>37</xdr:row>
      <xdr:rowOff>25702</xdr:rowOff>
    </xdr:to>
    <xdr:sp macro="" textlink="">
      <xdr:nvSpPr>
        <xdr:cNvPr id="89" name="円/楕円 88"/>
        <xdr:cNvSpPr/>
      </xdr:nvSpPr>
      <xdr:spPr>
        <a:xfrm>
          <a:off x="4064000" y="626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35</xdr:row>
      <xdr:rowOff>35879</xdr:rowOff>
    </xdr:from>
    <xdr:ext cx="736600" cy="259045"/>
    <xdr:sp macro="" textlink="">
      <xdr:nvSpPr>
        <xdr:cNvPr id="90" name="テキスト ボックス 89"/>
        <xdr:cNvSpPr txBox="1"/>
      </xdr:nvSpPr>
      <xdr:spPr>
        <a:xfrm>
          <a:off x="3733800" y="60366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4</xdr:col>
      <xdr:colOff>431800</xdr:colOff>
      <xdr:row>36</xdr:row>
      <xdr:rowOff>164495</xdr:rowOff>
    </xdr:from>
    <xdr:to>
      <xdr:col>4</xdr:col>
      <xdr:colOff>533400</xdr:colOff>
      <xdr:row>37</xdr:row>
      <xdr:rowOff>94645</xdr:rowOff>
    </xdr:to>
    <xdr:sp macro="" textlink="">
      <xdr:nvSpPr>
        <xdr:cNvPr id="91" name="円/楕円 90"/>
        <xdr:cNvSpPr/>
      </xdr:nvSpPr>
      <xdr:spPr>
        <a:xfrm>
          <a:off x="3175000" y="633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104822</xdr:rowOff>
    </xdr:from>
    <xdr:ext cx="762000" cy="259045"/>
    <xdr:sp macro="" textlink="">
      <xdr:nvSpPr>
        <xdr:cNvPr id="92" name="テキスト ボックス 91"/>
        <xdr:cNvSpPr txBox="1"/>
      </xdr:nvSpPr>
      <xdr:spPr>
        <a:xfrm>
          <a:off x="2844800" y="6105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27517</xdr:rowOff>
    </xdr:from>
    <xdr:to>
      <xdr:col>3</xdr:col>
      <xdr:colOff>330200</xdr:colOff>
      <xdr:row>37</xdr:row>
      <xdr:rowOff>129117</xdr:rowOff>
    </xdr:to>
    <xdr:sp macro="" textlink="">
      <xdr:nvSpPr>
        <xdr:cNvPr id="93" name="円/楕円 92"/>
        <xdr:cNvSpPr/>
      </xdr:nvSpPr>
      <xdr:spPr>
        <a:xfrm>
          <a:off x="2286000" y="637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139294</xdr:rowOff>
    </xdr:from>
    <xdr:ext cx="762000" cy="259045"/>
    <xdr:sp macro="" textlink="">
      <xdr:nvSpPr>
        <xdr:cNvPr id="94" name="テキスト ボックス 93"/>
        <xdr:cNvSpPr txBox="1"/>
      </xdr:nvSpPr>
      <xdr:spPr>
        <a:xfrm>
          <a:off x="1955800" y="614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15119</xdr:rowOff>
    </xdr:from>
    <xdr:to>
      <xdr:col>2</xdr:col>
      <xdr:colOff>127000</xdr:colOff>
      <xdr:row>36</xdr:row>
      <xdr:rowOff>116719</xdr:rowOff>
    </xdr:to>
    <xdr:sp macro="" textlink="">
      <xdr:nvSpPr>
        <xdr:cNvPr id="95" name="円/楕円 94"/>
        <xdr:cNvSpPr/>
      </xdr:nvSpPr>
      <xdr:spPr>
        <a:xfrm>
          <a:off x="1397000" y="6187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126896</xdr:rowOff>
    </xdr:from>
    <xdr:ext cx="762000" cy="259045"/>
    <xdr:sp macro="" textlink="">
      <xdr:nvSpPr>
        <xdr:cNvPr id="96" name="テキスト ボックス 95"/>
        <xdr:cNvSpPr txBox="1"/>
      </xdr:nvSpPr>
      <xdr:spPr>
        <a:xfrm>
          <a:off x="1066800" y="5956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平成２３年度においては、東日本大震災及び原発事故により全町避難となったため、住民税の減免、固定資産税の課税免除区域の指定により大幅に地方税が減少したため比率が増加した。</a:t>
          </a:r>
          <a:r>
            <a:rPr kumimoji="1" lang="ja-JP" altLang="en-US" sz="1100">
              <a:solidFill>
                <a:schemeClr val="dk1"/>
              </a:solidFill>
              <a:effectLst/>
              <a:latin typeface="+mn-lt"/>
              <a:ea typeface="+mn-ea"/>
              <a:cs typeface="+mn-cs"/>
            </a:rPr>
            <a:t>平成２６年度は前年度に比べ今後の震災対応職員の増により人件費が</a:t>
          </a:r>
          <a:r>
            <a:rPr kumimoji="1" lang="en-US" altLang="ja-JP" sz="1100">
              <a:solidFill>
                <a:schemeClr val="dk1"/>
              </a:solidFill>
              <a:effectLst/>
              <a:latin typeface="+mn-lt"/>
              <a:ea typeface="+mn-ea"/>
              <a:cs typeface="+mn-cs"/>
            </a:rPr>
            <a:t>58,469</a:t>
          </a:r>
          <a:r>
            <a:rPr kumimoji="1" lang="ja-JP" altLang="en-US" sz="1100">
              <a:solidFill>
                <a:schemeClr val="dk1"/>
              </a:solidFill>
              <a:effectLst/>
              <a:latin typeface="+mn-lt"/>
              <a:ea typeface="+mn-ea"/>
              <a:cs typeface="+mn-cs"/>
            </a:rPr>
            <a:t>千円増となったが歳入において大規模償却資産の増により固定資産税が</a:t>
          </a:r>
          <a:r>
            <a:rPr kumimoji="1" lang="en-US" altLang="ja-JP" sz="1100">
              <a:solidFill>
                <a:schemeClr val="dk1"/>
              </a:solidFill>
              <a:effectLst/>
              <a:latin typeface="+mn-lt"/>
              <a:ea typeface="+mn-ea"/>
              <a:cs typeface="+mn-cs"/>
            </a:rPr>
            <a:t>291,503</a:t>
          </a:r>
          <a:r>
            <a:rPr kumimoji="1" lang="ja-JP" altLang="en-US" sz="1100">
              <a:solidFill>
                <a:schemeClr val="dk1"/>
              </a:solidFill>
              <a:effectLst/>
              <a:latin typeface="+mn-lt"/>
              <a:ea typeface="+mn-ea"/>
              <a:cs typeface="+mn-cs"/>
            </a:rPr>
            <a:t>千円増となったため前年度より</a:t>
          </a:r>
          <a:r>
            <a:rPr kumimoji="1" lang="en-US" altLang="ja-JP" sz="1100">
              <a:solidFill>
                <a:schemeClr val="dk1"/>
              </a:solidFill>
              <a:effectLst/>
              <a:latin typeface="+mn-lt"/>
              <a:ea typeface="+mn-ea"/>
              <a:cs typeface="+mn-cs"/>
            </a:rPr>
            <a:t>2.8</a:t>
          </a:r>
          <a:r>
            <a:rPr kumimoji="1" lang="ja-JP" altLang="en-US" sz="1100">
              <a:solidFill>
                <a:schemeClr val="dk1"/>
              </a:solidFill>
              <a:effectLst/>
              <a:latin typeface="+mn-lt"/>
              <a:ea typeface="+mn-ea"/>
              <a:cs typeface="+mn-cs"/>
            </a:rPr>
            <a:t>％減少した。</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57</xdr:row>
      <xdr:rowOff>109431</xdr:rowOff>
    </xdr:from>
    <xdr:to>
      <xdr:col>7</xdr:col>
      <xdr:colOff>152400</xdr:colOff>
      <xdr:row>58</xdr:row>
      <xdr:rowOff>50588</xdr:rowOff>
    </xdr:to>
    <xdr:cxnSp macro="">
      <xdr:nvCxnSpPr>
        <xdr:cNvPr id="131" name="直線コネクタ 130"/>
        <xdr:cNvCxnSpPr/>
      </xdr:nvCxnSpPr>
      <xdr:spPr>
        <a:xfrm flipV="1">
          <a:off x="4114800" y="9882081"/>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20972</xdr:rowOff>
    </xdr:from>
    <xdr:ext cx="762000" cy="259045"/>
    <xdr:sp macro="" textlink="">
      <xdr:nvSpPr>
        <xdr:cNvPr id="132" name="財政構造の弾力性平均値テキスト"/>
        <xdr:cNvSpPr txBox="1"/>
      </xdr:nvSpPr>
      <xdr:spPr>
        <a:xfrm>
          <a:off x="5041900" y="1099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50588</xdr:rowOff>
    </xdr:from>
    <xdr:to>
      <xdr:col>6</xdr:col>
      <xdr:colOff>0</xdr:colOff>
      <xdr:row>62</xdr:row>
      <xdr:rowOff>108796</xdr:rowOff>
    </xdr:to>
    <xdr:cxnSp macro="">
      <xdr:nvCxnSpPr>
        <xdr:cNvPr id="134" name="直線コネクタ 133"/>
        <xdr:cNvCxnSpPr/>
      </xdr:nvCxnSpPr>
      <xdr:spPr>
        <a:xfrm flipV="1">
          <a:off x="3225800" y="9994688"/>
          <a:ext cx="889000" cy="74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95056</xdr:rowOff>
    </xdr:from>
    <xdr:ext cx="736600" cy="259045"/>
    <xdr:sp macro="" textlink="">
      <xdr:nvSpPr>
        <xdr:cNvPr id="136" name="テキスト ボックス 135"/>
        <xdr:cNvSpPr txBox="1"/>
      </xdr:nvSpPr>
      <xdr:spPr>
        <a:xfrm>
          <a:off x="3733800" y="11067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108796</xdr:rowOff>
    </xdr:from>
    <xdr:to>
      <xdr:col>4</xdr:col>
      <xdr:colOff>482600</xdr:colOff>
      <xdr:row>63</xdr:row>
      <xdr:rowOff>45931</xdr:rowOff>
    </xdr:to>
    <xdr:cxnSp macro="">
      <xdr:nvCxnSpPr>
        <xdr:cNvPr id="137" name="直線コネクタ 136"/>
        <xdr:cNvCxnSpPr/>
      </xdr:nvCxnSpPr>
      <xdr:spPr>
        <a:xfrm flipV="1">
          <a:off x="2336800" y="10738696"/>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139294</xdr:rowOff>
    </xdr:from>
    <xdr:ext cx="762000" cy="259045"/>
    <xdr:sp macro="" textlink="">
      <xdr:nvSpPr>
        <xdr:cNvPr id="139" name="テキスト ボックス 138"/>
        <xdr:cNvSpPr txBox="1"/>
      </xdr:nvSpPr>
      <xdr:spPr>
        <a:xfrm>
          <a:off x="2844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74719</xdr:rowOff>
    </xdr:from>
    <xdr:to>
      <xdr:col>3</xdr:col>
      <xdr:colOff>279400</xdr:colOff>
      <xdr:row>63</xdr:row>
      <xdr:rowOff>45931</xdr:rowOff>
    </xdr:to>
    <xdr:cxnSp macro="">
      <xdr:nvCxnSpPr>
        <xdr:cNvPr id="140" name="直線コネクタ 139"/>
        <xdr:cNvCxnSpPr/>
      </xdr:nvCxnSpPr>
      <xdr:spPr>
        <a:xfrm>
          <a:off x="1447800" y="10018819"/>
          <a:ext cx="889000" cy="828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103098</xdr:rowOff>
    </xdr:from>
    <xdr:ext cx="762000" cy="259045"/>
    <xdr:sp macro="" textlink="">
      <xdr:nvSpPr>
        <xdr:cNvPr id="142" name="テキスト ボックス 141"/>
        <xdr:cNvSpPr txBox="1"/>
      </xdr:nvSpPr>
      <xdr:spPr>
        <a:xfrm>
          <a:off x="1955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3" name="フローチャート : 判断 142"/>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153898</xdr:rowOff>
    </xdr:from>
    <xdr:ext cx="762000" cy="259045"/>
    <xdr:sp macro="" textlink="">
      <xdr:nvSpPr>
        <xdr:cNvPr id="144" name="テキスト ボックス 143"/>
        <xdr:cNvSpPr txBox="1"/>
      </xdr:nvSpPr>
      <xdr:spPr>
        <a:xfrm>
          <a:off x="1066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57</xdr:row>
      <xdr:rowOff>58631</xdr:rowOff>
    </xdr:from>
    <xdr:to>
      <xdr:col>7</xdr:col>
      <xdr:colOff>203200</xdr:colOff>
      <xdr:row>57</xdr:row>
      <xdr:rowOff>160231</xdr:rowOff>
    </xdr:to>
    <xdr:sp macro="" textlink="">
      <xdr:nvSpPr>
        <xdr:cNvPr id="150" name="円/楕円 149"/>
        <xdr:cNvSpPr/>
      </xdr:nvSpPr>
      <xdr:spPr>
        <a:xfrm>
          <a:off x="4902200" y="9831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56</xdr:row>
      <xdr:rowOff>151358</xdr:rowOff>
    </xdr:from>
    <xdr:ext cx="762000" cy="259045"/>
    <xdr:sp macro="" textlink="">
      <xdr:nvSpPr>
        <xdr:cNvPr id="151" name="財政構造の弾力性該当値テキスト"/>
        <xdr:cNvSpPr txBox="1"/>
      </xdr:nvSpPr>
      <xdr:spPr>
        <a:xfrm>
          <a:off x="5041900" y="9752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57.3</a:t>
          </a:r>
          <a:endParaRPr kumimoji="1" lang="ja-JP" altLang="en-US" sz="1000" b="1">
            <a:solidFill>
              <a:srgbClr val="FF0000"/>
            </a:solidFill>
            <a:latin typeface="ＭＳ Ｐゴシック"/>
          </a:endParaRPr>
        </a:p>
      </xdr:txBody>
    </xdr:sp>
    <xdr:clientData/>
  </xdr:oneCellAnchor>
  <xdr:twoCellAnchor>
    <xdr:from>
      <xdr:col>5</xdr:col>
      <xdr:colOff>635000</xdr:colOff>
      <xdr:row>57</xdr:row>
      <xdr:rowOff>171238</xdr:rowOff>
    </xdr:from>
    <xdr:to>
      <xdr:col>6</xdr:col>
      <xdr:colOff>50800</xdr:colOff>
      <xdr:row>58</xdr:row>
      <xdr:rowOff>101388</xdr:rowOff>
    </xdr:to>
    <xdr:sp macro="" textlink="">
      <xdr:nvSpPr>
        <xdr:cNvPr id="152" name="円/楕円 151"/>
        <xdr:cNvSpPr/>
      </xdr:nvSpPr>
      <xdr:spPr>
        <a:xfrm>
          <a:off x="4064000" y="9943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111565</xdr:rowOff>
    </xdr:from>
    <xdr:ext cx="736600" cy="259045"/>
    <xdr:sp macro="" textlink="">
      <xdr:nvSpPr>
        <xdr:cNvPr id="153" name="テキスト ボックス 152"/>
        <xdr:cNvSpPr txBox="1"/>
      </xdr:nvSpPr>
      <xdr:spPr>
        <a:xfrm>
          <a:off x="3733800" y="9712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57996</xdr:rowOff>
    </xdr:from>
    <xdr:to>
      <xdr:col>4</xdr:col>
      <xdr:colOff>533400</xdr:colOff>
      <xdr:row>62</xdr:row>
      <xdr:rowOff>159596</xdr:rowOff>
    </xdr:to>
    <xdr:sp macro="" textlink="">
      <xdr:nvSpPr>
        <xdr:cNvPr id="154" name="円/楕円 153"/>
        <xdr:cNvSpPr/>
      </xdr:nvSpPr>
      <xdr:spPr>
        <a:xfrm>
          <a:off x="3175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169773</xdr:rowOff>
    </xdr:from>
    <xdr:ext cx="762000" cy="259045"/>
    <xdr:sp macro="" textlink="">
      <xdr:nvSpPr>
        <xdr:cNvPr id="155" name="テキスト ボックス 154"/>
        <xdr:cNvSpPr txBox="1"/>
      </xdr:nvSpPr>
      <xdr:spPr>
        <a:xfrm>
          <a:off x="2844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166581</xdr:rowOff>
    </xdr:from>
    <xdr:to>
      <xdr:col>3</xdr:col>
      <xdr:colOff>330200</xdr:colOff>
      <xdr:row>63</xdr:row>
      <xdr:rowOff>96731</xdr:rowOff>
    </xdr:to>
    <xdr:sp macro="" textlink="">
      <xdr:nvSpPr>
        <xdr:cNvPr id="156" name="円/楕円 155"/>
        <xdr:cNvSpPr/>
      </xdr:nvSpPr>
      <xdr:spPr>
        <a:xfrm>
          <a:off x="2286000" y="10796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106908</xdr:rowOff>
    </xdr:from>
    <xdr:ext cx="762000" cy="259045"/>
    <xdr:sp macro="" textlink="">
      <xdr:nvSpPr>
        <xdr:cNvPr id="157" name="テキスト ボックス 156"/>
        <xdr:cNvSpPr txBox="1"/>
      </xdr:nvSpPr>
      <xdr:spPr>
        <a:xfrm>
          <a:off x="1955800" y="10565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23919</xdr:rowOff>
    </xdr:from>
    <xdr:to>
      <xdr:col>2</xdr:col>
      <xdr:colOff>127000</xdr:colOff>
      <xdr:row>58</xdr:row>
      <xdr:rowOff>125519</xdr:rowOff>
    </xdr:to>
    <xdr:sp macro="" textlink="">
      <xdr:nvSpPr>
        <xdr:cNvPr id="158" name="円/楕円 157"/>
        <xdr:cNvSpPr/>
      </xdr:nvSpPr>
      <xdr:spPr>
        <a:xfrm>
          <a:off x="1397000" y="9968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135696</xdr:rowOff>
    </xdr:from>
    <xdr:ext cx="762000" cy="259045"/>
    <xdr:sp macro="" textlink="">
      <xdr:nvSpPr>
        <xdr:cNvPr id="159" name="テキスト ボックス 158"/>
        <xdr:cNvSpPr txBox="1"/>
      </xdr:nvSpPr>
      <xdr:spPr>
        <a:xfrm>
          <a:off x="1066800" y="9736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[235,992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２３年度においては、東日本大震災及び原発事故により全町避難となったため、町有施設の維持管理が不能となった事等により、大幅に低下したが、復旧復興事業及びコミュニティ維持事業等により増加傾向となってい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117101</xdr:rowOff>
    </xdr:from>
    <xdr:to>
      <xdr:col>7</xdr:col>
      <xdr:colOff>152400</xdr:colOff>
      <xdr:row>84</xdr:row>
      <xdr:rowOff>135598</xdr:rowOff>
    </xdr:to>
    <xdr:cxnSp macro="">
      <xdr:nvCxnSpPr>
        <xdr:cNvPr id="192" name="直線コネクタ 191"/>
        <xdr:cNvCxnSpPr/>
      </xdr:nvCxnSpPr>
      <xdr:spPr>
        <a:xfrm>
          <a:off x="4114800" y="14347451"/>
          <a:ext cx="838200" cy="189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92592</xdr:rowOff>
    </xdr:from>
    <xdr:ext cx="762000" cy="259045"/>
    <xdr:sp macro="" textlink="">
      <xdr:nvSpPr>
        <xdr:cNvPr id="193" name="人件費・物件費等の状況平均値テキスト"/>
        <xdr:cNvSpPr txBox="1"/>
      </xdr:nvSpPr>
      <xdr:spPr>
        <a:xfrm>
          <a:off x="5041900" y="13980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76332</xdr:rowOff>
    </xdr:from>
    <xdr:to>
      <xdr:col>6</xdr:col>
      <xdr:colOff>0</xdr:colOff>
      <xdr:row>83</xdr:row>
      <xdr:rowOff>117101</xdr:rowOff>
    </xdr:to>
    <xdr:cxnSp macro="">
      <xdr:nvCxnSpPr>
        <xdr:cNvPr id="195" name="直線コネクタ 194"/>
        <xdr:cNvCxnSpPr/>
      </xdr:nvCxnSpPr>
      <xdr:spPr>
        <a:xfrm>
          <a:off x="3225800" y="14135232"/>
          <a:ext cx="889000" cy="212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151928</xdr:rowOff>
    </xdr:from>
    <xdr:ext cx="736600" cy="259045"/>
    <xdr:sp macro="" textlink="">
      <xdr:nvSpPr>
        <xdr:cNvPr id="197" name="テキスト ボックス 196"/>
        <xdr:cNvSpPr txBox="1"/>
      </xdr:nvSpPr>
      <xdr:spPr>
        <a:xfrm>
          <a:off x="3733800" y="13867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48800</xdr:rowOff>
    </xdr:from>
    <xdr:to>
      <xdr:col>4</xdr:col>
      <xdr:colOff>482600</xdr:colOff>
      <xdr:row>82</xdr:row>
      <xdr:rowOff>76332</xdr:rowOff>
    </xdr:to>
    <xdr:cxnSp macro="">
      <xdr:nvCxnSpPr>
        <xdr:cNvPr id="198" name="直線コネクタ 197"/>
        <xdr:cNvCxnSpPr/>
      </xdr:nvCxnSpPr>
      <xdr:spPr>
        <a:xfrm>
          <a:off x="2336800" y="14107700"/>
          <a:ext cx="889000" cy="27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120533</xdr:rowOff>
    </xdr:from>
    <xdr:ext cx="762000" cy="259045"/>
    <xdr:sp macro="" textlink="">
      <xdr:nvSpPr>
        <xdr:cNvPr id="200" name="テキスト ボックス 199"/>
        <xdr:cNvSpPr txBox="1"/>
      </xdr:nvSpPr>
      <xdr:spPr>
        <a:xfrm>
          <a:off x="2844800" y="1417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48800</xdr:rowOff>
    </xdr:from>
    <xdr:to>
      <xdr:col>3</xdr:col>
      <xdr:colOff>279400</xdr:colOff>
      <xdr:row>83</xdr:row>
      <xdr:rowOff>171061</xdr:rowOff>
    </xdr:to>
    <xdr:cxnSp macro="">
      <xdr:nvCxnSpPr>
        <xdr:cNvPr id="201" name="直線コネクタ 200"/>
        <xdr:cNvCxnSpPr/>
      </xdr:nvCxnSpPr>
      <xdr:spPr>
        <a:xfrm flipV="1">
          <a:off x="1447800" y="14107700"/>
          <a:ext cx="889000" cy="29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144350</xdr:rowOff>
    </xdr:from>
    <xdr:ext cx="762000" cy="259045"/>
    <xdr:sp macro="" textlink="">
      <xdr:nvSpPr>
        <xdr:cNvPr id="203" name="テキスト ボックス 202"/>
        <xdr:cNvSpPr txBox="1"/>
      </xdr:nvSpPr>
      <xdr:spPr>
        <a:xfrm>
          <a:off x="1955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23327</xdr:rowOff>
    </xdr:from>
    <xdr:to>
      <xdr:col>2</xdr:col>
      <xdr:colOff>127000</xdr:colOff>
      <xdr:row>82</xdr:row>
      <xdr:rowOff>124927</xdr:rowOff>
    </xdr:to>
    <xdr:sp macro="" textlink="">
      <xdr:nvSpPr>
        <xdr:cNvPr id="204" name="フローチャート : 判断 203"/>
        <xdr:cNvSpPr/>
      </xdr:nvSpPr>
      <xdr:spPr>
        <a:xfrm>
          <a:off x="1397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135104</xdr:rowOff>
    </xdr:from>
    <xdr:ext cx="762000" cy="259045"/>
    <xdr:sp macro="" textlink="">
      <xdr:nvSpPr>
        <xdr:cNvPr id="205" name="テキスト ボックス 204"/>
        <xdr:cNvSpPr txBox="1"/>
      </xdr:nvSpPr>
      <xdr:spPr>
        <a:xfrm>
          <a:off x="1066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84798</xdr:rowOff>
    </xdr:from>
    <xdr:to>
      <xdr:col>7</xdr:col>
      <xdr:colOff>203200</xdr:colOff>
      <xdr:row>85</xdr:row>
      <xdr:rowOff>14948</xdr:rowOff>
    </xdr:to>
    <xdr:sp macro="" textlink="">
      <xdr:nvSpPr>
        <xdr:cNvPr id="211" name="円/楕円 210"/>
        <xdr:cNvSpPr/>
      </xdr:nvSpPr>
      <xdr:spPr>
        <a:xfrm>
          <a:off x="4902200" y="14486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56875</xdr:rowOff>
    </xdr:from>
    <xdr:ext cx="762000" cy="259045"/>
    <xdr:sp macro="" textlink="">
      <xdr:nvSpPr>
        <xdr:cNvPr id="212" name="人件費・物件費等の状況該当値テキスト"/>
        <xdr:cNvSpPr txBox="1"/>
      </xdr:nvSpPr>
      <xdr:spPr>
        <a:xfrm>
          <a:off x="5041900" y="14458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235,992</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66301</xdr:rowOff>
    </xdr:from>
    <xdr:to>
      <xdr:col>6</xdr:col>
      <xdr:colOff>50800</xdr:colOff>
      <xdr:row>83</xdr:row>
      <xdr:rowOff>167901</xdr:rowOff>
    </xdr:to>
    <xdr:sp macro="" textlink="">
      <xdr:nvSpPr>
        <xdr:cNvPr id="213" name="円/楕円 212"/>
        <xdr:cNvSpPr/>
      </xdr:nvSpPr>
      <xdr:spPr>
        <a:xfrm>
          <a:off x="4064000" y="14296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152678</xdr:rowOff>
    </xdr:from>
    <xdr:ext cx="736600" cy="259045"/>
    <xdr:sp macro="" textlink="">
      <xdr:nvSpPr>
        <xdr:cNvPr id="214" name="テキスト ボックス 213"/>
        <xdr:cNvSpPr txBox="1"/>
      </xdr:nvSpPr>
      <xdr:spPr>
        <a:xfrm>
          <a:off x="3733800" y="143830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196,633</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25532</xdr:rowOff>
    </xdr:from>
    <xdr:to>
      <xdr:col>4</xdr:col>
      <xdr:colOff>533400</xdr:colOff>
      <xdr:row>82</xdr:row>
      <xdr:rowOff>127132</xdr:rowOff>
    </xdr:to>
    <xdr:sp macro="" textlink="">
      <xdr:nvSpPr>
        <xdr:cNvPr id="215" name="円/楕円 214"/>
        <xdr:cNvSpPr/>
      </xdr:nvSpPr>
      <xdr:spPr>
        <a:xfrm>
          <a:off x="3175000" y="1408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137309</xdr:rowOff>
    </xdr:from>
    <xdr:ext cx="762000" cy="259045"/>
    <xdr:sp macro="" textlink="">
      <xdr:nvSpPr>
        <xdr:cNvPr id="216" name="テキスト ボックス 215"/>
        <xdr:cNvSpPr txBox="1"/>
      </xdr:nvSpPr>
      <xdr:spPr>
        <a:xfrm>
          <a:off x="2844800" y="13853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152,659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169450</xdr:rowOff>
    </xdr:from>
    <xdr:to>
      <xdr:col>3</xdr:col>
      <xdr:colOff>330200</xdr:colOff>
      <xdr:row>82</xdr:row>
      <xdr:rowOff>99600</xdr:rowOff>
    </xdr:to>
    <xdr:sp macro="" textlink="">
      <xdr:nvSpPr>
        <xdr:cNvPr id="217" name="円/楕円 216"/>
        <xdr:cNvSpPr/>
      </xdr:nvSpPr>
      <xdr:spPr>
        <a:xfrm>
          <a:off x="2286000" y="1405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109777</xdr:rowOff>
    </xdr:from>
    <xdr:ext cx="762000" cy="259045"/>
    <xdr:sp macro="" textlink="">
      <xdr:nvSpPr>
        <xdr:cNvPr id="218" name="テキスト ボックス 217"/>
        <xdr:cNvSpPr txBox="1"/>
      </xdr:nvSpPr>
      <xdr:spPr>
        <a:xfrm>
          <a:off x="1955800" y="1382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146,954</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120261</xdr:rowOff>
    </xdr:from>
    <xdr:to>
      <xdr:col>2</xdr:col>
      <xdr:colOff>127000</xdr:colOff>
      <xdr:row>84</xdr:row>
      <xdr:rowOff>50411</xdr:rowOff>
    </xdr:to>
    <xdr:sp macro="" textlink="">
      <xdr:nvSpPr>
        <xdr:cNvPr id="219" name="円/楕円 218"/>
        <xdr:cNvSpPr/>
      </xdr:nvSpPr>
      <xdr:spPr>
        <a:xfrm>
          <a:off x="1397000" y="14350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35188</xdr:rowOff>
    </xdr:from>
    <xdr:ext cx="762000" cy="259045"/>
    <xdr:sp macro="" textlink="">
      <xdr:nvSpPr>
        <xdr:cNvPr id="220" name="テキスト ボックス 219"/>
        <xdr:cNvSpPr txBox="1"/>
      </xdr:nvSpPr>
      <xdr:spPr>
        <a:xfrm>
          <a:off x="1066800" y="1443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207,814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平成２５年度においては、</a:t>
          </a:r>
          <a:r>
            <a:rPr kumimoji="1" lang="ja-JP" altLang="ja-JP" sz="1100">
              <a:solidFill>
                <a:schemeClr val="dk1"/>
              </a:solidFill>
              <a:effectLst/>
              <a:latin typeface="+mn-lt"/>
              <a:ea typeface="+mn-ea"/>
              <a:cs typeface="+mn-cs"/>
            </a:rPr>
            <a:t>国家公務員の時限的な給与削減措置が終了したことから、前年度より</a:t>
          </a:r>
          <a:r>
            <a:rPr kumimoji="1" lang="en-US" altLang="ja-JP" sz="1100">
              <a:solidFill>
                <a:schemeClr val="dk1"/>
              </a:solidFill>
              <a:effectLst/>
              <a:latin typeface="+mn-lt"/>
              <a:ea typeface="+mn-ea"/>
              <a:cs typeface="+mn-cs"/>
            </a:rPr>
            <a:t>7.6</a:t>
          </a:r>
          <a:r>
            <a:rPr kumimoji="1" lang="ja-JP" altLang="ja-JP" sz="1100">
              <a:solidFill>
                <a:schemeClr val="dk1"/>
              </a:solidFill>
              <a:effectLst/>
              <a:latin typeface="+mn-lt"/>
              <a:ea typeface="+mn-ea"/>
              <a:cs typeface="+mn-cs"/>
            </a:rPr>
            <a:t>ポイント減少した</a:t>
          </a:r>
          <a:r>
            <a:rPr kumimoji="1" lang="ja-JP" altLang="en-US" sz="1100">
              <a:solidFill>
                <a:schemeClr val="dk1"/>
              </a:solidFill>
              <a:effectLst/>
              <a:latin typeface="+mn-lt"/>
              <a:ea typeface="+mn-ea"/>
              <a:cs typeface="+mn-cs"/>
            </a:rPr>
            <a:t>。平成２６年度は若干ポイントが減少した</a:t>
          </a:r>
          <a:r>
            <a:rPr kumimoji="1" lang="ja-JP" altLang="ja-JP" sz="1100">
              <a:solidFill>
                <a:schemeClr val="dk1"/>
              </a:solidFill>
              <a:effectLst/>
              <a:latin typeface="+mn-lt"/>
              <a:ea typeface="+mn-ea"/>
              <a:cs typeface="+mn-cs"/>
            </a:rPr>
            <a:t>が、類似団体の平均を上回っている</a:t>
          </a:r>
          <a:r>
            <a:rPr kumimoji="1" lang="ja-JP" altLang="en-US" sz="1100">
              <a:solidFill>
                <a:schemeClr val="dk1"/>
              </a:solidFill>
              <a:effectLst/>
              <a:latin typeface="+mn-lt"/>
              <a:ea typeface="+mn-ea"/>
              <a:cs typeface="+mn-cs"/>
            </a:rPr>
            <a:t>状況である</a:t>
          </a:r>
          <a:r>
            <a:rPr kumimoji="1" lang="ja-JP" altLang="ja-JP" sz="1100">
              <a:solidFill>
                <a:schemeClr val="dk1"/>
              </a:solidFill>
              <a:effectLst/>
              <a:latin typeface="+mn-lt"/>
              <a:ea typeface="+mn-ea"/>
              <a:cs typeface="+mn-cs"/>
            </a:rPr>
            <a:t>。今後も給与の適正化に努めていく。</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82127</xdr:rowOff>
    </xdr:from>
    <xdr:to>
      <xdr:col>24</xdr:col>
      <xdr:colOff>558800</xdr:colOff>
      <xdr:row>87</xdr:row>
      <xdr:rowOff>163407</xdr:rowOff>
    </xdr:to>
    <xdr:cxnSp macro="">
      <xdr:nvCxnSpPr>
        <xdr:cNvPr id="249" name="直線コネクタ 248"/>
        <xdr:cNvCxnSpPr/>
      </xdr:nvCxnSpPr>
      <xdr:spPr>
        <a:xfrm flipV="1">
          <a:off x="17018000" y="13969577"/>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135484</xdr:rowOff>
    </xdr:from>
    <xdr:ext cx="762000" cy="259045"/>
    <xdr:sp macro="" textlink="">
      <xdr:nvSpPr>
        <xdr:cNvPr id="250" name="給与水準   （国との比較）最小値テキスト"/>
        <xdr:cNvSpPr txBox="1"/>
      </xdr:nvSpPr>
      <xdr:spPr>
        <a:xfrm>
          <a:off x="17106900" y="150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87</xdr:row>
      <xdr:rowOff>163407</xdr:rowOff>
    </xdr:from>
    <xdr:to>
      <xdr:col>24</xdr:col>
      <xdr:colOff>647700</xdr:colOff>
      <xdr:row>87</xdr:row>
      <xdr:rowOff>163407</xdr:rowOff>
    </xdr:to>
    <xdr:cxnSp macro="">
      <xdr:nvCxnSpPr>
        <xdr:cNvPr id="251" name="直線コネクタ 250"/>
        <xdr:cNvCxnSpPr/>
      </xdr:nvCxnSpPr>
      <xdr:spPr>
        <a:xfrm>
          <a:off x="16929100" y="1507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168504</xdr:rowOff>
    </xdr:from>
    <xdr:ext cx="762000" cy="259045"/>
    <xdr:sp macro="" textlink="">
      <xdr:nvSpPr>
        <xdr:cNvPr id="252" name="給与水準   （国との比較）最大値テキスト"/>
        <xdr:cNvSpPr txBox="1"/>
      </xdr:nvSpPr>
      <xdr:spPr>
        <a:xfrm>
          <a:off x="17106900" y="1371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82127</xdr:rowOff>
    </xdr:from>
    <xdr:to>
      <xdr:col>24</xdr:col>
      <xdr:colOff>647700</xdr:colOff>
      <xdr:row>81</xdr:row>
      <xdr:rowOff>82127</xdr:rowOff>
    </xdr:to>
    <xdr:cxnSp macro="">
      <xdr:nvCxnSpPr>
        <xdr:cNvPr id="253" name="直線コネクタ 252"/>
        <xdr:cNvCxnSpPr/>
      </xdr:nvCxnSpPr>
      <xdr:spPr>
        <a:xfrm>
          <a:off x="16929100" y="1396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29211</xdr:rowOff>
    </xdr:from>
    <xdr:to>
      <xdr:col>24</xdr:col>
      <xdr:colOff>558800</xdr:colOff>
      <xdr:row>86</xdr:row>
      <xdr:rowOff>125730</xdr:rowOff>
    </xdr:to>
    <xdr:cxnSp macro="">
      <xdr:nvCxnSpPr>
        <xdr:cNvPr id="254" name="直線コネクタ 253"/>
        <xdr:cNvCxnSpPr/>
      </xdr:nvCxnSpPr>
      <xdr:spPr>
        <a:xfrm flipV="1">
          <a:off x="16179800" y="14773911"/>
          <a:ext cx="8382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5"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6" name="フローチャート : 判断 255"/>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125730</xdr:rowOff>
    </xdr:from>
    <xdr:to>
      <xdr:col>23</xdr:col>
      <xdr:colOff>406400</xdr:colOff>
      <xdr:row>90</xdr:row>
      <xdr:rowOff>51223</xdr:rowOff>
    </xdr:to>
    <xdr:cxnSp macro="">
      <xdr:nvCxnSpPr>
        <xdr:cNvPr id="257" name="直線コネクタ 256"/>
        <xdr:cNvCxnSpPr/>
      </xdr:nvCxnSpPr>
      <xdr:spPr>
        <a:xfrm flipV="1">
          <a:off x="15290800" y="14870430"/>
          <a:ext cx="8890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8" name="フローチャート : 判断 257"/>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100770</xdr:rowOff>
    </xdr:from>
    <xdr:ext cx="736600" cy="259045"/>
    <xdr:sp macro="" textlink="">
      <xdr:nvSpPr>
        <xdr:cNvPr id="259" name="テキスト ボックス 258"/>
        <xdr:cNvSpPr txBox="1"/>
      </xdr:nvSpPr>
      <xdr:spPr>
        <a:xfrm>
          <a:off x="15798800" y="143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18627</xdr:rowOff>
    </xdr:from>
    <xdr:to>
      <xdr:col>22</xdr:col>
      <xdr:colOff>203200</xdr:colOff>
      <xdr:row>90</xdr:row>
      <xdr:rowOff>51223</xdr:rowOff>
    </xdr:to>
    <xdr:cxnSp macro="">
      <xdr:nvCxnSpPr>
        <xdr:cNvPr id="260" name="直線コネクタ 259"/>
        <xdr:cNvCxnSpPr/>
      </xdr:nvCxnSpPr>
      <xdr:spPr>
        <a:xfrm>
          <a:off x="14401800" y="14934777"/>
          <a:ext cx="889000" cy="546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62" name="テキスト ボックス 261"/>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20</xdr:col>
      <xdr:colOff>635000</xdr:colOff>
      <xdr:row>88</xdr:row>
      <xdr:rowOff>77893</xdr:rowOff>
    </xdr:from>
    <xdr:to>
      <xdr:col>21</xdr:col>
      <xdr:colOff>50800</xdr:colOff>
      <xdr:row>89</xdr:row>
      <xdr:rowOff>8043</xdr:rowOff>
    </xdr:to>
    <xdr:sp macro="" textlink="">
      <xdr:nvSpPr>
        <xdr:cNvPr id="263" name="フローチャート : 判断 262"/>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164270</xdr:rowOff>
    </xdr:from>
    <xdr:ext cx="762000" cy="259045"/>
    <xdr:sp macro="" textlink="">
      <xdr:nvSpPr>
        <xdr:cNvPr id="264" name="テキスト ボックス 263"/>
        <xdr:cNvSpPr txBox="1"/>
      </xdr:nvSpPr>
      <xdr:spPr>
        <a:xfrm>
          <a:off x="14020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65" name="フローチャート : 判断 264"/>
        <xdr:cNvSpPr/>
      </xdr:nvSpPr>
      <xdr:spPr>
        <a:xfrm>
          <a:off x="13462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36423</xdr:rowOff>
    </xdr:from>
    <xdr:ext cx="762000" cy="259045"/>
    <xdr:sp macro="" textlink="">
      <xdr:nvSpPr>
        <xdr:cNvPr id="266" name="テキスト ボックス 265"/>
        <xdr:cNvSpPr txBox="1"/>
      </xdr:nvSpPr>
      <xdr:spPr>
        <a:xfrm>
          <a:off x="13131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149861</xdr:rowOff>
    </xdr:from>
    <xdr:to>
      <xdr:col>24</xdr:col>
      <xdr:colOff>609600</xdr:colOff>
      <xdr:row>86</xdr:row>
      <xdr:rowOff>80011</xdr:rowOff>
    </xdr:to>
    <xdr:sp macro="" textlink="">
      <xdr:nvSpPr>
        <xdr:cNvPr id="272" name="円/楕円 271"/>
        <xdr:cNvSpPr/>
      </xdr:nvSpPr>
      <xdr:spPr>
        <a:xfrm>
          <a:off x="169672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121938</xdr:rowOff>
    </xdr:from>
    <xdr:ext cx="762000" cy="259045"/>
    <xdr:sp macro="" textlink="">
      <xdr:nvSpPr>
        <xdr:cNvPr id="273" name="給与水準   （国との比較）該当値テキスト"/>
        <xdr:cNvSpPr txBox="1"/>
      </xdr:nvSpPr>
      <xdr:spPr>
        <a:xfrm>
          <a:off x="17106900" y="1469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74930</xdr:rowOff>
    </xdr:from>
    <xdr:to>
      <xdr:col>23</xdr:col>
      <xdr:colOff>457200</xdr:colOff>
      <xdr:row>87</xdr:row>
      <xdr:rowOff>5080</xdr:rowOff>
    </xdr:to>
    <xdr:sp macro="" textlink="">
      <xdr:nvSpPr>
        <xdr:cNvPr id="274" name="円/楕円 273"/>
        <xdr:cNvSpPr/>
      </xdr:nvSpPr>
      <xdr:spPr>
        <a:xfrm>
          <a:off x="161290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161307</xdr:rowOff>
    </xdr:from>
    <xdr:ext cx="736600" cy="259045"/>
    <xdr:sp macro="" textlink="">
      <xdr:nvSpPr>
        <xdr:cNvPr id="275" name="テキスト ボックス 274"/>
        <xdr:cNvSpPr txBox="1"/>
      </xdr:nvSpPr>
      <xdr:spPr>
        <a:xfrm>
          <a:off x="15798800" y="1490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22</xdr:col>
      <xdr:colOff>152400</xdr:colOff>
      <xdr:row>90</xdr:row>
      <xdr:rowOff>423</xdr:rowOff>
    </xdr:from>
    <xdr:to>
      <xdr:col>22</xdr:col>
      <xdr:colOff>254000</xdr:colOff>
      <xdr:row>90</xdr:row>
      <xdr:rowOff>102023</xdr:rowOff>
    </xdr:to>
    <xdr:sp macro="" textlink="">
      <xdr:nvSpPr>
        <xdr:cNvPr id="276" name="円/楕円 275"/>
        <xdr:cNvSpPr/>
      </xdr:nvSpPr>
      <xdr:spPr>
        <a:xfrm>
          <a:off x="15240000" y="15430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86800</xdr:rowOff>
    </xdr:from>
    <xdr:ext cx="762000" cy="259045"/>
    <xdr:sp macro="" textlink="">
      <xdr:nvSpPr>
        <xdr:cNvPr id="277" name="テキスト ボックス 276"/>
        <xdr:cNvSpPr txBox="1"/>
      </xdr:nvSpPr>
      <xdr:spPr>
        <a:xfrm>
          <a:off x="14909800" y="15517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139277</xdr:rowOff>
    </xdr:from>
    <xdr:to>
      <xdr:col>21</xdr:col>
      <xdr:colOff>50800</xdr:colOff>
      <xdr:row>87</xdr:row>
      <xdr:rowOff>69427</xdr:rowOff>
    </xdr:to>
    <xdr:sp macro="" textlink="">
      <xdr:nvSpPr>
        <xdr:cNvPr id="278" name="円/楕円 277"/>
        <xdr:cNvSpPr/>
      </xdr:nvSpPr>
      <xdr:spPr>
        <a:xfrm>
          <a:off x="14351000" y="1488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79604</xdr:rowOff>
    </xdr:from>
    <xdr:ext cx="762000" cy="259045"/>
    <xdr:sp macro="" textlink="">
      <xdr:nvSpPr>
        <xdr:cNvPr id="279" name="テキスト ボックス 278"/>
        <xdr:cNvSpPr txBox="1"/>
      </xdr:nvSpPr>
      <xdr:spPr>
        <a:xfrm>
          <a:off x="14020800" y="14652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昭和</a:t>
          </a:r>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年度から５３年度にかけて、人口急増期の行政需要の急速な増加に対応するため、職員を大量に採用（８年間で４３人）したことにより、類似団体平均を上回っていたが、東日本大震災及び原発事故の影響により中途退職者が増加したため類似団体の平均を下回った。平成</a:t>
          </a:r>
          <a:r>
            <a:rPr kumimoji="1" lang="ja-JP" altLang="en-US" sz="1100">
              <a:solidFill>
                <a:schemeClr val="dk1"/>
              </a:solidFill>
              <a:effectLst/>
              <a:latin typeface="+mn-lt"/>
              <a:ea typeface="+mn-ea"/>
              <a:cs typeface="+mn-cs"/>
            </a:rPr>
            <a:t>２６</a:t>
          </a:r>
          <a:r>
            <a:rPr kumimoji="1" lang="ja-JP" altLang="ja-JP" sz="1100">
              <a:solidFill>
                <a:schemeClr val="dk1"/>
              </a:solidFill>
              <a:effectLst/>
              <a:latin typeface="+mn-lt"/>
              <a:ea typeface="+mn-ea"/>
              <a:cs typeface="+mn-cs"/>
            </a:rPr>
            <a:t>年度においては震災対応のため職員の採用を増やしたため若干職員数が増加した。今後も定員管理の適正化に努めていく。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6" name="直線コネクタ 295"/>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7" name="テキスト ボックス 296"/>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8" name="直線コネクタ 297"/>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9" name="テキスト ボックス 298"/>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0" name="直線コネクタ 299"/>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1" name="テキスト ボックス 300"/>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2" name="直線コネクタ 301"/>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3" name="テキスト ボックス 302"/>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6" name="直線コネクタ 305"/>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07"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08" name="直線コネクタ 307"/>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09"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0" name="直線コネクタ 309"/>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74981</xdr:rowOff>
    </xdr:from>
    <xdr:to>
      <xdr:col>24</xdr:col>
      <xdr:colOff>558800</xdr:colOff>
      <xdr:row>61</xdr:row>
      <xdr:rowOff>106350</xdr:rowOff>
    </xdr:to>
    <xdr:cxnSp macro="">
      <xdr:nvCxnSpPr>
        <xdr:cNvPr id="311" name="直線コネクタ 310"/>
        <xdr:cNvCxnSpPr/>
      </xdr:nvCxnSpPr>
      <xdr:spPr>
        <a:xfrm>
          <a:off x="16179800" y="10533431"/>
          <a:ext cx="8382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34865</xdr:rowOff>
    </xdr:from>
    <xdr:ext cx="762000" cy="259045"/>
    <xdr:sp macro="" textlink="">
      <xdr:nvSpPr>
        <xdr:cNvPr id="312" name="定員管理の状況平均値テキスト"/>
        <xdr:cNvSpPr txBox="1"/>
      </xdr:nvSpPr>
      <xdr:spPr>
        <a:xfrm>
          <a:off x="17106900" y="10493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3" name="フローチャート : 判断 312"/>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71120</xdr:rowOff>
    </xdr:from>
    <xdr:to>
      <xdr:col>23</xdr:col>
      <xdr:colOff>406400</xdr:colOff>
      <xdr:row>61</xdr:row>
      <xdr:rowOff>74981</xdr:rowOff>
    </xdr:to>
    <xdr:cxnSp macro="">
      <xdr:nvCxnSpPr>
        <xdr:cNvPr id="314" name="直線コネクタ 313"/>
        <xdr:cNvCxnSpPr/>
      </xdr:nvCxnSpPr>
      <xdr:spPr>
        <a:xfrm>
          <a:off x="15290800" y="10529570"/>
          <a:ext cx="8890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5" name="フローチャート : 判断 314"/>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143857</xdr:rowOff>
    </xdr:from>
    <xdr:ext cx="736600" cy="259045"/>
    <xdr:sp macro="" textlink="">
      <xdr:nvSpPr>
        <xdr:cNvPr id="316" name="テキスト ボックス 315"/>
        <xdr:cNvSpPr txBox="1"/>
      </xdr:nvSpPr>
      <xdr:spPr>
        <a:xfrm>
          <a:off x="15798800" y="10602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71120</xdr:rowOff>
    </xdr:from>
    <xdr:to>
      <xdr:col>22</xdr:col>
      <xdr:colOff>203200</xdr:colOff>
      <xdr:row>61</xdr:row>
      <xdr:rowOff>74981</xdr:rowOff>
    </xdr:to>
    <xdr:cxnSp macro="">
      <xdr:nvCxnSpPr>
        <xdr:cNvPr id="317" name="直線コネクタ 316"/>
        <xdr:cNvCxnSpPr/>
      </xdr:nvCxnSpPr>
      <xdr:spPr>
        <a:xfrm flipV="1">
          <a:off x="14401800" y="10529570"/>
          <a:ext cx="8890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18" name="フローチャート : 判断 317"/>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140479</xdr:rowOff>
    </xdr:from>
    <xdr:ext cx="762000" cy="259045"/>
    <xdr:sp macro="" textlink="">
      <xdr:nvSpPr>
        <xdr:cNvPr id="319" name="テキスト ボックス 318"/>
        <xdr:cNvSpPr txBox="1"/>
      </xdr:nvSpPr>
      <xdr:spPr>
        <a:xfrm>
          <a:off x="14909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61341</xdr:rowOff>
    </xdr:from>
    <xdr:to>
      <xdr:col>21</xdr:col>
      <xdr:colOff>50800</xdr:colOff>
      <xdr:row>61</xdr:row>
      <xdr:rowOff>162941</xdr:rowOff>
    </xdr:to>
    <xdr:sp macro="" textlink="">
      <xdr:nvSpPr>
        <xdr:cNvPr id="320" name="フローチャート : 判断 319"/>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1" name="テキスト ボックス 320"/>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55067</xdr:rowOff>
    </xdr:from>
    <xdr:to>
      <xdr:col>19</xdr:col>
      <xdr:colOff>533400</xdr:colOff>
      <xdr:row>61</xdr:row>
      <xdr:rowOff>156667</xdr:rowOff>
    </xdr:to>
    <xdr:sp macro="" textlink="">
      <xdr:nvSpPr>
        <xdr:cNvPr id="322" name="フローチャート : 判断 321"/>
        <xdr:cNvSpPr/>
      </xdr:nvSpPr>
      <xdr:spPr>
        <a:xfrm>
          <a:off x="13462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166844</xdr:rowOff>
    </xdr:from>
    <xdr:ext cx="762000" cy="259045"/>
    <xdr:sp macro="" textlink="">
      <xdr:nvSpPr>
        <xdr:cNvPr id="323" name="テキスト ボックス 322"/>
        <xdr:cNvSpPr txBox="1"/>
      </xdr:nvSpPr>
      <xdr:spPr>
        <a:xfrm>
          <a:off x="13131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55550</xdr:rowOff>
    </xdr:from>
    <xdr:to>
      <xdr:col>24</xdr:col>
      <xdr:colOff>609600</xdr:colOff>
      <xdr:row>61</xdr:row>
      <xdr:rowOff>157150</xdr:rowOff>
    </xdr:to>
    <xdr:sp macro="" textlink="">
      <xdr:nvSpPr>
        <xdr:cNvPr id="329" name="円/楕円 328"/>
        <xdr:cNvSpPr/>
      </xdr:nvSpPr>
      <xdr:spPr>
        <a:xfrm>
          <a:off x="16967200" y="1051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72077</xdr:rowOff>
    </xdr:from>
    <xdr:ext cx="762000" cy="259045"/>
    <xdr:sp macro="" textlink="">
      <xdr:nvSpPr>
        <xdr:cNvPr id="330" name="定員管理の状況該当値テキスト"/>
        <xdr:cNvSpPr txBox="1"/>
      </xdr:nvSpPr>
      <xdr:spPr>
        <a:xfrm>
          <a:off x="17106900" y="103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24181</xdr:rowOff>
    </xdr:from>
    <xdr:to>
      <xdr:col>23</xdr:col>
      <xdr:colOff>457200</xdr:colOff>
      <xdr:row>61</xdr:row>
      <xdr:rowOff>125781</xdr:rowOff>
    </xdr:to>
    <xdr:sp macro="" textlink="">
      <xdr:nvSpPr>
        <xdr:cNvPr id="331" name="円/楕円 330"/>
        <xdr:cNvSpPr/>
      </xdr:nvSpPr>
      <xdr:spPr>
        <a:xfrm>
          <a:off x="16129000" y="1048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135958</xdr:rowOff>
    </xdr:from>
    <xdr:ext cx="736600" cy="259045"/>
    <xdr:sp macro="" textlink="">
      <xdr:nvSpPr>
        <xdr:cNvPr id="332" name="テキスト ボックス 331"/>
        <xdr:cNvSpPr txBox="1"/>
      </xdr:nvSpPr>
      <xdr:spPr>
        <a:xfrm>
          <a:off x="15798800" y="10251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20320</xdr:rowOff>
    </xdr:from>
    <xdr:to>
      <xdr:col>22</xdr:col>
      <xdr:colOff>254000</xdr:colOff>
      <xdr:row>61</xdr:row>
      <xdr:rowOff>121920</xdr:rowOff>
    </xdr:to>
    <xdr:sp macro="" textlink="">
      <xdr:nvSpPr>
        <xdr:cNvPr id="333" name="円/楕円 332"/>
        <xdr:cNvSpPr/>
      </xdr:nvSpPr>
      <xdr:spPr>
        <a:xfrm>
          <a:off x="15240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132097</xdr:rowOff>
    </xdr:from>
    <xdr:ext cx="762000" cy="259045"/>
    <xdr:sp macro="" textlink="">
      <xdr:nvSpPr>
        <xdr:cNvPr id="334" name="テキスト ボックス 333"/>
        <xdr:cNvSpPr txBox="1"/>
      </xdr:nvSpPr>
      <xdr:spPr>
        <a:xfrm>
          <a:off x="14909800" y="102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24181</xdr:rowOff>
    </xdr:from>
    <xdr:to>
      <xdr:col>21</xdr:col>
      <xdr:colOff>50800</xdr:colOff>
      <xdr:row>61</xdr:row>
      <xdr:rowOff>125781</xdr:rowOff>
    </xdr:to>
    <xdr:sp macro="" textlink="">
      <xdr:nvSpPr>
        <xdr:cNvPr id="335" name="円/楕円 334"/>
        <xdr:cNvSpPr/>
      </xdr:nvSpPr>
      <xdr:spPr>
        <a:xfrm>
          <a:off x="14351000" y="1048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135958</xdr:rowOff>
    </xdr:from>
    <xdr:ext cx="762000" cy="259045"/>
    <xdr:sp macro="" textlink="">
      <xdr:nvSpPr>
        <xdr:cNvPr id="336" name="テキスト ボックス 335"/>
        <xdr:cNvSpPr txBox="1"/>
      </xdr:nvSpPr>
      <xdr:spPr>
        <a:xfrm>
          <a:off x="14020800" y="10251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7" name="正方形/長方形 33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8" name="テキスト ボックス 33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39" name="テキスト ボックス 33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2.2%]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0" name="正方形/長方形 33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1" name="正方形/長方形 34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2" name="正方形/長方形 34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3" name="正方形/長方形 34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4" name="正方形/長方形 34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5" name="正方形/長方形 34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6" name="正方形/長方形 34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7" name="正方形/長方形 34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8" name="正方形/長方形 34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9" name="テキスト ボックス 34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類似団体ではトップの水準にあり、今後も事業の計画的な執行や基金の有効活用等により現在の状況を維持するように努める。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0" name="テキスト ボックス 34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1" name="直線コネクタ 35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2" name="テキスト ボックス 35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3" name="直線コネクタ 35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4" name="テキスト ボックス 35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55" name="直線コネクタ 35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56" name="テキスト ボックス 35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57" name="直線コネクタ 35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58" name="テキスト ボックス 35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59" name="直線コネクタ 35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0" name="テキスト ボックス 35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1" name="直線コネクタ 36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2" name="テキスト ボックス 36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3" name="直線コネクタ 36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4" name="直線コネクタ 36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66" name="直線コネクタ 365"/>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67"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68" name="直線コネクタ 367"/>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69"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0" name="直線コネクタ 369"/>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144054</xdr:rowOff>
    </xdr:from>
    <xdr:to>
      <xdr:col>24</xdr:col>
      <xdr:colOff>558800</xdr:colOff>
      <xdr:row>37</xdr:row>
      <xdr:rowOff>20864</xdr:rowOff>
    </xdr:to>
    <xdr:cxnSp macro="">
      <xdr:nvCxnSpPr>
        <xdr:cNvPr id="371" name="直線コネクタ 370"/>
        <xdr:cNvCxnSpPr/>
      </xdr:nvCxnSpPr>
      <xdr:spPr>
        <a:xfrm flipV="1">
          <a:off x="16179800" y="6316254"/>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158586</xdr:rowOff>
    </xdr:from>
    <xdr:ext cx="762000" cy="259045"/>
    <xdr:sp macro="" textlink="">
      <xdr:nvSpPr>
        <xdr:cNvPr id="372" name="公債費負担の状況平均値テキスト"/>
        <xdr:cNvSpPr txBox="1"/>
      </xdr:nvSpPr>
      <xdr:spPr>
        <a:xfrm>
          <a:off x="17106900" y="7016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3" name="フローチャート : 判断 372"/>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20864</xdr:rowOff>
    </xdr:from>
    <xdr:to>
      <xdr:col>23</xdr:col>
      <xdr:colOff>406400</xdr:colOff>
      <xdr:row>37</xdr:row>
      <xdr:rowOff>20864</xdr:rowOff>
    </xdr:to>
    <xdr:cxnSp macro="">
      <xdr:nvCxnSpPr>
        <xdr:cNvPr id="374" name="直線コネクタ 373"/>
        <xdr:cNvCxnSpPr/>
      </xdr:nvCxnSpPr>
      <xdr:spPr>
        <a:xfrm>
          <a:off x="15290800" y="63645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75" name="フローチャート : 判断 374"/>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170378</xdr:rowOff>
    </xdr:from>
    <xdr:ext cx="736600" cy="259045"/>
    <xdr:sp macro="" textlink="">
      <xdr:nvSpPr>
        <xdr:cNvPr id="376" name="テキスト ボックス 375"/>
        <xdr:cNvSpPr txBox="1"/>
      </xdr:nvSpPr>
      <xdr:spPr>
        <a:xfrm>
          <a:off x="15798800" y="7199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20864</xdr:rowOff>
    </xdr:from>
    <xdr:to>
      <xdr:col>22</xdr:col>
      <xdr:colOff>203200</xdr:colOff>
      <xdr:row>37</xdr:row>
      <xdr:rowOff>62230</xdr:rowOff>
    </xdr:to>
    <xdr:cxnSp macro="">
      <xdr:nvCxnSpPr>
        <xdr:cNvPr id="377" name="直線コネクタ 376"/>
        <xdr:cNvCxnSpPr/>
      </xdr:nvCxnSpPr>
      <xdr:spPr>
        <a:xfrm flipV="1">
          <a:off x="14401800" y="6364514"/>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78" name="フローチャート : 判断 377"/>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54083</xdr:rowOff>
    </xdr:from>
    <xdr:ext cx="762000" cy="259045"/>
    <xdr:sp macro="" textlink="">
      <xdr:nvSpPr>
        <xdr:cNvPr id="379" name="テキスト ボックス 378"/>
        <xdr:cNvSpPr txBox="1"/>
      </xdr:nvSpPr>
      <xdr:spPr>
        <a:xfrm>
          <a:off x="14909800" y="725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62230</xdr:rowOff>
    </xdr:from>
    <xdr:to>
      <xdr:col>21</xdr:col>
      <xdr:colOff>0</xdr:colOff>
      <xdr:row>37</xdr:row>
      <xdr:rowOff>103596</xdr:rowOff>
    </xdr:to>
    <xdr:cxnSp macro="">
      <xdr:nvCxnSpPr>
        <xdr:cNvPr id="380" name="直線コネクタ 379"/>
        <xdr:cNvCxnSpPr/>
      </xdr:nvCxnSpPr>
      <xdr:spPr>
        <a:xfrm flipV="1">
          <a:off x="13512800" y="6405880"/>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1" name="フローチャート : 判断 380"/>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102343</xdr:rowOff>
    </xdr:from>
    <xdr:ext cx="762000" cy="259045"/>
    <xdr:sp macro="" textlink="">
      <xdr:nvSpPr>
        <xdr:cNvPr id="382" name="テキスト ボックス 381"/>
        <xdr:cNvSpPr txBox="1"/>
      </xdr:nvSpPr>
      <xdr:spPr>
        <a:xfrm>
          <a:off x="14020800" y="730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50437</xdr:rowOff>
    </xdr:from>
    <xdr:to>
      <xdr:col>19</xdr:col>
      <xdr:colOff>533400</xdr:colOff>
      <xdr:row>42</xdr:row>
      <xdr:rowOff>152037</xdr:rowOff>
    </xdr:to>
    <xdr:sp macro="" textlink="">
      <xdr:nvSpPr>
        <xdr:cNvPr id="383" name="フローチャート : 判断 382"/>
        <xdr:cNvSpPr/>
      </xdr:nvSpPr>
      <xdr:spPr>
        <a:xfrm>
          <a:off x="13462000" y="72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136814</xdr:rowOff>
    </xdr:from>
    <xdr:ext cx="762000" cy="259045"/>
    <xdr:sp macro="" textlink="">
      <xdr:nvSpPr>
        <xdr:cNvPr id="384" name="テキスト ボックス 383"/>
        <xdr:cNvSpPr txBox="1"/>
      </xdr:nvSpPr>
      <xdr:spPr>
        <a:xfrm>
          <a:off x="13131800" y="733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5" name="テキスト ボックス 38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6" name="テキスト ボックス 38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7" name="テキスト ボックス 38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8" name="テキスト ボックス 38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9" name="テキスト ボックス 38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93254</xdr:rowOff>
    </xdr:from>
    <xdr:to>
      <xdr:col>24</xdr:col>
      <xdr:colOff>609600</xdr:colOff>
      <xdr:row>37</xdr:row>
      <xdr:rowOff>23404</xdr:rowOff>
    </xdr:to>
    <xdr:sp macro="" textlink="">
      <xdr:nvSpPr>
        <xdr:cNvPr id="390" name="円/楕円 389"/>
        <xdr:cNvSpPr/>
      </xdr:nvSpPr>
      <xdr:spPr>
        <a:xfrm>
          <a:off x="16967200" y="626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14531</xdr:rowOff>
    </xdr:from>
    <xdr:ext cx="762000" cy="259045"/>
    <xdr:sp macro="" textlink="">
      <xdr:nvSpPr>
        <xdr:cNvPr id="391" name="公債費負担の状況該当値テキスト"/>
        <xdr:cNvSpPr txBox="1"/>
      </xdr:nvSpPr>
      <xdr:spPr>
        <a:xfrm>
          <a:off x="17106900" y="6186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141514</xdr:rowOff>
    </xdr:from>
    <xdr:to>
      <xdr:col>23</xdr:col>
      <xdr:colOff>457200</xdr:colOff>
      <xdr:row>37</xdr:row>
      <xdr:rowOff>71664</xdr:rowOff>
    </xdr:to>
    <xdr:sp macro="" textlink="">
      <xdr:nvSpPr>
        <xdr:cNvPr id="392" name="円/楕円 391"/>
        <xdr:cNvSpPr/>
      </xdr:nvSpPr>
      <xdr:spPr>
        <a:xfrm>
          <a:off x="16129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81841</xdr:rowOff>
    </xdr:from>
    <xdr:ext cx="736600" cy="259045"/>
    <xdr:sp macro="" textlink="">
      <xdr:nvSpPr>
        <xdr:cNvPr id="393" name="テキスト ボックス 392"/>
        <xdr:cNvSpPr txBox="1"/>
      </xdr:nvSpPr>
      <xdr:spPr>
        <a:xfrm>
          <a:off x="15798800" y="6082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141514</xdr:rowOff>
    </xdr:from>
    <xdr:to>
      <xdr:col>22</xdr:col>
      <xdr:colOff>254000</xdr:colOff>
      <xdr:row>37</xdr:row>
      <xdr:rowOff>71664</xdr:rowOff>
    </xdr:to>
    <xdr:sp macro="" textlink="">
      <xdr:nvSpPr>
        <xdr:cNvPr id="394" name="円/楕円 393"/>
        <xdr:cNvSpPr/>
      </xdr:nvSpPr>
      <xdr:spPr>
        <a:xfrm>
          <a:off x="15240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81841</xdr:rowOff>
    </xdr:from>
    <xdr:ext cx="762000" cy="259045"/>
    <xdr:sp macro="" textlink="">
      <xdr:nvSpPr>
        <xdr:cNvPr id="395" name="テキスト ボックス 394"/>
        <xdr:cNvSpPr txBox="1"/>
      </xdr:nvSpPr>
      <xdr:spPr>
        <a:xfrm>
          <a:off x="14909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11430</xdr:rowOff>
    </xdr:from>
    <xdr:to>
      <xdr:col>21</xdr:col>
      <xdr:colOff>50800</xdr:colOff>
      <xdr:row>37</xdr:row>
      <xdr:rowOff>113030</xdr:rowOff>
    </xdr:to>
    <xdr:sp macro="" textlink="">
      <xdr:nvSpPr>
        <xdr:cNvPr id="396" name="円/楕円 395"/>
        <xdr:cNvSpPr/>
      </xdr:nvSpPr>
      <xdr:spPr>
        <a:xfrm>
          <a:off x="14351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123207</xdr:rowOff>
    </xdr:from>
    <xdr:ext cx="762000" cy="259045"/>
    <xdr:sp macro="" textlink="">
      <xdr:nvSpPr>
        <xdr:cNvPr id="397" name="テキスト ボックス 396"/>
        <xdr:cNvSpPr txBox="1"/>
      </xdr:nvSpPr>
      <xdr:spPr>
        <a:xfrm>
          <a:off x="14020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52796</xdr:rowOff>
    </xdr:from>
    <xdr:to>
      <xdr:col>19</xdr:col>
      <xdr:colOff>533400</xdr:colOff>
      <xdr:row>37</xdr:row>
      <xdr:rowOff>154396</xdr:rowOff>
    </xdr:to>
    <xdr:sp macro="" textlink="">
      <xdr:nvSpPr>
        <xdr:cNvPr id="398" name="円/楕円 397"/>
        <xdr:cNvSpPr/>
      </xdr:nvSpPr>
      <xdr:spPr>
        <a:xfrm>
          <a:off x="13462000" y="639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164573</xdr:rowOff>
    </xdr:from>
    <xdr:ext cx="762000" cy="259045"/>
    <xdr:sp macro="" textlink="">
      <xdr:nvSpPr>
        <xdr:cNvPr id="399" name="テキスト ボックス 398"/>
        <xdr:cNvSpPr txBox="1"/>
      </xdr:nvSpPr>
      <xdr:spPr>
        <a:xfrm>
          <a:off x="13131800" y="616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0.3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0" name="正方形/長方形 39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1" name="テキスト ボックス 40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2" name="テキスト ボックス 40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3" name="正方形/長方形 40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4" name="正方形/長方形 40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5" name="正方形/長方形 40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6" name="正方形/長方形 40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7" name="正方形/長方形 40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8" name="正方形/長方形 40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類似団体ではトップの水準にあり、今後も事業の計画的な執行や基金の有効活用等により現在の状況を維持するように努める。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6" name="直線コネクタ 415"/>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7" name="テキスト ボックス 416"/>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8" name="直線コネクタ 41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9" name="テキスト ボックス 41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0" name="直線コネクタ 419"/>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1" name="テキスト ボックス 420"/>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2" name="直線コネクタ 42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24" name="直線コネクタ 423"/>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25"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26" name="直線コネクタ 425"/>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27"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28" name="直線コネクタ 427"/>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154259</xdr:rowOff>
    </xdr:from>
    <xdr:ext cx="762000" cy="259045"/>
    <xdr:sp macro="" textlink="">
      <xdr:nvSpPr>
        <xdr:cNvPr id="429" name="将来負担の状況平均値テキスト"/>
        <xdr:cNvSpPr txBox="1"/>
      </xdr:nvSpPr>
      <xdr:spPr>
        <a:xfrm>
          <a:off x="17106900" y="25545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0" name="フローチャート : 判断 429"/>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1" name="フローチャート : 判断 430"/>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32" name="テキスト ボックス 431"/>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126555</xdr:rowOff>
    </xdr:from>
    <xdr:to>
      <xdr:col>22</xdr:col>
      <xdr:colOff>254000</xdr:colOff>
      <xdr:row>16</xdr:row>
      <xdr:rowOff>56705</xdr:rowOff>
    </xdr:to>
    <xdr:sp macro="" textlink="">
      <xdr:nvSpPr>
        <xdr:cNvPr id="433" name="フローチャート : 判断 432"/>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34" name="テキスト ボックス 433"/>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162147</xdr:rowOff>
    </xdr:from>
    <xdr:to>
      <xdr:col>21</xdr:col>
      <xdr:colOff>50800</xdr:colOff>
      <xdr:row>16</xdr:row>
      <xdr:rowOff>92297</xdr:rowOff>
    </xdr:to>
    <xdr:sp macro="" textlink="">
      <xdr:nvSpPr>
        <xdr:cNvPr id="435" name="フローチャート : 判断 434"/>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36" name="テキスト ボックス 435"/>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37" name="フローチャート : 判断 436"/>
        <xdr:cNvSpPr/>
      </xdr:nvSpPr>
      <xdr:spPr>
        <a:xfrm>
          <a:off x="13462000" y="2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80154</xdr:rowOff>
    </xdr:from>
    <xdr:ext cx="762000" cy="259045"/>
    <xdr:sp macro="" textlink="">
      <xdr:nvSpPr>
        <xdr:cNvPr id="438" name="テキスト ボックス 437"/>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9" name="テキスト ボックス 43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0" name="テキスト ボックス 43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1" name="テキスト ボックス 44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2" name="テキスト ボックス 44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3" name="テキスト ボックス 44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福島県大熊町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10,849
10,805
78.71
60,542,174
59,970,076
543,662
5,011,973
23,427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震災対応のため職員数増等により前年度に比べ</a:t>
          </a:r>
          <a:r>
            <a:rPr kumimoji="1" lang="en-US" altLang="ja-JP" sz="1100">
              <a:solidFill>
                <a:schemeClr val="dk1"/>
              </a:solidFill>
              <a:effectLst/>
              <a:latin typeface="+mn-lt"/>
              <a:ea typeface="+mn-ea"/>
              <a:cs typeface="+mn-cs"/>
            </a:rPr>
            <a:t>52,267</a:t>
          </a:r>
          <a:r>
            <a:rPr kumimoji="1" lang="ja-JP" altLang="en-US" sz="1100">
              <a:solidFill>
                <a:schemeClr val="dk1"/>
              </a:solidFill>
              <a:effectLst/>
              <a:latin typeface="+mn-lt"/>
              <a:ea typeface="+mn-ea"/>
              <a:cs typeface="+mn-cs"/>
            </a:rPr>
            <a:t>千円増となったが</a:t>
          </a:r>
          <a:r>
            <a:rPr kumimoji="1" lang="ja-JP" altLang="ja-JP" sz="1100">
              <a:solidFill>
                <a:schemeClr val="dk1"/>
              </a:solidFill>
              <a:effectLst/>
              <a:latin typeface="+mn-lt"/>
              <a:ea typeface="+mn-ea"/>
              <a:cs typeface="+mn-cs"/>
            </a:rPr>
            <a:t>、経常一般財源</a:t>
          </a:r>
          <a:r>
            <a:rPr kumimoji="1" lang="ja-JP" altLang="en-US" sz="1100">
              <a:solidFill>
                <a:schemeClr val="dk1"/>
              </a:solidFill>
              <a:effectLst/>
              <a:latin typeface="+mn-lt"/>
              <a:ea typeface="+mn-ea"/>
              <a:cs typeface="+mn-cs"/>
            </a:rPr>
            <a:t>において固定資産税の増収等により</a:t>
          </a:r>
          <a:r>
            <a:rPr kumimoji="1" lang="en-US" altLang="ja-JP" sz="1100">
              <a:solidFill>
                <a:schemeClr val="dk1"/>
              </a:solidFill>
              <a:effectLst/>
              <a:latin typeface="+mn-lt"/>
              <a:ea typeface="+mn-ea"/>
              <a:cs typeface="+mn-cs"/>
            </a:rPr>
            <a:t>472,179</a:t>
          </a:r>
          <a:r>
            <a:rPr kumimoji="1" lang="ja-JP" altLang="ja-JP" sz="1100">
              <a:solidFill>
                <a:schemeClr val="dk1"/>
              </a:solidFill>
              <a:effectLst/>
              <a:latin typeface="+mn-lt"/>
              <a:ea typeface="+mn-ea"/>
              <a:cs typeface="+mn-cs"/>
            </a:rPr>
            <a:t>千円増</a:t>
          </a:r>
          <a:r>
            <a:rPr kumimoji="1" lang="ja-JP" altLang="en-US" sz="1100">
              <a:solidFill>
                <a:schemeClr val="dk1"/>
              </a:solidFill>
              <a:effectLst/>
              <a:latin typeface="+mn-lt"/>
              <a:ea typeface="+mn-ea"/>
              <a:cs typeface="+mn-cs"/>
            </a:rPr>
            <a:t>となったころから</a:t>
          </a:r>
          <a:r>
            <a:rPr kumimoji="1" lang="ja-JP" altLang="ja-JP" sz="1100">
              <a:solidFill>
                <a:schemeClr val="dk1"/>
              </a:solidFill>
              <a:effectLst/>
              <a:latin typeface="+mn-lt"/>
              <a:ea typeface="+mn-ea"/>
              <a:cs typeface="+mn-cs"/>
            </a:rPr>
            <a:t>比率が前年度と比べ</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減少した</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81280</xdr:rowOff>
    </xdr:from>
    <xdr:to>
      <xdr:col>7</xdr:col>
      <xdr:colOff>15875</xdr:colOff>
      <xdr:row>36</xdr:row>
      <xdr:rowOff>140716</xdr:rowOff>
    </xdr:to>
    <xdr:cxnSp macro="">
      <xdr:nvCxnSpPr>
        <xdr:cNvPr id="62" name="直線コネクタ 61"/>
        <xdr:cNvCxnSpPr/>
      </xdr:nvCxnSpPr>
      <xdr:spPr>
        <a:xfrm flipV="1">
          <a:off x="3987800" y="6253480"/>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140716</xdr:rowOff>
    </xdr:from>
    <xdr:to>
      <xdr:col>5</xdr:col>
      <xdr:colOff>549275</xdr:colOff>
      <xdr:row>38</xdr:row>
      <xdr:rowOff>140716</xdr:rowOff>
    </xdr:to>
    <xdr:cxnSp macro="">
      <xdr:nvCxnSpPr>
        <xdr:cNvPr id="65" name="直線コネクタ 64"/>
        <xdr:cNvCxnSpPr/>
      </xdr:nvCxnSpPr>
      <xdr:spPr>
        <a:xfrm flipV="1">
          <a:off x="3098800" y="6312916"/>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140716</xdr:rowOff>
    </xdr:from>
    <xdr:to>
      <xdr:col>4</xdr:col>
      <xdr:colOff>346075</xdr:colOff>
      <xdr:row>40</xdr:row>
      <xdr:rowOff>72136</xdr:rowOff>
    </xdr:to>
    <xdr:cxnSp macro="">
      <xdr:nvCxnSpPr>
        <xdr:cNvPr id="68" name="直線コネクタ 67"/>
        <xdr:cNvCxnSpPr/>
      </xdr:nvCxnSpPr>
      <xdr:spPr>
        <a:xfrm flipV="1">
          <a:off x="2209800" y="6655816"/>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0" name="テキスト ボックス 69"/>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74422</xdr:rowOff>
    </xdr:from>
    <xdr:to>
      <xdr:col>3</xdr:col>
      <xdr:colOff>142875</xdr:colOff>
      <xdr:row>40</xdr:row>
      <xdr:rowOff>72136</xdr:rowOff>
    </xdr:to>
    <xdr:cxnSp macro="">
      <xdr:nvCxnSpPr>
        <xdr:cNvPr id="71" name="直線コネクタ 70"/>
        <xdr:cNvCxnSpPr/>
      </xdr:nvCxnSpPr>
      <xdr:spPr>
        <a:xfrm>
          <a:off x="1320800" y="6075172"/>
          <a:ext cx="889000" cy="854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117111</xdr:rowOff>
    </xdr:from>
    <xdr:ext cx="762000" cy="259045"/>
    <xdr:sp macro="" textlink="">
      <xdr:nvSpPr>
        <xdr:cNvPr id="73" name="テキスト ボックス 72"/>
        <xdr:cNvSpPr txBox="1"/>
      </xdr:nvSpPr>
      <xdr:spPr>
        <a:xfrm>
          <a:off x="1828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4" name="フローチャート : 判断 73"/>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5" name="テキスト ボックス 74"/>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30480</xdr:rowOff>
    </xdr:from>
    <xdr:to>
      <xdr:col>7</xdr:col>
      <xdr:colOff>66675</xdr:colOff>
      <xdr:row>36</xdr:row>
      <xdr:rowOff>132080</xdr:rowOff>
    </xdr:to>
    <xdr:sp macro="" textlink="">
      <xdr:nvSpPr>
        <xdr:cNvPr id="81" name="円/楕円 80"/>
        <xdr:cNvSpPr/>
      </xdr:nvSpPr>
      <xdr:spPr>
        <a:xfrm>
          <a:off x="4775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47007</xdr:rowOff>
    </xdr:from>
    <xdr:ext cx="762000" cy="259045"/>
    <xdr:sp macro="" textlink="">
      <xdr:nvSpPr>
        <xdr:cNvPr id="82" name="人件費該当値テキスト"/>
        <xdr:cNvSpPr txBox="1"/>
      </xdr:nvSpPr>
      <xdr:spPr>
        <a:xfrm>
          <a:off x="49149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89916</xdr:rowOff>
    </xdr:from>
    <xdr:to>
      <xdr:col>5</xdr:col>
      <xdr:colOff>600075</xdr:colOff>
      <xdr:row>37</xdr:row>
      <xdr:rowOff>20066</xdr:rowOff>
    </xdr:to>
    <xdr:sp macro="" textlink="">
      <xdr:nvSpPr>
        <xdr:cNvPr id="83" name="円/楕円 82"/>
        <xdr:cNvSpPr/>
      </xdr:nvSpPr>
      <xdr:spPr>
        <a:xfrm>
          <a:off x="3937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30243</xdr:rowOff>
    </xdr:from>
    <xdr:ext cx="736600" cy="259045"/>
    <xdr:sp macro="" textlink="">
      <xdr:nvSpPr>
        <xdr:cNvPr id="84" name="テキスト ボックス 83"/>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89916</xdr:rowOff>
    </xdr:from>
    <xdr:to>
      <xdr:col>4</xdr:col>
      <xdr:colOff>396875</xdr:colOff>
      <xdr:row>39</xdr:row>
      <xdr:rowOff>20066</xdr:rowOff>
    </xdr:to>
    <xdr:sp macro="" textlink="">
      <xdr:nvSpPr>
        <xdr:cNvPr id="85" name="円/楕円 84"/>
        <xdr:cNvSpPr/>
      </xdr:nvSpPr>
      <xdr:spPr>
        <a:xfrm>
          <a:off x="3048000" y="660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4843</xdr:rowOff>
    </xdr:from>
    <xdr:ext cx="762000" cy="259045"/>
    <xdr:sp macro="" textlink="">
      <xdr:nvSpPr>
        <xdr:cNvPr id="86" name="テキスト ボックス 85"/>
        <xdr:cNvSpPr txBox="1"/>
      </xdr:nvSpPr>
      <xdr:spPr>
        <a:xfrm>
          <a:off x="2717800" y="6691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21336</xdr:rowOff>
    </xdr:from>
    <xdr:to>
      <xdr:col>3</xdr:col>
      <xdr:colOff>193675</xdr:colOff>
      <xdr:row>40</xdr:row>
      <xdr:rowOff>122936</xdr:rowOff>
    </xdr:to>
    <xdr:sp macro="" textlink="">
      <xdr:nvSpPr>
        <xdr:cNvPr id="87" name="円/楕円 86"/>
        <xdr:cNvSpPr/>
      </xdr:nvSpPr>
      <xdr:spPr>
        <a:xfrm>
          <a:off x="2159000" y="687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107713</xdr:rowOff>
    </xdr:from>
    <xdr:ext cx="762000" cy="259045"/>
    <xdr:sp macro="" textlink="">
      <xdr:nvSpPr>
        <xdr:cNvPr id="88" name="テキスト ボックス 87"/>
        <xdr:cNvSpPr txBox="1"/>
      </xdr:nvSpPr>
      <xdr:spPr>
        <a:xfrm>
          <a:off x="1828800" y="696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23622</xdr:rowOff>
    </xdr:from>
    <xdr:to>
      <xdr:col>1</xdr:col>
      <xdr:colOff>676275</xdr:colOff>
      <xdr:row>35</xdr:row>
      <xdr:rowOff>125222</xdr:rowOff>
    </xdr:to>
    <xdr:sp macro="" textlink="">
      <xdr:nvSpPr>
        <xdr:cNvPr id="89" name="円/楕円 88"/>
        <xdr:cNvSpPr/>
      </xdr:nvSpPr>
      <xdr:spPr>
        <a:xfrm>
          <a:off x="1270000" y="6024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135399</xdr:rowOff>
    </xdr:from>
    <xdr:ext cx="762000" cy="259045"/>
    <xdr:sp macro="" textlink="">
      <xdr:nvSpPr>
        <xdr:cNvPr id="90" name="テキスト ボックス 89"/>
        <xdr:cNvSpPr txBox="1"/>
      </xdr:nvSpPr>
      <xdr:spPr>
        <a:xfrm>
          <a:off x="939800" y="579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物件費の総額は上がっているが、税収が上がり経常一般財源も増えていることから割合としては前年度と比べ</a:t>
          </a:r>
          <a:r>
            <a:rPr kumimoji="1" lang="en-US" altLang="ja-JP" sz="1100">
              <a:solidFill>
                <a:schemeClr val="dk1"/>
              </a:solidFill>
              <a:effectLst/>
              <a:latin typeface="+mn-lt"/>
              <a:ea typeface="+mn-ea"/>
              <a:cs typeface="+mn-cs"/>
            </a:rPr>
            <a:t>0.9</a:t>
          </a:r>
          <a:r>
            <a:rPr kumimoji="1" lang="ja-JP" altLang="ja-JP" sz="1100">
              <a:solidFill>
                <a:schemeClr val="dk1"/>
              </a:solidFill>
              <a:effectLst/>
              <a:latin typeface="+mn-lt"/>
              <a:ea typeface="+mn-ea"/>
              <a:cs typeface="+mn-cs"/>
            </a:rPr>
            <a:t>％の減少となった。</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20320</xdr:rowOff>
    </xdr:from>
    <xdr:to>
      <xdr:col>24</xdr:col>
      <xdr:colOff>31750</xdr:colOff>
      <xdr:row>16</xdr:row>
      <xdr:rowOff>88900</xdr:rowOff>
    </xdr:to>
    <xdr:cxnSp macro="">
      <xdr:nvCxnSpPr>
        <xdr:cNvPr id="123" name="直線コネクタ 122"/>
        <xdr:cNvCxnSpPr/>
      </xdr:nvCxnSpPr>
      <xdr:spPr>
        <a:xfrm flipV="1">
          <a:off x="15671800" y="27635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33037</xdr:rowOff>
    </xdr:from>
    <xdr:ext cx="762000" cy="259045"/>
    <xdr:sp macro="" textlink="">
      <xdr:nvSpPr>
        <xdr:cNvPr id="124" name="物件費平均値テキスト"/>
        <xdr:cNvSpPr txBox="1"/>
      </xdr:nvSpPr>
      <xdr:spPr>
        <a:xfrm>
          <a:off x="16598900" y="277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17</xdr:row>
      <xdr:rowOff>92710</xdr:rowOff>
    </xdr:to>
    <xdr:cxnSp macro="">
      <xdr:nvCxnSpPr>
        <xdr:cNvPr id="126" name="直線コネクタ 125"/>
        <xdr:cNvCxnSpPr/>
      </xdr:nvCxnSpPr>
      <xdr:spPr>
        <a:xfrm flipV="1">
          <a:off x="14782800" y="283210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134637</xdr:rowOff>
    </xdr:from>
    <xdr:ext cx="736600" cy="259045"/>
    <xdr:sp macro="" textlink="">
      <xdr:nvSpPr>
        <xdr:cNvPr id="128" name="テキスト ボックス 127"/>
        <xdr:cNvSpPr txBox="1"/>
      </xdr:nvSpPr>
      <xdr:spPr>
        <a:xfrm>
          <a:off x="15290800" y="2534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50800</xdr:rowOff>
    </xdr:from>
    <xdr:to>
      <xdr:col>21</xdr:col>
      <xdr:colOff>361950</xdr:colOff>
      <xdr:row>17</xdr:row>
      <xdr:rowOff>92710</xdr:rowOff>
    </xdr:to>
    <xdr:cxnSp macro="">
      <xdr:nvCxnSpPr>
        <xdr:cNvPr id="129" name="直線コネクタ 128"/>
        <xdr:cNvCxnSpPr/>
      </xdr:nvCxnSpPr>
      <xdr:spPr>
        <a:xfrm>
          <a:off x="13893800" y="279400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111777</xdr:rowOff>
    </xdr:from>
    <xdr:ext cx="762000" cy="259045"/>
    <xdr:sp macro="" textlink="">
      <xdr:nvSpPr>
        <xdr:cNvPr id="131" name="テキスト ボックス 130"/>
        <xdr:cNvSpPr txBox="1"/>
      </xdr:nvSpPr>
      <xdr:spPr>
        <a:xfrm>
          <a:off x="14401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50800</xdr:rowOff>
    </xdr:from>
    <xdr:to>
      <xdr:col>20</xdr:col>
      <xdr:colOff>158750</xdr:colOff>
      <xdr:row>17</xdr:row>
      <xdr:rowOff>39370</xdr:rowOff>
    </xdr:to>
    <xdr:cxnSp macro="">
      <xdr:nvCxnSpPr>
        <xdr:cNvPr id="132" name="直線コネクタ 131"/>
        <xdr:cNvCxnSpPr/>
      </xdr:nvCxnSpPr>
      <xdr:spPr>
        <a:xfrm flipV="1">
          <a:off x="13004800" y="27940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96537</xdr:rowOff>
    </xdr:from>
    <xdr:ext cx="762000" cy="259045"/>
    <xdr:sp macro="" textlink="">
      <xdr:nvSpPr>
        <xdr:cNvPr id="134" name="テキスト ボックス 133"/>
        <xdr:cNvSpPr txBox="1"/>
      </xdr:nvSpPr>
      <xdr:spPr>
        <a:xfrm>
          <a:off x="13512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5" name="フローチャート : 判断 134"/>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6" name="テキスト ボックス 135"/>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140970</xdr:rowOff>
    </xdr:from>
    <xdr:to>
      <xdr:col>24</xdr:col>
      <xdr:colOff>82550</xdr:colOff>
      <xdr:row>16</xdr:row>
      <xdr:rowOff>71120</xdr:rowOff>
    </xdr:to>
    <xdr:sp macro="" textlink="">
      <xdr:nvSpPr>
        <xdr:cNvPr id="142" name="円/楕円 141"/>
        <xdr:cNvSpPr/>
      </xdr:nvSpPr>
      <xdr:spPr>
        <a:xfrm>
          <a:off x="164592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157497</xdr:rowOff>
    </xdr:from>
    <xdr:ext cx="762000" cy="259045"/>
    <xdr:sp macro="" textlink="">
      <xdr:nvSpPr>
        <xdr:cNvPr id="143" name="物件費該当値テキスト"/>
        <xdr:cNvSpPr txBox="1"/>
      </xdr:nvSpPr>
      <xdr:spPr>
        <a:xfrm>
          <a:off x="16598900" y="2557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38100</xdr:rowOff>
    </xdr:from>
    <xdr:to>
      <xdr:col>22</xdr:col>
      <xdr:colOff>615950</xdr:colOff>
      <xdr:row>16</xdr:row>
      <xdr:rowOff>139700</xdr:rowOff>
    </xdr:to>
    <xdr:sp macro="" textlink="">
      <xdr:nvSpPr>
        <xdr:cNvPr id="144" name="円/楕円 143"/>
        <xdr:cNvSpPr/>
      </xdr:nvSpPr>
      <xdr:spPr>
        <a:xfrm>
          <a:off x="15621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45" name="テキスト ボックス 144"/>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41910</xdr:rowOff>
    </xdr:from>
    <xdr:to>
      <xdr:col>21</xdr:col>
      <xdr:colOff>412750</xdr:colOff>
      <xdr:row>17</xdr:row>
      <xdr:rowOff>143510</xdr:rowOff>
    </xdr:to>
    <xdr:sp macro="" textlink="">
      <xdr:nvSpPr>
        <xdr:cNvPr id="146" name="円/楕円 145"/>
        <xdr:cNvSpPr/>
      </xdr:nvSpPr>
      <xdr:spPr>
        <a:xfrm>
          <a:off x="147320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128287</xdr:rowOff>
    </xdr:from>
    <xdr:ext cx="762000" cy="259045"/>
    <xdr:sp macro="" textlink="">
      <xdr:nvSpPr>
        <xdr:cNvPr id="147" name="テキスト ボックス 146"/>
        <xdr:cNvSpPr txBox="1"/>
      </xdr:nvSpPr>
      <xdr:spPr>
        <a:xfrm>
          <a:off x="14401800" y="304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0</xdr:rowOff>
    </xdr:from>
    <xdr:to>
      <xdr:col>20</xdr:col>
      <xdr:colOff>209550</xdr:colOff>
      <xdr:row>16</xdr:row>
      <xdr:rowOff>101600</xdr:rowOff>
    </xdr:to>
    <xdr:sp macro="" textlink="">
      <xdr:nvSpPr>
        <xdr:cNvPr id="148" name="円/楕円 147"/>
        <xdr:cNvSpPr/>
      </xdr:nvSpPr>
      <xdr:spPr>
        <a:xfrm>
          <a:off x="13843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86377</xdr:rowOff>
    </xdr:from>
    <xdr:ext cx="762000" cy="259045"/>
    <xdr:sp macro="" textlink="">
      <xdr:nvSpPr>
        <xdr:cNvPr id="149" name="テキスト ボックス 148"/>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160020</xdr:rowOff>
    </xdr:from>
    <xdr:to>
      <xdr:col>19</xdr:col>
      <xdr:colOff>6350</xdr:colOff>
      <xdr:row>17</xdr:row>
      <xdr:rowOff>90170</xdr:rowOff>
    </xdr:to>
    <xdr:sp macro="" textlink="">
      <xdr:nvSpPr>
        <xdr:cNvPr id="150" name="円/楕円 149"/>
        <xdr:cNvSpPr/>
      </xdr:nvSpPr>
      <xdr:spPr>
        <a:xfrm>
          <a:off x="12954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74947</xdr:rowOff>
    </xdr:from>
    <xdr:ext cx="762000" cy="259045"/>
    <xdr:sp macro="" textlink="">
      <xdr:nvSpPr>
        <xdr:cNvPr id="151" name="テキスト ボックス 150"/>
        <xdr:cNvSpPr txBox="1"/>
      </xdr:nvSpPr>
      <xdr:spPr>
        <a:xfrm>
          <a:off x="12623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扶助費については</a:t>
          </a:r>
          <a:r>
            <a:rPr kumimoji="1" lang="en-US" altLang="ja-JP" sz="1100">
              <a:solidFill>
                <a:schemeClr val="dk1"/>
              </a:solidFill>
              <a:effectLst/>
              <a:latin typeface="+mn-lt"/>
              <a:ea typeface="+mn-ea"/>
              <a:cs typeface="+mn-cs"/>
            </a:rPr>
            <a:t>15,408</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てたころから前年度より</a:t>
          </a:r>
          <a:r>
            <a:rPr kumimoji="1" lang="en-US" altLang="ja-JP" sz="1100">
              <a:solidFill>
                <a:schemeClr val="dk1"/>
              </a:solidFill>
              <a:effectLst/>
              <a:latin typeface="+mn-lt"/>
              <a:ea typeface="+mn-ea"/>
              <a:cs typeface="+mn-cs"/>
            </a:rPr>
            <a:t>0.1</a:t>
          </a:r>
          <a:r>
            <a:rPr kumimoji="1" lang="ja-JP" altLang="en-US" sz="1100">
              <a:solidFill>
                <a:schemeClr val="dk1"/>
              </a:solidFill>
              <a:effectLst/>
              <a:latin typeface="+mn-lt"/>
              <a:ea typeface="+mn-ea"/>
              <a:cs typeface="+mn-cs"/>
            </a:rPr>
            <a:t>％上昇した。</a:t>
          </a:r>
          <a:r>
            <a:rPr kumimoji="1" lang="ja-JP" altLang="ja-JP" sz="1100">
              <a:solidFill>
                <a:schemeClr val="dk1"/>
              </a:solidFill>
              <a:effectLst/>
              <a:latin typeface="+mn-lt"/>
              <a:ea typeface="+mn-ea"/>
              <a:cs typeface="+mn-cs"/>
            </a:rPr>
            <a:t>類似団体との比較では</a:t>
          </a:r>
          <a:r>
            <a:rPr kumimoji="1" lang="ja-JP" altLang="en-US" sz="1100">
              <a:solidFill>
                <a:schemeClr val="dk1"/>
              </a:solidFill>
              <a:effectLst/>
              <a:latin typeface="+mn-lt"/>
              <a:ea typeface="+mn-ea"/>
              <a:cs typeface="+mn-cs"/>
            </a:rPr>
            <a:t>上位</a:t>
          </a:r>
          <a:r>
            <a:rPr kumimoji="1" lang="ja-JP" altLang="ja-JP" sz="1100">
              <a:solidFill>
                <a:schemeClr val="dk1"/>
              </a:solidFill>
              <a:effectLst/>
              <a:latin typeface="+mn-lt"/>
              <a:ea typeface="+mn-ea"/>
              <a:cs typeface="+mn-cs"/>
            </a:rPr>
            <a:t>となっているが、今後とも資格審査等の適正化による抑制を図る。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12700</xdr:rowOff>
    </xdr:from>
    <xdr:to>
      <xdr:col>7</xdr:col>
      <xdr:colOff>15875</xdr:colOff>
      <xdr:row>53</xdr:row>
      <xdr:rowOff>31750</xdr:rowOff>
    </xdr:to>
    <xdr:cxnSp macro="">
      <xdr:nvCxnSpPr>
        <xdr:cNvPr id="184" name="直線コネクタ 183"/>
        <xdr:cNvCxnSpPr/>
      </xdr:nvCxnSpPr>
      <xdr:spPr>
        <a:xfrm>
          <a:off x="3987800" y="90995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85"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12700</xdr:rowOff>
    </xdr:from>
    <xdr:to>
      <xdr:col>5</xdr:col>
      <xdr:colOff>549275</xdr:colOff>
      <xdr:row>54</xdr:row>
      <xdr:rowOff>12700</xdr:rowOff>
    </xdr:to>
    <xdr:cxnSp macro="">
      <xdr:nvCxnSpPr>
        <xdr:cNvPr id="187" name="直線コネクタ 186"/>
        <xdr:cNvCxnSpPr/>
      </xdr:nvCxnSpPr>
      <xdr:spPr>
        <a:xfrm flipV="1">
          <a:off x="3098800" y="909955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89" name="テキスト ボックス 188"/>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31750</xdr:rowOff>
    </xdr:to>
    <xdr:cxnSp macro="">
      <xdr:nvCxnSpPr>
        <xdr:cNvPr id="190" name="直線コネクタ 189"/>
        <xdr:cNvCxnSpPr/>
      </xdr:nvCxnSpPr>
      <xdr:spPr>
        <a:xfrm flipV="1">
          <a:off x="2209800" y="927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192" name="テキスト ボックス 191"/>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31750</xdr:rowOff>
    </xdr:from>
    <xdr:to>
      <xdr:col>3</xdr:col>
      <xdr:colOff>142875</xdr:colOff>
      <xdr:row>54</xdr:row>
      <xdr:rowOff>146050</xdr:rowOff>
    </xdr:to>
    <xdr:cxnSp macro="">
      <xdr:nvCxnSpPr>
        <xdr:cNvPr id="193" name="直線コネクタ 192"/>
        <xdr:cNvCxnSpPr/>
      </xdr:nvCxnSpPr>
      <xdr:spPr>
        <a:xfrm flipV="1">
          <a:off x="1320800" y="92900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5" name="テキスト ボックス 194"/>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6" name="フローチャート : 判断 195"/>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197" name="テキスト ボックス 196"/>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52</xdr:row>
      <xdr:rowOff>152400</xdr:rowOff>
    </xdr:from>
    <xdr:to>
      <xdr:col>7</xdr:col>
      <xdr:colOff>66675</xdr:colOff>
      <xdr:row>53</xdr:row>
      <xdr:rowOff>82550</xdr:rowOff>
    </xdr:to>
    <xdr:sp macro="" textlink="">
      <xdr:nvSpPr>
        <xdr:cNvPr id="203" name="円/楕円 202"/>
        <xdr:cNvSpPr/>
      </xdr:nvSpPr>
      <xdr:spPr>
        <a:xfrm>
          <a:off x="47752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60977</xdr:rowOff>
    </xdr:from>
    <xdr:ext cx="762000" cy="259045"/>
    <xdr:sp macro="" textlink="">
      <xdr:nvSpPr>
        <xdr:cNvPr id="204" name="扶助費該当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133350</xdr:rowOff>
    </xdr:from>
    <xdr:to>
      <xdr:col>5</xdr:col>
      <xdr:colOff>600075</xdr:colOff>
      <xdr:row>53</xdr:row>
      <xdr:rowOff>63500</xdr:rowOff>
    </xdr:to>
    <xdr:sp macro="" textlink="">
      <xdr:nvSpPr>
        <xdr:cNvPr id="205" name="円/楕円 204"/>
        <xdr:cNvSpPr/>
      </xdr:nvSpPr>
      <xdr:spPr>
        <a:xfrm>
          <a:off x="3937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73677</xdr:rowOff>
    </xdr:from>
    <xdr:ext cx="736600" cy="259045"/>
    <xdr:sp macro="" textlink="">
      <xdr:nvSpPr>
        <xdr:cNvPr id="206" name="テキスト ボックス 205"/>
        <xdr:cNvSpPr txBox="1"/>
      </xdr:nvSpPr>
      <xdr:spPr>
        <a:xfrm>
          <a:off x="3606800" y="8817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07" name="円/楕円 206"/>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08" name="テキスト ボックス 207"/>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152400</xdr:rowOff>
    </xdr:from>
    <xdr:to>
      <xdr:col>3</xdr:col>
      <xdr:colOff>193675</xdr:colOff>
      <xdr:row>54</xdr:row>
      <xdr:rowOff>82550</xdr:rowOff>
    </xdr:to>
    <xdr:sp macro="" textlink="">
      <xdr:nvSpPr>
        <xdr:cNvPr id="209" name="円/楕円 208"/>
        <xdr:cNvSpPr/>
      </xdr:nvSpPr>
      <xdr:spPr>
        <a:xfrm>
          <a:off x="2159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92727</xdr:rowOff>
    </xdr:from>
    <xdr:ext cx="762000" cy="259045"/>
    <xdr:sp macro="" textlink="">
      <xdr:nvSpPr>
        <xdr:cNvPr id="210" name="テキスト ボックス 209"/>
        <xdr:cNvSpPr txBox="1"/>
      </xdr:nvSpPr>
      <xdr:spPr>
        <a:xfrm>
          <a:off x="1828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211" name="円/楕円 210"/>
        <xdr:cNvSpPr/>
      </xdr:nvSpPr>
      <xdr:spPr>
        <a:xfrm>
          <a:off x="1270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212" name="テキスト ボックス 211"/>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前年度より</a:t>
          </a:r>
          <a:r>
            <a:rPr kumimoji="1" lang="en-US" altLang="ja-JP" sz="1100">
              <a:solidFill>
                <a:schemeClr val="dk1"/>
              </a:solidFill>
              <a:effectLst/>
              <a:latin typeface="+mn-lt"/>
              <a:ea typeface="+mn-ea"/>
              <a:cs typeface="+mn-cs"/>
            </a:rPr>
            <a:t>2,929</a:t>
          </a:r>
          <a:r>
            <a:rPr kumimoji="1" lang="ja-JP" altLang="ja-JP" sz="1100">
              <a:solidFill>
                <a:schemeClr val="dk1"/>
              </a:solidFill>
              <a:effectLst/>
              <a:latin typeface="+mn-lt"/>
              <a:ea typeface="+mn-ea"/>
              <a:cs typeface="+mn-cs"/>
            </a:rPr>
            <a:t>千円減少し経常一般財源も増えた事から前年度より</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％比率が下がっている。</a:t>
          </a:r>
          <a:r>
            <a:rPr kumimoji="1" lang="ja-JP" altLang="en-US"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22</a:t>
          </a:r>
          <a:r>
            <a:rPr kumimoji="1" lang="ja-JP" altLang="en-US" sz="1100">
              <a:solidFill>
                <a:schemeClr val="dk1"/>
              </a:solidFill>
              <a:effectLst/>
              <a:latin typeface="+mn-lt"/>
              <a:ea typeface="+mn-ea"/>
              <a:cs typeface="+mn-cs"/>
            </a:rPr>
            <a:t>年度との比較では、原発事故により下水道事業の繰り出しや施設維持補修費がないことから</a:t>
          </a:r>
          <a:r>
            <a:rPr kumimoji="1" lang="en-US" altLang="ja-JP" sz="1100">
              <a:solidFill>
                <a:schemeClr val="dk1"/>
              </a:solidFill>
              <a:effectLst/>
              <a:latin typeface="+mn-lt"/>
              <a:ea typeface="+mn-ea"/>
              <a:cs typeface="+mn-cs"/>
            </a:rPr>
            <a:t>4.1</a:t>
          </a:r>
          <a:r>
            <a:rPr kumimoji="1" lang="ja-JP" altLang="en-US" sz="1100">
              <a:solidFill>
                <a:schemeClr val="dk1"/>
              </a:solidFill>
              <a:effectLst/>
              <a:latin typeface="+mn-lt"/>
              <a:ea typeface="+mn-ea"/>
              <a:cs typeface="+mn-cs"/>
            </a:rPr>
            <a:t>％下がっている。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43180</xdr:rowOff>
    </xdr:from>
    <xdr:to>
      <xdr:col>24</xdr:col>
      <xdr:colOff>31750</xdr:colOff>
      <xdr:row>54</xdr:row>
      <xdr:rowOff>119380</xdr:rowOff>
    </xdr:to>
    <xdr:cxnSp macro="">
      <xdr:nvCxnSpPr>
        <xdr:cNvPr id="245" name="直線コネクタ 244"/>
        <xdr:cNvCxnSpPr/>
      </xdr:nvCxnSpPr>
      <xdr:spPr>
        <a:xfrm flipV="1">
          <a:off x="15671800" y="93014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119380</xdr:rowOff>
    </xdr:from>
    <xdr:to>
      <xdr:col>22</xdr:col>
      <xdr:colOff>565150</xdr:colOff>
      <xdr:row>56</xdr:row>
      <xdr:rowOff>27940</xdr:rowOff>
    </xdr:to>
    <xdr:cxnSp macro="">
      <xdr:nvCxnSpPr>
        <xdr:cNvPr id="248" name="直線コネクタ 247"/>
        <xdr:cNvCxnSpPr/>
      </xdr:nvCxnSpPr>
      <xdr:spPr>
        <a:xfrm flipV="1">
          <a:off x="14782800" y="937768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6367</xdr:rowOff>
    </xdr:from>
    <xdr:ext cx="736600" cy="259045"/>
    <xdr:sp macro="" textlink="">
      <xdr:nvSpPr>
        <xdr:cNvPr id="250" name="テキスト ボックス 249"/>
        <xdr:cNvSpPr txBox="1"/>
      </xdr:nvSpPr>
      <xdr:spPr>
        <a:xfrm>
          <a:off x="15290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100330</xdr:rowOff>
    </xdr:from>
    <xdr:to>
      <xdr:col>21</xdr:col>
      <xdr:colOff>361950</xdr:colOff>
      <xdr:row>56</xdr:row>
      <xdr:rowOff>27940</xdr:rowOff>
    </xdr:to>
    <xdr:cxnSp macro="">
      <xdr:nvCxnSpPr>
        <xdr:cNvPr id="251" name="直線コネクタ 250"/>
        <xdr:cNvCxnSpPr/>
      </xdr:nvCxnSpPr>
      <xdr:spPr>
        <a:xfrm>
          <a:off x="13893800" y="95300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3" name="テキスト ボックス 252"/>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100330</xdr:rowOff>
    </xdr:from>
    <xdr:to>
      <xdr:col>20</xdr:col>
      <xdr:colOff>158750</xdr:colOff>
      <xdr:row>56</xdr:row>
      <xdr:rowOff>12700</xdr:rowOff>
    </xdr:to>
    <xdr:cxnSp macro="">
      <xdr:nvCxnSpPr>
        <xdr:cNvPr id="254" name="直線コネクタ 253"/>
        <xdr:cNvCxnSpPr/>
      </xdr:nvCxnSpPr>
      <xdr:spPr>
        <a:xfrm flipV="1">
          <a:off x="13004800" y="95300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132097</xdr:rowOff>
    </xdr:from>
    <xdr:ext cx="762000" cy="259045"/>
    <xdr:sp macro="" textlink="">
      <xdr:nvSpPr>
        <xdr:cNvPr id="256" name="テキスト ボックス 255"/>
        <xdr:cNvSpPr txBox="1"/>
      </xdr:nvSpPr>
      <xdr:spPr>
        <a:xfrm>
          <a:off x="13512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53</xdr:row>
      <xdr:rowOff>163830</xdr:rowOff>
    </xdr:from>
    <xdr:to>
      <xdr:col>24</xdr:col>
      <xdr:colOff>82550</xdr:colOff>
      <xdr:row>54</xdr:row>
      <xdr:rowOff>93980</xdr:rowOff>
    </xdr:to>
    <xdr:sp macro="" textlink="">
      <xdr:nvSpPr>
        <xdr:cNvPr id="264" name="円/楕円 263"/>
        <xdr:cNvSpPr/>
      </xdr:nvSpPr>
      <xdr:spPr>
        <a:xfrm>
          <a:off x="16459200" y="925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72407</xdr:rowOff>
    </xdr:from>
    <xdr:ext cx="762000" cy="259045"/>
    <xdr:sp macro="" textlink="">
      <xdr:nvSpPr>
        <xdr:cNvPr id="265" name="その他該当値テキスト"/>
        <xdr:cNvSpPr txBox="1"/>
      </xdr:nvSpPr>
      <xdr:spPr>
        <a:xfrm>
          <a:off x="16598900" y="915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68580</xdr:rowOff>
    </xdr:from>
    <xdr:to>
      <xdr:col>22</xdr:col>
      <xdr:colOff>615950</xdr:colOff>
      <xdr:row>54</xdr:row>
      <xdr:rowOff>170180</xdr:rowOff>
    </xdr:to>
    <xdr:sp macro="" textlink="">
      <xdr:nvSpPr>
        <xdr:cNvPr id="266" name="円/楕円 265"/>
        <xdr:cNvSpPr/>
      </xdr:nvSpPr>
      <xdr:spPr>
        <a:xfrm>
          <a:off x="15621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8907</xdr:rowOff>
    </xdr:from>
    <xdr:ext cx="736600" cy="259045"/>
    <xdr:sp macro="" textlink="">
      <xdr:nvSpPr>
        <xdr:cNvPr id="267" name="テキスト ボックス 266"/>
        <xdr:cNvSpPr txBox="1"/>
      </xdr:nvSpPr>
      <xdr:spPr>
        <a:xfrm>
          <a:off x="15290800" y="909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148590</xdr:rowOff>
    </xdr:from>
    <xdr:to>
      <xdr:col>21</xdr:col>
      <xdr:colOff>412750</xdr:colOff>
      <xdr:row>56</xdr:row>
      <xdr:rowOff>78740</xdr:rowOff>
    </xdr:to>
    <xdr:sp macro="" textlink="">
      <xdr:nvSpPr>
        <xdr:cNvPr id="268" name="円/楕円 267"/>
        <xdr:cNvSpPr/>
      </xdr:nvSpPr>
      <xdr:spPr>
        <a:xfrm>
          <a:off x="14732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88917</xdr:rowOff>
    </xdr:from>
    <xdr:ext cx="762000" cy="259045"/>
    <xdr:sp macro="" textlink="">
      <xdr:nvSpPr>
        <xdr:cNvPr id="269" name="テキスト ボックス 268"/>
        <xdr:cNvSpPr txBox="1"/>
      </xdr:nvSpPr>
      <xdr:spPr>
        <a:xfrm>
          <a:off x="144018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49530</xdr:rowOff>
    </xdr:from>
    <xdr:to>
      <xdr:col>20</xdr:col>
      <xdr:colOff>209550</xdr:colOff>
      <xdr:row>55</xdr:row>
      <xdr:rowOff>151130</xdr:rowOff>
    </xdr:to>
    <xdr:sp macro="" textlink="">
      <xdr:nvSpPr>
        <xdr:cNvPr id="270" name="円/楕円 269"/>
        <xdr:cNvSpPr/>
      </xdr:nvSpPr>
      <xdr:spPr>
        <a:xfrm>
          <a:off x="13843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161307</xdr:rowOff>
    </xdr:from>
    <xdr:ext cx="762000" cy="259045"/>
    <xdr:sp macro="" textlink="">
      <xdr:nvSpPr>
        <xdr:cNvPr id="271" name="テキスト ボックス 270"/>
        <xdr:cNvSpPr txBox="1"/>
      </xdr:nvSpPr>
      <xdr:spPr>
        <a:xfrm>
          <a:off x="13512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72" name="円/楕円 271"/>
        <xdr:cNvSpPr/>
      </xdr:nvSpPr>
      <xdr:spPr>
        <a:xfrm>
          <a:off x="12954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73" name="テキスト ボックス 272"/>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前年度より</a:t>
          </a:r>
          <a:r>
            <a:rPr kumimoji="1" lang="en-US" altLang="ja-JP" sz="1100">
              <a:solidFill>
                <a:schemeClr val="dk1"/>
              </a:solidFill>
              <a:effectLst/>
              <a:latin typeface="+mn-lt"/>
              <a:ea typeface="+mn-ea"/>
              <a:cs typeface="+mn-cs"/>
            </a:rPr>
            <a:t>81,692</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増えたことにより、わずかではあるが</a:t>
          </a:r>
          <a:r>
            <a:rPr kumimoji="1" lang="en-US" altLang="ja-JP" sz="1100">
              <a:solidFill>
                <a:schemeClr val="dk1"/>
              </a:solidFill>
              <a:effectLst/>
              <a:latin typeface="+mn-lt"/>
              <a:ea typeface="+mn-ea"/>
              <a:cs typeface="+mn-cs"/>
            </a:rPr>
            <a:t>0.5</a:t>
          </a:r>
          <a:r>
            <a:rPr kumimoji="1" lang="ja-JP" altLang="ja-JP" sz="1100">
              <a:solidFill>
                <a:schemeClr val="dk1"/>
              </a:solidFill>
              <a:effectLst/>
              <a:latin typeface="+mn-lt"/>
              <a:ea typeface="+mn-ea"/>
              <a:cs typeface="+mn-cs"/>
            </a:rPr>
            <a:t>％比率が</a:t>
          </a:r>
          <a:r>
            <a:rPr kumimoji="1" lang="ja-JP" altLang="en-US" sz="1100">
              <a:solidFill>
                <a:schemeClr val="dk1"/>
              </a:solidFill>
              <a:effectLst/>
              <a:latin typeface="+mn-lt"/>
              <a:ea typeface="+mn-ea"/>
              <a:cs typeface="+mn-cs"/>
            </a:rPr>
            <a:t>上昇した</a:t>
          </a:r>
          <a:r>
            <a:rPr kumimoji="1" lang="ja-JP" altLang="ja-JP" sz="1100">
              <a:solidFill>
                <a:schemeClr val="dk1"/>
              </a:solidFill>
              <a:effectLst/>
              <a:latin typeface="+mn-lt"/>
              <a:ea typeface="+mn-ea"/>
              <a:cs typeface="+mn-cs"/>
            </a:rPr>
            <a:t>。今後は補助金を交付するのが適当な事業を行っているかなどについて明確な基準を設けて、不適切な補助金は見直しや廃止を行う方針である。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113284</xdr:rowOff>
    </xdr:from>
    <xdr:to>
      <xdr:col>24</xdr:col>
      <xdr:colOff>31750</xdr:colOff>
      <xdr:row>36</xdr:row>
      <xdr:rowOff>136144</xdr:rowOff>
    </xdr:to>
    <xdr:cxnSp macro="">
      <xdr:nvCxnSpPr>
        <xdr:cNvPr id="303" name="直線コネクタ 302"/>
        <xdr:cNvCxnSpPr/>
      </xdr:nvCxnSpPr>
      <xdr:spPr>
        <a:xfrm>
          <a:off x="15671800" y="628548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4"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113284</xdr:rowOff>
    </xdr:from>
    <xdr:to>
      <xdr:col>22</xdr:col>
      <xdr:colOff>565150</xdr:colOff>
      <xdr:row>37</xdr:row>
      <xdr:rowOff>129286</xdr:rowOff>
    </xdr:to>
    <xdr:cxnSp macro="">
      <xdr:nvCxnSpPr>
        <xdr:cNvPr id="306" name="直線コネクタ 305"/>
        <xdr:cNvCxnSpPr/>
      </xdr:nvCxnSpPr>
      <xdr:spPr>
        <a:xfrm flipV="1">
          <a:off x="14782800" y="6285484"/>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08" name="テキスト ボックス 307"/>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74422</xdr:rowOff>
    </xdr:from>
    <xdr:to>
      <xdr:col>21</xdr:col>
      <xdr:colOff>361950</xdr:colOff>
      <xdr:row>37</xdr:row>
      <xdr:rowOff>129286</xdr:rowOff>
    </xdr:to>
    <xdr:cxnSp macro="">
      <xdr:nvCxnSpPr>
        <xdr:cNvPr id="309" name="直線コネクタ 308"/>
        <xdr:cNvCxnSpPr/>
      </xdr:nvCxnSpPr>
      <xdr:spPr>
        <a:xfrm>
          <a:off x="13893800" y="641807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131572</xdr:rowOff>
    </xdr:from>
    <xdr:to>
      <xdr:col>20</xdr:col>
      <xdr:colOff>158750</xdr:colOff>
      <xdr:row>37</xdr:row>
      <xdr:rowOff>74422</xdr:rowOff>
    </xdr:to>
    <xdr:cxnSp macro="">
      <xdr:nvCxnSpPr>
        <xdr:cNvPr id="312" name="直線コネクタ 311"/>
        <xdr:cNvCxnSpPr/>
      </xdr:nvCxnSpPr>
      <xdr:spPr>
        <a:xfrm>
          <a:off x="13004800" y="630377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6" name="テキスト ボックス 315"/>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85344</xdr:rowOff>
    </xdr:from>
    <xdr:to>
      <xdr:col>24</xdr:col>
      <xdr:colOff>82550</xdr:colOff>
      <xdr:row>37</xdr:row>
      <xdr:rowOff>15494</xdr:rowOff>
    </xdr:to>
    <xdr:sp macro="" textlink="">
      <xdr:nvSpPr>
        <xdr:cNvPr id="322" name="円/楕円 321"/>
        <xdr:cNvSpPr/>
      </xdr:nvSpPr>
      <xdr:spPr>
        <a:xfrm>
          <a:off x="164592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101871</xdr:rowOff>
    </xdr:from>
    <xdr:ext cx="762000" cy="259045"/>
    <xdr:sp macro="" textlink="">
      <xdr:nvSpPr>
        <xdr:cNvPr id="323" name="補助費等該当値テキスト"/>
        <xdr:cNvSpPr txBox="1"/>
      </xdr:nvSpPr>
      <xdr:spPr>
        <a:xfrm>
          <a:off x="16598900" y="610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62484</xdr:rowOff>
    </xdr:from>
    <xdr:to>
      <xdr:col>22</xdr:col>
      <xdr:colOff>615950</xdr:colOff>
      <xdr:row>36</xdr:row>
      <xdr:rowOff>164084</xdr:rowOff>
    </xdr:to>
    <xdr:sp macro="" textlink="">
      <xdr:nvSpPr>
        <xdr:cNvPr id="324" name="円/楕円 323"/>
        <xdr:cNvSpPr/>
      </xdr:nvSpPr>
      <xdr:spPr>
        <a:xfrm>
          <a:off x="15621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2811</xdr:rowOff>
    </xdr:from>
    <xdr:ext cx="736600" cy="259045"/>
    <xdr:sp macro="" textlink="">
      <xdr:nvSpPr>
        <xdr:cNvPr id="325" name="テキスト ボックス 324"/>
        <xdr:cNvSpPr txBox="1"/>
      </xdr:nvSpPr>
      <xdr:spPr>
        <a:xfrm>
          <a:off x="15290800" y="6003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78486</xdr:rowOff>
    </xdr:from>
    <xdr:to>
      <xdr:col>21</xdr:col>
      <xdr:colOff>412750</xdr:colOff>
      <xdr:row>38</xdr:row>
      <xdr:rowOff>8636</xdr:rowOff>
    </xdr:to>
    <xdr:sp macro="" textlink="">
      <xdr:nvSpPr>
        <xdr:cNvPr id="326" name="円/楕円 325"/>
        <xdr:cNvSpPr/>
      </xdr:nvSpPr>
      <xdr:spPr>
        <a:xfrm>
          <a:off x="14732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164863</xdr:rowOff>
    </xdr:from>
    <xdr:ext cx="762000" cy="259045"/>
    <xdr:sp macro="" textlink="">
      <xdr:nvSpPr>
        <xdr:cNvPr id="327" name="テキスト ボックス 326"/>
        <xdr:cNvSpPr txBox="1"/>
      </xdr:nvSpPr>
      <xdr:spPr>
        <a:xfrm>
          <a:off x="14401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23622</xdr:rowOff>
    </xdr:from>
    <xdr:to>
      <xdr:col>20</xdr:col>
      <xdr:colOff>209550</xdr:colOff>
      <xdr:row>37</xdr:row>
      <xdr:rowOff>125222</xdr:rowOff>
    </xdr:to>
    <xdr:sp macro="" textlink="">
      <xdr:nvSpPr>
        <xdr:cNvPr id="328" name="円/楕円 327"/>
        <xdr:cNvSpPr/>
      </xdr:nvSpPr>
      <xdr:spPr>
        <a:xfrm>
          <a:off x="13843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109999</xdr:rowOff>
    </xdr:from>
    <xdr:ext cx="762000" cy="259045"/>
    <xdr:sp macro="" textlink="">
      <xdr:nvSpPr>
        <xdr:cNvPr id="329" name="テキスト ボックス 328"/>
        <xdr:cNvSpPr txBox="1"/>
      </xdr:nvSpPr>
      <xdr:spPr>
        <a:xfrm>
          <a:off x="13512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30" name="円/楕円 329"/>
        <xdr:cNvSpPr/>
      </xdr:nvSpPr>
      <xdr:spPr>
        <a:xfrm>
          <a:off x="12954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21099</xdr:rowOff>
    </xdr:from>
    <xdr:ext cx="762000" cy="259045"/>
    <xdr:sp macro="" textlink="">
      <xdr:nvSpPr>
        <xdr:cNvPr id="331" name="テキスト ボックス 330"/>
        <xdr:cNvSpPr txBox="1"/>
      </xdr:nvSpPr>
      <xdr:spPr>
        <a:xfrm>
          <a:off x="12623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地方債については償還のみの状態が続いている。</a:t>
          </a:r>
          <a:r>
            <a:rPr kumimoji="1" lang="ja-JP" altLang="ja-JP" sz="1100">
              <a:solidFill>
                <a:schemeClr val="dk1"/>
              </a:solidFill>
              <a:effectLst/>
              <a:latin typeface="+mn-lt"/>
              <a:ea typeface="+mn-ea"/>
              <a:cs typeface="+mn-cs"/>
            </a:rPr>
            <a:t>経常収支比率に対する割合や人口１人あたり歳出決算額は、類似団体の平均を下回っている状況であり類似団体ではトップとなっている。今後も現在の状況を維持するよう事業の適正な執行に努める。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110998</xdr:rowOff>
    </xdr:from>
    <xdr:to>
      <xdr:col>7</xdr:col>
      <xdr:colOff>15875</xdr:colOff>
      <xdr:row>73</xdr:row>
      <xdr:rowOff>120142</xdr:rowOff>
    </xdr:to>
    <xdr:cxnSp macro="">
      <xdr:nvCxnSpPr>
        <xdr:cNvPr id="361" name="直線コネクタ 360"/>
        <xdr:cNvCxnSpPr/>
      </xdr:nvCxnSpPr>
      <xdr:spPr>
        <a:xfrm flipV="1">
          <a:off x="3987800" y="1262684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45990</xdr:rowOff>
    </xdr:from>
    <xdr:ext cx="762000" cy="259045"/>
    <xdr:sp macro="" textlink="">
      <xdr:nvSpPr>
        <xdr:cNvPr id="362" name="公債費平均値テキスト"/>
        <xdr:cNvSpPr txBox="1"/>
      </xdr:nvSpPr>
      <xdr:spPr>
        <a:xfrm>
          <a:off x="4914900" y="1324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120142</xdr:rowOff>
    </xdr:from>
    <xdr:to>
      <xdr:col>5</xdr:col>
      <xdr:colOff>549275</xdr:colOff>
      <xdr:row>73</xdr:row>
      <xdr:rowOff>138430</xdr:rowOff>
    </xdr:to>
    <xdr:cxnSp macro="">
      <xdr:nvCxnSpPr>
        <xdr:cNvPr id="364" name="直線コネクタ 363"/>
        <xdr:cNvCxnSpPr/>
      </xdr:nvCxnSpPr>
      <xdr:spPr>
        <a:xfrm flipV="1">
          <a:off x="3098800" y="126359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7129</xdr:rowOff>
    </xdr:from>
    <xdr:ext cx="736600" cy="259045"/>
    <xdr:sp macro="" textlink="">
      <xdr:nvSpPr>
        <xdr:cNvPr id="366" name="テキスト ボックス 365"/>
        <xdr:cNvSpPr txBox="1"/>
      </xdr:nvSpPr>
      <xdr:spPr>
        <a:xfrm>
          <a:off x="3606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138430</xdr:rowOff>
    </xdr:from>
    <xdr:to>
      <xdr:col>4</xdr:col>
      <xdr:colOff>346075</xdr:colOff>
      <xdr:row>74</xdr:row>
      <xdr:rowOff>53848</xdr:rowOff>
    </xdr:to>
    <xdr:cxnSp macro="">
      <xdr:nvCxnSpPr>
        <xdr:cNvPr id="367" name="直線コネクタ 366"/>
        <xdr:cNvCxnSpPr/>
      </xdr:nvCxnSpPr>
      <xdr:spPr>
        <a:xfrm flipV="1">
          <a:off x="2209800" y="126542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69" name="テキスト ボックス 368"/>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78994</xdr:rowOff>
    </xdr:from>
    <xdr:to>
      <xdr:col>3</xdr:col>
      <xdr:colOff>142875</xdr:colOff>
      <xdr:row>74</xdr:row>
      <xdr:rowOff>53848</xdr:rowOff>
    </xdr:to>
    <xdr:cxnSp macro="">
      <xdr:nvCxnSpPr>
        <xdr:cNvPr id="370" name="直線コネクタ 369"/>
        <xdr:cNvCxnSpPr/>
      </xdr:nvCxnSpPr>
      <xdr:spPr>
        <a:xfrm>
          <a:off x="1320800" y="12594844"/>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34562</xdr:rowOff>
    </xdr:from>
    <xdr:ext cx="762000" cy="259045"/>
    <xdr:sp macro="" textlink="">
      <xdr:nvSpPr>
        <xdr:cNvPr id="372" name="テキスト ボックス 371"/>
        <xdr:cNvSpPr txBox="1"/>
      </xdr:nvSpPr>
      <xdr:spPr>
        <a:xfrm>
          <a:off x="1828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73" name="フローチャート : 判断 372"/>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155719</xdr:rowOff>
    </xdr:from>
    <xdr:ext cx="762000" cy="259045"/>
    <xdr:sp macro="" textlink="">
      <xdr:nvSpPr>
        <xdr:cNvPr id="374" name="テキスト ボックス 373"/>
        <xdr:cNvSpPr txBox="1"/>
      </xdr:nvSpPr>
      <xdr:spPr>
        <a:xfrm>
          <a:off x="939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60198</xdr:rowOff>
    </xdr:from>
    <xdr:to>
      <xdr:col>7</xdr:col>
      <xdr:colOff>66675</xdr:colOff>
      <xdr:row>73</xdr:row>
      <xdr:rowOff>161798</xdr:rowOff>
    </xdr:to>
    <xdr:sp macro="" textlink="">
      <xdr:nvSpPr>
        <xdr:cNvPr id="380" name="円/楕円 379"/>
        <xdr:cNvSpPr/>
      </xdr:nvSpPr>
      <xdr:spPr>
        <a:xfrm>
          <a:off x="4775200" y="12576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140225</xdr:rowOff>
    </xdr:from>
    <xdr:ext cx="762000" cy="259045"/>
    <xdr:sp macro="" textlink="">
      <xdr:nvSpPr>
        <xdr:cNvPr id="381" name="公債費該当値テキスト"/>
        <xdr:cNvSpPr txBox="1"/>
      </xdr:nvSpPr>
      <xdr:spPr>
        <a:xfrm>
          <a:off x="4914900" y="12484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69342</xdr:rowOff>
    </xdr:from>
    <xdr:to>
      <xdr:col>5</xdr:col>
      <xdr:colOff>600075</xdr:colOff>
      <xdr:row>73</xdr:row>
      <xdr:rowOff>170942</xdr:rowOff>
    </xdr:to>
    <xdr:sp macro="" textlink="">
      <xdr:nvSpPr>
        <xdr:cNvPr id="382" name="円/楕円 381"/>
        <xdr:cNvSpPr/>
      </xdr:nvSpPr>
      <xdr:spPr>
        <a:xfrm>
          <a:off x="3937000" y="1258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9669</xdr:rowOff>
    </xdr:from>
    <xdr:ext cx="736600" cy="259045"/>
    <xdr:sp macro="" textlink="">
      <xdr:nvSpPr>
        <xdr:cNvPr id="383" name="テキスト ボックス 382"/>
        <xdr:cNvSpPr txBox="1"/>
      </xdr:nvSpPr>
      <xdr:spPr>
        <a:xfrm>
          <a:off x="3606800" y="12354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87630</xdr:rowOff>
    </xdr:from>
    <xdr:to>
      <xdr:col>4</xdr:col>
      <xdr:colOff>396875</xdr:colOff>
      <xdr:row>74</xdr:row>
      <xdr:rowOff>17780</xdr:rowOff>
    </xdr:to>
    <xdr:sp macro="" textlink="">
      <xdr:nvSpPr>
        <xdr:cNvPr id="384" name="円/楕円 383"/>
        <xdr:cNvSpPr/>
      </xdr:nvSpPr>
      <xdr:spPr>
        <a:xfrm>
          <a:off x="3048000" y="12603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27957</xdr:rowOff>
    </xdr:from>
    <xdr:ext cx="762000" cy="259045"/>
    <xdr:sp macro="" textlink="">
      <xdr:nvSpPr>
        <xdr:cNvPr id="385" name="テキスト ボックス 384"/>
        <xdr:cNvSpPr txBox="1"/>
      </xdr:nvSpPr>
      <xdr:spPr>
        <a:xfrm>
          <a:off x="2717800" y="1237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3048</xdr:rowOff>
    </xdr:from>
    <xdr:to>
      <xdr:col>3</xdr:col>
      <xdr:colOff>193675</xdr:colOff>
      <xdr:row>74</xdr:row>
      <xdr:rowOff>104648</xdr:rowOff>
    </xdr:to>
    <xdr:sp macro="" textlink="">
      <xdr:nvSpPr>
        <xdr:cNvPr id="386" name="円/楕円 385"/>
        <xdr:cNvSpPr/>
      </xdr:nvSpPr>
      <xdr:spPr>
        <a:xfrm>
          <a:off x="2159000" y="1269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114825</xdr:rowOff>
    </xdr:from>
    <xdr:ext cx="762000" cy="259045"/>
    <xdr:sp macro="" textlink="">
      <xdr:nvSpPr>
        <xdr:cNvPr id="387" name="テキスト ボックス 386"/>
        <xdr:cNvSpPr txBox="1"/>
      </xdr:nvSpPr>
      <xdr:spPr>
        <a:xfrm>
          <a:off x="1828800" y="1245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28194</xdr:rowOff>
    </xdr:from>
    <xdr:to>
      <xdr:col>1</xdr:col>
      <xdr:colOff>676275</xdr:colOff>
      <xdr:row>73</xdr:row>
      <xdr:rowOff>129794</xdr:rowOff>
    </xdr:to>
    <xdr:sp macro="" textlink="">
      <xdr:nvSpPr>
        <xdr:cNvPr id="388" name="円/楕円 387"/>
        <xdr:cNvSpPr/>
      </xdr:nvSpPr>
      <xdr:spPr>
        <a:xfrm>
          <a:off x="1270000" y="12544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71</xdr:row>
      <xdr:rowOff>139971</xdr:rowOff>
    </xdr:from>
    <xdr:ext cx="762000" cy="259045"/>
    <xdr:sp macro="" textlink="">
      <xdr:nvSpPr>
        <xdr:cNvPr id="389" name="テキスト ボックス 388"/>
        <xdr:cNvSpPr txBox="1"/>
      </xdr:nvSpPr>
      <xdr:spPr>
        <a:xfrm>
          <a:off x="939800" y="1231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金額としては前年度より</a:t>
          </a:r>
          <a:r>
            <a:rPr kumimoji="1" lang="en-US" altLang="ja-JP" sz="1100">
              <a:solidFill>
                <a:schemeClr val="dk1"/>
              </a:solidFill>
              <a:effectLst/>
              <a:latin typeface="+mn-lt"/>
              <a:ea typeface="+mn-ea"/>
              <a:cs typeface="+mn-cs"/>
            </a:rPr>
            <a:t>167,725</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増えたが</a:t>
          </a:r>
          <a:r>
            <a:rPr kumimoji="1" lang="ja-JP" altLang="ja-JP" sz="1100">
              <a:solidFill>
                <a:schemeClr val="dk1"/>
              </a:solidFill>
              <a:effectLst/>
              <a:latin typeface="+mn-lt"/>
              <a:ea typeface="+mn-ea"/>
              <a:cs typeface="+mn-cs"/>
            </a:rPr>
            <a:t>税収増により経常一般財源が</a:t>
          </a:r>
          <a:r>
            <a:rPr kumimoji="1" lang="en-US" altLang="ja-JP" sz="1100">
              <a:solidFill>
                <a:schemeClr val="dk1"/>
              </a:solidFill>
              <a:effectLst/>
              <a:latin typeface="+mn-lt"/>
              <a:ea typeface="+mn-ea"/>
              <a:cs typeface="+mn-cs"/>
            </a:rPr>
            <a:t>472,179</a:t>
          </a:r>
          <a:r>
            <a:rPr kumimoji="1" lang="ja-JP" altLang="ja-JP" sz="1100">
              <a:solidFill>
                <a:schemeClr val="dk1"/>
              </a:solidFill>
              <a:effectLst/>
              <a:latin typeface="+mn-lt"/>
              <a:ea typeface="+mn-ea"/>
              <a:cs typeface="+mn-cs"/>
            </a:rPr>
            <a:t>千円増となった事から前年度より</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％減と</a:t>
          </a:r>
          <a:r>
            <a:rPr kumimoji="1" lang="ja-JP" altLang="en-US" sz="1100">
              <a:solidFill>
                <a:schemeClr val="dk1"/>
              </a:solidFill>
              <a:effectLst/>
              <a:latin typeface="+mn-lt"/>
              <a:ea typeface="+mn-ea"/>
              <a:cs typeface="+mn-cs"/>
            </a:rPr>
            <a:t>な</a:t>
          </a:r>
          <a:r>
            <a:rPr kumimoji="1" lang="ja-JP" altLang="ja-JP" sz="1100">
              <a:solidFill>
                <a:schemeClr val="dk1"/>
              </a:solidFill>
              <a:effectLst/>
              <a:latin typeface="+mn-lt"/>
              <a:ea typeface="+mn-ea"/>
              <a:cs typeface="+mn-cs"/>
            </a:rPr>
            <a:t>り</a:t>
          </a:r>
          <a:r>
            <a:rPr kumimoji="1" lang="en-US" altLang="ja-JP" sz="1100">
              <a:solidFill>
                <a:schemeClr val="dk1"/>
              </a:solidFill>
              <a:effectLst/>
              <a:latin typeface="+mn-lt"/>
              <a:ea typeface="+mn-ea"/>
              <a:cs typeface="+mn-cs"/>
            </a:rPr>
            <a:t>56.4</a:t>
          </a:r>
          <a:r>
            <a:rPr kumimoji="1" lang="ja-JP" altLang="ja-JP" sz="1100">
              <a:solidFill>
                <a:schemeClr val="dk1"/>
              </a:solidFill>
              <a:effectLst/>
              <a:latin typeface="+mn-lt"/>
              <a:ea typeface="+mn-ea"/>
              <a:cs typeface="+mn-cs"/>
            </a:rPr>
            <a:t>％とな</a:t>
          </a:r>
          <a:r>
            <a:rPr kumimoji="1" lang="ja-JP" altLang="en-US" sz="1100">
              <a:solidFill>
                <a:schemeClr val="dk1"/>
              </a:solidFill>
              <a:effectLst/>
              <a:latin typeface="+mn-lt"/>
              <a:ea typeface="+mn-ea"/>
              <a:cs typeface="+mn-cs"/>
            </a:rPr>
            <a:t>った。</a:t>
          </a:r>
          <a:r>
            <a:rPr kumimoji="1" lang="ja-JP" altLang="ja-JP" sz="1100">
              <a:solidFill>
                <a:schemeClr val="dk1"/>
              </a:solidFill>
              <a:effectLst/>
              <a:latin typeface="+mn-lt"/>
              <a:ea typeface="+mn-ea"/>
              <a:cs typeface="+mn-cs"/>
            </a:rPr>
            <a:t>震災前平成２２年度の</a:t>
          </a:r>
          <a:r>
            <a:rPr kumimoji="1" lang="en-US" altLang="ja-JP" sz="1100">
              <a:solidFill>
                <a:schemeClr val="dk1"/>
              </a:solidFill>
              <a:effectLst/>
              <a:latin typeface="+mn-lt"/>
              <a:ea typeface="+mn-ea"/>
              <a:cs typeface="+mn-cs"/>
            </a:rPr>
            <a:t>60.5</a:t>
          </a:r>
          <a:r>
            <a:rPr kumimoji="1" lang="ja-JP" altLang="ja-JP" sz="1100">
              <a:solidFill>
                <a:schemeClr val="dk1"/>
              </a:solidFill>
              <a:effectLst/>
              <a:latin typeface="+mn-lt"/>
              <a:ea typeface="+mn-ea"/>
              <a:cs typeface="+mn-cs"/>
            </a:rPr>
            <a:t>％よりも低い比率と</a:t>
          </a:r>
          <a:r>
            <a:rPr kumimoji="1" lang="ja-JP" altLang="en-US" sz="1100">
              <a:solidFill>
                <a:schemeClr val="dk1"/>
              </a:solidFill>
              <a:effectLst/>
              <a:latin typeface="+mn-lt"/>
              <a:ea typeface="+mn-ea"/>
              <a:cs typeface="+mn-cs"/>
            </a:rPr>
            <a:t>なっている。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66040</xdr:rowOff>
    </xdr:from>
    <xdr:to>
      <xdr:col>24</xdr:col>
      <xdr:colOff>31750</xdr:colOff>
      <xdr:row>74</xdr:row>
      <xdr:rowOff>165100</xdr:rowOff>
    </xdr:to>
    <xdr:cxnSp macro="">
      <xdr:nvCxnSpPr>
        <xdr:cNvPr id="422" name="直線コネクタ 421"/>
        <xdr:cNvCxnSpPr/>
      </xdr:nvCxnSpPr>
      <xdr:spPr>
        <a:xfrm flipV="1">
          <a:off x="15671800" y="1275334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3"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165100</xdr:rowOff>
    </xdr:from>
    <xdr:to>
      <xdr:col>22</xdr:col>
      <xdr:colOff>565150</xdr:colOff>
      <xdr:row>78</xdr:row>
      <xdr:rowOff>168911</xdr:rowOff>
    </xdr:to>
    <xdr:cxnSp macro="">
      <xdr:nvCxnSpPr>
        <xdr:cNvPr id="425" name="直線コネクタ 424"/>
        <xdr:cNvCxnSpPr/>
      </xdr:nvCxnSpPr>
      <xdr:spPr>
        <a:xfrm flipV="1">
          <a:off x="14782800" y="12852400"/>
          <a:ext cx="889000" cy="689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27" name="テキスト ボックス 426"/>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168911</xdr:rowOff>
    </xdr:from>
    <xdr:to>
      <xdr:col>21</xdr:col>
      <xdr:colOff>361950</xdr:colOff>
      <xdr:row>79</xdr:row>
      <xdr:rowOff>27939</xdr:rowOff>
    </xdr:to>
    <xdr:cxnSp macro="">
      <xdr:nvCxnSpPr>
        <xdr:cNvPr id="428" name="直線コネクタ 427"/>
        <xdr:cNvCxnSpPr/>
      </xdr:nvCxnSpPr>
      <xdr:spPr>
        <a:xfrm flipV="1">
          <a:off x="13893800" y="135420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123207</xdr:rowOff>
    </xdr:from>
    <xdr:ext cx="762000" cy="259045"/>
    <xdr:sp macro="" textlink="">
      <xdr:nvSpPr>
        <xdr:cNvPr id="430" name="テキスト ボックス 429"/>
        <xdr:cNvSpPr txBox="1"/>
      </xdr:nvSpPr>
      <xdr:spPr>
        <a:xfrm>
          <a:off x="14401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50800</xdr:rowOff>
    </xdr:from>
    <xdr:to>
      <xdr:col>20</xdr:col>
      <xdr:colOff>158750</xdr:colOff>
      <xdr:row>79</xdr:row>
      <xdr:rowOff>27939</xdr:rowOff>
    </xdr:to>
    <xdr:cxnSp macro="">
      <xdr:nvCxnSpPr>
        <xdr:cNvPr id="431" name="直線コネクタ 430"/>
        <xdr:cNvCxnSpPr/>
      </xdr:nvCxnSpPr>
      <xdr:spPr>
        <a:xfrm>
          <a:off x="13004800" y="12909550"/>
          <a:ext cx="889000" cy="66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88916</xdr:rowOff>
    </xdr:from>
    <xdr:ext cx="762000" cy="259045"/>
    <xdr:sp macro="" textlink="">
      <xdr:nvSpPr>
        <xdr:cNvPr id="433" name="テキスト ボックス 432"/>
        <xdr:cNvSpPr txBox="1"/>
      </xdr:nvSpPr>
      <xdr:spPr>
        <a:xfrm>
          <a:off x="13512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4" name="フローチャート : 判断 433"/>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162577</xdr:rowOff>
    </xdr:from>
    <xdr:ext cx="762000" cy="259045"/>
    <xdr:sp macro="" textlink="">
      <xdr:nvSpPr>
        <xdr:cNvPr id="435" name="テキスト ボックス 434"/>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15240</xdr:rowOff>
    </xdr:from>
    <xdr:to>
      <xdr:col>24</xdr:col>
      <xdr:colOff>82550</xdr:colOff>
      <xdr:row>74</xdr:row>
      <xdr:rowOff>116840</xdr:rowOff>
    </xdr:to>
    <xdr:sp macro="" textlink="">
      <xdr:nvSpPr>
        <xdr:cNvPr id="441" name="円/楕円 440"/>
        <xdr:cNvSpPr/>
      </xdr:nvSpPr>
      <xdr:spPr>
        <a:xfrm>
          <a:off x="16459200" y="1270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95267</xdr:rowOff>
    </xdr:from>
    <xdr:ext cx="762000" cy="259045"/>
    <xdr:sp macro="" textlink="">
      <xdr:nvSpPr>
        <xdr:cNvPr id="442" name="公債費以外該当値テキスト"/>
        <xdr:cNvSpPr txBox="1"/>
      </xdr:nvSpPr>
      <xdr:spPr>
        <a:xfrm>
          <a:off x="16598900" y="1261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114300</xdr:rowOff>
    </xdr:from>
    <xdr:to>
      <xdr:col>22</xdr:col>
      <xdr:colOff>615950</xdr:colOff>
      <xdr:row>75</xdr:row>
      <xdr:rowOff>44450</xdr:rowOff>
    </xdr:to>
    <xdr:sp macro="" textlink="">
      <xdr:nvSpPr>
        <xdr:cNvPr id="443" name="円/楕円 442"/>
        <xdr:cNvSpPr/>
      </xdr:nvSpPr>
      <xdr:spPr>
        <a:xfrm>
          <a:off x="15621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54627</xdr:rowOff>
    </xdr:from>
    <xdr:ext cx="736600" cy="259045"/>
    <xdr:sp macro="" textlink="">
      <xdr:nvSpPr>
        <xdr:cNvPr id="444" name="テキスト ボックス 443"/>
        <xdr:cNvSpPr txBox="1"/>
      </xdr:nvSpPr>
      <xdr:spPr>
        <a:xfrm>
          <a:off x="15290800" y="1257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118111</xdr:rowOff>
    </xdr:from>
    <xdr:to>
      <xdr:col>21</xdr:col>
      <xdr:colOff>412750</xdr:colOff>
      <xdr:row>79</xdr:row>
      <xdr:rowOff>48261</xdr:rowOff>
    </xdr:to>
    <xdr:sp macro="" textlink="">
      <xdr:nvSpPr>
        <xdr:cNvPr id="445" name="円/楕円 444"/>
        <xdr:cNvSpPr/>
      </xdr:nvSpPr>
      <xdr:spPr>
        <a:xfrm>
          <a:off x="14732000" y="13491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33038</xdr:rowOff>
    </xdr:from>
    <xdr:ext cx="762000" cy="259045"/>
    <xdr:sp macro="" textlink="">
      <xdr:nvSpPr>
        <xdr:cNvPr id="446" name="テキスト ボックス 445"/>
        <xdr:cNvSpPr txBox="1"/>
      </xdr:nvSpPr>
      <xdr:spPr>
        <a:xfrm>
          <a:off x="14401800" y="1357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148589</xdr:rowOff>
    </xdr:from>
    <xdr:to>
      <xdr:col>20</xdr:col>
      <xdr:colOff>209550</xdr:colOff>
      <xdr:row>79</xdr:row>
      <xdr:rowOff>78739</xdr:rowOff>
    </xdr:to>
    <xdr:sp macro="" textlink="">
      <xdr:nvSpPr>
        <xdr:cNvPr id="447" name="円/楕円 446"/>
        <xdr:cNvSpPr/>
      </xdr:nvSpPr>
      <xdr:spPr>
        <a:xfrm>
          <a:off x="13843000" y="1352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63516</xdr:rowOff>
    </xdr:from>
    <xdr:ext cx="762000" cy="259045"/>
    <xdr:sp macro="" textlink="">
      <xdr:nvSpPr>
        <xdr:cNvPr id="448" name="テキスト ボックス 447"/>
        <xdr:cNvSpPr txBox="1"/>
      </xdr:nvSpPr>
      <xdr:spPr>
        <a:xfrm>
          <a:off x="13512800" y="1360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0</xdr:rowOff>
    </xdr:from>
    <xdr:to>
      <xdr:col>19</xdr:col>
      <xdr:colOff>6350</xdr:colOff>
      <xdr:row>75</xdr:row>
      <xdr:rowOff>101600</xdr:rowOff>
    </xdr:to>
    <xdr:sp macro="" textlink="">
      <xdr:nvSpPr>
        <xdr:cNvPr id="449" name="円/楕円 448"/>
        <xdr:cNvSpPr/>
      </xdr:nvSpPr>
      <xdr:spPr>
        <a:xfrm>
          <a:off x="12954000" y="1285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111777</xdr:rowOff>
    </xdr:from>
    <xdr:ext cx="762000" cy="259045"/>
    <xdr:sp macro="" textlink="">
      <xdr:nvSpPr>
        <xdr:cNvPr id="450" name="テキスト ボックス 449"/>
        <xdr:cNvSpPr txBox="1"/>
      </xdr:nvSpPr>
      <xdr:spPr>
        <a:xfrm>
          <a:off x="12623800" y="1262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福島県大熊町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3114</xdr:rowOff>
    </xdr:from>
    <xdr:to>
      <xdr:col>4</xdr:col>
      <xdr:colOff>1117600</xdr:colOff>
      <xdr:row>18</xdr:row>
      <xdr:rowOff>23452</xdr:rowOff>
    </xdr:to>
    <xdr:cxnSp macro="">
      <xdr:nvCxnSpPr>
        <xdr:cNvPr id="50" name="直線コネクタ 49"/>
        <xdr:cNvCxnSpPr/>
      </xdr:nvCxnSpPr>
      <xdr:spPr bwMode="auto">
        <a:xfrm flipV="1">
          <a:off x="5003800" y="3136839"/>
          <a:ext cx="647700" cy="203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108988</xdr:rowOff>
    </xdr:from>
    <xdr:ext cx="762000" cy="259045"/>
    <xdr:sp macro="" textlink="">
      <xdr:nvSpPr>
        <xdr:cNvPr id="51" name="人口1人当たり決算額の推移平均値テキスト130"/>
        <xdr:cNvSpPr txBox="1"/>
      </xdr:nvSpPr>
      <xdr:spPr>
        <a:xfrm>
          <a:off x="5740400" y="2899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167005</xdr:rowOff>
    </xdr:from>
    <xdr:to>
      <xdr:col>4</xdr:col>
      <xdr:colOff>469900</xdr:colOff>
      <xdr:row>18</xdr:row>
      <xdr:rowOff>23452</xdr:rowOff>
    </xdr:to>
    <xdr:cxnSp macro="">
      <xdr:nvCxnSpPr>
        <xdr:cNvPr id="53" name="直線コネクタ 52"/>
        <xdr:cNvCxnSpPr/>
      </xdr:nvCxnSpPr>
      <xdr:spPr bwMode="auto">
        <a:xfrm>
          <a:off x="4305300" y="3129280"/>
          <a:ext cx="698500" cy="278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55473</xdr:rowOff>
    </xdr:from>
    <xdr:ext cx="736600" cy="259045"/>
    <xdr:sp macro="" textlink="">
      <xdr:nvSpPr>
        <xdr:cNvPr id="55" name="テキスト ボックス 54"/>
        <xdr:cNvSpPr txBox="1"/>
      </xdr:nvSpPr>
      <xdr:spPr>
        <a:xfrm>
          <a:off x="4622800" y="2846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165847</xdr:rowOff>
    </xdr:from>
    <xdr:to>
      <xdr:col>3</xdr:col>
      <xdr:colOff>904875</xdr:colOff>
      <xdr:row>17</xdr:row>
      <xdr:rowOff>167005</xdr:rowOff>
    </xdr:to>
    <xdr:cxnSp macro="">
      <xdr:nvCxnSpPr>
        <xdr:cNvPr id="56" name="直線コネクタ 55"/>
        <xdr:cNvCxnSpPr/>
      </xdr:nvCxnSpPr>
      <xdr:spPr bwMode="auto">
        <a:xfrm>
          <a:off x="3606800" y="3128122"/>
          <a:ext cx="698500" cy="11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48569</xdr:rowOff>
    </xdr:from>
    <xdr:ext cx="762000" cy="259045"/>
    <xdr:sp macro="" textlink="">
      <xdr:nvSpPr>
        <xdr:cNvPr id="58" name="テキスト ボックス 57"/>
        <xdr:cNvSpPr txBox="1"/>
      </xdr:nvSpPr>
      <xdr:spPr>
        <a:xfrm>
          <a:off x="3924300" y="283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37069</xdr:rowOff>
    </xdr:from>
    <xdr:to>
      <xdr:col>3</xdr:col>
      <xdr:colOff>206375</xdr:colOff>
      <xdr:row>17</xdr:row>
      <xdr:rowOff>165847</xdr:rowOff>
    </xdr:to>
    <xdr:cxnSp macro="">
      <xdr:nvCxnSpPr>
        <xdr:cNvPr id="59" name="直線コネクタ 58"/>
        <xdr:cNvCxnSpPr/>
      </xdr:nvCxnSpPr>
      <xdr:spPr bwMode="auto">
        <a:xfrm>
          <a:off x="2908300" y="2999344"/>
          <a:ext cx="698500" cy="1287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30388</xdr:rowOff>
    </xdr:from>
    <xdr:ext cx="762000" cy="259045"/>
    <xdr:sp macro="" textlink="">
      <xdr:nvSpPr>
        <xdr:cNvPr id="61" name="テキスト ボックス 60"/>
        <xdr:cNvSpPr txBox="1"/>
      </xdr:nvSpPr>
      <xdr:spPr>
        <a:xfrm>
          <a:off x="32258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112311</xdr:rowOff>
    </xdr:from>
    <xdr:to>
      <xdr:col>2</xdr:col>
      <xdr:colOff>692150</xdr:colOff>
      <xdr:row>18</xdr:row>
      <xdr:rowOff>42461</xdr:rowOff>
    </xdr:to>
    <xdr:sp macro="" textlink="">
      <xdr:nvSpPr>
        <xdr:cNvPr id="62" name="フローチャート : 判断 61"/>
        <xdr:cNvSpPr/>
      </xdr:nvSpPr>
      <xdr:spPr bwMode="auto">
        <a:xfrm>
          <a:off x="28575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27238</xdr:rowOff>
    </xdr:from>
    <xdr:ext cx="762000" cy="259045"/>
    <xdr:sp macro="" textlink="">
      <xdr:nvSpPr>
        <xdr:cNvPr id="63" name="テキスト ボックス 62"/>
        <xdr:cNvSpPr txBox="1"/>
      </xdr:nvSpPr>
      <xdr:spPr>
        <a:xfrm>
          <a:off x="25273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123764</xdr:rowOff>
    </xdr:from>
    <xdr:to>
      <xdr:col>5</xdr:col>
      <xdr:colOff>34925</xdr:colOff>
      <xdr:row>18</xdr:row>
      <xdr:rowOff>53914</xdr:rowOff>
    </xdr:to>
    <xdr:sp macro="" textlink="">
      <xdr:nvSpPr>
        <xdr:cNvPr id="69" name="円/楕円 68"/>
        <xdr:cNvSpPr/>
      </xdr:nvSpPr>
      <xdr:spPr bwMode="auto">
        <a:xfrm>
          <a:off x="5600700" y="30860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95841</xdr:rowOff>
    </xdr:from>
    <xdr:ext cx="762000" cy="259045"/>
    <xdr:sp macro="" textlink="">
      <xdr:nvSpPr>
        <xdr:cNvPr id="70" name="人口1人当たり決算額の推移該当値テキスト130"/>
        <xdr:cNvSpPr txBox="1"/>
      </xdr:nvSpPr>
      <xdr:spPr>
        <a:xfrm>
          <a:off x="5740400" y="3058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105,008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144102</xdr:rowOff>
    </xdr:from>
    <xdr:to>
      <xdr:col>4</xdr:col>
      <xdr:colOff>520700</xdr:colOff>
      <xdr:row>18</xdr:row>
      <xdr:rowOff>74252</xdr:rowOff>
    </xdr:to>
    <xdr:sp macro="" textlink="">
      <xdr:nvSpPr>
        <xdr:cNvPr id="71" name="円/楕円 70"/>
        <xdr:cNvSpPr/>
      </xdr:nvSpPr>
      <xdr:spPr bwMode="auto">
        <a:xfrm>
          <a:off x="4953000" y="31063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59029</xdr:rowOff>
    </xdr:from>
    <xdr:ext cx="736600" cy="259045"/>
    <xdr:sp macro="" textlink="">
      <xdr:nvSpPr>
        <xdr:cNvPr id="72" name="テキスト ボックス 71"/>
        <xdr:cNvSpPr txBox="1"/>
      </xdr:nvSpPr>
      <xdr:spPr>
        <a:xfrm>
          <a:off x="4622800" y="31927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102,339</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116205</xdr:rowOff>
    </xdr:from>
    <xdr:to>
      <xdr:col>3</xdr:col>
      <xdr:colOff>955675</xdr:colOff>
      <xdr:row>18</xdr:row>
      <xdr:rowOff>46355</xdr:rowOff>
    </xdr:to>
    <xdr:sp macro="" textlink="">
      <xdr:nvSpPr>
        <xdr:cNvPr id="73" name="円/楕円 72"/>
        <xdr:cNvSpPr/>
      </xdr:nvSpPr>
      <xdr:spPr bwMode="auto">
        <a:xfrm>
          <a:off x="4254500" y="3078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31132</xdr:rowOff>
    </xdr:from>
    <xdr:ext cx="762000" cy="259045"/>
    <xdr:sp macro="" textlink="">
      <xdr:nvSpPr>
        <xdr:cNvPr id="74" name="テキスト ボックス 73"/>
        <xdr:cNvSpPr txBox="1"/>
      </xdr:nvSpPr>
      <xdr:spPr>
        <a:xfrm>
          <a:off x="3924300" y="316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106,000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115047</xdr:rowOff>
    </xdr:from>
    <xdr:to>
      <xdr:col>3</xdr:col>
      <xdr:colOff>257175</xdr:colOff>
      <xdr:row>18</xdr:row>
      <xdr:rowOff>45197</xdr:rowOff>
    </xdr:to>
    <xdr:sp macro="" textlink="">
      <xdr:nvSpPr>
        <xdr:cNvPr id="75" name="円/楕円 74"/>
        <xdr:cNvSpPr/>
      </xdr:nvSpPr>
      <xdr:spPr bwMode="auto">
        <a:xfrm>
          <a:off x="3556000" y="3077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29974</xdr:rowOff>
    </xdr:from>
    <xdr:ext cx="762000" cy="259045"/>
    <xdr:sp macro="" textlink="">
      <xdr:nvSpPr>
        <xdr:cNvPr id="76" name="テキスト ボックス 75"/>
        <xdr:cNvSpPr txBox="1"/>
      </xdr:nvSpPr>
      <xdr:spPr>
        <a:xfrm>
          <a:off x="3225800" y="3163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106,152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157719</xdr:rowOff>
    </xdr:from>
    <xdr:to>
      <xdr:col>2</xdr:col>
      <xdr:colOff>692150</xdr:colOff>
      <xdr:row>17</xdr:row>
      <xdr:rowOff>87869</xdr:rowOff>
    </xdr:to>
    <xdr:sp macro="" textlink="">
      <xdr:nvSpPr>
        <xdr:cNvPr id="77" name="円/楕円 76"/>
        <xdr:cNvSpPr/>
      </xdr:nvSpPr>
      <xdr:spPr bwMode="auto">
        <a:xfrm>
          <a:off x="2857500" y="29485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98046</xdr:rowOff>
    </xdr:from>
    <xdr:ext cx="762000" cy="259045"/>
    <xdr:sp macro="" textlink="">
      <xdr:nvSpPr>
        <xdr:cNvPr id="78" name="テキスト ボックス 77"/>
        <xdr:cNvSpPr txBox="1"/>
      </xdr:nvSpPr>
      <xdr:spPr>
        <a:xfrm>
          <a:off x="2527300" y="2717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123,052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198441</xdr:rowOff>
    </xdr:from>
    <xdr:ext cx="762000" cy="259045"/>
    <xdr:sp macro="" textlink="">
      <xdr:nvSpPr>
        <xdr:cNvPr id="107" name="人口1人当たり決算額の推移最小値テキスト445"/>
        <xdr:cNvSpPr txBox="1"/>
      </xdr:nvSpPr>
      <xdr:spPr>
        <a:xfrm>
          <a:off x="5740400" y="7323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170942</xdr:rowOff>
    </xdr:from>
    <xdr:to>
      <xdr:col>4</xdr:col>
      <xdr:colOff>1117600</xdr:colOff>
      <xdr:row>37</xdr:row>
      <xdr:rowOff>188264</xdr:rowOff>
    </xdr:to>
    <xdr:cxnSp macro="">
      <xdr:nvCxnSpPr>
        <xdr:cNvPr id="111" name="直線コネクタ 110"/>
        <xdr:cNvCxnSpPr/>
      </xdr:nvCxnSpPr>
      <xdr:spPr bwMode="auto">
        <a:xfrm>
          <a:off x="5003800" y="7295642"/>
          <a:ext cx="647700" cy="173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63009</xdr:rowOff>
    </xdr:from>
    <xdr:ext cx="762000" cy="259045"/>
    <xdr:sp macro="" textlink="">
      <xdr:nvSpPr>
        <xdr:cNvPr id="112" name="人口1人当たり決算額の推移平均値テキスト445"/>
        <xdr:cNvSpPr txBox="1"/>
      </xdr:nvSpPr>
      <xdr:spPr>
        <a:xfrm>
          <a:off x="5740400" y="6673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142266</xdr:rowOff>
    </xdr:from>
    <xdr:to>
      <xdr:col>4</xdr:col>
      <xdr:colOff>469900</xdr:colOff>
      <xdr:row>37</xdr:row>
      <xdr:rowOff>170942</xdr:rowOff>
    </xdr:to>
    <xdr:cxnSp macro="">
      <xdr:nvCxnSpPr>
        <xdr:cNvPr id="114" name="直線コネクタ 113"/>
        <xdr:cNvCxnSpPr/>
      </xdr:nvCxnSpPr>
      <xdr:spPr bwMode="auto">
        <a:xfrm>
          <a:off x="4305300" y="7266966"/>
          <a:ext cx="698500" cy="286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299394</xdr:rowOff>
    </xdr:from>
    <xdr:ext cx="736600" cy="259045"/>
    <xdr:sp macro="" textlink="">
      <xdr:nvSpPr>
        <xdr:cNvPr id="116" name="テキスト ボックス 115"/>
        <xdr:cNvSpPr txBox="1"/>
      </xdr:nvSpPr>
      <xdr:spPr>
        <a:xfrm>
          <a:off x="4622800" y="65668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66853</xdr:rowOff>
    </xdr:from>
    <xdr:to>
      <xdr:col>3</xdr:col>
      <xdr:colOff>904875</xdr:colOff>
      <xdr:row>37</xdr:row>
      <xdr:rowOff>142266</xdr:rowOff>
    </xdr:to>
    <xdr:cxnSp macro="">
      <xdr:nvCxnSpPr>
        <xdr:cNvPr id="117" name="直線コネクタ 116"/>
        <xdr:cNvCxnSpPr/>
      </xdr:nvCxnSpPr>
      <xdr:spPr bwMode="auto">
        <a:xfrm>
          <a:off x="3606800" y="7191553"/>
          <a:ext cx="698500" cy="754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279988</xdr:rowOff>
    </xdr:from>
    <xdr:ext cx="762000" cy="259045"/>
    <xdr:sp macro="" textlink="">
      <xdr:nvSpPr>
        <xdr:cNvPr id="119" name="テキスト ボックス 118"/>
        <xdr:cNvSpPr txBox="1"/>
      </xdr:nvSpPr>
      <xdr:spPr>
        <a:xfrm>
          <a:off x="3924300" y="654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66853</xdr:rowOff>
    </xdr:from>
    <xdr:to>
      <xdr:col>3</xdr:col>
      <xdr:colOff>206375</xdr:colOff>
      <xdr:row>37</xdr:row>
      <xdr:rowOff>142024</xdr:rowOff>
    </xdr:to>
    <xdr:cxnSp macro="">
      <xdr:nvCxnSpPr>
        <xdr:cNvPr id="120" name="直線コネクタ 119"/>
        <xdr:cNvCxnSpPr/>
      </xdr:nvCxnSpPr>
      <xdr:spPr bwMode="auto">
        <a:xfrm flipV="1">
          <a:off x="2908300" y="7191553"/>
          <a:ext cx="698500" cy="751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247578</xdr:rowOff>
    </xdr:from>
    <xdr:ext cx="762000" cy="259045"/>
    <xdr:sp macro="" textlink="">
      <xdr:nvSpPr>
        <xdr:cNvPr id="122" name="テキスト ボックス 121"/>
        <xdr:cNvSpPr txBox="1"/>
      </xdr:nvSpPr>
      <xdr:spPr>
        <a:xfrm>
          <a:off x="32258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136893</xdr:rowOff>
    </xdr:from>
    <xdr:to>
      <xdr:col>2</xdr:col>
      <xdr:colOff>692150</xdr:colOff>
      <xdr:row>35</xdr:row>
      <xdr:rowOff>238493</xdr:rowOff>
    </xdr:to>
    <xdr:sp macro="" textlink="">
      <xdr:nvSpPr>
        <xdr:cNvPr id="123" name="フローチャート : 判断 122"/>
        <xdr:cNvSpPr/>
      </xdr:nvSpPr>
      <xdr:spPr bwMode="auto">
        <a:xfrm>
          <a:off x="28575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248670</xdr:rowOff>
    </xdr:from>
    <xdr:ext cx="762000" cy="259045"/>
    <xdr:sp macro="" textlink="">
      <xdr:nvSpPr>
        <xdr:cNvPr id="124" name="テキスト ボックス 123"/>
        <xdr:cNvSpPr txBox="1"/>
      </xdr:nvSpPr>
      <xdr:spPr>
        <a:xfrm>
          <a:off x="2527300" y="651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137464</xdr:rowOff>
    </xdr:from>
    <xdr:to>
      <xdr:col>5</xdr:col>
      <xdr:colOff>34925</xdr:colOff>
      <xdr:row>37</xdr:row>
      <xdr:rowOff>239064</xdr:rowOff>
    </xdr:to>
    <xdr:sp macro="" textlink="">
      <xdr:nvSpPr>
        <xdr:cNvPr id="130" name="円/楕円 129"/>
        <xdr:cNvSpPr/>
      </xdr:nvSpPr>
      <xdr:spPr bwMode="auto">
        <a:xfrm>
          <a:off x="5600700" y="72621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46041</xdr:rowOff>
    </xdr:from>
    <xdr:ext cx="762000" cy="259045"/>
    <xdr:sp macro="" textlink="">
      <xdr:nvSpPr>
        <xdr:cNvPr id="131" name="人口1人当たり決算額の推移該当値テキスト445"/>
        <xdr:cNvSpPr txBox="1"/>
      </xdr:nvSpPr>
      <xdr:spPr>
        <a:xfrm>
          <a:off x="5740400" y="717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-10,824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120142</xdr:rowOff>
    </xdr:from>
    <xdr:to>
      <xdr:col>4</xdr:col>
      <xdr:colOff>520700</xdr:colOff>
      <xdr:row>37</xdr:row>
      <xdr:rowOff>221742</xdr:rowOff>
    </xdr:to>
    <xdr:sp macro="" textlink="">
      <xdr:nvSpPr>
        <xdr:cNvPr id="132" name="円/楕円 131"/>
        <xdr:cNvSpPr/>
      </xdr:nvSpPr>
      <xdr:spPr bwMode="auto">
        <a:xfrm>
          <a:off x="4953000" y="72448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206519</xdr:rowOff>
    </xdr:from>
    <xdr:ext cx="736600" cy="259045"/>
    <xdr:sp macro="" textlink="">
      <xdr:nvSpPr>
        <xdr:cNvPr id="133" name="テキスト ボックス 132"/>
        <xdr:cNvSpPr txBox="1"/>
      </xdr:nvSpPr>
      <xdr:spPr>
        <a:xfrm>
          <a:off x="4622800" y="7331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91466</xdr:rowOff>
    </xdr:from>
    <xdr:to>
      <xdr:col>3</xdr:col>
      <xdr:colOff>955675</xdr:colOff>
      <xdr:row>37</xdr:row>
      <xdr:rowOff>193066</xdr:rowOff>
    </xdr:to>
    <xdr:sp macro="" textlink="">
      <xdr:nvSpPr>
        <xdr:cNvPr id="134" name="円/楕円 133"/>
        <xdr:cNvSpPr/>
      </xdr:nvSpPr>
      <xdr:spPr bwMode="auto">
        <a:xfrm>
          <a:off x="4254500" y="72161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177843</xdr:rowOff>
    </xdr:from>
    <xdr:ext cx="762000" cy="259045"/>
    <xdr:sp macro="" textlink="">
      <xdr:nvSpPr>
        <xdr:cNvPr id="135" name="テキスト ボックス 134"/>
        <xdr:cNvSpPr txBox="1"/>
      </xdr:nvSpPr>
      <xdr:spPr>
        <a:xfrm>
          <a:off x="3924300" y="7302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16053</xdr:rowOff>
    </xdr:from>
    <xdr:to>
      <xdr:col>3</xdr:col>
      <xdr:colOff>257175</xdr:colOff>
      <xdr:row>37</xdr:row>
      <xdr:rowOff>117653</xdr:rowOff>
    </xdr:to>
    <xdr:sp macro="" textlink="">
      <xdr:nvSpPr>
        <xdr:cNvPr id="136" name="円/楕円 135"/>
        <xdr:cNvSpPr/>
      </xdr:nvSpPr>
      <xdr:spPr bwMode="auto">
        <a:xfrm>
          <a:off x="3556000" y="71407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102430</xdr:rowOff>
    </xdr:from>
    <xdr:ext cx="762000" cy="259045"/>
    <xdr:sp macro="" textlink="">
      <xdr:nvSpPr>
        <xdr:cNvPr id="137" name="テキスト ボックス 136"/>
        <xdr:cNvSpPr txBox="1"/>
      </xdr:nvSpPr>
      <xdr:spPr>
        <a:xfrm>
          <a:off x="3225800" y="7227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-1,264</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91224</xdr:rowOff>
    </xdr:from>
    <xdr:to>
      <xdr:col>2</xdr:col>
      <xdr:colOff>692150</xdr:colOff>
      <xdr:row>37</xdr:row>
      <xdr:rowOff>192824</xdr:rowOff>
    </xdr:to>
    <xdr:sp macro="" textlink="">
      <xdr:nvSpPr>
        <xdr:cNvPr id="138" name="円/楕円 137"/>
        <xdr:cNvSpPr/>
      </xdr:nvSpPr>
      <xdr:spPr bwMode="auto">
        <a:xfrm>
          <a:off x="2857500" y="72159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177601</xdr:rowOff>
    </xdr:from>
    <xdr:ext cx="762000" cy="259045"/>
    <xdr:sp macro="" textlink="">
      <xdr:nvSpPr>
        <xdr:cNvPr id="139" name="テキスト ボックス 138"/>
        <xdr:cNvSpPr txBox="1"/>
      </xdr:nvSpPr>
      <xdr:spPr>
        <a:xfrm>
          <a:off x="2527300" y="7302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福島県大熊町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標準財政規模に対し財政調整基金の残高を十分に確保している状況であり、今後も健全な財政運営に努める。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福島県大熊町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全ての会計において黒字決算となっている。今後も適正な財政運営に努める。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福島県大熊町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地方債については、償還のみの状態であり、臨時財政対策債を発行していないが公債費に算入されるため、元利償還金等に対し算入公債費等が大きくなりマイナスとなっている。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福島県大熊町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将来負担額に対し、充当可能基金が大きいためマイナスとなっている。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60542174</v>
      </c>
      <c r="BO4" s="349"/>
      <c r="BP4" s="349"/>
      <c r="BQ4" s="349"/>
      <c r="BR4" s="349"/>
      <c r="BS4" s="349"/>
      <c r="BT4" s="349"/>
      <c r="BU4" s="350"/>
      <c r="BV4" s="348">
        <v>9714579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10.8</v>
      </c>
      <c r="CU4" s="355"/>
      <c r="CV4" s="355"/>
      <c r="CW4" s="355"/>
      <c r="CX4" s="355"/>
      <c r="CY4" s="355"/>
      <c r="CZ4" s="355"/>
      <c r="DA4" s="356"/>
      <c r="DB4" s="354">
        <v>4.0999999999999996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59970076</v>
      </c>
      <c r="BO5" s="386"/>
      <c r="BP5" s="386"/>
      <c r="BQ5" s="386"/>
      <c r="BR5" s="386"/>
      <c r="BS5" s="386"/>
      <c r="BT5" s="386"/>
      <c r="BU5" s="387"/>
      <c r="BV5" s="385">
        <v>9337381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57.3</v>
      </c>
      <c r="CU5" s="383"/>
      <c r="CV5" s="383"/>
      <c r="CW5" s="383"/>
      <c r="CX5" s="383"/>
      <c r="CY5" s="383"/>
      <c r="CZ5" s="383"/>
      <c r="DA5" s="384"/>
      <c r="DB5" s="382">
        <v>60.1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86</v>
      </c>
      <c r="AV6" s="418"/>
      <c r="AW6" s="418"/>
      <c r="AX6" s="418"/>
      <c r="AY6" s="419" t="s">
        <v>87</v>
      </c>
      <c r="AZ6" s="420"/>
      <c r="BA6" s="420"/>
      <c r="BB6" s="420"/>
      <c r="BC6" s="420"/>
      <c r="BD6" s="420"/>
      <c r="BE6" s="420"/>
      <c r="BF6" s="420"/>
      <c r="BG6" s="420"/>
      <c r="BH6" s="420"/>
      <c r="BI6" s="420"/>
      <c r="BJ6" s="420"/>
      <c r="BK6" s="420"/>
      <c r="BL6" s="420"/>
      <c r="BM6" s="421"/>
      <c r="BN6" s="385">
        <v>572098</v>
      </c>
      <c r="BO6" s="386"/>
      <c r="BP6" s="386"/>
      <c r="BQ6" s="386"/>
      <c r="BR6" s="386"/>
      <c r="BS6" s="386"/>
      <c r="BT6" s="386"/>
      <c r="BU6" s="387"/>
      <c r="BV6" s="385">
        <v>377198</v>
      </c>
      <c r="BW6" s="386"/>
      <c r="BX6" s="386"/>
      <c r="BY6" s="386"/>
      <c r="BZ6" s="386"/>
      <c r="CA6" s="386"/>
      <c r="CB6" s="386"/>
      <c r="CC6" s="387"/>
      <c r="CD6" s="388" t="s">
        <v>88</v>
      </c>
      <c r="CE6" s="389"/>
      <c r="CF6" s="389"/>
      <c r="CG6" s="389"/>
      <c r="CH6" s="389"/>
      <c r="CI6" s="389"/>
      <c r="CJ6" s="389"/>
      <c r="CK6" s="389"/>
      <c r="CL6" s="389"/>
      <c r="CM6" s="389"/>
      <c r="CN6" s="389"/>
      <c r="CO6" s="389"/>
      <c r="CP6" s="389"/>
      <c r="CQ6" s="389"/>
      <c r="CR6" s="389"/>
      <c r="CS6" s="390"/>
      <c r="CT6" s="422">
        <v>57.3</v>
      </c>
      <c r="CU6" s="423"/>
      <c r="CV6" s="423"/>
      <c r="CW6" s="423"/>
      <c r="CX6" s="423"/>
      <c r="CY6" s="423"/>
      <c r="CZ6" s="423"/>
      <c r="DA6" s="424"/>
      <c r="DB6" s="422">
        <v>60.1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89</v>
      </c>
      <c r="AN7" s="415"/>
      <c r="AO7" s="415"/>
      <c r="AP7" s="415"/>
      <c r="AQ7" s="415"/>
      <c r="AR7" s="415"/>
      <c r="AS7" s="415"/>
      <c r="AT7" s="416"/>
      <c r="AU7" s="417" t="s">
        <v>90</v>
      </c>
      <c r="AV7" s="418"/>
      <c r="AW7" s="418"/>
      <c r="AX7" s="418"/>
      <c r="AY7" s="419" t="s">
        <v>91</v>
      </c>
      <c r="AZ7" s="420"/>
      <c r="BA7" s="420"/>
      <c r="BB7" s="420"/>
      <c r="BC7" s="420"/>
      <c r="BD7" s="420"/>
      <c r="BE7" s="420"/>
      <c r="BF7" s="420"/>
      <c r="BG7" s="420"/>
      <c r="BH7" s="420"/>
      <c r="BI7" s="420"/>
      <c r="BJ7" s="420"/>
      <c r="BK7" s="420"/>
      <c r="BL7" s="420"/>
      <c r="BM7" s="421"/>
      <c r="BN7" s="385">
        <v>28436</v>
      </c>
      <c r="BO7" s="386"/>
      <c r="BP7" s="386"/>
      <c r="BQ7" s="386"/>
      <c r="BR7" s="386"/>
      <c r="BS7" s="386"/>
      <c r="BT7" s="386"/>
      <c r="BU7" s="387"/>
      <c r="BV7" s="385">
        <v>181250</v>
      </c>
      <c r="BW7" s="386"/>
      <c r="BX7" s="386"/>
      <c r="BY7" s="386"/>
      <c r="BZ7" s="386"/>
      <c r="CA7" s="386"/>
      <c r="CB7" s="386"/>
      <c r="CC7" s="387"/>
      <c r="CD7" s="388" t="s">
        <v>92</v>
      </c>
      <c r="CE7" s="389"/>
      <c r="CF7" s="389"/>
      <c r="CG7" s="389"/>
      <c r="CH7" s="389"/>
      <c r="CI7" s="389"/>
      <c r="CJ7" s="389"/>
      <c r="CK7" s="389"/>
      <c r="CL7" s="389"/>
      <c r="CM7" s="389"/>
      <c r="CN7" s="389"/>
      <c r="CO7" s="389"/>
      <c r="CP7" s="389"/>
      <c r="CQ7" s="389"/>
      <c r="CR7" s="389"/>
      <c r="CS7" s="390"/>
      <c r="CT7" s="385">
        <v>5011973</v>
      </c>
      <c r="CU7" s="386"/>
      <c r="CV7" s="386"/>
      <c r="CW7" s="386"/>
      <c r="CX7" s="386"/>
      <c r="CY7" s="386"/>
      <c r="CZ7" s="386"/>
      <c r="DA7" s="387"/>
      <c r="DB7" s="385">
        <v>4787619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93</v>
      </c>
      <c r="AN8" s="415"/>
      <c r="AO8" s="415"/>
      <c r="AP8" s="415"/>
      <c r="AQ8" s="415"/>
      <c r="AR8" s="415"/>
      <c r="AS8" s="415"/>
      <c r="AT8" s="416"/>
      <c r="AU8" s="417" t="s">
        <v>94</v>
      </c>
      <c r="AV8" s="418"/>
      <c r="AW8" s="418"/>
      <c r="AX8" s="418"/>
      <c r="AY8" s="419" t="s">
        <v>95</v>
      </c>
      <c r="AZ8" s="420"/>
      <c r="BA8" s="420"/>
      <c r="BB8" s="420"/>
      <c r="BC8" s="420"/>
      <c r="BD8" s="420"/>
      <c r="BE8" s="420"/>
      <c r="BF8" s="420"/>
      <c r="BG8" s="420"/>
      <c r="BH8" s="420"/>
      <c r="BI8" s="420"/>
      <c r="BJ8" s="420"/>
      <c r="BK8" s="420"/>
      <c r="BL8" s="420"/>
      <c r="BM8" s="421"/>
      <c r="BN8" s="385">
        <v>543662</v>
      </c>
      <c r="BO8" s="386"/>
      <c r="BP8" s="386"/>
      <c r="BQ8" s="386"/>
      <c r="BR8" s="386"/>
      <c r="BS8" s="386"/>
      <c r="BT8" s="386"/>
      <c r="BU8" s="387"/>
      <c r="BV8" s="385">
        <v>195948</v>
      </c>
      <c r="BW8" s="386"/>
      <c r="BX8" s="386"/>
      <c r="BY8" s="386"/>
      <c r="BZ8" s="386"/>
      <c r="CA8" s="386"/>
      <c r="CB8" s="386"/>
      <c r="CC8" s="387"/>
      <c r="CD8" s="388" t="s">
        <v>96</v>
      </c>
      <c r="CE8" s="389"/>
      <c r="CF8" s="389"/>
      <c r="CG8" s="389"/>
      <c r="CH8" s="389"/>
      <c r="CI8" s="389"/>
      <c r="CJ8" s="389"/>
      <c r="CK8" s="389"/>
      <c r="CL8" s="389"/>
      <c r="CM8" s="389"/>
      <c r="CN8" s="389"/>
      <c r="CO8" s="389"/>
      <c r="CP8" s="389"/>
      <c r="CQ8" s="389"/>
      <c r="CR8" s="389"/>
      <c r="CS8" s="390"/>
      <c r="CT8" s="425">
        <v>1.44</v>
      </c>
      <c r="CU8" s="426"/>
      <c r="CV8" s="426"/>
      <c r="CW8" s="426"/>
      <c r="CX8" s="426"/>
      <c r="CY8" s="426"/>
      <c r="CZ8" s="426"/>
      <c r="DA8" s="427"/>
      <c r="DB8" s="425">
        <v>1.33</v>
      </c>
      <c r="DC8" s="426"/>
      <c r="DD8" s="426"/>
      <c r="DE8" s="426"/>
      <c r="DF8" s="426"/>
      <c r="DG8" s="426"/>
      <c r="DH8" s="426"/>
      <c r="DI8" s="427"/>
      <c r="DJ8" s="137"/>
      <c r="DK8" s="137"/>
      <c r="DL8" s="137"/>
      <c r="DM8" s="137"/>
      <c r="DN8" s="137"/>
      <c r="DO8" s="137"/>
    </row>
    <row r="9" spans="1:119" ht="18.75" customHeight="1" thickBot="1">
      <c r="A9" s="138"/>
      <c r="B9" s="379" t="s">
        <v>97</v>
      </c>
      <c r="C9" s="380"/>
      <c r="D9" s="380"/>
      <c r="E9" s="380"/>
      <c r="F9" s="380"/>
      <c r="G9" s="380"/>
      <c r="H9" s="380"/>
      <c r="I9" s="380"/>
      <c r="J9" s="380"/>
      <c r="K9" s="428"/>
      <c r="L9" s="429" t="s">
        <v>98</v>
      </c>
      <c r="M9" s="430"/>
      <c r="N9" s="430"/>
      <c r="O9" s="430"/>
      <c r="P9" s="430"/>
      <c r="Q9" s="431"/>
      <c r="R9" s="432">
        <v>11515</v>
      </c>
      <c r="S9" s="433"/>
      <c r="T9" s="433"/>
      <c r="U9" s="433"/>
      <c r="V9" s="434"/>
      <c r="W9" s="342" t="s">
        <v>99</v>
      </c>
      <c r="X9" s="343"/>
      <c r="Y9" s="343"/>
      <c r="Z9" s="343"/>
      <c r="AA9" s="343"/>
      <c r="AB9" s="343"/>
      <c r="AC9" s="343"/>
      <c r="AD9" s="343"/>
      <c r="AE9" s="343"/>
      <c r="AF9" s="343"/>
      <c r="AG9" s="343"/>
      <c r="AH9" s="343"/>
      <c r="AI9" s="343"/>
      <c r="AJ9" s="343"/>
      <c r="AK9" s="343"/>
      <c r="AL9" s="344"/>
      <c r="AM9" s="414" t="s">
        <v>100</v>
      </c>
      <c r="AN9" s="415"/>
      <c r="AO9" s="415"/>
      <c r="AP9" s="415"/>
      <c r="AQ9" s="415"/>
      <c r="AR9" s="415"/>
      <c r="AS9" s="415"/>
      <c r="AT9" s="416"/>
      <c r="AU9" s="417" t="s">
        <v>78</v>
      </c>
      <c r="AV9" s="418"/>
      <c r="AW9" s="418"/>
      <c r="AX9" s="418"/>
      <c r="AY9" s="419" t="s">
        <v>101</v>
      </c>
      <c r="AZ9" s="420"/>
      <c r="BA9" s="420"/>
      <c r="BB9" s="420"/>
      <c r="BC9" s="420"/>
      <c r="BD9" s="420"/>
      <c r="BE9" s="420"/>
      <c r="BF9" s="420"/>
      <c r="BG9" s="420"/>
      <c r="BH9" s="420"/>
      <c r="BI9" s="420"/>
      <c r="BJ9" s="420"/>
      <c r="BK9" s="420"/>
      <c r="BL9" s="420"/>
      <c r="BM9" s="421"/>
      <c r="BN9" s="385">
        <v>347714</v>
      </c>
      <c r="BO9" s="386"/>
      <c r="BP9" s="386"/>
      <c r="BQ9" s="386"/>
      <c r="BR9" s="386"/>
      <c r="BS9" s="386"/>
      <c r="BT9" s="386"/>
      <c r="BU9" s="387"/>
      <c r="BV9" s="385">
        <v>-403339</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0.1</v>
      </c>
      <c r="CU9" s="383"/>
      <c r="CV9" s="383"/>
      <c r="CW9" s="383"/>
      <c r="CX9" s="383"/>
      <c r="CY9" s="383"/>
      <c r="CZ9" s="383"/>
      <c r="DA9" s="384"/>
      <c r="DB9" s="382">
        <v>0.5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10992</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274251</v>
      </c>
      <c r="BO10" s="386"/>
      <c r="BP10" s="386"/>
      <c r="BQ10" s="386"/>
      <c r="BR10" s="386"/>
      <c r="BS10" s="386"/>
      <c r="BT10" s="386"/>
      <c r="BU10" s="387"/>
      <c r="BV10" s="385">
        <v>17553</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86</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10849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10805</v>
      </c>
      <c r="S13" s="467"/>
      <c r="T13" s="467"/>
      <c r="U13" s="467"/>
      <c r="V13" s="468"/>
      <c r="W13" s="401" t="s">
        <v>124</v>
      </c>
      <c r="X13" s="402"/>
      <c r="Y13" s="402"/>
      <c r="Z13" s="402"/>
      <c r="AA13" s="402"/>
      <c r="AB13" s="392"/>
      <c r="AC13" s="436">
        <v>383</v>
      </c>
      <c r="AD13" s="437"/>
      <c r="AE13" s="437"/>
      <c r="AF13" s="437"/>
      <c r="AG13" s="476"/>
      <c r="AH13" s="436">
        <v>467</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621965</v>
      </c>
      <c r="BO13" s="386"/>
      <c r="BP13" s="386"/>
      <c r="BQ13" s="386"/>
      <c r="BR13" s="386"/>
      <c r="BS13" s="386"/>
      <c r="BT13" s="386"/>
      <c r="BU13" s="387"/>
      <c r="BV13" s="385">
        <v>-385786</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-2.2000000000000002</v>
      </c>
      <c r="CU13" s="383"/>
      <c r="CV13" s="383"/>
      <c r="CW13" s="383"/>
      <c r="CX13" s="383"/>
      <c r="CY13" s="383"/>
      <c r="CZ13" s="383"/>
      <c r="DA13" s="384"/>
      <c r="DB13" s="382">
        <v>-1.5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10958</v>
      </c>
      <c r="S14" s="467"/>
      <c r="T14" s="467"/>
      <c r="U14" s="467"/>
      <c r="V14" s="468"/>
      <c r="W14" s="375"/>
      <c r="X14" s="376"/>
      <c r="Y14" s="376"/>
      <c r="Z14" s="376"/>
      <c r="AA14" s="376"/>
      <c r="AB14" s="365"/>
      <c r="AC14" s="469">
        <v>6.9</v>
      </c>
      <c r="AD14" s="470"/>
      <c r="AE14" s="470"/>
      <c r="AF14" s="470"/>
      <c r="AG14" s="471"/>
      <c r="AH14" s="469">
        <v>8.8000000000000007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10915</v>
      </c>
      <c r="S15" s="467"/>
      <c r="T15" s="467"/>
      <c r="U15" s="467"/>
      <c r="V15" s="468"/>
      <c r="W15" s="401" t="s">
        <v>130</v>
      </c>
      <c r="X15" s="402"/>
      <c r="Y15" s="402"/>
      <c r="Z15" s="402"/>
      <c r="AA15" s="402"/>
      <c r="AB15" s="392"/>
      <c r="AC15" s="436">
        <v>1705</v>
      </c>
      <c r="AD15" s="437"/>
      <c r="AE15" s="437"/>
      <c r="AF15" s="437"/>
      <c r="AG15" s="476"/>
      <c r="AH15" s="436">
        <v>1623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3789733</v>
      </c>
      <c r="BO15" s="349"/>
      <c r="BP15" s="349"/>
      <c r="BQ15" s="349"/>
      <c r="BR15" s="349"/>
      <c r="BS15" s="349"/>
      <c r="BT15" s="349"/>
      <c r="BU15" s="350"/>
      <c r="BV15" s="348">
        <v>3643617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30.7</v>
      </c>
      <c r="AD16" s="470"/>
      <c r="AE16" s="470"/>
      <c r="AF16" s="470"/>
      <c r="AG16" s="471"/>
      <c r="AH16" s="469">
        <v>30.5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2473985</v>
      </c>
      <c r="BO16" s="386"/>
      <c r="BP16" s="386"/>
      <c r="BQ16" s="386"/>
      <c r="BR16" s="386"/>
      <c r="BS16" s="386"/>
      <c r="BT16" s="386"/>
      <c r="BU16" s="387"/>
      <c r="BV16" s="385">
        <v>2497766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3471</v>
      </c>
      <c r="AD17" s="437"/>
      <c r="AE17" s="437"/>
      <c r="AF17" s="437"/>
      <c r="AG17" s="476"/>
      <c r="AH17" s="436">
        <v>3209</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5011973</v>
      </c>
      <c r="BO17" s="386"/>
      <c r="BP17" s="386"/>
      <c r="BQ17" s="386"/>
      <c r="BR17" s="386"/>
      <c r="BS17" s="386"/>
      <c r="BT17" s="386"/>
      <c r="BU17" s="387"/>
      <c r="BV17" s="385">
        <v>4787619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78.709999999999994</v>
      </c>
      <c r="M18" s="498"/>
      <c r="N18" s="498"/>
      <c r="O18" s="498"/>
      <c r="P18" s="498"/>
      <c r="Q18" s="498"/>
      <c r="R18" s="499"/>
      <c r="S18" s="499"/>
      <c r="T18" s="499"/>
      <c r="U18" s="499"/>
      <c r="V18" s="500"/>
      <c r="W18" s="403"/>
      <c r="X18" s="404"/>
      <c r="Y18" s="404"/>
      <c r="Z18" s="404"/>
      <c r="AA18" s="404"/>
      <c r="AB18" s="395"/>
      <c r="AC18" s="501">
        <v>62.4</v>
      </c>
      <c r="AD18" s="502"/>
      <c r="AE18" s="502"/>
      <c r="AF18" s="502"/>
      <c r="AG18" s="503"/>
      <c r="AH18" s="501">
        <v>60.3</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2413423</v>
      </c>
      <c r="BO18" s="386"/>
      <c r="BP18" s="386"/>
      <c r="BQ18" s="386"/>
      <c r="BR18" s="386"/>
      <c r="BS18" s="386"/>
      <c r="BT18" s="386"/>
      <c r="BU18" s="387"/>
      <c r="BV18" s="385">
        <v>2247225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146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58097228</v>
      </c>
      <c r="BO19" s="386"/>
      <c r="BP19" s="386"/>
      <c r="BQ19" s="386"/>
      <c r="BR19" s="386"/>
      <c r="BS19" s="386"/>
      <c r="BT19" s="386"/>
      <c r="BU19" s="387"/>
      <c r="BV19" s="385">
        <v>7892150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3955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23427</v>
      </c>
      <c r="BO23" s="386"/>
      <c r="BP23" s="386"/>
      <c r="BQ23" s="386"/>
      <c r="BR23" s="386"/>
      <c r="BS23" s="386"/>
      <c r="BT23" s="386"/>
      <c r="BU23" s="387"/>
      <c r="BV23" s="385">
        <v>62403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6930</v>
      </c>
      <c r="R24" s="437"/>
      <c r="S24" s="437"/>
      <c r="T24" s="437"/>
      <c r="U24" s="437"/>
      <c r="V24" s="476"/>
      <c r="W24" s="531"/>
      <c r="X24" s="519"/>
      <c r="Y24" s="520"/>
      <c r="Z24" s="435" t="s">
        <v>153</v>
      </c>
      <c r="AA24" s="415"/>
      <c r="AB24" s="415"/>
      <c r="AC24" s="415"/>
      <c r="AD24" s="415"/>
      <c r="AE24" s="415"/>
      <c r="AF24" s="415"/>
      <c r="AG24" s="416"/>
      <c r="AH24" s="436">
        <v>104</v>
      </c>
      <c r="AI24" s="437"/>
      <c r="AJ24" s="437"/>
      <c r="AK24" s="437"/>
      <c r="AL24" s="476"/>
      <c r="AM24" s="436">
        <v>305136</v>
      </c>
      <c r="AN24" s="437"/>
      <c r="AO24" s="437"/>
      <c r="AP24" s="437"/>
      <c r="AQ24" s="437"/>
      <c r="AR24" s="476"/>
      <c r="AS24" s="436">
        <v>2934</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23427</v>
      </c>
      <c r="BO24" s="386"/>
      <c r="BP24" s="386"/>
      <c r="BQ24" s="386"/>
      <c r="BR24" s="386"/>
      <c r="BS24" s="386"/>
      <c r="BT24" s="386"/>
      <c r="BU24" s="387"/>
      <c r="BV24" s="385">
        <v>30813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5436</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68812</v>
      </c>
      <c r="BO25" s="349"/>
      <c r="BP25" s="349"/>
      <c r="BQ25" s="349"/>
      <c r="BR25" s="349"/>
      <c r="BS25" s="349"/>
      <c r="BT25" s="349"/>
      <c r="BU25" s="350"/>
      <c r="BV25" s="348">
        <v>74886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4950</v>
      </c>
      <c r="R26" s="437"/>
      <c r="S26" s="437"/>
      <c r="T26" s="437"/>
      <c r="U26" s="437"/>
      <c r="V26" s="476"/>
      <c r="W26" s="531"/>
      <c r="X26" s="519"/>
      <c r="Y26" s="520"/>
      <c r="Z26" s="435" t="s">
        <v>159</v>
      </c>
      <c r="AA26" s="541"/>
      <c r="AB26" s="541"/>
      <c r="AC26" s="541"/>
      <c r="AD26" s="541"/>
      <c r="AE26" s="541"/>
      <c r="AF26" s="541"/>
      <c r="AG26" s="542"/>
      <c r="AH26" s="436">
        <v>3</v>
      </c>
      <c r="AI26" s="437"/>
      <c r="AJ26" s="437"/>
      <c r="AK26" s="437"/>
      <c r="AL26" s="476"/>
      <c r="AM26" s="436">
        <v>8943</v>
      </c>
      <c r="AN26" s="437"/>
      <c r="AO26" s="437"/>
      <c r="AP26" s="437"/>
      <c r="AQ26" s="437"/>
      <c r="AR26" s="476"/>
      <c r="AS26" s="436">
        <v>2981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2619</v>
      </c>
      <c r="R27" s="437"/>
      <c r="S27" s="437"/>
      <c r="T27" s="437"/>
      <c r="U27" s="437"/>
      <c r="V27" s="476"/>
      <c r="W27" s="531"/>
      <c r="X27" s="519"/>
      <c r="Y27" s="520"/>
      <c r="Z27" s="435" t="s">
        <v>162</v>
      </c>
      <c r="AA27" s="415"/>
      <c r="AB27" s="415"/>
      <c r="AC27" s="415"/>
      <c r="AD27" s="415"/>
      <c r="AE27" s="415"/>
      <c r="AF27" s="415"/>
      <c r="AG27" s="416"/>
      <c r="AH27" s="436">
        <v>7</v>
      </c>
      <c r="AI27" s="437"/>
      <c r="AJ27" s="437"/>
      <c r="AK27" s="437"/>
      <c r="AL27" s="476"/>
      <c r="AM27" s="436">
        <v>20601</v>
      </c>
      <c r="AN27" s="437"/>
      <c r="AO27" s="437"/>
      <c r="AP27" s="437"/>
      <c r="AQ27" s="437"/>
      <c r="AR27" s="476"/>
      <c r="AS27" s="436">
        <v>2943</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8657</v>
      </c>
      <c r="BO27" s="555"/>
      <c r="BP27" s="555"/>
      <c r="BQ27" s="555"/>
      <c r="BR27" s="555"/>
      <c r="BS27" s="555"/>
      <c r="BT27" s="555"/>
      <c r="BU27" s="556"/>
      <c r="BV27" s="554">
        <v>8657</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2241</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8031497</v>
      </c>
      <c r="BO28" s="349"/>
      <c r="BP28" s="349"/>
      <c r="BQ28" s="349"/>
      <c r="BR28" s="349"/>
      <c r="BS28" s="349"/>
      <c r="BT28" s="349"/>
      <c r="BU28" s="350"/>
      <c r="BV28" s="348">
        <v>7657246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12</v>
      </c>
      <c r="M29" s="437"/>
      <c r="N29" s="437"/>
      <c r="O29" s="437"/>
      <c r="P29" s="476"/>
      <c r="Q29" s="436">
        <v>2106</v>
      </c>
      <c r="R29" s="437"/>
      <c r="S29" s="437"/>
      <c r="T29" s="437"/>
      <c r="U29" s="437"/>
      <c r="V29" s="476"/>
      <c r="W29" s="532"/>
      <c r="X29" s="533"/>
      <c r="Y29" s="534"/>
      <c r="Z29" s="435" t="s">
        <v>169</v>
      </c>
      <c r="AA29" s="415"/>
      <c r="AB29" s="415"/>
      <c r="AC29" s="415"/>
      <c r="AD29" s="415"/>
      <c r="AE29" s="415"/>
      <c r="AF29" s="415"/>
      <c r="AG29" s="416"/>
      <c r="AH29" s="436">
        <v>111</v>
      </c>
      <c r="AI29" s="437"/>
      <c r="AJ29" s="437"/>
      <c r="AK29" s="437"/>
      <c r="AL29" s="476"/>
      <c r="AM29" s="436">
        <v>325737</v>
      </c>
      <c r="AN29" s="437"/>
      <c r="AO29" s="437"/>
      <c r="AP29" s="437"/>
      <c r="AQ29" s="437"/>
      <c r="AR29" s="476"/>
      <c r="AS29" s="436">
        <v>2935</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23727</v>
      </c>
      <c r="BO29" s="386"/>
      <c r="BP29" s="386"/>
      <c r="BQ29" s="386"/>
      <c r="BR29" s="386"/>
      <c r="BS29" s="386"/>
      <c r="BT29" s="386"/>
      <c r="BU29" s="387"/>
      <c r="BV29" s="385">
        <v>23721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97.1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69309026</v>
      </c>
      <c r="BO30" s="555"/>
      <c r="BP30" s="555"/>
      <c r="BQ30" s="555"/>
      <c r="BR30" s="555"/>
      <c r="BS30" s="555"/>
      <c r="BT30" s="555"/>
      <c r="BU30" s="556"/>
      <c r="BV30" s="554">
        <v>16084042</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IF('各会計、関係団体の財政状況及び健全化判断比率'!B32="","",'各会計、関係団体の財政状況及び健全化判断比率'!B32)</f>
        <v>特定環境保全公共下水道特別会計</v>
      </c>
      <c r="BH34" s="567"/>
      <c r="BI34" s="567"/>
      <c r="BJ34" s="567"/>
      <c r="BK34" s="567"/>
      <c r="BL34" s="567"/>
      <c r="BM34" s="567"/>
      <c r="BN34" s="567"/>
      <c r="BO34" s="567"/>
      <c r="BP34" s="567"/>
      <c r="BQ34" s="567"/>
      <c r="BR34" s="567"/>
      <c r="BS34" s="567"/>
      <c r="BT34" s="567"/>
      <c r="BU34" s="567"/>
      <c r="BV34" s="165"/>
      <c r="BW34" s="566">
        <f>IF(BY34="","",MAX(C34:D43,U34:V43,AM34:AN43,BE34:BF43)+1)</f>
        <v>12</v>
      </c>
      <c r="BX34" s="566"/>
      <c r="BY34" s="567" t="str">
        <f>IF('各会計、関係団体の財政状況及び健全化判断比率'!B68="","",'各会計、関係団体の財政状況及び健全化判断比率'!B68)</f>
        <v>双葉地方水道企業団水道事業会計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坂下ダム施設管理事業特別会計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10</v>
      </c>
      <c r="BF35" s="566"/>
      <c r="BG35" s="567" t="str">
        <f>IF('各会計、関係団体の財政状況及び健全化判断比率'!B33="","",'各会計、関係団体の財政状況及び健全化判断比率'!B33)</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13</v>
      </c>
      <c r="BX35" s="566"/>
      <c r="BY35" s="567" t="str">
        <f>IF('各会計、関係団体の財政状況及び健全化判断比率'!B69="","",'各会計、関係団体の財政状況及び健全化判断比率'!B69)</f>
        <v>双葉地方水道企業団工業用水道事業会計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地域下水道事業特別会計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介護サービス特別会計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11</v>
      </c>
      <c r="BF36" s="566"/>
      <c r="BG36" s="567" t="str">
        <f>IF('各会計、関係団体の財政状況及び健全化判断比率'!B34="","",'各会計、関係団体の財政状況及び健全化判断比率'!B34)</f>
        <v>宅地造成事業特別会計</v>
      </c>
      <c r="BH36" s="567"/>
      <c r="BI36" s="567"/>
      <c r="BJ36" s="567"/>
      <c r="BK36" s="567"/>
      <c r="BL36" s="567"/>
      <c r="BM36" s="567"/>
      <c r="BN36" s="567"/>
      <c r="BO36" s="567"/>
      <c r="BP36" s="567"/>
      <c r="BQ36" s="567"/>
      <c r="BR36" s="567"/>
      <c r="BS36" s="567"/>
      <c r="BT36" s="567"/>
      <c r="BU36" s="567"/>
      <c r="BV36" s="165"/>
      <c r="BW36" s="566">
        <f t="shared" si="2"/>
        <v>14</v>
      </c>
      <c r="BX36" s="566"/>
      <c r="BY36" s="567" t="str">
        <f>IF('各会計、関係団体の財政状況及び健全化判断比率'!B70="","",'各会計、関係団体の財政状況及び健全化判断比率'!B70)</f>
        <v>福島県市町村総合事務組合一般会計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f>IF(E37="","",C36+1)</f>
        <v>4</v>
      </c>
      <c r="D37" s="566"/>
      <c r="E37" s="567" t="str">
        <f>IF('各会計、関係団体の財政状況及び健全化判断比率'!B10="","",'各会計、関係団体の財政状況及び健全化判断比率'!B10)</f>
        <v>中央台霊園管理事業特別会計</v>
      </c>
      <c r="F37" s="567"/>
      <c r="G37" s="567"/>
      <c r="H37" s="567"/>
      <c r="I37" s="567"/>
      <c r="J37" s="567"/>
      <c r="K37" s="567"/>
      <c r="L37" s="567"/>
      <c r="M37" s="567"/>
      <c r="N37" s="567"/>
      <c r="O37" s="567"/>
      <c r="P37" s="567"/>
      <c r="Q37" s="567"/>
      <c r="R37" s="567"/>
      <c r="S37" s="567"/>
      <c r="T37" s="165"/>
      <c r="U37" s="566">
        <f t="shared" si="4"/>
        <v>8</v>
      </c>
      <c r="V37" s="566"/>
      <c r="W37" s="567" t="str">
        <f>IF('各会計、関係団体の財政状況及び健全化判断比率'!B31="","",'各会計、関係団体の財政状況及び健全化判断比率'!B31)</f>
        <v>後期高齢者医療特別会計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15</v>
      </c>
      <c r="BX37" s="566"/>
      <c r="BY37" s="567" t="str">
        <f>IF('各会計、関係団体の財政状況及び健全化判断比率'!B71="","",'各会計、関係団体の財政状況及び健全化判断比率'!B71)</f>
        <v>福島県市町村総合事務組合消防補償等特別会計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16</v>
      </c>
      <c r="BX38" s="566"/>
      <c r="BY38" s="567" t="str">
        <f>IF('各会計、関係団体の財政状況及び健全化判断比率'!B72="","",'各会計、関係団体の財政状況及び健全化判断比率'!B72)</f>
        <v>福島県市町村総合事務組合消防賞じゅつ金特別会計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17</v>
      </c>
      <c r="BX39" s="566"/>
      <c r="BY39" s="567" t="str">
        <f>IF('各会計、関係団体の財政状況及び健全化判断比率'!B73="","",'各会計、関係団体の財政状況及び健全化判断比率'!B73)</f>
        <v>福島県市町村総合事務組合非常勤職員公務災害補償特別会計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18</v>
      </c>
      <c r="BX40" s="566"/>
      <c r="BY40" s="567" t="str">
        <f>IF('各会計、関係団体の財政状況及び健全化判断比率'!B74="","",'各会計、関係団体の財政状況及び健全化判断比率'!B74)</f>
        <v>福島県市町村総合事務組合自治会館管理特別会計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19</v>
      </c>
      <c r="BX41" s="566"/>
      <c r="BY41" s="567" t="str">
        <f>IF('各会計、関係団体の財政状況及び健全化判断比率'!B75="","",'各会計、関係団体の財政状況及び健全化判断比率'!B75)</f>
        <v>福島県後期高齢者医療広域連合一般会計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20</v>
      </c>
      <c r="BX42" s="566"/>
      <c r="BY42" s="567" t="str">
        <f>IF('各会計、関係団体の財政状況及び健全化判断比率'!B76="","",'各会計、関係団体の財政状況及び健全化判断比率'!B76)</f>
        <v>福島県後期高齢者医療広域連合高齢者医療特別会計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21</v>
      </c>
      <c r="BX43" s="566"/>
      <c r="BY43" s="567" t="str">
        <f>IF('各会計、関係団体の財政状況及び健全化判断比率'!B77="","",'各会計、関係団体の財政状況及び健全化判断比率'!B77)</f>
        <v>双葉地方広域市町村圏組合一般会計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13"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69" t="s">
        <v>24</v>
      </c>
      <c r="C41" s="1170"/>
      <c r="D41" s="81"/>
      <c r="E41" s="1175" t="s">
        <v>25</v>
      </c>
      <c r="F41" s="1175"/>
      <c r="G41" s="1175"/>
      <c r="H41" s="1176"/>
      <c r="I41" s="82">
        <v>243</v>
      </c>
      <c r="J41" s="83">
        <v>152</v>
      </c>
      <c r="K41" s="83">
        <v>103</v>
      </c>
      <c r="L41" s="83">
        <v>62</v>
      </c>
      <c r="M41" s="84">
        <v>23</v>
      </c>
    </row>
    <row r="42" spans="2:13" ht="27.75" customHeight="1">
      <c r="B42" s="1171"/>
      <c r="C42" s="1172"/>
      <c r="D42" s="85"/>
      <c r="E42" s="1177" t="s">
        <v>26</v>
      </c>
      <c r="F42" s="1177"/>
      <c r="G42" s="1177"/>
      <c r="H42" s="1178"/>
      <c r="I42" s="86" t="s">
        <v>477</v>
      </c>
      <c r="J42" s="87" t="s">
        <v>477</v>
      </c>
      <c r="K42" s="87">
        <v>0</v>
      </c>
      <c r="L42" s="87" t="s">
        <v>477</v>
      </c>
      <c r="M42" s="88" t="s">
        <v>477</v>
      </c>
    </row>
    <row r="43" spans="2:13" ht="27.75" customHeight="1">
      <c r="B43" s="1171"/>
      <c r="C43" s="1172"/>
      <c r="D43" s="85"/>
      <c r="E43" s="1177" t="s">
        <v>27</v>
      </c>
      <c r="F43" s="1177"/>
      <c r="G43" s="1177"/>
      <c r="H43" s="1178"/>
      <c r="I43" s="86" t="s">
        <v>477</v>
      </c>
      <c r="J43" s="87" t="s">
        <v>477</v>
      </c>
      <c r="K43" s="87" t="s">
        <v>477</v>
      </c>
      <c r="L43" s="87" t="s">
        <v>477</v>
      </c>
      <c r="M43" s="88" t="s">
        <v>477</v>
      </c>
    </row>
    <row r="44" spans="2:13" ht="27.75" customHeight="1">
      <c r="B44" s="1171"/>
      <c r="C44" s="1172"/>
      <c r="D44" s="85"/>
      <c r="E44" s="1177" t="s">
        <v>28</v>
      </c>
      <c r="F44" s="1177"/>
      <c r="G44" s="1177"/>
      <c r="H44" s="1178"/>
      <c r="I44" s="86">
        <v>191</v>
      </c>
      <c r="J44" s="87">
        <v>168</v>
      </c>
      <c r="K44" s="87">
        <v>150</v>
      </c>
      <c r="L44" s="87">
        <v>138</v>
      </c>
      <c r="M44" s="88">
        <v>116</v>
      </c>
    </row>
    <row r="45" spans="2:13" ht="27.75" customHeight="1">
      <c r="B45" s="1171"/>
      <c r="C45" s="1172"/>
      <c r="D45" s="85"/>
      <c r="E45" s="1177" t="s">
        <v>29</v>
      </c>
      <c r="F45" s="1177"/>
      <c r="G45" s="1177"/>
      <c r="H45" s="1178"/>
      <c r="I45" s="86">
        <v>819</v>
      </c>
      <c r="J45" s="87">
        <v>800</v>
      </c>
      <c r="K45" s="87">
        <v>738</v>
      </c>
      <c r="L45" s="87">
        <v>713</v>
      </c>
      <c r="M45" s="88">
        <v>649</v>
      </c>
    </row>
    <row r="46" spans="2:13" ht="27.75" customHeight="1">
      <c r="B46" s="1171"/>
      <c r="C46" s="1172"/>
      <c r="D46" s="85"/>
      <c r="E46" s="1177" t="s">
        <v>30</v>
      </c>
      <c r="F46" s="1177"/>
      <c r="G46" s="1177"/>
      <c r="H46" s="1178"/>
      <c r="I46" s="86" t="s">
        <v>477</v>
      </c>
      <c r="J46" s="87" t="s">
        <v>477</v>
      </c>
      <c r="K46" s="87" t="s">
        <v>477</v>
      </c>
      <c r="L46" s="87" t="s">
        <v>477</v>
      </c>
      <c r="M46" s="88" t="s">
        <v>477</v>
      </c>
    </row>
    <row r="47" spans="2:13" ht="27.75" customHeight="1">
      <c r="B47" s="1171"/>
      <c r="C47" s="1172"/>
      <c r="D47" s="85"/>
      <c r="E47" s="1177" t="s">
        <v>31</v>
      </c>
      <c r="F47" s="1177"/>
      <c r="G47" s="1177"/>
      <c r="H47" s="1178"/>
      <c r="I47" s="86" t="s">
        <v>477</v>
      </c>
      <c r="J47" s="87" t="s">
        <v>477</v>
      </c>
      <c r="K47" s="87" t="s">
        <v>477</v>
      </c>
      <c r="L47" s="87" t="s">
        <v>477</v>
      </c>
      <c r="M47" s="88" t="s">
        <v>477</v>
      </c>
    </row>
    <row r="48" spans="2:13" ht="27.75" customHeight="1">
      <c r="B48" s="1173"/>
      <c r="C48" s="1174"/>
      <c r="D48" s="85"/>
      <c r="E48" s="1177" t="s">
        <v>32</v>
      </c>
      <c r="F48" s="1177"/>
      <c r="G48" s="1177"/>
      <c r="H48" s="1178"/>
      <c r="I48" s="86" t="s">
        <v>477</v>
      </c>
      <c r="J48" s="87" t="s">
        <v>477</v>
      </c>
      <c r="K48" s="87" t="s">
        <v>477</v>
      </c>
      <c r="L48" s="87" t="s">
        <v>477</v>
      </c>
      <c r="M48" s="88" t="s">
        <v>477</v>
      </c>
    </row>
    <row r="49" spans="2:13" ht="27.75" customHeight="1">
      <c r="B49" s="1179" t="s">
        <v>33</v>
      </c>
      <c r="C49" s="1180"/>
      <c r="D49" s="89"/>
      <c r="E49" s="1177" t="s">
        <v>34</v>
      </c>
      <c r="F49" s="1177"/>
      <c r="G49" s="1177"/>
      <c r="H49" s="1178"/>
      <c r="I49" s="86">
        <v>7948</v>
      </c>
      <c r="J49" s="87">
        <v>10628</v>
      </c>
      <c r="K49" s="87">
        <v>12115</v>
      </c>
      <c r="L49" s="87">
        <v>15695</v>
      </c>
      <c r="M49" s="88">
        <v>21668</v>
      </c>
    </row>
    <row r="50" spans="2:13" ht="27.75" customHeight="1">
      <c r="B50" s="1171"/>
      <c r="C50" s="1172"/>
      <c r="D50" s="85"/>
      <c r="E50" s="1177" t="s">
        <v>35</v>
      </c>
      <c r="F50" s="1177"/>
      <c r="G50" s="1177"/>
      <c r="H50" s="1178"/>
      <c r="I50" s="86">
        <v>15</v>
      </c>
      <c r="J50" s="87">
        <v>8</v>
      </c>
      <c r="K50" s="87" t="s">
        <v>477</v>
      </c>
      <c r="L50" s="87" t="s">
        <v>477</v>
      </c>
      <c r="M50" s="88" t="s">
        <v>477</v>
      </c>
    </row>
    <row r="51" spans="2:13" ht="27.75" customHeight="1">
      <c r="B51" s="1173"/>
      <c r="C51" s="1174"/>
      <c r="D51" s="85"/>
      <c r="E51" s="1177" t="s">
        <v>36</v>
      </c>
      <c r="F51" s="1177"/>
      <c r="G51" s="1177"/>
      <c r="H51" s="1178"/>
      <c r="I51" s="86">
        <v>2185</v>
      </c>
      <c r="J51" s="87">
        <v>2168</v>
      </c>
      <c r="K51" s="87">
        <v>2105</v>
      </c>
      <c r="L51" s="87">
        <v>1941</v>
      </c>
      <c r="M51" s="88">
        <v>1766</v>
      </c>
    </row>
    <row r="52" spans="2:13" ht="27.75" customHeight="1" thickBot="1">
      <c r="B52" s="1181" t="s">
        <v>37</v>
      </c>
      <c r="C52" s="1182"/>
      <c r="D52" s="90"/>
      <c r="E52" s="1183" t="s">
        <v>38</v>
      </c>
      <c r="F52" s="1183"/>
      <c r="G52" s="1183"/>
      <c r="H52" s="1184"/>
      <c r="I52" s="91">
        <v>-8895</v>
      </c>
      <c r="J52" s="92">
        <v>-11683</v>
      </c>
      <c r="K52" s="92">
        <v>-13229</v>
      </c>
      <c r="L52" s="92">
        <v>-16722</v>
      </c>
      <c r="M52" s="93">
        <v>-22645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107975</v>
      </c>
      <c r="E3" s="116"/>
      <c r="F3" s="117">
        <v>89245</v>
      </c>
      <c r="G3" s="118"/>
      <c r="H3" s="119"/>
    </row>
    <row r="4" spans="1:8">
      <c r="A4" s="120"/>
      <c r="B4" s="121"/>
      <c r="C4" s="122"/>
      <c r="D4" s="123">
        <v>107630</v>
      </c>
      <c r="E4" s="124"/>
      <c r="F4" s="125">
        <v>42966</v>
      </c>
      <c r="G4" s="126"/>
      <c r="H4" s="127"/>
    </row>
    <row r="5" spans="1:8">
      <c r="A5" s="108" t="s">
        <v>510</v>
      </c>
      <c r="B5" s="113"/>
      <c r="C5" s="114"/>
      <c r="D5" s="115">
        <v>1306</v>
      </c>
      <c r="E5" s="116"/>
      <c r="F5" s="117">
        <v>70897</v>
      </c>
      <c r="G5" s="118"/>
      <c r="H5" s="119"/>
    </row>
    <row r="6" spans="1:8">
      <c r="A6" s="120"/>
      <c r="B6" s="121"/>
      <c r="C6" s="122"/>
      <c r="D6" s="123">
        <v>1306</v>
      </c>
      <c r="E6" s="124"/>
      <c r="F6" s="125">
        <v>39878</v>
      </c>
      <c r="G6" s="126"/>
      <c r="H6" s="127"/>
    </row>
    <row r="7" spans="1:8">
      <c r="A7" s="108" t="s">
        <v>511</v>
      </c>
      <c r="B7" s="113"/>
      <c r="C7" s="114"/>
      <c r="D7" s="115">
        <v>1673</v>
      </c>
      <c r="E7" s="116"/>
      <c r="F7" s="117">
        <v>66496</v>
      </c>
      <c r="G7" s="118"/>
      <c r="H7" s="119"/>
    </row>
    <row r="8" spans="1:8">
      <c r="A8" s="120"/>
      <c r="B8" s="121"/>
      <c r="C8" s="122"/>
      <c r="D8" s="123">
        <v>1673</v>
      </c>
      <c r="E8" s="124"/>
      <c r="F8" s="125">
        <v>36530</v>
      </c>
      <c r="G8" s="126"/>
      <c r="H8" s="127"/>
    </row>
    <row r="9" spans="1:8">
      <c r="A9" s="108" t="s">
        <v>512</v>
      </c>
      <c r="B9" s="113"/>
      <c r="C9" s="114"/>
      <c r="D9" s="115">
        <v>3992</v>
      </c>
      <c r="E9" s="116"/>
      <c r="F9" s="117">
        <v>82748</v>
      </c>
      <c r="G9" s="118"/>
      <c r="H9" s="119"/>
    </row>
    <row r="10" spans="1:8">
      <c r="A10" s="120"/>
      <c r="B10" s="121"/>
      <c r="C10" s="122"/>
      <c r="D10" s="123">
        <v>3992</v>
      </c>
      <c r="E10" s="124"/>
      <c r="F10" s="125">
        <v>44732</v>
      </c>
      <c r="G10" s="126"/>
      <c r="H10" s="127"/>
    </row>
    <row r="11" spans="1:8">
      <c r="A11" s="108" t="s">
        <v>513</v>
      </c>
      <c r="B11" s="113"/>
      <c r="C11" s="114"/>
      <c r="D11" s="115">
        <v>1947</v>
      </c>
      <c r="E11" s="116"/>
      <c r="F11" s="117">
        <v>91837</v>
      </c>
      <c r="G11" s="118"/>
      <c r="H11" s="119"/>
    </row>
    <row r="12" spans="1:8">
      <c r="A12" s="120"/>
      <c r="B12" s="121"/>
      <c r="C12" s="128"/>
      <c r="D12" s="123">
        <v>1947</v>
      </c>
      <c r="E12" s="124"/>
      <c r="F12" s="125">
        <v>54439</v>
      </c>
      <c r="G12" s="126"/>
      <c r="H12" s="127"/>
    </row>
    <row r="13" spans="1:8">
      <c r="A13" s="108"/>
      <c r="B13" s="113"/>
      <c r="C13" s="129"/>
      <c r="D13" s="130">
        <v>23379</v>
      </c>
      <c r="E13" s="131"/>
      <c r="F13" s="132">
        <v>80245</v>
      </c>
      <c r="G13" s="133"/>
      <c r="H13" s="119"/>
    </row>
    <row r="14" spans="1:8">
      <c r="A14" s="120"/>
      <c r="B14" s="121"/>
      <c r="C14" s="122"/>
      <c r="D14" s="123">
        <v>23310</v>
      </c>
      <c r="E14" s="124"/>
      <c r="F14" s="125">
        <v>43709</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10.039999999999999</v>
      </c>
      <c r="C19" s="134">
        <f>ROUND(VALUE(SUBSTITUTE(実質収支比率等に係る経年分析!G$48,"▲","-")),2)</f>
        <v>14</v>
      </c>
      <c r="D19" s="134">
        <f>ROUND(VALUE(SUBSTITUTE(実質収支比率等に係る経年分析!H$48,"▲","-")),2)</f>
        <v>14.19</v>
      </c>
      <c r="E19" s="134">
        <f>ROUND(VALUE(SUBSTITUTE(実質収支比率等に係る経年分析!I$48,"▲","-")),2)</f>
        <v>4.09</v>
      </c>
      <c r="F19" s="134">
        <f>ROUND(VALUE(SUBSTITUTE(実質収支比率等に係る経年分析!J$48,"▲","-")),2)</f>
        <v>10.85</v>
      </c>
    </row>
    <row r="20" spans="1:11">
      <c r="A20" s="134" t="s">
        <v>43</v>
      </c>
      <c r="B20" s="134">
        <f>ROUND(VALUE(SUBSTITUTE(実質収支比率等に係る経年分析!F$47,"▲","-")),2)</f>
        <v>118.37</v>
      </c>
      <c r="C20" s="134">
        <f>ROUND(VALUE(SUBSTITUTE(実質収支比率等に係る経年分析!G$47,"▲","-")),2)</f>
        <v>176.63</v>
      </c>
      <c r="D20" s="134">
        <f>ROUND(VALUE(SUBSTITUTE(実質収支比率等に係る経年分析!H$47,"▲","-")),2)</f>
        <v>173.76</v>
      </c>
      <c r="E20" s="134">
        <f>ROUND(VALUE(SUBSTITUTE(実質収支比率等に係る経年分析!I$47,"▲","-")),2)</f>
        <v>159.94</v>
      </c>
      <c r="F20" s="134">
        <f>ROUND(VALUE(SUBSTITUTE(実質収支比率等に係る経年分析!J$47,"▲","-")),2)</f>
        <v>160.25</v>
      </c>
    </row>
    <row r="21" spans="1:11">
      <c r="A21" s="134" t="s">
        <v>44</v>
      </c>
      <c r="B21" s="134">
        <f>IF(ISNUMBER(VALUE(SUBSTITUTE(実質収支比率等に係る経年分析!F$49,"▲","-"))),ROUND(VALUE(SUBSTITUTE(実質収支比率等に係る経年分析!F$49,"▲","-")),2),NA())</f>
        <v>10.55</v>
      </c>
      <c r="C21" s="134">
        <f>IF(ISNUMBER(VALUE(SUBSTITUTE(実質収支比率等に係る経年分析!G$49,"▲","-"))),ROUND(VALUE(SUBSTITUTE(実質収支比率等に係る経年分析!G$49,"▲","-")),2),NA())</f>
        <v>51.34</v>
      </c>
      <c r="D21" s="134">
        <f>IF(ISNUMBER(VALUE(SUBSTITUTE(実質収支比率等に係る経年分析!H$49,"▲","-"))),ROUND(VALUE(SUBSTITUTE(実質収支比率等に係る経年分析!H$49,"▲","-")),2),NA())</f>
        <v>12.12</v>
      </c>
      <c r="E21" s="134">
        <f>IF(ISNUMBER(VALUE(SUBSTITUTE(実質収支比率等に係る経年分析!I$49,"▲","-"))),ROUND(VALUE(SUBSTITUTE(実質収支比率等に係る経年分析!I$49,"▲","-")),2),NA())</f>
        <v>-8.06</v>
      </c>
      <c r="F21" s="134">
        <f>IF(ISNUMBER(VALUE(SUBSTITUTE(実質収支比率等に係る経年分析!J$49,"▲","-"))),ROUND(VALUE(SUBSTITUTE(実質収支比率等に係る経年分析!J$49,"▲","-")),2),NA())</f>
        <v>12.41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特定環境保全公共下水道特別会計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坂下ダム施設管理事業特別会計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0.08</v>
      </c>
    </row>
    <row r="33" spans="1:16">
      <c r="A33" s="135" t="str">
        <f>IF(連結実質赤字比率に係る赤字・黒字の構成分析!C$37="",NA(),連結実質赤字比率に係る赤字・黒字の構成分析!C$37)</f>
        <v>宅地造成事業特別会計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1.83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0.32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4.24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6.35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9.9499999999999993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13.95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14.06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10.76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168</v>
      </c>
      <c r="E42" s="136"/>
      <c r="F42" s="136"/>
      <c r="G42" s="136">
        <f>'実質公債費比率（分子）の構造'!L$52</f>
        <v>171</v>
      </c>
      <c r="H42" s="136"/>
      <c r="I42" s="136"/>
      <c r="J42" s="136">
        <f>'実質公債費比率（分子）の構造'!M$52</f>
        <v>189</v>
      </c>
      <c r="K42" s="136"/>
      <c r="L42" s="136"/>
      <c r="M42" s="136">
        <f>'実質公債費比率（分子）の構造'!N$52</f>
        <v>192</v>
      </c>
      <c r="N42" s="136"/>
      <c r="O42" s="136"/>
      <c r="P42" s="136">
        <f>'実質公債費比率（分子）の構造'!O$52</f>
        <v>204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t="str">
        <f>'実質公債費比率（分子）の構造'!O$50</f>
        <v>-</v>
      </c>
      <c r="O44" s="136"/>
      <c r="P44" s="136"/>
    </row>
    <row r="45" spans="1:16">
      <c r="A45" s="136" t="s">
        <v>54</v>
      </c>
      <c r="B45" s="136">
        <f>'実質公債費比率（分子）の構造'!K$49</f>
        <v>68</v>
      </c>
      <c r="C45" s="136"/>
      <c r="D45" s="136"/>
      <c r="E45" s="136">
        <f>'実質公債費比率（分子）の構造'!L$49</f>
        <v>65</v>
      </c>
      <c r="F45" s="136"/>
      <c r="G45" s="136"/>
      <c r="H45" s="136">
        <f>'実質公債費比率（分子）の構造'!M$49</f>
        <v>58</v>
      </c>
      <c r="I45" s="136"/>
      <c r="J45" s="136"/>
      <c r="K45" s="136">
        <f>'実質公債費比率（分子）の構造'!N$49</f>
        <v>47</v>
      </c>
      <c r="L45" s="136"/>
      <c r="M45" s="136"/>
      <c r="N45" s="136">
        <f>'実質公債費比率（分子）の構造'!O$49</f>
        <v>47</v>
      </c>
      <c r="O45" s="136"/>
      <c r="P45" s="136"/>
    </row>
    <row r="46" spans="1:16">
      <c r="A46" s="136" t="s">
        <v>55</v>
      </c>
      <c r="B46" s="136" t="str">
        <f>'実質公債費比率（分子）の構造'!K$48</f>
        <v>-</v>
      </c>
      <c r="C46" s="136"/>
      <c r="D46" s="136"/>
      <c r="E46" s="136" t="str">
        <f>'実質公債費比率（分子）の構造'!L$48</f>
        <v>-</v>
      </c>
      <c r="F46" s="136"/>
      <c r="G46" s="136"/>
      <c r="H46" s="136" t="str">
        <f>'実質公債費比率（分子）の構造'!M$48</f>
        <v>-</v>
      </c>
      <c r="I46" s="136"/>
      <c r="J46" s="136"/>
      <c r="K46" s="136" t="str">
        <f>'実質公債費比率（分子）の構造'!N$48</f>
        <v>-</v>
      </c>
      <c r="L46" s="136"/>
      <c r="M46" s="136"/>
      <c r="N46" s="136" t="str">
        <f>'実質公債費比率（分子）の構造'!O$48</f>
        <v>-</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16</v>
      </c>
      <c r="C49" s="136"/>
      <c r="D49" s="136"/>
      <c r="E49" s="136">
        <f>'実質公債費比率（分子）の構造'!L$45</f>
        <v>92</v>
      </c>
      <c r="F49" s="136"/>
      <c r="G49" s="136"/>
      <c r="H49" s="136">
        <f>'実質公債費比率（分子）の構造'!M$45</f>
        <v>51</v>
      </c>
      <c r="I49" s="136"/>
      <c r="J49" s="136"/>
      <c r="K49" s="136">
        <f>'実質公債費比率（分子）の構造'!N$45</f>
        <v>41</v>
      </c>
      <c r="L49" s="136"/>
      <c r="M49" s="136"/>
      <c r="N49" s="136">
        <f>'実質公債費比率（分子）の構造'!O$45</f>
        <v>40</v>
      </c>
      <c r="O49" s="136"/>
      <c r="P49" s="136"/>
    </row>
    <row r="50" spans="1:16">
      <c r="A50" s="136" t="s">
        <v>59</v>
      </c>
      <c r="B50" s="136" t="e">
        <f>NA()</f>
        <v>#N/A</v>
      </c>
      <c r="C50" s="136">
        <f>IF(ISNUMBER('実質公債費比率（分子）の構造'!K$53),'実質公債費比率（分子）の構造'!K$53,NA())</f>
        <v>-84</v>
      </c>
      <c r="D50" s="136" t="e">
        <f>NA()</f>
        <v>#N/A</v>
      </c>
      <c r="E50" s="136" t="e">
        <f>NA()</f>
        <v>#N/A</v>
      </c>
      <c r="F50" s="136">
        <f>IF(ISNUMBER('実質公債費比率（分子）の構造'!L$53),'実質公債費比率（分子）の構造'!L$53,NA())</f>
        <v>-14</v>
      </c>
      <c r="G50" s="136" t="e">
        <f>NA()</f>
        <v>#N/A</v>
      </c>
      <c r="H50" s="136" t="e">
        <f>NA()</f>
        <v>#N/A</v>
      </c>
      <c r="I50" s="136">
        <f>IF(ISNUMBER('実質公債費比率（分子）の構造'!M$53),'実質公債費比率（分子）の構造'!M$53,NA())</f>
        <v>-80</v>
      </c>
      <c r="J50" s="136" t="e">
        <f>NA()</f>
        <v>#N/A</v>
      </c>
      <c r="K50" s="136" t="e">
        <f>NA()</f>
        <v>#N/A</v>
      </c>
      <c r="L50" s="136">
        <f>IF(ISNUMBER('実質公債費比率（分子）の構造'!N$53),'実質公債費比率（分子）の構造'!N$53,NA())</f>
        <v>-104</v>
      </c>
      <c r="M50" s="136" t="e">
        <f>NA()</f>
        <v>#N/A</v>
      </c>
      <c r="N50" s="136" t="e">
        <f>NA()</f>
        <v>#N/A</v>
      </c>
      <c r="O50" s="136">
        <f>IF(ISNUMBER('実質公債費比率（分子）の構造'!O$53),'実質公債費比率（分子）の構造'!O$53,NA())</f>
        <v>-117</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2185</v>
      </c>
      <c r="E56" s="135"/>
      <c r="F56" s="135"/>
      <c r="G56" s="135">
        <f>'将来負担比率（分子）の構造'!J$51</f>
        <v>2168</v>
      </c>
      <c r="H56" s="135"/>
      <c r="I56" s="135"/>
      <c r="J56" s="135">
        <f>'将来負担比率（分子）の構造'!K$51</f>
        <v>2105</v>
      </c>
      <c r="K56" s="135"/>
      <c r="L56" s="135"/>
      <c r="M56" s="135">
        <f>'将来負担比率（分子）の構造'!L$51</f>
        <v>1941</v>
      </c>
      <c r="N56" s="135"/>
      <c r="O56" s="135"/>
      <c r="P56" s="135">
        <f>'将来負担比率（分子）の構造'!M$51</f>
        <v>1766</v>
      </c>
    </row>
    <row r="57" spans="1:16">
      <c r="A57" s="135" t="s">
        <v>35</v>
      </c>
      <c r="B57" s="135"/>
      <c r="C57" s="135"/>
      <c r="D57" s="135">
        <f>'将来負担比率（分子）の構造'!I$50</f>
        <v>15</v>
      </c>
      <c r="E57" s="135"/>
      <c r="F57" s="135"/>
      <c r="G57" s="135">
        <f>'将来負担比率（分子）の構造'!J$50</f>
        <v>8</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7948</v>
      </c>
      <c r="E58" s="135"/>
      <c r="F58" s="135"/>
      <c r="G58" s="135">
        <f>'将来負担比率（分子）の構造'!J$49</f>
        <v>10628</v>
      </c>
      <c r="H58" s="135"/>
      <c r="I58" s="135"/>
      <c r="J58" s="135">
        <f>'将来負担比率（分子）の構造'!K$49</f>
        <v>12115</v>
      </c>
      <c r="K58" s="135"/>
      <c r="L58" s="135"/>
      <c r="M58" s="135">
        <f>'将来負担比率（分子）の構造'!L$49</f>
        <v>15695</v>
      </c>
      <c r="N58" s="135"/>
      <c r="O58" s="135"/>
      <c r="P58" s="135">
        <f>'将来負担比率（分子）の構造'!M$49</f>
        <v>21668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819</v>
      </c>
      <c r="C62" s="135"/>
      <c r="D62" s="135"/>
      <c r="E62" s="135">
        <f>'将来負担比率（分子）の構造'!J$45</f>
        <v>800</v>
      </c>
      <c r="F62" s="135"/>
      <c r="G62" s="135"/>
      <c r="H62" s="135">
        <f>'将来負担比率（分子）の構造'!K$45</f>
        <v>738</v>
      </c>
      <c r="I62" s="135"/>
      <c r="J62" s="135"/>
      <c r="K62" s="135">
        <f>'将来負担比率（分子）の構造'!L$45</f>
        <v>713</v>
      </c>
      <c r="L62" s="135"/>
      <c r="M62" s="135"/>
      <c r="N62" s="135">
        <f>'将来負担比率（分子）の構造'!M$45</f>
        <v>649</v>
      </c>
      <c r="O62" s="135"/>
      <c r="P62" s="135"/>
    </row>
    <row r="63" spans="1:16">
      <c r="A63" s="135" t="s">
        <v>28</v>
      </c>
      <c r="B63" s="135">
        <f>'将来負担比率（分子）の構造'!I$44</f>
        <v>191</v>
      </c>
      <c r="C63" s="135"/>
      <c r="D63" s="135"/>
      <c r="E63" s="135">
        <f>'将来負担比率（分子）の構造'!J$44</f>
        <v>168</v>
      </c>
      <c r="F63" s="135"/>
      <c r="G63" s="135"/>
      <c r="H63" s="135">
        <f>'将来負担比率（分子）の構造'!K$44</f>
        <v>150</v>
      </c>
      <c r="I63" s="135"/>
      <c r="J63" s="135"/>
      <c r="K63" s="135">
        <f>'将来負担比率（分子）の構造'!L$44</f>
        <v>138</v>
      </c>
      <c r="L63" s="135"/>
      <c r="M63" s="135"/>
      <c r="N63" s="135">
        <f>'将来負担比率（分子）の構造'!M$44</f>
        <v>116</v>
      </c>
      <c r="O63" s="135"/>
      <c r="P63" s="135"/>
    </row>
    <row r="64" spans="1:16">
      <c r="A64" s="135" t="s">
        <v>27</v>
      </c>
      <c r="B64" s="135" t="str">
        <f>'将来負担比率（分子）の構造'!I$43</f>
        <v>-</v>
      </c>
      <c r="C64" s="135"/>
      <c r="D64" s="135"/>
      <c r="E64" s="135" t="str">
        <f>'将来負担比率（分子）の構造'!J$43</f>
        <v>-</v>
      </c>
      <c r="F64" s="135"/>
      <c r="G64" s="135"/>
      <c r="H64" s="135" t="str">
        <f>'将来負担比率（分子）の構造'!K$43</f>
        <v>-</v>
      </c>
      <c r="I64" s="135"/>
      <c r="J64" s="135"/>
      <c r="K64" s="135" t="str">
        <f>'将来負担比率（分子）の構造'!L$43</f>
        <v>-</v>
      </c>
      <c r="L64" s="135"/>
      <c r="M64" s="135"/>
      <c r="N64" s="135" t="str">
        <f>'将来負担比率（分子）の構造'!M$43</f>
        <v>-</v>
      </c>
      <c r="O64" s="135"/>
      <c r="P64" s="135"/>
    </row>
    <row r="65" spans="1:16">
      <c r="A65" s="135" t="s">
        <v>26</v>
      </c>
      <c r="B65" s="135" t="str">
        <f>'将来負担比率（分子）の構造'!I$42</f>
        <v>-</v>
      </c>
      <c r="C65" s="135"/>
      <c r="D65" s="135"/>
      <c r="E65" s="135" t="str">
        <f>'将来負担比率（分子）の構造'!J$42</f>
        <v>-</v>
      </c>
      <c r="F65" s="135"/>
      <c r="G65" s="135"/>
      <c r="H65" s="135">
        <f>'将来負担比率（分子）の構造'!K$42</f>
        <v>0</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243</v>
      </c>
      <c r="C66" s="135"/>
      <c r="D66" s="135"/>
      <c r="E66" s="135">
        <f>'将来負担比率（分子）の構造'!J$41</f>
        <v>152</v>
      </c>
      <c r="F66" s="135"/>
      <c r="G66" s="135"/>
      <c r="H66" s="135">
        <f>'将来負担比率（分子）の構造'!K$41</f>
        <v>103</v>
      </c>
      <c r="I66" s="135"/>
      <c r="J66" s="135"/>
      <c r="K66" s="135">
        <f>'将来負担比率（分子）の構造'!L$41</f>
        <v>62</v>
      </c>
      <c r="L66" s="135"/>
      <c r="M66" s="135"/>
      <c r="N66" s="135">
        <f>'将来負担比率（分子）の構造'!M$41</f>
        <v>23</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S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3968727</v>
      </c>
      <c r="S5" s="583"/>
      <c r="T5" s="583"/>
      <c r="U5" s="583"/>
      <c r="V5" s="583"/>
      <c r="W5" s="583"/>
      <c r="X5" s="583"/>
      <c r="Y5" s="584"/>
      <c r="Z5" s="585">
        <v>6.6</v>
      </c>
      <c r="AA5" s="585"/>
      <c r="AB5" s="585"/>
      <c r="AC5" s="585"/>
      <c r="AD5" s="586">
        <v>3968727</v>
      </c>
      <c r="AE5" s="586"/>
      <c r="AF5" s="586"/>
      <c r="AG5" s="586"/>
      <c r="AH5" s="586"/>
      <c r="AI5" s="586"/>
      <c r="AJ5" s="586"/>
      <c r="AK5" s="586"/>
      <c r="AL5" s="587">
        <v>94.2</v>
      </c>
      <c r="AM5" s="588"/>
      <c r="AN5" s="588"/>
      <c r="AO5" s="589"/>
      <c r="AP5" s="579" t="s">
        <v>207</v>
      </c>
      <c r="AQ5" s="580"/>
      <c r="AR5" s="580"/>
      <c r="AS5" s="580"/>
      <c r="AT5" s="580"/>
      <c r="AU5" s="580"/>
      <c r="AV5" s="580"/>
      <c r="AW5" s="580"/>
      <c r="AX5" s="580"/>
      <c r="AY5" s="580"/>
      <c r="AZ5" s="580"/>
      <c r="BA5" s="580"/>
      <c r="BB5" s="580"/>
      <c r="BC5" s="580"/>
      <c r="BD5" s="580"/>
      <c r="BE5" s="580"/>
      <c r="BF5" s="581"/>
      <c r="BG5" s="593">
        <v>3968727</v>
      </c>
      <c r="BH5" s="594"/>
      <c r="BI5" s="594"/>
      <c r="BJ5" s="594"/>
      <c r="BK5" s="594"/>
      <c r="BL5" s="594"/>
      <c r="BM5" s="594"/>
      <c r="BN5" s="595"/>
      <c r="BO5" s="596">
        <v>100</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58150</v>
      </c>
      <c r="S6" s="594"/>
      <c r="T6" s="594"/>
      <c r="U6" s="594"/>
      <c r="V6" s="594"/>
      <c r="W6" s="594"/>
      <c r="X6" s="594"/>
      <c r="Y6" s="595"/>
      <c r="Z6" s="596">
        <v>0.1</v>
      </c>
      <c r="AA6" s="596"/>
      <c r="AB6" s="596"/>
      <c r="AC6" s="596"/>
      <c r="AD6" s="597">
        <v>58150</v>
      </c>
      <c r="AE6" s="597"/>
      <c r="AF6" s="597"/>
      <c r="AG6" s="597"/>
      <c r="AH6" s="597"/>
      <c r="AI6" s="597"/>
      <c r="AJ6" s="597"/>
      <c r="AK6" s="597"/>
      <c r="AL6" s="598">
        <v>1.4</v>
      </c>
      <c r="AM6" s="599"/>
      <c r="AN6" s="599"/>
      <c r="AO6" s="600"/>
      <c r="AP6" s="590" t="s">
        <v>213</v>
      </c>
      <c r="AQ6" s="591"/>
      <c r="AR6" s="591"/>
      <c r="AS6" s="591"/>
      <c r="AT6" s="591"/>
      <c r="AU6" s="591"/>
      <c r="AV6" s="591"/>
      <c r="AW6" s="591"/>
      <c r="AX6" s="591"/>
      <c r="AY6" s="591"/>
      <c r="AZ6" s="591"/>
      <c r="BA6" s="591"/>
      <c r="BB6" s="591"/>
      <c r="BC6" s="591"/>
      <c r="BD6" s="591"/>
      <c r="BE6" s="591"/>
      <c r="BF6" s="592"/>
      <c r="BG6" s="593">
        <v>3968727</v>
      </c>
      <c r="BH6" s="594"/>
      <c r="BI6" s="594"/>
      <c r="BJ6" s="594"/>
      <c r="BK6" s="594"/>
      <c r="BL6" s="594"/>
      <c r="BM6" s="594"/>
      <c r="BN6" s="595"/>
      <c r="BO6" s="596">
        <v>100</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93023</v>
      </c>
      <c r="CS6" s="594"/>
      <c r="CT6" s="594"/>
      <c r="CU6" s="594"/>
      <c r="CV6" s="594"/>
      <c r="CW6" s="594"/>
      <c r="CX6" s="594"/>
      <c r="CY6" s="595"/>
      <c r="CZ6" s="596">
        <v>0.2</v>
      </c>
      <c r="DA6" s="596"/>
      <c r="DB6" s="596"/>
      <c r="DC6" s="596"/>
      <c r="DD6" s="602" t="s">
        <v>208</v>
      </c>
      <c r="DE6" s="594"/>
      <c r="DF6" s="594"/>
      <c r="DG6" s="594"/>
      <c r="DH6" s="594"/>
      <c r="DI6" s="594"/>
      <c r="DJ6" s="594"/>
      <c r="DK6" s="594"/>
      <c r="DL6" s="594"/>
      <c r="DM6" s="594"/>
      <c r="DN6" s="594"/>
      <c r="DO6" s="594"/>
      <c r="DP6" s="595"/>
      <c r="DQ6" s="602">
        <v>93023</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1891</v>
      </c>
      <c r="S7" s="594"/>
      <c r="T7" s="594"/>
      <c r="U7" s="594"/>
      <c r="V7" s="594"/>
      <c r="W7" s="594"/>
      <c r="X7" s="594"/>
      <c r="Y7" s="595"/>
      <c r="Z7" s="596">
        <v>0</v>
      </c>
      <c r="AA7" s="596"/>
      <c r="AB7" s="596"/>
      <c r="AC7" s="596"/>
      <c r="AD7" s="597">
        <v>1891</v>
      </c>
      <c r="AE7" s="597"/>
      <c r="AF7" s="597"/>
      <c r="AG7" s="597"/>
      <c r="AH7" s="597"/>
      <c r="AI7" s="597"/>
      <c r="AJ7" s="597"/>
      <c r="AK7" s="597"/>
      <c r="AL7" s="598">
        <v>0</v>
      </c>
      <c r="AM7" s="599"/>
      <c r="AN7" s="599"/>
      <c r="AO7" s="600"/>
      <c r="AP7" s="590" t="s">
        <v>216</v>
      </c>
      <c r="AQ7" s="591"/>
      <c r="AR7" s="591"/>
      <c r="AS7" s="591"/>
      <c r="AT7" s="591"/>
      <c r="AU7" s="591"/>
      <c r="AV7" s="591"/>
      <c r="AW7" s="591"/>
      <c r="AX7" s="591"/>
      <c r="AY7" s="591"/>
      <c r="AZ7" s="591"/>
      <c r="BA7" s="591"/>
      <c r="BB7" s="591"/>
      <c r="BC7" s="591"/>
      <c r="BD7" s="591"/>
      <c r="BE7" s="591"/>
      <c r="BF7" s="592"/>
      <c r="BG7" s="593">
        <v>453371</v>
      </c>
      <c r="BH7" s="594"/>
      <c r="BI7" s="594"/>
      <c r="BJ7" s="594"/>
      <c r="BK7" s="594"/>
      <c r="BL7" s="594"/>
      <c r="BM7" s="594"/>
      <c r="BN7" s="595"/>
      <c r="BO7" s="596">
        <v>11.4</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56124730</v>
      </c>
      <c r="CS7" s="594"/>
      <c r="CT7" s="594"/>
      <c r="CU7" s="594"/>
      <c r="CV7" s="594"/>
      <c r="CW7" s="594"/>
      <c r="CX7" s="594"/>
      <c r="CY7" s="595"/>
      <c r="CZ7" s="596">
        <v>93.6</v>
      </c>
      <c r="DA7" s="596"/>
      <c r="DB7" s="596"/>
      <c r="DC7" s="596"/>
      <c r="DD7" s="602">
        <v>4801</v>
      </c>
      <c r="DE7" s="594"/>
      <c r="DF7" s="594"/>
      <c r="DG7" s="594"/>
      <c r="DH7" s="594"/>
      <c r="DI7" s="594"/>
      <c r="DJ7" s="594"/>
      <c r="DK7" s="594"/>
      <c r="DL7" s="594"/>
      <c r="DM7" s="594"/>
      <c r="DN7" s="594"/>
      <c r="DO7" s="594"/>
      <c r="DP7" s="595"/>
      <c r="DQ7" s="602">
        <v>55307867</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4133</v>
      </c>
      <c r="S8" s="594"/>
      <c r="T8" s="594"/>
      <c r="U8" s="594"/>
      <c r="V8" s="594"/>
      <c r="W8" s="594"/>
      <c r="X8" s="594"/>
      <c r="Y8" s="595"/>
      <c r="Z8" s="596">
        <v>0</v>
      </c>
      <c r="AA8" s="596"/>
      <c r="AB8" s="596"/>
      <c r="AC8" s="596"/>
      <c r="AD8" s="597">
        <v>4133</v>
      </c>
      <c r="AE8" s="597"/>
      <c r="AF8" s="597"/>
      <c r="AG8" s="597"/>
      <c r="AH8" s="597"/>
      <c r="AI8" s="597"/>
      <c r="AJ8" s="597"/>
      <c r="AK8" s="597"/>
      <c r="AL8" s="598">
        <v>0.1</v>
      </c>
      <c r="AM8" s="599"/>
      <c r="AN8" s="599"/>
      <c r="AO8" s="600"/>
      <c r="AP8" s="590" t="s">
        <v>219</v>
      </c>
      <c r="AQ8" s="591"/>
      <c r="AR8" s="591"/>
      <c r="AS8" s="591"/>
      <c r="AT8" s="591"/>
      <c r="AU8" s="591"/>
      <c r="AV8" s="591"/>
      <c r="AW8" s="591"/>
      <c r="AX8" s="591"/>
      <c r="AY8" s="591"/>
      <c r="AZ8" s="591"/>
      <c r="BA8" s="591"/>
      <c r="BB8" s="591"/>
      <c r="BC8" s="591"/>
      <c r="BD8" s="591"/>
      <c r="BE8" s="591"/>
      <c r="BF8" s="592"/>
      <c r="BG8" s="593">
        <v>2314</v>
      </c>
      <c r="BH8" s="594"/>
      <c r="BI8" s="594"/>
      <c r="BJ8" s="594"/>
      <c r="BK8" s="594"/>
      <c r="BL8" s="594"/>
      <c r="BM8" s="594"/>
      <c r="BN8" s="595"/>
      <c r="BO8" s="596">
        <v>0.1</v>
      </c>
      <c r="BP8" s="596"/>
      <c r="BQ8" s="596"/>
      <c r="BR8" s="596"/>
      <c r="BS8" s="602" t="s">
        <v>112</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1129223</v>
      </c>
      <c r="CS8" s="594"/>
      <c r="CT8" s="594"/>
      <c r="CU8" s="594"/>
      <c r="CV8" s="594"/>
      <c r="CW8" s="594"/>
      <c r="CX8" s="594"/>
      <c r="CY8" s="595"/>
      <c r="CZ8" s="596">
        <v>1.9</v>
      </c>
      <c r="DA8" s="596"/>
      <c r="DB8" s="596"/>
      <c r="DC8" s="596"/>
      <c r="DD8" s="602" t="s">
        <v>208</v>
      </c>
      <c r="DE8" s="594"/>
      <c r="DF8" s="594"/>
      <c r="DG8" s="594"/>
      <c r="DH8" s="594"/>
      <c r="DI8" s="594"/>
      <c r="DJ8" s="594"/>
      <c r="DK8" s="594"/>
      <c r="DL8" s="594"/>
      <c r="DM8" s="594"/>
      <c r="DN8" s="594"/>
      <c r="DO8" s="594"/>
      <c r="DP8" s="595"/>
      <c r="DQ8" s="602">
        <v>602318</v>
      </c>
      <c r="DR8" s="594"/>
      <c r="DS8" s="594"/>
      <c r="DT8" s="594"/>
      <c r="DU8" s="594"/>
      <c r="DV8" s="594"/>
      <c r="DW8" s="594"/>
      <c r="DX8" s="594"/>
      <c r="DY8" s="594"/>
      <c r="DZ8" s="594"/>
      <c r="EA8" s="594"/>
      <c r="EB8" s="594"/>
      <c r="EC8" s="603"/>
    </row>
    <row r="9" spans="2:143" ht="11.25" customHeight="1">
      <c r="B9" s="590" t="s">
        <v>221</v>
      </c>
      <c r="C9" s="591"/>
      <c r="D9" s="591"/>
      <c r="E9" s="591"/>
      <c r="F9" s="591"/>
      <c r="G9" s="591"/>
      <c r="H9" s="591"/>
      <c r="I9" s="591"/>
      <c r="J9" s="591"/>
      <c r="K9" s="591"/>
      <c r="L9" s="591"/>
      <c r="M9" s="591"/>
      <c r="N9" s="591"/>
      <c r="O9" s="591"/>
      <c r="P9" s="591"/>
      <c r="Q9" s="592"/>
      <c r="R9" s="593">
        <v>2052</v>
      </c>
      <c r="S9" s="594"/>
      <c r="T9" s="594"/>
      <c r="U9" s="594"/>
      <c r="V9" s="594"/>
      <c r="W9" s="594"/>
      <c r="X9" s="594"/>
      <c r="Y9" s="595"/>
      <c r="Z9" s="596">
        <v>0</v>
      </c>
      <c r="AA9" s="596"/>
      <c r="AB9" s="596"/>
      <c r="AC9" s="596"/>
      <c r="AD9" s="597">
        <v>2052</v>
      </c>
      <c r="AE9" s="597"/>
      <c r="AF9" s="597"/>
      <c r="AG9" s="597"/>
      <c r="AH9" s="597"/>
      <c r="AI9" s="597"/>
      <c r="AJ9" s="597"/>
      <c r="AK9" s="597"/>
      <c r="AL9" s="598">
        <v>0</v>
      </c>
      <c r="AM9" s="599"/>
      <c r="AN9" s="599"/>
      <c r="AO9" s="600"/>
      <c r="AP9" s="590" t="s">
        <v>222</v>
      </c>
      <c r="AQ9" s="591"/>
      <c r="AR9" s="591"/>
      <c r="AS9" s="591"/>
      <c r="AT9" s="591"/>
      <c r="AU9" s="591"/>
      <c r="AV9" s="591"/>
      <c r="AW9" s="591"/>
      <c r="AX9" s="591"/>
      <c r="AY9" s="591"/>
      <c r="AZ9" s="591"/>
      <c r="BA9" s="591"/>
      <c r="BB9" s="591"/>
      <c r="BC9" s="591"/>
      <c r="BD9" s="591"/>
      <c r="BE9" s="591"/>
      <c r="BF9" s="592"/>
      <c r="BG9" s="593">
        <v>285965</v>
      </c>
      <c r="BH9" s="594"/>
      <c r="BI9" s="594"/>
      <c r="BJ9" s="594"/>
      <c r="BK9" s="594"/>
      <c r="BL9" s="594"/>
      <c r="BM9" s="594"/>
      <c r="BN9" s="595"/>
      <c r="BO9" s="596">
        <v>7.2</v>
      </c>
      <c r="BP9" s="596"/>
      <c r="BQ9" s="596"/>
      <c r="BR9" s="596"/>
      <c r="BS9" s="602" t="s">
        <v>112</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473332</v>
      </c>
      <c r="CS9" s="594"/>
      <c r="CT9" s="594"/>
      <c r="CU9" s="594"/>
      <c r="CV9" s="594"/>
      <c r="CW9" s="594"/>
      <c r="CX9" s="594"/>
      <c r="CY9" s="595"/>
      <c r="CZ9" s="596">
        <v>0.8</v>
      </c>
      <c r="DA9" s="596"/>
      <c r="DB9" s="596"/>
      <c r="DC9" s="596"/>
      <c r="DD9" s="602" t="s">
        <v>112</v>
      </c>
      <c r="DE9" s="594"/>
      <c r="DF9" s="594"/>
      <c r="DG9" s="594"/>
      <c r="DH9" s="594"/>
      <c r="DI9" s="594"/>
      <c r="DJ9" s="594"/>
      <c r="DK9" s="594"/>
      <c r="DL9" s="594"/>
      <c r="DM9" s="594"/>
      <c r="DN9" s="594"/>
      <c r="DO9" s="594"/>
      <c r="DP9" s="595"/>
      <c r="DQ9" s="602">
        <v>415270</v>
      </c>
      <c r="DR9" s="594"/>
      <c r="DS9" s="594"/>
      <c r="DT9" s="594"/>
      <c r="DU9" s="594"/>
      <c r="DV9" s="594"/>
      <c r="DW9" s="594"/>
      <c r="DX9" s="594"/>
      <c r="DY9" s="594"/>
      <c r="DZ9" s="594"/>
      <c r="EA9" s="594"/>
      <c r="EB9" s="594"/>
      <c r="EC9" s="603"/>
    </row>
    <row r="10" spans="2:143" ht="11.25" customHeight="1">
      <c r="B10" s="590" t="s">
        <v>224</v>
      </c>
      <c r="C10" s="591"/>
      <c r="D10" s="591"/>
      <c r="E10" s="591"/>
      <c r="F10" s="591"/>
      <c r="G10" s="591"/>
      <c r="H10" s="591"/>
      <c r="I10" s="591"/>
      <c r="J10" s="591"/>
      <c r="K10" s="591"/>
      <c r="L10" s="591"/>
      <c r="M10" s="591"/>
      <c r="N10" s="591"/>
      <c r="O10" s="591"/>
      <c r="P10" s="591"/>
      <c r="Q10" s="592"/>
      <c r="R10" s="593">
        <v>164676</v>
      </c>
      <c r="S10" s="594"/>
      <c r="T10" s="594"/>
      <c r="U10" s="594"/>
      <c r="V10" s="594"/>
      <c r="W10" s="594"/>
      <c r="X10" s="594"/>
      <c r="Y10" s="595"/>
      <c r="Z10" s="596">
        <v>0.3</v>
      </c>
      <c r="AA10" s="596"/>
      <c r="AB10" s="596"/>
      <c r="AC10" s="596"/>
      <c r="AD10" s="597">
        <v>164676</v>
      </c>
      <c r="AE10" s="597"/>
      <c r="AF10" s="597"/>
      <c r="AG10" s="597"/>
      <c r="AH10" s="597"/>
      <c r="AI10" s="597"/>
      <c r="AJ10" s="597"/>
      <c r="AK10" s="597"/>
      <c r="AL10" s="598">
        <v>3.9</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31054</v>
      </c>
      <c r="BH10" s="594"/>
      <c r="BI10" s="594"/>
      <c r="BJ10" s="594"/>
      <c r="BK10" s="594"/>
      <c r="BL10" s="594"/>
      <c r="BM10" s="594"/>
      <c r="BN10" s="595"/>
      <c r="BO10" s="596">
        <v>0.8</v>
      </c>
      <c r="BP10" s="596"/>
      <c r="BQ10" s="596"/>
      <c r="BR10" s="596"/>
      <c r="BS10" s="602" t="s">
        <v>112</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63482</v>
      </c>
      <c r="CS10" s="594"/>
      <c r="CT10" s="594"/>
      <c r="CU10" s="594"/>
      <c r="CV10" s="594"/>
      <c r="CW10" s="594"/>
      <c r="CX10" s="594"/>
      <c r="CY10" s="595"/>
      <c r="CZ10" s="596">
        <v>0.1</v>
      </c>
      <c r="DA10" s="596"/>
      <c r="DB10" s="596"/>
      <c r="DC10" s="596"/>
      <c r="DD10" s="602" t="s">
        <v>112</v>
      </c>
      <c r="DE10" s="594"/>
      <c r="DF10" s="594"/>
      <c r="DG10" s="594"/>
      <c r="DH10" s="594"/>
      <c r="DI10" s="594"/>
      <c r="DJ10" s="594"/>
      <c r="DK10" s="594"/>
      <c r="DL10" s="594"/>
      <c r="DM10" s="594"/>
      <c r="DN10" s="594"/>
      <c r="DO10" s="594"/>
      <c r="DP10" s="595"/>
      <c r="DQ10" s="602" t="s">
        <v>112</v>
      </c>
      <c r="DR10" s="594"/>
      <c r="DS10" s="594"/>
      <c r="DT10" s="594"/>
      <c r="DU10" s="594"/>
      <c r="DV10" s="594"/>
      <c r="DW10" s="594"/>
      <c r="DX10" s="594"/>
      <c r="DY10" s="594"/>
      <c r="DZ10" s="594"/>
      <c r="EA10" s="594"/>
      <c r="EB10" s="594"/>
      <c r="EC10" s="603"/>
    </row>
    <row r="11" spans="2:143" ht="11.25" customHeight="1">
      <c r="B11" s="590" t="s">
        <v>227</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134038</v>
      </c>
      <c r="BH11" s="594"/>
      <c r="BI11" s="594"/>
      <c r="BJ11" s="594"/>
      <c r="BK11" s="594"/>
      <c r="BL11" s="594"/>
      <c r="BM11" s="594"/>
      <c r="BN11" s="595"/>
      <c r="BO11" s="596">
        <v>3.4</v>
      </c>
      <c r="BP11" s="596"/>
      <c r="BQ11" s="596"/>
      <c r="BR11" s="596"/>
      <c r="BS11" s="602" t="s">
        <v>112</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203058</v>
      </c>
      <c r="CS11" s="594"/>
      <c r="CT11" s="594"/>
      <c r="CU11" s="594"/>
      <c r="CV11" s="594"/>
      <c r="CW11" s="594"/>
      <c r="CX11" s="594"/>
      <c r="CY11" s="595"/>
      <c r="CZ11" s="596">
        <v>0.3</v>
      </c>
      <c r="DA11" s="596"/>
      <c r="DB11" s="596"/>
      <c r="DC11" s="596"/>
      <c r="DD11" s="602">
        <v>5359</v>
      </c>
      <c r="DE11" s="594"/>
      <c r="DF11" s="594"/>
      <c r="DG11" s="594"/>
      <c r="DH11" s="594"/>
      <c r="DI11" s="594"/>
      <c r="DJ11" s="594"/>
      <c r="DK11" s="594"/>
      <c r="DL11" s="594"/>
      <c r="DM11" s="594"/>
      <c r="DN11" s="594"/>
      <c r="DO11" s="594"/>
      <c r="DP11" s="595"/>
      <c r="DQ11" s="602">
        <v>52456</v>
      </c>
      <c r="DR11" s="594"/>
      <c r="DS11" s="594"/>
      <c r="DT11" s="594"/>
      <c r="DU11" s="594"/>
      <c r="DV11" s="594"/>
      <c r="DW11" s="594"/>
      <c r="DX11" s="594"/>
      <c r="DY11" s="594"/>
      <c r="DZ11" s="594"/>
      <c r="EA11" s="594"/>
      <c r="EB11" s="594"/>
      <c r="EC11" s="603"/>
    </row>
    <row r="12" spans="2:143" ht="11.25" customHeight="1">
      <c r="B12" s="590" t="s">
        <v>230</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3500133</v>
      </c>
      <c r="BH12" s="594"/>
      <c r="BI12" s="594"/>
      <c r="BJ12" s="594"/>
      <c r="BK12" s="594"/>
      <c r="BL12" s="594"/>
      <c r="BM12" s="594"/>
      <c r="BN12" s="595"/>
      <c r="BO12" s="596">
        <v>88.2</v>
      </c>
      <c r="BP12" s="596"/>
      <c r="BQ12" s="596"/>
      <c r="BR12" s="596"/>
      <c r="BS12" s="602" t="s">
        <v>112</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151705</v>
      </c>
      <c r="CS12" s="594"/>
      <c r="CT12" s="594"/>
      <c r="CU12" s="594"/>
      <c r="CV12" s="594"/>
      <c r="CW12" s="594"/>
      <c r="CX12" s="594"/>
      <c r="CY12" s="595"/>
      <c r="CZ12" s="596">
        <v>0.3</v>
      </c>
      <c r="DA12" s="596"/>
      <c r="DB12" s="596"/>
      <c r="DC12" s="596"/>
      <c r="DD12" s="602">
        <v>3150</v>
      </c>
      <c r="DE12" s="594"/>
      <c r="DF12" s="594"/>
      <c r="DG12" s="594"/>
      <c r="DH12" s="594"/>
      <c r="DI12" s="594"/>
      <c r="DJ12" s="594"/>
      <c r="DK12" s="594"/>
      <c r="DL12" s="594"/>
      <c r="DM12" s="594"/>
      <c r="DN12" s="594"/>
      <c r="DO12" s="594"/>
      <c r="DP12" s="595"/>
      <c r="DQ12" s="602">
        <v>21929</v>
      </c>
      <c r="DR12" s="594"/>
      <c r="DS12" s="594"/>
      <c r="DT12" s="594"/>
      <c r="DU12" s="594"/>
      <c r="DV12" s="594"/>
      <c r="DW12" s="594"/>
      <c r="DX12" s="594"/>
      <c r="DY12" s="594"/>
      <c r="DZ12" s="594"/>
      <c r="EA12" s="594"/>
      <c r="EB12" s="594"/>
      <c r="EC12" s="603"/>
    </row>
    <row r="13" spans="2:143" ht="11.25" customHeight="1">
      <c r="B13" s="590" t="s">
        <v>233</v>
      </c>
      <c r="C13" s="591"/>
      <c r="D13" s="591"/>
      <c r="E13" s="591"/>
      <c r="F13" s="591"/>
      <c r="G13" s="591"/>
      <c r="H13" s="591"/>
      <c r="I13" s="591"/>
      <c r="J13" s="591"/>
      <c r="K13" s="591"/>
      <c r="L13" s="591"/>
      <c r="M13" s="591"/>
      <c r="N13" s="591"/>
      <c r="O13" s="591"/>
      <c r="P13" s="591"/>
      <c r="Q13" s="592"/>
      <c r="R13" s="593">
        <v>7851</v>
      </c>
      <c r="S13" s="594"/>
      <c r="T13" s="594"/>
      <c r="U13" s="594"/>
      <c r="V13" s="594"/>
      <c r="W13" s="594"/>
      <c r="X13" s="594"/>
      <c r="Y13" s="595"/>
      <c r="Z13" s="596">
        <v>0</v>
      </c>
      <c r="AA13" s="596"/>
      <c r="AB13" s="596"/>
      <c r="AC13" s="596"/>
      <c r="AD13" s="597">
        <v>7851</v>
      </c>
      <c r="AE13" s="597"/>
      <c r="AF13" s="597"/>
      <c r="AG13" s="597"/>
      <c r="AH13" s="597"/>
      <c r="AI13" s="597"/>
      <c r="AJ13" s="597"/>
      <c r="AK13" s="597"/>
      <c r="AL13" s="598">
        <v>0.2</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3493437</v>
      </c>
      <c r="BH13" s="594"/>
      <c r="BI13" s="594"/>
      <c r="BJ13" s="594"/>
      <c r="BK13" s="594"/>
      <c r="BL13" s="594"/>
      <c r="BM13" s="594"/>
      <c r="BN13" s="595"/>
      <c r="BO13" s="596">
        <v>88</v>
      </c>
      <c r="BP13" s="596"/>
      <c r="BQ13" s="596"/>
      <c r="BR13" s="596"/>
      <c r="BS13" s="602" t="s">
        <v>112</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390785</v>
      </c>
      <c r="CS13" s="594"/>
      <c r="CT13" s="594"/>
      <c r="CU13" s="594"/>
      <c r="CV13" s="594"/>
      <c r="CW13" s="594"/>
      <c r="CX13" s="594"/>
      <c r="CY13" s="595"/>
      <c r="CZ13" s="596">
        <v>0.7</v>
      </c>
      <c r="DA13" s="596"/>
      <c r="DB13" s="596"/>
      <c r="DC13" s="596"/>
      <c r="DD13" s="602">
        <v>4412</v>
      </c>
      <c r="DE13" s="594"/>
      <c r="DF13" s="594"/>
      <c r="DG13" s="594"/>
      <c r="DH13" s="594"/>
      <c r="DI13" s="594"/>
      <c r="DJ13" s="594"/>
      <c r="DK13" s="594"/>
      <c r="DL13" s="594"/>
      <c r="DM13" s="594"/>
      <c r="DN13" s="594"/>
      <c r="DO13" s="594"/>
      <c r="DP13" s="595"/>
      <c r="DQ13" s="602">
        <v>209476</v>
      </c>
      <c r="DR13" s="594"/>
      <c r="DS13" s="594"/>
      <c r="DT13" s="594"/>
      <c r="DU13" s="594"/>
      <c r="DV13" s="594"/>
      <c r="DW13" s="594"/>
      <c r="DX13" s="594"/>
      <c r="DY13" s="594"/>
      <c r="DZ13" s="594"/>
      <c r="EA13" s="594"/>
      <c r="EB13" s="594"/>
      <c r="EC13" s="603"/>
    </row>
    <row r="14" spans="2:143" ht="11.25" customHeight="1">
      <c r="B14" s="590" t="s">
        <v>236</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15223</v>
      </c>
      <c r="BH14" s="594"/>
      <c r="BI14" s="594"/>
      <c r="BJ14" s="594"/>
      <c r="BK14" s="594"/>
      <c r="BL14" s="594"/>
      <c r="BM14" s="594"/>
      <c r="BN14" s="595"/>
      <c r="BO14" s="596">
        <v>0.4</v>
      </c>
      <c r="BP14" s="596"/>
      <c r="BQ14" s="596"/>
      <c r="BR14" s="596"/>
      <c r="BS14" s="602" t="s">
        <v>112</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209068</v>
      </c>
      <c r="CS14" s="594"/>
      <c r="CT14" s="594"/>
      <c r="CU14" s="594"/>
      <c r="CV14" s="594"/>
      <c r="CW14" s="594"/>
      <c r="CX14" s="594"/>
      <c r="CY14" s="595"/>
      <c r="CZ14" s="596">
        <v>0.3</v>
      </c>
      <c r="DA14" s="596"/>
      <c r="DB14" s="596"/>
      <c r="DC14" s="596"/>
      <c r="DD14" s="602" t="s">
        <v>112</v>
      </c>
      <c r="DE14" s="594"/>
      <c r="DF14" s="594"/>
      <c r="DG14" s="594"/>
      <c r="DH14" s="594"/>
      <c r="DI14" s="594"/>
      <c r="DJ14" s="594"/>
      <c r="DK14" s="594"/>
      <c r="DL14" s="594"/>
      <c r="DM14" s="594"/>
      <c r="DN14" s="594"/>
      <c r="DO14" s="594"/>
      <c r="DP14" s="595"/>
      <c r="DQ14" s="602">
        <v>209068</v>
      </c>
      <c r="DR14" s="594"/>
      <c r="DS14" s="594"/>
      <c r="DT14" s="594"/>
      <c r="DU14" s="594"/>
      <c r="DV14" s="594"/>
      <c r="DW14" s="594"/>
      <c r="DX14" s="594"/>
      <c r="DY14" s="594"/>
      <c r="DZ14" s="594"/>
      <c r="EA14" s="594"/>
      <c r="EB14" s="594"/>
      <c r="EC14" s="603"/>
    </row>
    <row r="15" spans="2:143" ht="11.25" customHeight="1">
      <c r="B15" s="590" t="s">
        <v>239</v>
      </c>
      <c r="C15" s="591"/>
      <c r="D15" s="591"/>
      <c r="E15" s="591"/>
      <c r="F15" s="591"/>
      <c r="G15" s="591"/>
      <c r="H15" s="591"/>
      <c r="I15" s="591"/>
      <c r="J15" s="591"/>
      <c r="K15" s="591"/>
      <c r="L15" s="591"/>
      <c r="M15" s="591"/>
      <c r="N15" s="591"/>
      <c r="O15" s="591"/>
      <c r="P15" s="591"/>
      <c r="Q15" s="592"/>
      <c r="R15" s="593">
        <v>2152</v>
      </c>
      <c r="S15" s="594"/>
      <c r="T15" s="594"/>
      <c r="U15" s="594"/>
      <c r="V15" s="594"/>
      <c r="W15" s="594"/>
      <c r="X15" s="594"/>
      <c r="Y15" s="595"/>
      <c r="Z15" s="596">
        <v>0</v>
      </c>
      <c r="AA15" s="596"/>
      <c r="AB15" s="596"/>
      <c r="AC15" s="596"/>
      <c r="AD15" s="597">
        <v>2152</v>
      </c>
      <c r="AE15" s="597"/>
      <c r="AF15" s="597"/>
      <c r="AG15" s="597"/>
      <c r="AH15" s="597"/>
      <c r="AI15" s="597"/>
      <c r="AJ15" s="597"/>
      <c r="AK15" s="597"/>
      <c r="AL15" s="598">
        <v>0.1</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t="s">
        <v>112</v>
      </c>
      <c r="BH15" s="594"/>
      <c r="BI15" s="594"/>
      <c r="BJ15" s="594"/>
      <c r="BK15" s="594"/>
      <c r="BL15" s="594"/>
      <c r="BM15" s="594"/>
      <c r="BN15" s="595"/>
      <c r="BO15" s="596" t="s">
        <v>112</v>
      </c>
      <c r="BP15" s="596"/>
      <c r="BQ15" s="596"/>
      <c r="BR15" s="596"/>
      <c r="BS15" s="602" t="s">
        <v>112</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506144</v>
      </c>
      <c r="CS15" s="594"/>
      <c r="CT15" s="594"/>
      <c r="CU15" s="594"/>
      <c r="CV15" s="594"/>
      <c r="CW15" s="594"/>
      <c r="CX15" s="594"/>
      <c r="CY15" s="595"/>
      <c r="CZ15" s="596">
        <v>0.8</v>
      </c>
      <c r="DA15" s="596"/>
      <c r="DB15" s="596"/>
      <c r="DC15" s="596"/>
      <c r="DD15" s="602">
        <v>3403</v>
      </c>
      <c r="DE15" s="594"/>
      <c r="DF15" s="594"/>
      <c r="DG15" s="594"/>
      <c r="DH15" s="594"/>
      <c r="DI15" s="594"/>
      <c r="DJ15" s="594"/>
      <c r="DK15" s="594"/>
      <c r="DL15" s="594"/>
      <c r="DM15" s="594"/>
      <c r="DN15" s="594"/>
      <c r="DO15" s="594"/>
      <c r="DP15" s="595"/>
      <c r="DQ15" s="602">
        <v>324836</v>
      </c>
      <c r="DR15" s="594"/>
      <c r="DS15" s="594"/>
      <c r="DT15" s="594"/>
      <c r="DU15" s="594"/>
      <c r="DV15" s="594"/>
      <c r="DW15" s="594"/>
      <c r="DX15" s="594"/>
      <c r="DY15" s="594"/>
      <c r="DZ15" s="594"/>
      <c r="EA15" s="594"/>
      <c r="EB15" s="594"/>
      <c r="EC15" s="603"/>
    </row>
    <row r="16" spans="2:143" ht="11.25" customHeight="1">
      <c r="B16" s="590" t="s">
        <v>242</v>
      </c>
      <c r="C16" s="591"/>
      <c r="D16" s="591"/>
      <c r="E16" s="591"/>
      <c r="F16" s="591"/>
      <c r="G16" s="591"/>
      <c r="H16" s="591"/>
      <c r="I16" s="591"/>
      <c r="J16" s="591"/>
      <c r="K16" s="591"/>
      <c r="L16" s="591"/>
      <c r="M16" s="591"/>
      <c r="N16" s="591"/>
      <c r="O16" s="591"/>
      <c r="P16" s="591"/>
      <c r="Q16" s="592"/>
      <c r="R16" s="593">
        <v>1554785</v>
      </c>
      <c r="S16" s="594"/>
      <c r="T16" s="594"/>
      <c r="U16" s="594"/>
      <c r="V16" s="594"/>
      <c r="W16" s="594"/>
      <c r="X16" s="594"/>
      <c r="Y16" s="595"/>
      <c r="Z16" s="596">
        <v>2.6</v>
      </c>
      <c r="AA16" s="596"/>
      <c r="AB16" s="596"/>
      <c r="AC16" s="596"/>
      <c r="AD16" s="597" t="s">
        <v>112</v>
      </c>
      <c r="AE16" s="597"/>
      <c r="AF16" s="597"/>
      <c r="AG16" s="597"/>
      <c r="AH16" s="597"/>
      <c r="AI16" s="597"/>
      <c r="AJ16" s="597"/>
      <c r="AK16" s="597"/>
      <c r="AL16" s="598" t="s">
        <v>112</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585882</v>
      </c>
      <c r="CS16" s="594"/>
      <c r="CT16" s="594"/>
      <c r="CU16" s="594"/>
      <c r="CV16" s="594"/>
      <c r="CW16" s="594"/>
      <c r="CX16" s="594"/>
      <c r="CY16" s="595"/>
      <c r="CZ16" s="596">
        <v>1</v>
      </c>
      <c r="DA16" s="596"/>
      <c r="DB16" s="596"/>
      <c r="DC16" s="596"/>
      <c r="DD16" s="602" t="s">
        <v>112</v>
      </c>
      <c r="DE16" s="594"/>
      <c r="DF16" s="594"/>
      <c r="DG16" s="594"/>
      <c r="DH16" s="594"/>
      <c r="DI16" s="594"/>
      <c r="DJ16" s="594"/>
      <c r="DK16" s="594"/>
      <c r="DL16" s="594"/>
      <c r="DM16" s="594"/>
      <c r="DN16" s="594"/>
      <c r="DO16" s="594"/>
      <c r="DP16" s="595"/>
      <c r="DQ16" s="602">
        <v>249243</v>
      </c>
      <c r="DR16" s="594"/>
      <c r="DS16" s="594"/>
      <c r="DT16" s="594"/>
      <c r="DU16" s="594"/>
      <c r="DV16" s="594"/>
      <c r="DW16" s="594"/>
      <c r="DX16" s="594"/>
      <c r="DY16" s="594"/>
      <c r="DZ16" s="594"/>
      <c r="EA16" s="594"/>
      <c r="EB16" s="594"/>
      <c r="EC16" s="603"/>
    </row>
    <row r="17" spans="2:133" ht="11.25" customHeight="1">
      <c r="B17" s="590" t="s">
        <v>245</v>
      </c>
      <c r="C17" s="591"/>
      <c r="D17" s="591"/>
      <c r="E17" s="591"/>
      <c r="F17" s="591"/>
      <c r="G17" s="591"/>
      <c r="H17" s="591"/>
      <c r="I17" s="591"/>
      <c r="J17" s="591"/>
      <c r="K17" s="591"/>
      <c r="L17" s="591"/>
      <c r="M17" s="591"/>
      <c r="N17" s="591"/>
      <c r="O17" s="591"/>
      <c r="P17" s="591"/>
      <c r="Q17" s="592"/>
      <c r="R17" s="593" t="s">
        <v>112</v>
      </c>
      <c r="S17" s="594"/>
      <c r="T17" s="594"/>
      <c r="U17" s="594"/>
      <c r="V17" s="594"/>
      <c r="W17" s="594"/>
      <c r="X17" s="594"/>
      <c r="Y17" s="595"/>
      <c r="Z17" s="596" t="s">
        <v>112</v>
      </c>
      <c r="AA17" s="596"/>
      <c r="AB17" s="596"/>
      <c r="AC17" s="596"/>
      <c r="AD17" s="597" t="s">
        <v>112</v>
      </c>
      <c r="AE17" s="597"/>
      <c r="AF17" s="597"/>
      <c r="AG17" s="597"/>
      <c r="AH17" s="597"/>
      <c r="AI17" s="597"/>
      <c r="AJ17" s="597"/>
      <c r="AK17" s="597"/>
      <c r="AL17" s="598" t="s">
        <v>112</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39644</v>
      </c>
      <c r="CS17" s="594"/>
      <c r="CT17" s="594"/>
      <c r="CU17" s="594"/>
      <c r="CV17" s="594"/>
      <c r="CW17" s="594"/>
      <c r="CX17" s="594"/>
      <c r="CY17" s="595"/>
      <c r="CZ17" s="596">
        <v>0.1</v>
      </c>
      <c r="DA17" s="596"/>
      <c r="DB17" s="596"/>
      <c r="DC17" s="596"/>
      <c r="DD17" s="602" t="s">
        <v>112</v>
      </c>
      <c r="DE17" s="594"/>
      <c r="DF17" s="594"/>
      <c r="DG17" s="594"/>
      <c r="DH17" s="594"/>
      <c r="DI17" s="594"/>
      <c r="DJ17" s="594"/>
      <c r="DK17" s="594"/>
      <c r="DL17" s="594"/>
      <c r="DM17" s="594"/>
      <c r="DN17" s="594"/>
      <c r="DO17" s="594"/>
      <c r="DP17" s="595"/>
      <c r="DQ17" s="602">
        <v>39644</v>
      </c>
      <c r="DR17" s="594"/>
      <c r="DS17" s="594"/>
      <c r="DT17" s="594"/>
      <c r="DU17" s="594"/>
      <c r="DV17" s="594"/>
      <c r="DW17" s="594"/>
      <c r="DX17" s="594"/>
      <c r="DY17" s="594"/>
      <c r="DZ17" s="594"/>
      <c r="EA17" s="594"/>
      <c r="EB17" s="594"/>
      <c r="EC17" s="603"/>
    </row>
    <row r="18" spans="2:133" ht="11.25" customHeight="1">
      <c r="B18" s="590" t="s">
        <v>248</v>
      </c>
      <c r="C18" s="591"/>
      <c r="D18" s="591"/>
      <c r="E18" s="591"/>
      <c r="F18" s="591"/>
      <c r="G18" s="591"/>
      <c r="H18" s="591"/>
      <c r="I18" s="591"/>
      <c r="J18" s="591"/>
      <c r="K18" s="591"/>
      <c r="L18" s="591"/>
      <c r="M18" s="591"/>
      <c r="N18" s="591"/>
      <c r="O18" s="591"/>
      <c r="P18" s="591"/>
      <c r="Q18" s="592"/>
      <c r="R18" s="593">
        <v>6606</v>
      </c>
      <c r="S18" s="594"/>
      <c r="T18" s="594"/>
      <c r="U18" s="594"/>
      <c r="V18" s="594"/>
      <c r="W18" s="594"/>
      <c r="X18" s="594"/>
      <c r="Y18" s="595"/>
      <c r="Z18" s="596">
        <v>0</v>
      </c>
      <c r="AA18" s="596"/>
      <c r="AB18" s="596"/>
      <c r="AC18" s="596"/>
      <c r="AD18" s="597" t="s">
        <v>112</v>
      </c>
      <c r="AE18" s="597"/>
      <c r="AF18" s="597"/>
      <c r="AG18" s="597"/>
      <c r="AH18" s="597"/>
      <c r="AI18" s="597"/>
      <c r="AJ18" s="597"/>
      <c r="AK18" s="597"/>
      <c r="AL18" s="598" t="s">
        <v>112</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251</v>
      </c>
      <c r="C19" s="591"/>
      <c r="D19" s="591"/>
      <c r="E19" s="591"/>
      <c r="F19" s="591"/>
      <c r="G19" s="591"/>
      <c r="H19" s="591"/>
      <c r="I19" s="591"/>
      <c r="J19" s="591"/>
      <c r="K19" s="591"/>
      <c r="L19" s="591"/>
      <c r="M19" s="591"/>
      <c r="N19" s="591"/>
      <c r="O19" s="591"/>
      <c r="P19" s="591"/>
      <c r="Q19" s="592"/>
      <c r="R19" s="593">
        <v>1548179</v>
      </c>
      <c r="S19" s="594"/>
      <c r="T19" s="594"/>
      <c r="U19" s="594"/>
      <c r="V19" s="594"/>
      <c r="W19" s="594"/>
      <c r="X19" s="594"/>
      <c r="Y19" s="595"/>
      <c r="Z19" s="596">
        <v>2.6</v>
      </c>
      <c r="AA19" s="596"/>
      <c r="AB19" s="596"/>
      <c r="AC19" s="596"/>
      <c r="AD19" s="597" t="s">
        <v>112</v>
      </c>
      <c r="AE19" s="597"/>
      <c r="AF19" s="597"/>
      <c r="AG19" s="597"/>
      <c r="AH19" s="597"/>
      <c r="AI19" s="597"/>
      <c r="AJ19" s="597"/>
      <c r="AK19" s="597"/>
      <c r="AL19" s="598" t="s">
        <v>112</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t="s">
        <v>112</v>
      </c>
      <c r="BH19" s="594"/>
      <c r="BI19" s="594"/>
      <c r="BJ19" s="594"/>
      <c r="BK19" s="594"/>
      <c r="BL19" s="594"/>
      <c r="BM19" s="594"/>
      <c r="BN19" s="595"/>
      <c r="BO19" s="596" t="s">
        <v>112</v>
      </c>
      <c r="BP19" s="596"/>
      <c r="BQ19" s="596"/>
      <c r="BR19" s="596"/>
      <c r="BS19" s="602" t="s">
        <v>112</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254</v>
      </c>
      <c r="C20" s="591"/>
      <c r="D20" s="591"/>
      <c r="E20" s="591"/>
      <c r="F20" s="591"/>
      <c r="G20" s="591"/>
      <c r="H20" s="591"/>
      <c r="I20" s="591"/>
      <c r="J20" s="591"/>
      <c r="K20" s="591"/>
      <c r="L20" s="591"/>
      <c r="M20" s="591"/>
      <c r="N20" s="591"/>
      <c r="O20" s="591"/>
      <c r="P20" s="591"/>
      <c r="Q20" s="592"/>
      <c r="R20" s="593">
        <v>5764417</v>
      </c>
      <c r="S20" s="594"/>
      <c r="T20" s="594"/>
      <c r="U20" s="594"/>
      <c r="V20" s="594"/>
      <c r="W20" s="594"/>
      <c r="X20" s="594"/>
      <c r="Y20" s="595"/>
      <c r="Z20" s="596">
        <v>9.5</v>
      </c>
      <c r="AA20" s="596"/>
      <c r="AB20" s="596"/>
      <c r="AC20" s="596"/>
      <c r="AD20" s="597">
        <v>4209632</v>
      </c>
      <c r="AE20" s="597"/>
      <c r="AF20" s="597"/>
      <c r="AG20" s="597"/>
      <c r="AH20" s="597"/>
      <c r="AI20" s="597"/>
      <c r="AJ20" s="597"/>
      <c r="AK20" s="597"/>
      <c r="AL20" s="598">
        <v>99.9</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t="s">
        <v>112</v>
      </c>
      <c r="BH20" s="594"/>
      <c r="BI20" s="594"/>
      <c r="BJ20" s="594"/>
      <c r="BK20" s="594"/>
      <c r="BL20" s="594"/>
      <c r="BM20" s="594"/>
      <c r="BN20" s="595"/>
      <c r="BO20" s="596" t="s">
        <v>112</v>
      </c>
      <c r="BP20" s="596"/>
      <c r="BQ20" s="596"/>
      <c r="BR20" s="596"/>
      <c r="BS20" s="602" t="s">
        <v>112</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59970076</v>
      </c>
      <c r="CS20" s="594"/>
      <c r="CT20" s="594"/>
      <c r="CU20" s="594"/>
      <c r="CV20" s="594"/>
      <c r="CW20" s="594"/>
      <c r="CX20" s="594"/>
      <c r="CY20" s="595"/>
      <c r="CZ20" s="596">
        <v>100</v>
      </c>
      <c r="DA20" s="596"/>
      <c r="DB20" s="596"/>
      <c r="DC20" s="596"/>
      <c r="DD20" s="602">
        <v>21125</v>
      </c>
      <c r="DE20" s="594"/>
      <c r="DF20" s="594"/>
      <c r="DG20" s="594"/>
      <c r="DH20" s="594"/>
      <c r="DI20" s="594"/>
      <c r="DJ20" s="594"/>
      <c r="DK20" s="594"/>
      <c r="DL20" s="594"/>
      <c r="DM20" s="594"/>
      <c r="DN20" s="594"/>
      <c r="DO20" s="594"/>
      <c r="DP20" s="595"/>
      <c r="DQ20" s="602">
        <v>57525130</v>
      </c>
      <c r="DR20" s="594"/>
      <c r="DS20" s="594"/>
      <c r="DT20" s="594"/>
      <c r="DU20" s="594"/>
      <c r="DV20" s="594"/>
      <c r="DW20" s="594"/>
      <c r="DX20" s="594"/>
      <c r="DY20" s="594"/>
      <c r="DZ20" s="594"/>
      <c r="EA20" s="594"/>
      <c r="EB20" s="594"/>
      <c r="EC20" s="603"/>
    </row>
    <row r="21" spans="2:133" ht="11.25" customHeight="1">
      <c r="B21" s="590" t="s">
        <v>257</v>
      </c>
      <c r="C21" s="591"/>
      <c r="D21" s="591"/>
      <c r="E21" s="591"/>
      <c r="F21" s="591"/>
      <c r="G21" s="591"/>
      <c r="H21" s="591"/>
      <c r="I21" s="591"/>
      <c r="J21" s="591"/>
      <c r="K21" s="591"/>
      <c r="L21" s="591"/>
      <c r="M21" s="591"/>
      <c r="N21" s="591"/>
      <c r="O21" s="591"/>
      <c r="P21" s="591"/>
      <c r="Q21" s="592"/>
      <c r="R21" s="593">
        <v>620</v>
      </c>
      <c r="S21" s="594"/>
      <c r="T21" s="594"/>
      <c r="U21" s="594"/>
      <c r="V21" s="594"/>
      <c r="W21" s="594"/>
      <c r="X21" s="594"/>
      <c r="Y21" s="595"/>
      <c r="Z21" s="596">
        <v>0</v>
      </c>
      <c r="AA21" s="596"/>
      <c r="AB21" s="596"/>
      <c r="AC21" s="596"/>
      <c r="AD21" s="597">
        <v>620</v>
      </c>
      <c r="AE21" s="597"/>
      <c r="AF21" s="597"/>
      <c r="AG21" s="597"/>
      <c r="AH21" s="597"/>
      <c r="AI21" s="597"/>
      <c r="AJ21" s="597"/>
      <c r="AK21" s="597"/>
      <c r="AL21" s="598">
        <v>0</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t="s">
        <v>112</v>
      </c>
      <c r="BH21" s="594"/>
      <c r="BI21" s="594"/>
      <c r="BJ21" s="594"/>
      <c r="BK21" s="594"/>
      <c r="BL21" s="594"/>
      <c r="BM21" s="594"/>
      <c r="BN21" s="595"/>
      <c r="BO21" s="596" t="s">
        <v>112</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259</v>
      </c>
      <c r="C22" s="591"/>
      <c r="D22" s="591"/>
      <c r="E22" s="591"/>
      <c r="F22" s="591"/>
      <c r="G22" s="591"/>
      <c r="H22" s="591"/>
      <c r="I22" s="591"/>
      <c r="J22" s="591"/>
      <c r="K22" s="591"/>
      <c r="L22" s="591"/>
      <c r="M22" s="591"/>
      <c r="N22" s="591"/>
      <c r="O22" s="591"/>
      <c r="P22" s="591"/>
      <c r="Q22" s="592"/>
      <c r="R22" s="593">
        <v>35198</v>
      </c>
      <c r="S22" s="594"/>
      <c r="T22" s="594"/>
      <c r="U22" s="594"/>
      <c r="V22" s="594"/>
      <c r="W22" s="594"/>
      <c r="X22" s="594"/>
      <c r="Y22" s="595"/>
      <c r="Z22" s="596">
        <v>0.1</v>
      </c>
      <c r="AA22" s="596"/>
      <c r="AB22" s="596"/>
      <c r="AC22" s="596"/>
      <c r="AD22" s="597" t="s">
        <v>112</v>
      </c>
      <c r="AE22" s="597"/>
      <c r="AF22" s="597"/>
      <c r="AG22" s="597"/>
      <c r="AH22" s="597"/>
      <c r="AI22" s="597"/>
      <c r="AJ22" s="597"/>
      <c r="AK22" s="597"/>
      <c r="AL22" s="598" t="s">
        <v>112</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262</v>
      </c>
      <c r="C23" s="591"/>
      <c r="D23" s="591"/>
      <c r="E23" s="591"/>
      <c r="F23" s="591"/>
      <c r="G23" s="591"/>
      <c r="H23" s="591"/>
      <c r="I23" s="591"/>
      <c r="J23" s="591"/>
      <c r="K23" s="591"/>
      <c r="L23" s="591"/>
      <c r="M23" s="591"/>
      <c r="N23" s="591"/>
      <c r="O23" s="591"/>
      <c r="P23" s="591"/>
      <c r="Q23" s="592"/>
      <c r="R23" s="593">
        <v>3171</v>
      </c>
      <c r="S23" s="594"/>
      <c r="T23" s="594"/>
      <c r="U23" s="594"/>
      <c r="V23" s="594"/>
      <c r="W23" s="594"/>
      <c r="X23" s="594"/>
      <c r="Y23" s="595"/>
      <c r="Z23" s="596">
        <v>0</v>
      </c>
      <c r="AA23" s="596"/>
      <c r="AB23" s="596"/>
      <c r="AC23" s="596"/>
      <c r="AD23" s="597">
        <v>323</v>
      </c>
      <c r="AE23" s="597"/>
      <c r="AF23" s="597"/>
      <c r="AG23" s="597"/>
      <c r="AH23" s="597"/>
      <c r="AI23" s="597"/>
      <c r="AJ23" s="597"/>
      <c r="AK23" s="597"/>
      <c r="AL23" s="598">
        <v>0</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c r="B24" s="590" t="s">
        <v>269</v>
      </c>
      <c r="C24" s="591"/>
      <c r="D24" s="591"/>
      <c r="E24" s="591"/>
      <c r="F24" s="591"/>
      <c r="G24" s="591"/>
      <c r="H24" s="591"/>
      <c r="I24" s="591"/>
      <c r="J24" s="591"/>
      <c r="K24" s="591"/>
      <c r="L24" s="591"/>
      <c r="M24" s="591"/>
      <c r="N24" s="591"/>
      <c r="O24" s="591"/>
      <c r="P24" s="591"/>
      <c r="Q24" s="592"/>
      <c r="R24" s="593">
        <v>1611</v>
      </c>
      <c r="S24" s="594"/>
      <c r="T24" s="594"/>
      <c r="U24" s="594"/>
      <c r="V24" s="594"/>
      <c r="W24" s="594"/>
      <c r="X24" s="594"/>
      <c r="Y24" s="595"/>
      <c r="Z24" s="596">
        <v>0</v>
      </c>
      <c r="AA24" s="596"/>
      <c r="AB24" s="596"/>
      <c r="AC24" s="596"/>
      <c r="AD24" s="597" t="s">
        <v>112</v>
      </c>
      <c r="AE24" s="597"/>
      <c r="AF24" s="597"/>
      <c r="AG24" s="597"/>
      <c r="AH24" s="597"/>
      <c r="AI24" s="597"/>
      <c r="AJ24" s="597"/>
      <c r="AK24" s="597"/>
      <c r="AL24" s="598" t="s">
        <v>112</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1686471</v>
      </c>
      <c r="CS24" s="583"/>
      <c r="CT24" s="583"/>
      <c r="CU24" s="583"/>
      <c r="CV24" s="583"/>
      <c r="CW24" s="583"/>
      <c r="CX24" s="583"/>
      <c r="CY24" s="584"/>
      <c r="CZ24" s="622">
        <v>2.8</v>
      </c>
      <c r="DA24" s="623"/>
      <c r="DB24" s="623"/>
      <c r="DC24" s="624"/>
      <c r="DD24" s="621">
        <v>1085761</v>
      </c>
      <c r="DE24" s="583"/>
      <c r="DF24" s="583"/>
      <c r="DG24" s="583"/>
      <c r="DH24" s="583"/>
      <c r="DI24" s="583"/>
      <c r="DJ24" s="583"/>
      <c r="DK24" s="584"/>
      <c r="DL24" s="621">
        <v>1039697</v>
      </c>
      <c r="DM24" s="583"/>
      <c r="DN24" s="583"/>
      <c r="DO24" s="583"/>
      <c r="DP24" s="583"/>
      <c r="DQ24" s="583"/>
      <c r="DR24" s="583"/>
      <c r="DS24" s="583"/>
      <c r="DT24" s="583"/>
      <c r="DU24" s="583"/>
      <c r="DV24" s="584"/>
      <c r="DW24" s="587">
        <v>24.7</v>
      </c>
      <c r="DX24" s="588"/>
      <c r="DY24" s="588"/>
      <c r="DZ24" s="588"/>
      <c r="EA24" s="588"/>
      <c r="EB24" s="588"/>
      <c r="EC24" s="589"/>
    </row>
    <row r="25" spans="2:133" ht="11.25" customHeight="1">
      <c r="B25" s="590" t="s">
        <v>272</v>
      </c>
      <c r="C25" s="591"/>
      <c r="D25" s="591"/>
      <c r="E25" s="591"/>
      <c r="F25" s="591"/>
      <c r="G25" s="591"/>
      <c r="H25" s="591"/>
      <c r="I25" s="591"/>
      <c r="J25" s="591"/>
      <c r="K25" s="591"/>
      <c r="L25" s="591"/>
      <c r="M25" s="591"/>
      <c r="N25" s="591"/>
      <c r="O25" s="591"/>
      <c r="P25" s="591"/>
      <c r="Q25" s="592"/>
      <c r="R25" s="593">
        <v>49166390</v>
      </c>
      <c r="S25" s="594"/>
      <c r="T25" s="594"/>
      <c r="U25" s="594"/>
      <c r="V25" s="594"/>
      <c r="W25" s="594"/>
      <c r="X25" s="594"/>
      <c r="Y25" s="595"/>
      <c r="Z25" s="596">
        <v>81.2</v>
      </c>
      <c r="AA25" s="596"/>
      <c r="AB25" s="596"/>
      <c r="AC25" s="596"/>
      <c r="AD25" s="597" t="s">
        <v>112</v>
      </c>
      <c r="AE25" s="597"/>
      <c r="AF25" s="597"/>
      <c r="AG25" s="597"/>
      <c r="AH25" s="597"/>
      <c r="AI25" s="597"/>
      <c r="AJ25" s="597"/>
      <c r="AK25" s="597"/>
      <c r="AL25" s="598" t="s">
        <v>112</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949024</v>
      </c>
      <c r="CS25" s="625"/>
      <c r="CT25" s="625"/>
      <c r="CU25" s="625"/>
      <c r="CV25" s="625"/>
      <c r="CW25" s="625"/>
      <c r="CX25" s="625"/>
      <c r="CY25" s="626"/>
      <c r="CZ25" s="627">
        <v>1.6</v>
      </c>
      <c r="DA25" s="628"/>
      <c r="DB25" s="628"/>
      <c r="DC25" s="629"/>
      <c r="DD25" s="602">
        <v>917810</v>
      </c>
      <c r="DE25" s="625"/>
      <c r="DF25" s="625"/>
      <c r="DG25" s="625"/>
      <c r="DH25" s="625"/>
      <c r="DI25" s="625"/>
      <c r="DJ25" s="625"/>
      <c r="DK25" s="626"/>
      <c r="DL25" s="602">
        <v>905871</v>
      </c>
      <c r="DM25" s="625"/>
      <c r="DN25" s="625"/>
      <c r="DO25" s="625"/>
      <c r="DP25" s="625"/>
      <c r="DQ25" s="625"/>
      <c r="DR25" s="625"/>
      <c r="DS25" s="625"/>
      <c r="DT25" s="625"/>
      <c r="DU25" s="625"/>
      <c r="DV25" s="626"/>
      <c r="DW25" s="598">
        <v>21.5</v>
      </c>
      <c r="DX25" s="619"/>
      <c r="DY25" s="619"/>
      <c r="DZ25" s="619"/>
      <c r="EA25" s="619"/>
      <c r="EB25" s="619"/>
      <c r="EC25" s="620"/>
    </row>
    <row r="26" spans="2:133" ht="11.25" customHeight="1">
      <c r="B26" s="630" t="s">
        <v>275</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567523</v>
      </c>
      <c r="CS26" s="594"/>
      <c r="CT26" s="594"/>
      <c r="CU26" s="594"/>
      <c r="CV26" s="594"/>
      <c r="CW26" s="594"/>
      <c r="CX26" s="594"/>
      <c r="CY26" s="595"/>
      <c r="CZ26" s="627">
        <v>0.9</v>
      </c>
      <c r="DA26" s="628"/>
      <c r="DB26" s="628"/>
      <c r="DC26" s="629"/>
      <c r="DD26" s="602">
        <v>536309</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19"/>
      <c r="DY26" s="619"/>
      <c r="DZ26" s="619"/>
      <c r="EA26" s="619"/>
      <c r="EB26" s="619"/>
      <c r="EC26" s="620"/>
    </row>
    <row r="27" spans="2:133" ht="11.25" customHeight="1">
      <c r="B27" s="590" t="s">
        <v>278</v>
      </c>
      <c r="C27" s="591"/>
      <c r="D27" s="591"/>
      <c r="E27" s="591"/>
      <c r="F27" s="591"/>
      <c r="G27" s="591"/>
      <c r="H27" s="591"/>
      <c r="I27" s="591"/>
      <c r="J27" s="591"/>
      <c r="K27" s="591"/>
      <c r="L27" s="591"/>
      <c r="M27" s="591"/>
      <c r="N27" s="591"/>
      <c r="O27" s="591"/>
      <c r="P27" s="591"/>
      <c r="Q27" s="592"/>
      <c r="R27" s="593">
        <v>4302767</v>
      </c>
      <c r="S27" s="594"/>
      <c r="T27" s="594"/>
      <c r="U27" s="594"/>
      <c r="V27" s="594"/>
      <c r="W27" s="594"/>
      <c r="X27" s="594"/>
      <c r="Y27" s="595"/>
      <c r="Z27" s="596">
        <v>7.1</v>
      </c>
      <c r="AA27" s="596"/>
      <c r="AB27" s="596"/>
      <c r="AC27" s="596"/>
      <c r="AD27" s="597" t="s">
        <v>112</v>
      </c>
      <c r="AE27" s="597"/>
      <c r="AF27" s="597"/>
      <c r="AG27" s="597"/>
      <c r="AH27" s="597"/>
      <c r="AI27" s="597"/>
      <c r="AJ27" s="597"/>
      <c r="AK27" s="597"/>
      <c r="AL27" s="598" t="s">
        <v>112</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3968727</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697803</v>
      </c>
      <c r="CS27" s="625"/>
      <c r="CT27" s="625"/>
      <c r="CU27" s="625"/>
      <c r="CV27" s="625"/>
      <c r="CW27" s="625"/>
      <c r="CX27" s="625"/>
      <c r="CY27" s="626"/>
      <c r="CZ27" s="627">
        <v>1.2</v>
      </c>
      <c r="DA27" s="628"/>
      <c r="DB27" s="628"/>
      <c r="DC27" s="629"/>
      <c r="DD27" s="602">
        <v>128307</v>
      </c>
      <c r="DE27" s="625"/>
      <c r="DF27" s="625"/>
      <c r="DG27" s="625"/>
      <c r="DH27" s="625"/>
      <c r="DI27" s="625"/>
      <c r="DJ27" s="625"/>
      <c r="DK27" s="626"/>
      <c r="DL27" s="602">
        <v>94182</v>
      </c>
      <c r="DM27" s="625"/>
      <c r="DN27" s="625"/>
      <c r="DO27" s="625"/>
      <c r="DP27" s="625"/>
      <c r="DQ27" s="625"/>
      <c r="DR27" s="625"/>
      <c r="DS27" s="625"/>
      <c r="DT27" s="625"/>
      <c r="DU27" s="625"/>
      <c r="DV27" s="626"/>
      <c r="DW27" s="598">
        <v>2.2000000000000002</v>
      </c>
      <c r="DX27" s="619"/>
      <c r="DY27" s="619"/>
      <c r="DZ27" s="619"/>
      <c r="EA27" s="619"/>
      <c r="EB27" s="619"/>
      <c r="EC27" s="620"/>
    </row>
    <row r="28" spans="2:133" ht="11.25" customHeight="1">
      <c r="B28" s="590" t="s">
        <v>281</v>
      </c>
      <c r="C28" s="591"/>
      <c r="D28" s="591"/>
      <c r="E28" s="591"/>
      <c r="F28" s="591"/>
      <c r="G28" s="591"/>
      <c r="H28" s="591"/>
      <c r="I28" s="591"/>
      <c r="J28" s="591"/>
      <c r="K28" s="591"/>
      <c r="L28" s="591"/>
      <c r="M28" s="591"/>
      <c r="N28" s="591"/>
      <c r="O28" s="591"/>
      <c r="P28" s="591"/>
      <c r="Q28" s="592"/>
      <c r="R28" s="593">
        <v>23440</v>
      </c>
      <c r="S28" s="594"/>
      <c r="T28" s="594"/>
      <c r="U28" s="594"/>
      <c r="V28" s="594"/>
      <c r="W28" s="594"/>
      <c r="X28" s="594"/>
      <c r="Y28" s="595"/>
      <c r="Z28" s="596">
        <v>0</v>
      </c>
      <c r="AA28" s="596"/>
      <c r="AB28" s="596"/>
      <c r="AC28" s="596"/>
      <c r="AD28" s="597">
        <v>824</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39644</v>
      </c>
      <c r="CS28" s="594"/>
      <c r="CT28" s="594"/>
      <c r="CU28" s="594"/>
      <c r="CV28" s="594"/>
      <c r="CW28" s="594"/>
      <c r="CX28" s="594"/>
      <c r="CY28" s="595"/>
      <c r="CZ28" s="627">
        <v>0.1</v>
      </c>
      <c r="DA28" s="628"/>
      <c r="DB28" s="628"/>
      <c r="DC28" s="629"/>
      <c r="DD28" s="602">
        <v>39644</v>
      </c>
      <c r="DE28" s="594"/>
      <c r="DF28" s="594"/>
      <c r="DG28" s="594"/>
      <c r="DH28" s="594"/>
      <c r="DI28" s="594"/>
      <c r="DJ28" s="594"/>
      <c r="DK28" s="595"/>
      <c r="DL28" s="602">
        <v>39644</v>
      </c>
      <c r="DM28" s="594"/>
      <c r="DN28" s="594"/>
      <c r="DO28" s="594"/>
      <c r="DP28" s="594"/>
      <c r="DQ28" s="594"/>
      <c r="DR28" s="594"/>
      <c r="DS28" s="594"/>
      <c r="DT28" s="594"/>
      <c r="DU28" s="594"/>
      <c r="DV28" s="595"/>
      <c r="DW28" s="598">
        <v>0.9</v>
      </c>
      <c r="DX28" s="619"/>
      <c r="DY28" s="619"/>
      <c r="DZ28" s="619"/>
      <c r="EA28" s="619"/>
      <c r="EB28" s="619"/>
      <c r="EC28" s="620"/>
    </row>
    <row r="29" spans="2:133" ht="11.25" customHeight="1">
      <c r="B29" s="590" t="s">
        <v>283</v>
      </c>
      <c r="C29" s="591"/>
      <c r="D29" s="591"/>
      <c r="E29" s="591"/>
      <c r="F29" s="591"/>
      <c r="G29" s="591"/>
      <c r="H29" s="591"/>
      <c r="I29" s="591"/>
      <c r="J29" s="591"/>
      <c r="K29" s="591"/>
      <c r="L29" s="591"/>
      <c r="M29" s="591"/>
      <c r="N29" s="591"/>
      <c r="O29" s="591"/>
      <c r="P29" s="591"/>
      <c r="Q29" s="592"/>
      <c r="R29" s="593">
        <v>11748</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58</v>
      </c>
      <c r="CG29" s="608"/>
      <c r="CH29" s="608"/>
      <c r="CI29" s="608"/>
      <c r="CJ29" s="608"/>
      <c r="CK29" s="608"/>
      <c r="CL29" s="608"/>
      <c r="CM29" s="608"/>
      <c r="CN29" s="608"/>
      <c r="CO29" s="608"/>
      <c r="CP29" s="608"/>
      <c r="CQ29" s="609"/>
      <c r="CR29" s="593">
        <v>39644</v>
      </c>
      <c r="CS29" s="625"/>
      <c r="CT29" s="625"/>
      <c r="CU29" s="625"/>
      <c r="CV29" s="625"/>
      <c r="CW29" s="625"/>
      <c r="CX29" s="625"/>
      <c r="CY29" s="626"/>
      <c r="CZ29" s="627">
        <v>0.1</v>
      </c>
      <c r="DA29" s="628"/>
      <c r="DB29" s="628"/>
      <c r="DC29" s="629"/>
      <c r="DD29" s="602">
        <v>39644</v>
      </c>
      <c r="DE29" s="625"/>
      <c r="DF29" s="625"/>
      <c r="DG29" s="625"/>
      <c r="DH29" s="625"/>
      <c r="DI29" s="625"/>
      <c r="DJ29" s="625"/>
      <c r="DK29" s="626"/>
      <c r="DL29" s="602">
        <v>39644</v>
      </c>
      <c r="DM29" s="625"/>
      <c r="DN29" s="625"/>
      <c r="DO29" s="625"/>
      <c r="DP29" s="625"/>
      <c r="DQ29" s="625"/>
      <c r="DR29" s="625"/>
      <c r="DS29" s="625"/>
      <c r="DT29" s="625"/>
      <c r="DU29" s="625"/>
      <c r="DV29" s="626"/>
      <c r="DW29" s="598">
        <v>0.9</v>
      </c>
      <c r="DX29" s="619"/>
      <c r="DY29" s="619"/>
      <c r="DZ29" s="619"/>
      <c r="EA29" s="619"/>
      <c r="EB29" s="619"/>
      <c r="EC29" s="620"/>
    </row>
    <row r="30" spans="2:133" ht="11.25" customHeight="1">
      <c r="B30" s="590" t="s">
        <v>287</v>
      </c>
      <c r="C30" s="591"/>
      <c r="D30" s="591"/>
      <c r="E30" s="591"/>
      <c r="F30" s="591"/>
      <c r="G30" s="591"/>
      <c r="H30" s="591"/>
      <c r="I30" s="591"/>
      <c r="J30" s="591"/>
      <c r="K30" s="591"/>
      <c r="L30" s="591"/>
      <c r="M30" s="591"/>
      <c r="N30" s="591"/>
      <c r="O30" s="591"/>
      <c r="P30" s="591"/>
      <c r="Q30" s="592"/>
      <c r="R30" s="593">
        <v>754263</v>
      </c>
      <c r="S30" s="594"/>
      <c r="T30" s="594"/>
      <c r="U30" s="594"/>
      <c r="V30" s="594"/>
      <c r="W30" s="594"/>
      <c r="X30" s="594"/>
      <c r="Y30" s="595"/>
      <c r="Z30" s="596">
        <v>1.2</v>
      </c>
      <c r="AA30" s="596"/>
      <c r="AB30" s="596"/>
      <c r="AC30" s="596"/>
      <c r="AD30" s="597" t="s">
        <v>112</v>
      </c>
      <c r="AE30" s="597"/>
      <c r="AF30" s="597"/>
      <c r="AG30" s="597"/>
      <c r="AH30" s="597"/>
      <c r="AI30" s="597"/>
      <c r="AJ30" s="597"/>
      <c r="AK30" s="597"/>
      <c r="AL30" s="598" t="s">
        <v>112</v>
      </c>
      <c r="AM30" s="599"/>
      <c r="AN30" s="599"/>
      <c r="AO30" s="600"/>
      <c r="AP30" s="639" t="s">
        <v>288</v>
      </c>
      <c r="AQ30" s="640"/>
      <c r="AR30" s="640"/>
      <c r="AS30" s="640"/>
      <c r="AT30" s="645" t="s">
        <v>289</v>
      </c>
      <c r="AU30" s="182"/>
      <c r="AV30" s="182"/>
      <c r="AW30" s="182"/>
      <c r="AX30" s="579" t="s">
        <v>169</v>
      </c>
      <c r="AY30" s="580"/>
      <c r="AZ30" s="580"/>
      <c r="BA30" s="580"/>
      <c r="BB30" s="580"/>
      <c r="BC30" s="580"/>
      <c r="BD30" s="580"/>
      <c r="BE30" s="580"/>
      <c r="BF30" s="581"/>
      <c r="BG30" s="651">
        <v>99.9</v>
      </c>
      <c r="BH30" s="652"/>
      <c r="BI30" s="652"/>
      <c r="BJ30" s="652"/>
      <c r="BK30" s="652"/>
      <c r="BL30" s="652"/>
      <c r="BM30" s="588">
        <v>98.3</v>
      </c>
      <c r="BN30" s="652"/>
      <c r="BO30" s="652"/>
      <c r="BP30" s="652"/>
      <c r="BQ30" s="653"/>
      <c r="BR30" s="651">
        <v>99.6</v>
      </c>
      <c r="BS30" s="652"/>
      <c r="BT30" s="652"/>
      <c r="BU30" s="652"/>
      <c r="BV30" s="652"/>
      <c r="BW30" s="652"/>
      <c r="BX30" s="588">
        <v>97</v>
      </c>
      <c r="BY30" s="652"/>
      <c r="BZ30" s="652"/>
      <c r="CA30" s="652"/>
      <c r="CB30" s="653"/>
      <c r="CD30" s="656"/>
      <c r="CE30" s="657"/>
      <c r="CF30" s="607" t="s">
        <v>290</v>
      </c>
      <c r="CG30" s="608"/>
      <c r="CH30" s="608"/>
      <c r="CI30" s="608"/>
      <c r="CJ30" s="608"/>
      <c r="CK30" s="608"/>
      <c r="CL30" s="608"/>
      <c r="CM30" s="608"/>
      <c r="CN30" s="608"/>
      <c r="CO30" s="608"/>
      <c r="CP30" s="608"/>
      <c r="CQ30" s="609"/>
      <c r="CR30" s="593">
        <v>38976</v>
      </c>
      <c r="CS30" s="594"/>
      <c r="CT30" s="594"/>
      <c r="CU30" s="594"/>
      <c r="CV30" s="594"/>
      <c r="CW30" s="594"/>
      <c r="CX30" s="594"/>
      <c r="CY30" s="595"/>
      <c r="CZ30" s="627">
        <v>0.1</v>
      </c>
      <c r="DA30" s="628"/>
      <c r="DB30" s="628"/>
      <c r="DC30" s="629"/>
      <c r="DD30" s="602">
        <v>38976</v>
      </c>
      <c r="DE30" s="594"/>
      <c r="DF30" s="594"/>
      <c r="DG30" s="594"/>
      <c r="DH30" s="594"/>
      <c r="DI30" s="594"/>
      <c r="DJ30" s="594"/>
      <c r="DK30" s="595"/>
      <c r="DL30" s="602">
        <v>38976</v>
      </c>
      <c r="DM30" s="594"/>
      <c r="DN30" s="594"/>
      <c r="DO30" s="594"/>
      <c r="DP30" s="594"/>
      <c r="DQ30" s="594"/>
      <c r="DR30" s="594"/>
      <c r="DS30" s="594"/>
      <c r="DT30" s="594"/>
      <c r="DU30" s="594"/>
      <c r="DV30" s="595"/>
      <c r="DW30" s="598">
        <v>0.9</v>
      </c>
      <c r="DX30" s="619"/>
      <c r="DY30" s="619"/>
      <c r="DZ30" s="619"/>
      <c r="EA30" s="619"/>
      <c r="EB30" s="619"/>
      <c r="EC30" s="620"/>
    </row>
    <row r="31" spans="2:133" ht="11.25" customHeight="1">
      <c r="B31" s="590" t="s">
        <v>291</v>
      </c>
      <c r="C31" s="591"/>
      <c r="D31" s="591"/>
      <c r="E31" s="591"/>
      <c r="F31" s="591"/>
      <c r="G31" s="591"/>
      <c r="H31" s="591"/>
      <c r="I31" s="591"/>
      <c r="J31" s="591"/>
      <c r="K31" s="591"/>
      <c r="L31" s="591"/>
      <c r="M31" s="591"/>
      <c r="N31" s="591"/>
      <c r="O31" s="591"/>
      <c r="P31" s="591"/>
      <c r="Q31" s="592"/>
      <c r="R31" s="593">
        <v>277198</v>
      </c>
      <c r="S31" s="594"/>
      <c r="T31" s="594"/>
      <c r="U31" s="594"/>
      <c r="V31" s="594"/>
      <c r="W31" s="594"/>
      <c r="X31" s="594"/>
      <c r="Y31" s="595"/>
      <c r="Z31" s="596">
        <v>0.5</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98.8</v>
      </c>
      <c r="BH31" s="625"/>
      <c r="BI31" s="625"/>
      <c r="BJ31" s="625"/>
      <c r="BK31" s="625"/>
      <c r="BL31" s="625"/>
      <c r="BM31" s="599">
        <v>90.4</v>
      </c>
      <c r="BN31" s="649"/>
      <c r="BO31" s="649"/>
      <c r="BP31" s="649"/>
      <c r="BQ31" s="650"/>
      <c r="BR31" s="648">
        <v>95.6</v>
      </c>
      <c r="BS31" s="625"/>
      <c r="BT31" s="625"/>
      <c r="BU31" s="625"/>
      <c r="BV31" s="625"/>
      <c r="BW31" s="625"/>
      <c r="BX31" s="599">
        <v>82.3</v>
      </c>
      <c r="BY31" s="649"/>
      <c r="BZ31" s="649"/>
      <c r="CA31" s="649"/>
      <c r="CB31" s="650"/>
      <c r="CD31" s="656"/>
      <c r="CE31" s="657"/>
      <c r="CF31" s="607" t="s">
        <v>294</v>
      </c>
      <c r="CG31" s="608"/>
      <c r="CH31" s="608"/>
      <c r="CI31" s="608"/>
      <c r="CJ31" s="608"/>
      <c r="CK31" s="608"/>
      <c r="CL31" s="608"/>
      <c r="CM31" s="608"/>
      <c r="CN31" s="608"/>
      <c r="CO31" s="608"/>
      <c r="CP31" s="608"/>
      <c r="CQ31" s="609"/>
      <c r="CR31" s="593">
        <v>668</v>
      </c>
      <c r="CS31" s="625"/>
      <c r="CT31" s="625"/>
      <c r="CU31" s="625"/>
      <c r="CV31" s="625"/>
      <c r="CW31" s="625"/>
      <c r="CX31" s="625"/>
      <c r="CY31" s="626"/>
      <c r="CZ31" s="627">
        <v>0</v>
      </c>
      <c r="DA31" s="628"/>
      <c r="DB31" s="628"/>
      <c r="DC31" s="629"/>
      <c r="DD31" s="602">
        <v>668</v>
      </c>
      <c r="DE31" s="625"/>
      <c r="DF31" s="625"/>
      <c r="DG31" s="625"/>
      <c r="DH31" s="625"/>
      <c r="DI31" s="625"/>
      <c r="DJ31" s="625"/>
      <c r="DK31" s="626"/>
      <c r="DL31" s="602">
        <v>668</v>
      </c>
      <c r="DM31" s="625"/>
      <c r="DN31" s="625"/>
      <c r="DO31" s="625"/>
      <c r="DP31" s="625"/>
      <c r="DQ31" s="625"/>
      <c r="DR31" s="625"/>
      <c r="DS31" s="625"/>
      <c r="DT31" s="625"/>
      <c r="DU31" s="625"/>
      <c r="DV31" s="626"/>
      <c r="DW31" s="598">
        <v>0</v>
      </c>
      <c r="DX31" s="619"/>
      <c r="DY31" s="619"/>
      <c r="DZ31" s="619"/>
      <c r="EA31" s="619"/>
      <c r="EB31" s="619"/>
      <c r="EC31" s="620"/>
    </row>
    <row r="32" spans="2:133" ht="11.25" customHeight="1">
      <c r="B32" s="590" t="s">
        <v>295</v>
      </c>
      <c r="C32" s="591"/>
      <c r="D32" s="591"/>
      <c r="E32" s="591"/>
      <c r="F32" s="591"/>
      <c r="G32" s="591"/>
      <c r="H32" s="591"/>
      <c r="I32" s="591"/>
      <c r="J32" s="591"/>
      <c r="K32" s="591"/>
      <c r="L32" s="591"/>
      <c r="M32" s="591"/>
      <c r="N32" s="591"/>
      <c r="O32" s="591"/>
      <c r="P32" s="591"/>
      <c r="Q32" s="592"/>
      <c r="R32" s="593">
        <v>201351</v>
      </c>
      <c r="S32" s="594"/>
      <c r="T32" s="594"/>
      <c r="U32" s="594"/>
      <c r="V32" s="594"/>
      <c r="W32" s="594"/>
      <c r="X32" s="594"/>
      <c r="Y32" s="595"/>
      <c r="Z32" s="596">
        <v>0.3</v>
      </c>
      <c r="AA32" s="596"/>
      <c r="AB32" s="596"/>
      <c r="AC32" s="596"/>
      <c r="AD32" s="597">
        <v>1136</v>
      </c>
      <c r="AE32" s="597"/>
      <c r="AF32" s="597"/>
      <c r="AG32" s="597"/>
      <c r="AH32" s="597"/>
      <c r="AI32" s="597"/>
      <c r="AJ32" s="597"/>
      <c r="AK32" s="597"/>
      <c r="AL32" s="598">
        <v>0</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100</v>
      </c>
      <c r="BH32" s="661"/>
      <c r="BI32" s="661"/>
      <c r="BJ32" s="661"/>
      <c r="BK32" s="661"/>
      <c r="BL32" s="661"/>
      <c r="BM32" s="662">
        <v>99.4</v>
      </c>
      <c r="BN32" s="661"/>
      <c r="BO32" s="661"/>
      <c r="BP32" s="661"/>
      <c r="BQ32" s="663"/>
      <c r="BR32" s="660">
        <v>100</v>
      </c>
      <c r="BS32" s="661"/>
      <c r="BT32" s="661"/>
      <c r="BU32" s="661"/>
      <c r="BV32" s="661"/>
      <c r="BW32" s="661"/>
      <c r="BX32" s="662">
        <v>98.5</v>
      </c>
      <c r="BY32" s="661"/>
      <c r="BZ32" s="661"/>
      <c r="CA32" s="661"/>
      <c r="CB32" s="663"/>
      <c r="CD32" s="658"/>
      <c r="CE32" s="659"/>
      <c r="CF32" s="607" t="s">
        <v>297</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19"/>
      <c r="DY32" s="619"/>
      <c r="DZ32" s="619"/>
      <c r="EA32" s="619"/>
      <c r="EB32" s="619"/>
      <c r="EC32" s="620"/>
    </row>
    <row r="33" spans="2:133" ht="11.25" customHeight="1">
      <c r="B33" s="590" t="s">
        <v>298</v>
      </c>
      <c r="C33" s="591"/>
      <c r="D33" s="591"/>
      <c r="E33" s="591"/>
      <c r="F33" s="591"/>
      <c r="G33" s="591"/>
      <c r="H33" s="591"/>
      <c r="I33" s="591"/>
      <c r="J33" s="591"/>
      <c r="K33" s="591"/>
      <c r="L33" s="591"/>
      <c r="M33" s="591"/>
      <c r="N33" s="591"/>
      <c r="O33" s="591"/>
      <c r="P33" s="591"/>
      <c r="Q33" s="592"/>
      <c r="R33" s="593" t="s">
        <v>112</v>
      </c>
      <c r="S33" s="594"/>
      <c r="T33" s="594"/>
      <c r="U33" s="594"/>
      <c r="V33" s="594"/>
      <c r="W33" s="594"/>
      <c r="X33" s="594"/>
      <c r="Y33" s="595"/>
      <c r="Z33" s="596" t="s">
        <v>112</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57676598</v>
      </c>
      <c r="CS33" s="625"/>
      <c r="CT33" s="625"/>
      <c r="CU33" s="625"/>
      <c r="CV33" s="625"/>
      <c r="CW33" s="625"/>
      <c r="CX33" s="625"/>
      <c r="CY33" s="626"/>
      <c r="CZ33" s="627">
        <v>96.2</v>
      </c>
      <c r="DA33" s="628"/>
      <c r="DB33" s="628"/>
      <c r="DC33" s="629"/>
      <c r="DD33" s="602">
        <v>56169001</v>
      </c>
      <c r="DE33" s="625"/>
      <c r="DF33" s="625"/>
      <c r="DG33" s="625"/>
      <c r="DH33" s="625"/>
      <c r="DI33" s="625"/>
      <c r="DJ33" s="625"/>
      <c r="DK33" s="626"/>
      <c r="DL33" s="602">
        <v>1373726</v>
      </c>
      <c r="DM33" s="625"/>
      <c r="DN33" s="625"/>
      <c r="DO33" s="625"/>
      <c r="DP33" s="625"/>
      <c r="DQ33" s="625"/>
      <c r="DR33" s="625"/>
      <c r="DS33" s="625"/>
      <c r="DT33" s="625"/>
      <c r="DU33" s="625"/>
      <c r="DV33" s="626"/>
      <c r="DW33" s="598">
        <v>32.6</v>
      </c>
      <c r="DX33" s="619"/>
      <c r="DY33" s="619"/>
      <c r="DZ33" s="619"/>
      <c r="EA33" s="619"/>
      <c r="EB33" s="619"/>
      <c r="EC33" s="620"/>
    </row>
    <row r="34" spans="2:133" ht="11.25" customHeight="1">
      <c r="B34" s="590" t="s">
        <v>300</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1629376</v>
      </c>
      <c r="CS34" s="594"/>
      <c r="CT34" s="594"/>
      <c r="CU34" s="594"/>
      <c r="CV34" s="594"/>
      <c r="CW34" s="594"/>
      <c r="CX34" s="594"/>
      <c r="CY34" s="595"/>
      <c r="CZ34" s="627">
        <v>2.7</v>
      </c>
      <c r="DA34" s="628"/>
      <c r="DB34" s="628"/>
      <c r="DC34" s="629"/>
      <c r="DD34" s="602">
        <v>829613</v>
      </c>
      <c r="DE34" s="594"/>
      <c r="DF34" s="594"/>
      <c r="DG34" s="594"/>
      <c r="DH34" s="594"/>
      <c r="DI34" s="594"/>
      <c r="DJ34" s="594"/>
      <c r="DK34" s="595"/>
      <c r="DL34" s="602">
        <v>509345</v>
      </c>
      <c r="DM34" s="594"/>
      <c r="DN34" s="594"/>
      <c r="DO34" s="594"/>
      <c r="DP34" s="594"/>
      <c r="DQ34" s="594"/>
      <c r="DR34" s="594"/>
      <c r="DS34" s="594"/>
      <c r="DT34" s="594"/>
      <c r="DU34" s="594"/>
      <c r="DV34" s="595"/>
      <c r="DW34" s="598">
        <v>12.1</v>
      </c>
      <c r="DX34" s="619"/>
      <c r="DY34" s="619"/>
      <c r="DZ34" s="619"/>
      <c r="EA34" s="619"/>
      <c r="EB34" s="619"/>
      <c r="EC34" s="620"/>
    </row>
    <row r="35" spans="2:133" ht="11.25" customHeight="1">
      <c r="B35" s="590" t="s">
        <v>304</v>
      </c>
      <c r="C35" s="591"/>
      <c r="D35" s="591"/>
      <c r="E35" s="591"/>
      <c r="F35" s="591"/>
      <c r="G35" s="591"/>
      <c r="H35" s="591"/>
      <c r="I35" s="591"/>
      <c r="J35" s="591"/>
      <c r="K35" s="591"/>
      <c r="L35" s="591"/>
      <c r="M35" s="591"/>
      <c r="N35" s="591"/>
      <c r="O35" s="591"/>
      <c r="P35" s="591"/>
      <c r="Q35" s="592"/>
      <c r="R35" s="593" t="s">
        <v>112</v>
      </c>
      <c r="S35" s="594"/>
      <c r="T35" s="594"/>
      <c r="U35" s="594"/>
      <c r="V35" s="594"/>
      <c r="W35" s="594"/>
      <c r="X35" s="594"/>
      <c r="Y35" s="595"/>
      <c r="Z35" s="596" t="s">
        <v>112</v>
      </c>
      <c r="AA35" s="596"/>
      <c r="AB35" s="596"/>
      <c r="AC35" s="596"/>
      <c r="AD35" s="597" t="s">
        <v>112</v>
      </c>
      <c r="AE35" s="597"/>
      <c r="AF35" s="597"/>
      <c r="AG35" s="597"/>
      <c r="AH35" s="597"/>
      <c r="AI35" s="597"/>
      <c r="AJ35" s="597"/>
      <c r="AK35" s="597"/>
      <c r="AL35" s="598" t="s">
        <v>112</v>
      </c>
      <c r="AM35" s="599"/>
      <c r="AN35" s="599"/>
      <c r="AO35" s="600"/>
      <c r="AP35" s="186"/>
      <c r="AQ35" s="604" t="s">
        <v>305</v>
      </c>
      <c r="AR35" s="605"/>
      <c r="AS35" s="605"/>
      <c r="AT35" s="605"/>
      <c r="AU35" s="605"/>
      <c r="AV35" s="605"/>
      <c r="AW35" s="605"/>
      <c r="AX35" s="605"/>
      <c r="AY35" s="606"/>
      <c r="AZ35" s="582">
        <v>422305</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110778</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91743</v>
      </c>
      <c r="CS35" s="625"/>
      <c r="CT35" s="625"/>
      <c r="CU35" s="625"/>
      <c r="CV35" s="625"/>
      <c r="CW35" s="625"/>
      <c r="CX35" s="625"/>
      <c r="CY35" s="626"/>
      <c r="CZ35" s="627">
        <v>0.2</v>
      </c>
      <c r="DA35" s="628"/>
      <c r="DB35" s="628"/>
      <c r="DC35" s="629"/>
      <c r="DD35" s="602">
        <v>26829</v>
      </c>
      <c r="DE35" s="625"/>
      <c r="DF35" s="625"/>
      <c r="DG35" s="625"/>
      <c r="DH35" s="625"/>
      <c r="DI35" s="625"/>
      <c r="DJ35" s="625"/>
      <c r="DK35" s="626"/>
      <c r="DL35" s="602">
        <v>8437</v>
      </c>
      <c r="DM35" s="625"/>
      <c r="DN35" s="625"/>
      <c r="DO35" s="625"/>
      <c r="DP35" s="625"/>
      <c r="DQ35" s="625"/>
      <c r="DR35" s="625"/>
      <c r="DS35" s="625"/>
      <c r="DT35" s="625"/>
      <c r="DU35" s="625"/>
      <c r="DV35" s="626"/>
      <c r="DW35" s="598">
        <v>0.2</v>
      </c>
      <c r="DX35" s="619"/>
      <c r="DY35" s="619"/>
      <c r="DZ35" s="619"/>
      <c r="EA35" s="619"/>
      <c r="EB35" s="619"/>
      <c r="EC35" s="620"/>
    </row>
    <row r="36" spans="2:133" ht="11.25" customHeight="1">
      <c r="B36" s="636" t="s">
        <v>308</v>
      </c>
      <c r="C36" s="637"/>
      <c r="D36" s="637"/>
      <c r="E36" s="637"/>
      <c r="F36" s="637"/>
      <c r="G36" s="637"/>
      <c r="H36" s="637"/>
      <c r="I36" s="637"/>
      <c r="J36" s="637"/>
      <c r="K36" s="637"/>
      <c r="L36" s="637"/>
      <c r="M36" s="637"/>
      <c r="N36" s="637"/>
      <c r="O36" s="637"/>
      <c r="P36" s="637"/>
      <c r="Q36" s="638"/>
      <c r="R36" s="665">
        <v>60542174</v>
      </c>
      <c r="S36" s="666"/>
      <c r="T36" s="666"/>
      <c r="U36" s="666"/>
      <c r="V36" s="666"/>
      <c r="W36" s="666"/>
      <c r="X36" s="666"/>
      <c r="Y36" s="667"/>
      <c r="Z36" s="668">
        <v>100</v>
      </c>
      <c r="AA36" s="668"/>
      <c r="AB36" s="668"/>
      <c r="AC36" s="668"/>
      <c r="AD36" s="669">
        <v>4212535</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80105</v>
      </c>
      <c r="BA36" s="594"/>
      <c r="BB36" s="594"/>
      <c r="BC36" s="594"/>
      <c r="BD36" s="625"/>
      <c r="BE36" s="625"/>
      <c r="BF36" s="650"/>
      <c r="BG36" s="607" t="s">
        <v>310</v>
      </c>
      <c r="BH36" s="608"/>
      <c r="BI36" s="608"/>
      <c r="BJ36" s="608"/>
      <c r="BK36" s="608"/>
      <c r="BL36" s="608"/>
      <c r="BM36" s="608"/>
      <c r="BN36" s="608"/>
      <c r="BO36" s="608"/>
      <c r="BP36" s="608"/>
      <c r="BQ36" s="608"/>
      <c r="BR36" s="608"/>
      <c r="BS36" s="608"/>
      <c r="BT36" s="608"/>
      <c r="BU36" s="609"/>
      <c r="BV36" s="593">
        <v>110778</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1189113</v>
      </c>
      <c r="CS36" s="594"/>
      <c r="CT36" s="594"/>
      <c r="CU36" s="594"/>
      <c r="CV36" s="594"/>
      <c r="CW36" s="594"/>
      <c r="CX36" s="594"/>
      <c r="CY36" s="595"/>
      <c r="CZ36" s="627">
        <v>2</v>
      </c>
      <c r="DA36" s="628"/>
      <c r="DB36" s="628"/>
      <c r="DC36" s="629"/>
      <c r="DD36" s="602">
        <v>782815</v>
      </c>
      <c r="DE36" s="594"/>
      <c r="DF36" s="594"/>
      <c r="DG36" s="594"/>
      <c r="DH36" s="594"/>
      <c r="DI36" s="594"/>
      <c r="DJ36" s="594"/>
      <c r="DK36" s="595"/>
      <c r="DL36" s="602">
        <v>536903</v>
      </c>
      <c r="DM36" s="594"/>
      <c r="DN36" s="594"/>
      <c r="DO36" s="594"/>
      <c r="DP36" s="594"/>
      <c r="DQ36" s="594"/>
      <c r="DR36" s="594"/>
      <c r="DS36" s="594"/>
      <c r="DT36" s="594"/>
      <c r="DU36" s="594"/>
      <c r="DV36" s="595"/>
      <c r="DW36" s="598">
        <v>12.7</v>
      </c>
      <c r="DX36" s="619"/>
      <c r="DY36" s="619"/>
      <c r="DZ36" s="619"/>
      <c r="EA36" s="619"/>
      <c r="EB36" s="619"/>
      <c r="EC36" s="620"/>
    </row>
    <row r="37" spans="2:133" ht="11.25" customHeight="1">
      <c r="AQ37" s="672" t="s">
        <v>312</v>
      </c>
      <c r="AR37" s="673"/>
      <c r="AS37" s="673"/>
      <c r="AT37" s="673"/>
      <c r="AU37" s="673"/>
      <c r="AV37" s="673"/>
      <c r="AW37" s="673"/>
      <c r="AX37" s="673"/>
      <c r="AY37" s="674"/>
      <c r="AZ37" s="593">
        <v>37219</v>
      </c>
      <c r="BA37" s="594"/>
      <c r="BB37" s="594"/>
      <c r="BC37" s="594"/>
      <c r="BD37" s="625"/>
      <c r="BE37" s="625"/>
      <c r="BF37" s="650"/>
      <c r="BG37" s="607" t="s">
        <v>313</v>
      </c>
      <c r="BH37" s="608"/>
      <c r="BI37" s="608"/>
      <c r="BJ37" s="608"/>
      <c r="BK37" s="608"/>
      <c r="BL37" s="608"/>
      <c r="BM37" s="608"/>
      <c r="BN37" s="608"/>
      <c r="BO37" s="608"/>
      <c r="BP37" s="608"/>
      <c r="BQ37" s="608"/>
      <c r="BR37" s="608"/>
      <c r="BS37" s="608"/>
      <c r="BT37" s="608"/>
      <c r="BU37" s="609"/>
      <c r="BV37" s="593">
        <v>2084</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711291</v>
      </c>
      <c r="CS37" s="625"/>
      <c r="CT37" s="625"/>
      <c r="CU37" s="625"/>
      <c r="CV37" s="625"/>
      <c r="CW37" s="625"/>
      <c r="CX37" s="625"/>
      <c r="CY37" s="626"/>
      <c r="CZ37" s="627">
        <v>1.2</v>
      </c>
      <c r="DA37" s="628"/>
      <c r="DB37" s="628"/>
      <c r="DC37" s="629"/>
      <c r="DD37" s="602">
        <v>365150</v>
      </c>
      <c r="DE37" s="625"/>
      <c r="DF37" s="625"/>
      <c r="DG37" s="625"/>
      <c r="DH37" s="625"/>
      <c r="DI37" s="625"/>
      <c r="DJ37" s="625"/>
      <c r="DK37" s="626"/>
      <c r="DL37" s="602">
        <v>317143</v>
      </c>
      <c r="DM37" s="625"/>
      <c r="DN37" s="625"/>
      <c r="DO37" s="625"/>
      <c r="DP37" s="625"/>
      <c r="DQ37" s="625"/>
      <c r="DR37" s="625"/>
      <c r="DS37" s="625"/>
      <c r="DT37" s="625"/>
      <c r="DU37" s="625"/>
      <c r="DV37" s="626"/>
      <c r="DW37" s="598">
        <v>7.5</v>
      </c>
      <c r="DX37" s="619"/>
      <c r="DY37" s="619"/>
      <c r="DZ37" s="619"/>
      <c r="EA37" s="619"/>
      <c r="EB37" s="619"/>
      <c r="EC37" s="620"/>
    </row>
    <row r="38" spans="2:133" ht="11.25" customHeight="1">
      <c r="AQ38" s="672" t="s">
        <v>315</v>
      </c>
      <c r="AR38" s="673"/>
      <c r="AS38" s="673"/>
      <c r="AT38" s="673"/>
      <c r="AU38" s="673"/>
      <c r="AV38" s="673"/>
      <c r="AW38" s="673"/>
      <c r="AX38" s="673"/>
      <c r="AY38" s="674"/>
      <c r="AZ38" s="593">
        <v>2717</v>
      </c>
      <c r="BA38" s="594"/>
      <c r="BB38" s="594"/>
      <c r="BC38" s="594"/>
      <c r="BD38" s="625"/>
      <c r="BE38" s="625"/>
      <c r="BF38" s="650"/>
      <c r="BG38" s="607" t="s">
        <v>316</v>
      </c>
      <c r="BH38" s="608"/>
      <c r="BI38" s="608"/>
      <c r="BJ38" s="608"/>
      <c r="BK38" s="608"/>
      <c r="BL38" s="608"/>
      <c r="BM38" s="608"/>
      <c r="BN38" s="608"/>
      <c r="BO38" s="608"/>
      <c r="BP38" s="608"/>
      <c r="BQ38" s="608"/>
      <c r="BR38" s="608"/>
      <c r="BS38" s="608"/>
      <c r="BT38" s="608"/>
      <c r="BU38" s="609"/>
      <c r="BV38" s="593">
        <v>4109</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382369</v>
      </c>
      <c r="CS38" s="594"/>
      <c r="CT38" s="594"/>
      <c r="CU38" s="594"/>
      <c r="CV38" s="594"/>
      <c r="CW38" s="594"/>
      <c r="CX38" s="594"/>
      <c r="CY38" s="595"/>
      <c r="CZ38" s="627">
        <v>0.6</v>
      </c>
      <c r="DA38" s="628"/>
      <c r="DB38" s="628"/>
      <c r="DC38" s="629"/>
      <c r="DD38" s="602">
        <v>327701</v>
      </c>
      <c r="DE38" s="594"/>
      <c r="DF38" s="594"/>
      <c r="DG38" s="594"/>
      <c r="DH38" s="594"/>
      <c r="DI38" s="594"/>
      <c r="DJ38" s="594"/>
      <c r="DK38" s="595"/>
      <c r="DL38" s="602">
        <v>319041</v>
      </c>
      <c r="DM38" s="594"/>
      <c r="DN38" s="594"/>
      <c r="DO38" s="594"/>
      <c r="DP38" s="594"/>
      <c r="DQ38" s="594"/>
      <c r="DR38" s="594"/>
      <c r="DS38" s="594"/>
      <c r="DT38" s="594"/>
      <c r="DU38" s="594"/>
      <c r="DV38" s="595"/>
      <c r="DW38" s="598">
        <v>7.6</v>
      </c>
      <c r="DX38" s="619"/>
      <c r="DY38" s="619"/>
      <c r="DZ38" s="619"/>
      <c r="EA38" s="619"/>
      <c r="EB38" s="619"/>
      <c r="EC38" s="620"/>
    </row>
    <row r="39" spans="2:133" ht="11.25" customHeight="1">
      <c r="AQ39" s="672" t="s">
        <v>318</v>
      </c>
      <c r="AR39" s="673"/>
      <c r="AS39" s="673"/>
      <c r="AT39" s="673"/>
      <c r="AU39" s="673"/>
      <c r="AV39" s="673"/>
      <c r="AW39" s="673"/>
      <c r="AX39" s="673"/>
      <c r="AY39" s="674"/>
      <c r="AZ39" s="593">
        <v>94</v>
      </c>
      <c r="BA39" s="594"/>
      <c r="BB39" s="594"/>
      <c r="BC39" s="594"/>
      <c r="BD39" s="625"/>
      <c r="BE39" s="625"/>
      <c r="BF39" s="650"/>
      <c r="BG39" s="678" t="s">
        <v>319</v>
      </c>
      <c r="BH39" s="679"/>
      <c r="BI39" s="679"/>
      <c r="BJ39" s="679"/>
      <c r="BK39" s="679"/>
      <c r="BL39" s="187"/>
      <c r="BM39" s="608" t="s">
        <v>320</v>
      </c>
      <c r="BN39" s="608"/>
      <c r="BO39" s="608"/>
      <c r="BP39" s="608"/>
      <c r="BQ39" s="608"/>
      <c r="BR39" s="608"/>
      <c r="BS39" s="608"/>
      <c r="BT39" s="608"/>
      <c r="BU39" s="609"/>
      <c r="BV39" s="593">
        <v>3</v>
      </c>
      <c r="BW39" s="594"/>
      <c r="BX39" s="594"/>
      <c r="BY39" s="594"/>
      <c r="BZ39" s="594"/>
      <c r="CA39" s="594"/>
      <c r="CB39" s="603"/>
      <c r="CD39" s="607" t="s">
        <v>321</v>
      </c>
      <c r="CE39" s="608"/>
      <c r="CF39" s="608"/>
      <c r="CG39" s="608"/>
      <c r="CH39" s="608"/>
      <c r="CI39" s="608"/>
      <c r="CJ39" s="608"/>
      <c r="CK39" s="608"/>
      <c r="CL39" s="608"/>
      <c r="CM39" s="608"/>
      <c r="CN39" s="608"/>
      <c r="CO39" s="608"/>
      <c r="CP39" s="608"/>
      <c r="CQ39" s="609"/>
      <c r="CR39" s="593">
        <v>54246997</v>
      </c>
      <c r="CS39" s="625"/>
      <c r="CT39" s="625"/>
      <c r="CU39" s="625"/>
      <c r="CV39" s="625"/>
      <c r="CW39" s="625"/>
      <c r="CX39" s="625"/>
      <c r="CY39" s="626"/>
      <c r="CZ39" s="627">
        <v>90.5</v>
      </c>
      <c r="DA39" s="628"/>
      <c r="DB39" s="628"/>
      <c r="DC39" s="629"/>
      <c r="DD39" s="602">
        <v>54202043</v>
      </c>
      <c r="DE39" s="625"/>
      <c r="DF39" s="625"/>
      <c r="DG39" s="625"/>
      <c r="DH39" s="625"/>
      <c r="DI39" s="625"/>
      <c r="DJ39" s="625"/>
      <c r="DK39" s="626"/>
      <c r="DL39" s="602" t="s">
        <v>322</v>
      </c>
      <c r="DM39" s="625"/>
      <c r="DN39" s="625"/>
      <c r="DO39" s="625"/>
      <c r="DP39" s="625"/>
      <c r="DQ39" s="625"/>
      <c r="DR39" s="625"/>
      <c r="DS39" s="625"/>
      <c r="DT39" s="625"/>
      <c r="DU39" s="625"/>
      <c r="DV39" s="626"/>
      <c r="DW39" s="598" t="s">
        <v>322</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80761</v>
      </c>
      <c r="BA40" s="594"/>
      <c r="BB40" s="594"/>
      <c r="BC40" s="594"/>
      <c r="BD40" s="625"/>
      <c r="BE40" s="625"/>
      <c r="BF40" s="650"/>
      <c r="BG40" s="678"/>
      <c r="BH40" s="679"/>
      <c r="BI40" s="679"/>
      <c r="BJ40" s="679"/>
      <c r="BK40" s="679"/>
      <c r="BL40" s="187"/>
      <c r="BM40" s="608" t="s">
        <v>324</v>
      </c>
      <c r="BN40" s="608"/>
      <c r="BO40" s="608"/>
      <c r="BP40" s="608"/>
      <c r="BQ40" s="608"/>
      <c r="BR40" s="608"/>
      <c r="BS40" s="608"/>
      <c r="BT40" s="608"/>
      <c r="BU40" s="609"/>
      <c r="BV40" s="593">
        <v>338</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137000</v>
      </c>
      <c r="CS40" s="594"/>
      <c r="CT40" s="594"/>
      <c r="CU40" s="594"/>
      <c r="CV40" s="594"/>
      <c r="CW40" s="594"/>
      <c r="CX40" s="594"/>
      <c r="CY40" s="595"/>
      <c r="CZ40" s="627">
        <v>0.2</v>
      </c>
      <c r="DA40" s="628"/>
      <c r="DB40" s="628"/>
      <c r="DC40" s="629"/>
      <c r="DD40" s="602" t="s">
        <v>322</v>
      </c>
      <c r="DE40" s="594"/>
      <c r="DF40" s="594"/>
      <c r="DG40" s="594"/>
      <c r="DH40" s="594"/>
      <c r="DI40" s="594"/>
      <c r="DJ40" s="594"/>
      <c r="DK40" s="595"/>
      <c r="DL40" s="602" t="s">
        <v>322</v>
      </c>
      <c r="DM40" s="594"/>
      <c r="DN40" s="594"/>
      <c r="DO40" s="594"/>
      <c r="DP40" s="594"/>
      <c r="DQ40" s="594"/>
      <c r="DR40" s="594"/>
      <c r="DS40" s="594"/>
      <c r="DT40" s="594"/>
      <c r="DU40" s="594"/>
      <c r="DV40" s="595"/>
      <c r="DW40" s="598" t="s">
        <v>322</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221409</v>
      </c>
      <c r="BA41" s="666"/>
      <c r="BB41" s="666"/>
      <c r="BC41" s="666"/>
      <c r="BD41" s="661"/>
      <c r="BE41" s="661"/>
      <c r="BF41" s="663"/>
      <c r="BG41" s="680"/>
      <c r="BH41" s="681"/>
      <c r="BI41" s="681"/>
      <c r="BJ41" s="681"/>
      <c r="BK41" s="681"/>
      <c r="BL41" s="189"/>
      <c r="BM41" s="614" t="s">
        <v>327</v>
      </c>
      <c r="BN41" s="614"/>
      <c r="BO41" s="614"/>
      <c r="BP41" s="614"/>
      <c r="BQ41" s="614"/>
      <c r="BR41" s="614"/>
      <c r="BS41" s="614"/>
      <c r="BT41" s="614"/>
      <c r="BU41" s="615"/>
      <c r="BV41" s="665">
        <v>383</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329</v>
      </c>
      <c r="CS41" s="625"/>
      <c r="CT41" s="625"/>
      <c r="CU41" s="625"/>
      <c r="CV41" s="625"/>
      <c r="CW41" s="625"/>
      <c r="CX41" s="625"/>
      <c r="CY41" s="626"/>
      <c r="CZ41" s="627" t="s">
        <v>329</v>
      </c>
      <c r="DA41" s="628"/>
      <c r="DB41" s="628"/>
      <c r="DC41" s="629"/>
      <c r="DD41" s="602" t="s">
        <v>329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607007</v>
      </c>
      <c r="CS42" s="594"/>
      <c r="CT42" s="594"/>
      <c r="CU42" s="594"/>
      <c r="CV42" s="594"/>
      <c r="CW42" s="594"/>
      <c r="CX42" s="594"/>
      <c r="CY42" s="595"/>
      <c r="CZ42" s="627">
        <v>1</v>
      </c>
      <c r="DA42" s="676"/>
      <c r="DB42" s="676"/>
      <c r="DC42" s="677"/>
      <c r="DD42" s="602">
        <v>270368</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t="s">
        <v>322</v>
      </c>
      <c r="CS43" s="625"/>
      <c r="CT43" s="625"/>
      <c r="CU43" s="625"/>
      <c r="CV43" s="625"/>
      <c r="CW43" s="625"/>
      <c r="CX43" s="625"/>
      <c r="CY43" s="626"/>
      <c r="CZ43" s="627" t="s">
        <v>322</v>
      </c>
      <c r="DA43" s="628"/>
      <c r="DB43" s="628"/>
      <c r="DC43" s="629"/>
      <c r="DD43" s="602" t="s">
        <v>322</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286</v>
      </c>
      <c r="CE44" s="700"/>
      <c r="CF44" s="590" t="s">
        <v>335</v>
      </c>
      <c r="CG44" s="591"/>
      <c r="CH44" s="591"/>
      <c r="CI44" s="591"/>
      <c r="CJ44" s="591"/>
      <c r="CK44" s="591"/>
      <c r="CL44" s="591"/>
      <c r="CM44" s="591"/>
      <c r="CN44" s="591"/>
      <c r="CO44" s="591"/>
      <c r="CP44" s="591"/>
      <c r="CQ44" s="592"/>
      <c r="CR44" s="593">
        <v>21125</v>
      </c>
      <c r="CS44" s="594"/>
      <c r="CT44" s="594"/>
      <c r="CU44" s="594"/>
      <c r="CV44" s="594"/>
      <c r="CW44" s="594"/>
      <c r="CX44" s="594"/>
      <c r="CY44" s="595"/>
      <c r="CZ44" s="627">
        <v>0</v>
      </c>
      <c r="DA44" s="676"/>
      <c r="DB44" s="676"/>
      <c r="DC44" s="677"/>
      <c r="DD44" s="602">
        <v>21125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t="s">
        <v>322</v>
      </c>
      <c r="CS45" s="625"/>
      <c r="CT45" s="625"/>
      <c r="CU45" s="625"/>
      <c r="CV45" s="625"/>
      <c r="CW45" s="625"/>
      <c r="CX45" s="625"/>
      <c r="CY45" s="626"/>
      <c r="CZ45" s="627" t="s">
        <v>322</v>
      </c>
      <c r="DA45" s="628"/>
      <c r="DB45" s="628"/>
      <c r="DC45" s="629"/>
      <c r="DD45" s="602" t="s">
        <v>322</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21125</v>
      </c>
      <c r="CS46" s="594"/>
      <c r="CT46" s="594"/>
      <c r="CU46" s="594"/>
      <c r="CV46" s="594"/>
      <c r="CW46" s="594"/>
      <c r="CX46" s="594"/>
      <c r="CY46" s="595"/>
      <c r="CZ46" s="627">
        <v>0</v>
      </c>
      <c r="DA46" s="676"/>
      <c r="DB46" s="676"/>
      <c r="DC46" s="677"/>
      <c r="DD46" s="602">
        <v>21125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585882</v>
      </c>
      <c r="CS47" s="625"/>
      <c r="CT47" s="625"/>
      <c r="CU47" s="625"/>
      <c r="CV47" s="625"/>
      <c r="CW47" s="625"/>
      <c r="CX47" s="625"/>
      <c r="CY47" s="626"/>
      <c r="CZ47" s="627">
        <v>1</v>
      </c>
      <c r="DA47" s="628"/>
      <c r="DB47" s="628"/>
      <c r="DC47" s="629"/>
      <c r="DD47" s="602">
        <v>249243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322</v>
      </c>
      <c r="CS48" s="594"/>
      <c r="CT48" s="594"/>
      <c r="CU48" s="594"/>
      <c r="CV48" s="594"/>
      <c r="CW48" s="594"/>
      <c r="CX48" s="594"/>
      <c r="CY48" s="595"/>
      <c r="CZ48" s="627" t="s">
        <v>322</v>
      </c>
      <c r="DA48" s="676"/>
      <c r="DB48" s="676"/>
      <c r="DC48" s="677"/>
      <c r="DD48" s="602" t="s">
        <v>322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59970076</v>
      </c>
      <c r="CS49" s="661"/>
      <c r="CT49" s="661"/>
      <c r="CU49" s="661"/>
      <c r="CV49" s="661"/>
      <c r="CW49" s="661"/>
      <c r="CX49" s="661"/>
      <c r="CY49" s="688"/>
      <c r="CZ49" s="689">
        <v>100</v>
      </c>
      <c r="DA49" s="690"/>
      <c r="DB49" s="690"/>
      <c r="DC49" s="691"/>
      <c r="DD49" s="692">
        <v>57525130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P72" sqref="AP72:AT7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60509</v>
      </c>
      <c r="R7" s="723"/>
      <c r="S7" s="723"/>
      <c r="T7" s="723"/>
      <c r="U7" s="723"/>
      <c r="V7" s="723">
        <v>59941</v>
      </c>
      <c r="W7" s="723"/>
      <c r="X7" s="723"/>
      <c r="Y7" s="723"/>
      <c r="Z7" s="723"/>
      <c r="AA7" s="723">
        <v>568</v>
      </c>
      <c r="AB7" s="723"/>
      <c r="AC7" s="723"/>
      <c r="AD7" s="723"/>
      <c r="AE7" s="724"/>
      <c r="AF7" s="725">
        <v>539</v>
      </c>
      <c r="AG7" s="726"/>
      <c r="AH7" s="726"/>
      <c r="AI7" s="726"/>
      <c r="AJ7" s="727"/>
      <c r="AK7" s="762">
        <v>7</v>
      </c>
      <c r="AL7" s="763"/>
      <c r="AM7" s="763"/>
      <c r="AN7" s="763"/>
      <c r="AO7" s="763"/>
      <c r="AP7" s="763">
        <v>23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48</v>
      </c>
      <c r="R8" s="747"/>
      <c r="S8" s="747"/>
      <c r="T8" s="747"/>
      <c r="U8" s="747"/>
      <c r="V8" s="747">
        <v>44</v>
      </c>
      <c r="W8" s="747"/>
      <c r="X8" s="747"/>
      <c r="Y8" s="747"/>
      <c r="Z8" s="747"/>
      <c r="AA8" s="747">
        <v>4</v>
      </c>
      <c r="AB8" s="747"/>
      <c r="AC8" s="747"/>
      <c r="AD8" s="747"/>
      <c r="AE8" s="748"/>
      <c r="AF8" s="749">
        <v>4</v>
      </c>
      <c r="AG8" s="750"/>
      <c r="AH8" s="750"/>
      <c r="AI8" s="750"/>
      <c r="AJ8" s="751"/>
      <c r="AK8" s="752">
        <v>15</v>
      </c>
      <c r="AL8" s="753"/>
      <c r="AM8" s="753"/>
      <c r="AN8" s="753"/>
      <c r="AO8" s="753"/>
      <c r="AP8" s="753">
        <v>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t="s">
        <v>365</v>
      </c>
      <c r="C9" s="744"/>
      <c r="D9" s="744"/>
      <c r="E9" s="744"/>
      <c r="F9" s="744"/>
      <c r="G9" s="744"/>
      <c r="H9" s="744"/>
      <c r="I9" s="744"/>
      <c r="J9" s="744"/>
      <c r="K9" s="744"/>
      <c r="L9" s="744"/>
      <c r="M9" s="744"/>
      <c r="N9" s="744"/>
      <c r="O9" s="744"/>
      <c r="P9" s="745"/>
      <c r="Q9" s="746">
        <v>2</v>
      </c>
      <c r="R9" s="747"/>
      <c r="S9" s="747"/>
      <c r="T9" s="747"/>
      <c r="U9" s="747"/>
      <c r="V9" s="747">
        <v>2</v>
      </c>
      <c r="W9" s="747"/>
      <c r="X9" s="747"/>
      <c r="Y9" s="747"/>
      <c r="Z9" s="747"/>
      <c r="AA9" s="747">
        <v>0</v>
      </c>
      <c r="AB9" s="747"/>
      <c r="AC9" s="747"/>
      <c r="AD9" s="747"/>
      <c r="AE9" s="748"/>
      <c r="AF9" s="749">
        <v>0</v>
      </c>
      <c r="AG9" s="750"/>
      <c r="AH9" s="750"/>
      <c r="AI9" s="750"/>
      <c r="AJ9" s="751"/>
      <c r="AK9" s="752">
        <v>2</v>
      </c>
      <c r="AL9" s="753"/>
      <c r="AM9" s="753"/>
      <c r="AN9" s="753"/>
      <c r="AO9" s="753"/>
      <c r="AP9" s="753">
        <v>0</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t="s">
        <v>366</v>
      </c>
      <c r="C10" s="744"/>
      <c r="D10" s="744"/>
      <c r="E10" s="744"/>
      <c r="F10" s="744"/>
      <c r="G10" s="744"/>
      <c r="H10" s="744"/>
      <c r="I10" s="744"/>
      <c r="J10" s="744"/>
      <c r="K10" s="744"/>
      <c r="L10" s="744"/>
      <c r="M10" s="744"/>
      <c r="N10" s="744"/>
      <c r="O10" s="744"/>
      <c r="P10" s="745"/>
      <c r="Q10" s="746">
        <v>0</v>
      </c>
      <c r="R10" s="747"/>
      <c r="S10" s="747"/>
      <c r="T10" s="747"/>
      <c r="U10" s="747"/>
      <c r="V10" s="747">
        <v>0</v>
      </c>
      <c r="W10" s="747"/>
      <c r="X10" s="747"/>
      <c r="Y10" s="747"/>
      <c r="Z10" s="747"/>
      <c r="AA10" s="747">
        <v>0</v>
      </c>
      <c r="AB10" s="747"/>
      <c r="AC10" s="747"/>
      <c r="AD10" s="747"/>
      <c r="AE10" s="748"/>
      <c r="AF10" s="749">
        <v>0</v>
      </c>
      <c r="AG10" s="750"/>
      <c r="AH10" s="750"/>
      <c r="AI10" s="750"/>
      <c r="AJ10" s="751"/>
      <c r="AK10" s="752">
        <v>0</v>
      </c>
      <c r="AL10" s="753"/>
      <c r="AM10" s="753"/>
      <c r="AN10" s="753"/>
      <c r="AO10" s="753"/>
      <c r="AP10" s="753">
        <v>0</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v>60542</v>
      </c>
      <c r="R23" s="782"/>
      <c r="S23" s="782"/>
      <c r="T23" s="782"/>
      <c r="U23" s="782"/>
      <c r="V23" s="782">
        <v>59970</v>
      </c>
      <c r="W23" s="782"/>
      <c r="X23" s="782"/>
      <c r="Y23" s="782"/>
      <c r="Z23" s="782"/>
      <c r="AA23" s="782">
        <v>572</v>
      </c>
      <c r="AB23" s="782"/>
      <c r="AC23" s="782"/>
      <c r="AD23" s="782"/>
      <c r="AE23" s="783"/>
      <c r="AF23" s="784">
        <v>544</v>
      </c>
      <c r="AG23" s="782"/>
      <c r="AH23" s="782"/>
      <c r="AI23" s="782"/>
      <c r="AJ23" s="785"/>
      <c r="AK23" s="786"/>
      <c r="AL23" s="787"/>
      <c r="AM23" s="787"/>
      <c r="AN23" s="787"/>
      <c r="AO23" s="787"/>
      <c r="AP23" s="782"/>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380</v>
      </c>
      <c r="C28" s="720"/>
      <c r="D28" s="720"/>
      <c r="E28" s="720"/>
      <c r="F28" s="720"/>
      <c r="G28" s="720"/>
      <c r="H28" s="720"/>
      <c r="I28" s="720"/>
      <c r="J28" s="720"/>
      <c r="K28" s="720"/>
      <c r="L28" s="720"/>
      <c r="M28" s="720"/>
      <c r="N28" s="720"/>
      <c r="O28" s="720"/>
      <c r="P28" s="721"/>
      <c r="Q28" s="810">
        <v>2578</v>
      </c>
      <c r="R28" s="811"/>
      <c r="S28" s="811"/>
      <c r="T28" s="811"/>
      <c r="U28" s="811"/>
      <c r="V28" s="811">
        <v>2467</v>
      </c>
      <c r="W28" s="811"/>
      <c r="X28" s="811"/>
      <c r="Y28" s="811"/>
      <c r="Z28" s="811"/>
      <c r="AA28" s="811">
        <v>111</v>
      </c>
      <c r="AB28" s="811"/>
      <c r="AC28" s="811"/>
      <c r="AD28" s="811"/>
      <c r="AE28" s="812"/>
      <c r="AF28" s="813">
        <v>111</v>
      </c>
      <c r="AG28" s="811"/>
      <c r="AH28" s="811"/>
      <c r="AI28" s="811"/>
      <c r="AJ28" s="814"/>
      <c r="AK28" s="815">
        <v>81</v>
      </c>
      <c r="AL28" s="806"/>
      <c r="AM28" s="806"/>
      <c r="AN28" s="806"/>
      <c r="AO28" s="806"/>
      <c r="AP28" s="806">
        <v>0</v>
      </c>
      <c r="AQ28" s="806"/>
      <c r="AR28" s="806"/>
      <c r="AS28" s="806"/>
      <c r="AT28" s="806"/>
      <c r="AU28" s="806">
        <v>0</v>
      </c>
      <c r="AV28" s="806"/>
      <c r="AW28" s="806"/>
      <c r="AX28" s="806"/>
      <c r="AY28" s="806"/>
      <c r="AZ28" s="807">
        <v>0</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381</v>
      </c>
      <c r="C29" s="744"/>
      <c r="D29" s="744"/>
      <c r="E29" s="744"/>
      <c r="F29" s="744"/>
      <c r="G29" s="744"/>
      <c r="H29" s="744"/>
      <c r="I29" s="744"/>
      <c r="J29" s="744"/>
      <c r="K29" s="744"/>
      <c r="L29" s="744"/>
      <c r="M29" s="744"/>
      <c r="N29" s="744"/>
      <c r="O29" s="744"/>
      <c r="P29" s="745"/>
      <c r="Q29" s="746">
        <v>1229</v>
      </c>
      <c r="R29" s="747"/>
      <c r="S29" s="747"/>
      <c r="T29" s="747"/>
      <c r="U29" s="747"/>
      <c r="V29" s="747">
        <v>1149</v>
      </c>
      <c r="W29" s="747"/>
      <c r="X29" s="747"/>
      <c r="Y29" s="747"/>
      <c r="Z29" s="747"/>
      <c r="AA29" s="747">
        <v>81</v>
      </c>
      <c r="AB29" s="747"/>
      <c r="AC29" s="747"/>
      <c r="AD29" s="747"/>
      <c r="AE29" s="748"/>
      <c r="AF29" s="749">
        <v>81</v>
      </c>
      <c r="AG29" s="750"/>
      <c r="AH29" s="750"/>
      <c r="AI29" s="750"/>
      <c r="AJ29" s="751"/>
      <c r="AK29" s="818">
        <v>194</v>
      </c>
      <c r="AL29" s="819"/>
      <c r="AM29" s="819"/>
      <c r="AN29" s="819"/>
      <c r="AO29" s="819"/>
      <c r="AP29" s="819">
        <v>0</v>
      </c>
      <c r="AQ29" s="819"/>
      <c r="AR29" s="819"/>
      <c r="AS29" s="819"/>
      <c r="AT29" s="819"/>
      <c r="AU29" s="819">
        <v>0</v>
      </c>
      <c r="AV29" s="819"/>
      <c r="AW29" s="819"/>
      <c r="AX29" s="819"/>
      <c r="AY29" s="819"/>
      <c r="AZ29" s="820">
        <v>0</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382</v>
      </c>
      <c r="C30" s="744"/>
      <c r="D30" s="744"/>
      <c r="E30" s="744"/>
      <c r="F30" s="744"/>
      <c r="G30" s="744"/>
      <c r="H30" s="744"/>
      <c r="I30" s="744"/>
      <c r="J30" s="744"/>
      <c r="K30" s="744"/>
      <c r="L30" s="744"/>
      <c r="M30" s="744"/>
      <c r="N30" s="744"/>
      <c r="O30" s="744"/>
      <c r="P30" s="745"/>
      <c r="Q30" s="746">
        <v>6</v>
      </c>
      <c r="R30" s="747"/>
      <c r="S30" s="747"/>
      <c r="T30" s="747"/>
      <c r="U30" s="747"/>
      <c r="V30" s="747">
        <v>6</v>
      </c>
      <c r="W30" s="747"/>
      <c r="X30" s="747"/>
      <c r="Y30" s="747"/>
      <c r="Z30" s="747"/>
      <c r="AA30" s="747">
        <v>0</v>
      </c>
      <c r="AB30" s="747"/>
      <c r="AC30" s="747"/>
      <c r="AD30" s="747"/>
      <c r="AE30" s="748"/>
      <c r="AF30" s="749">
        <v>0</v>
      </c>
      <c r="AG30" s="750"/>
      <c r="AH30" s="750"/>
      <c r="AI30" s="750"/>
      <c r="AJ30" s="751"/>
      <c r="AK30" s="818">
        <v>0</v>
      </c>
      <c r="AL30" s="819"/>
      <c r="AM30" s="819"/>
      <c r="AN30" s="819"/>
      <c r="AO30" s="819"/>
      <c r="AP30" s="819">
        <v>0</v>
      </c>
      <c r="AQ30" s="819"/>
      <c r="AR30" s="819"/>
      <c r="AS30" s="819"/>
      <c r="AT30" s="819"/>
      <c r="AU30" s="819">
        <v>0</v>
      </c>
      <c r="AV30" s="819"/>
      <c r="AW30" s="819"/>
      <c r="AX30" s="819"/>
      <c r="AY30" s="819"/>
      <c r="AZ30" s="820">
        <v>0</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24</v>
      </c>
      <c r="R31" s="747"/>
      <c r="S31" s="747"/>
      <c r="T31" s="747"/>
      <c r="U31" s="747"/>
      <c r="V31" s="747">
        <v>24</v>
      </c>
      <c r="W31" s="747"/>
      <c r="X31" s="747"/>
      <c r="Y31" s="747"/>
      <c r="Z31" s="747"/>
      <c r="AA31" s="747">
        <v>0</v>
      </c>
      <c r="AB31" s="747"/>
      <c r="AC31" s="747"/>
      <c r="AD31" s="747"/>
      <c r="AE31" s="748"/>
      <c r="AF31" s="749">
        <v>0</v>
      </c>
      <c r="AG31" s="750"/>
      <c r="AH31" s="750"/>
      <c r="AI31" s="750"/>
      <c r="AJ31" s="751"/>
      <c r="AK31" s="818">
        <v>22</v>
      </c>
      <c r="AL31" s="819"/>
      <c r="AM31" s="819"/>
      <c r="AN31" s="819"/>
      <c r="AO31" s="819"/>
      <c r="AP31" s="819">
        <v>0</v>
      </c>
      <c r="AQ31" s="819"/>
      <c r="AR31" s="819"/>
      <c r="AS31" s="819"/>
      <c r="AT31" s="819"/>
      <c r="AU31" s="819">
        <v>0</v>
      </c>
      <c r="AV31" s="819"/>
      <c r="AW31" s="819"/>
      <c r="AX31" s="819"/>
      <c r="AY31" s="819"/>
      <c r="AZ31" s="820">
        <v>0</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0</v>
      </c>
      <c r="R32" s="747"/>
      <c r="S32" s="747"/>
      <c r="T32" s="747"/>
      <c r="U32" s="747"/>
      <c r="V32" s="747">
        <v>0</v>
      </c>
      <c r="W32" s="747"/>
      <c r="X32" s="747"/>
      <c r="Y32" s="747"/>
      <c r="Z32" s="747"/>
      <c r="AA32" s="747">
        <v>0</v>
      </c>
      <c r="AB32" s="747"/>
      <c r="AC32" s="747"/>
      <c r="AD32" s="747"/>
      <c r="AE32" s="748"/>
      <c r="AF32" s="749">
        <v>0</v>
      </c>
      <c r="AG32" s="750"/>
      <c r="AH32" s="750"/>
      <c r="AI32" s="750"/>
      <c r="AJ32" s="751"/>
      <c r="AK32" s="818">
        <v>0</v>
      </c>
      <c r="AL32" s="819"/>
      <c r="AM32" s="819"/>
      <c r="AN32" s="819"/>
      <c r="AO32" s="819"/>
      <c r="AP32" s="819">
        <v>0</v>
      </c>
      <c r="AQ32" s="819"/>
      <c r="AR32" s="819"/>
      <c r="AS32" s="819"/>
      <c r="AT32" s="819"/>
      <c r="AU32" s="819">
        <v>0</v>
      </c>
      <c r="AV32" s="819"/>
      <c r="AW32" s="819"/>
      <c r="AX32" s="819"/>
      <c r="AY32" s="819"/>
      <c r="AZ32" s="820">
        <v>0</v>
      </c>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0</v>
      </c>
      <c r="R33" s="747"/>
      <c r="S33" s="747"/>
      <c r="T33" s="747"/>
      <c r="U33" s="747"/>
      <c r="V33" s="747">
        <v>0</v>
      </c>
      <c r="W33" s="747"/>
      <c r="X33" s="747"/>
      <c r="Y33" s="747"/>
      <c r="Z33" s="747"/>
      <c r="AA33" s="747">
        <v>0</v>
      </c>
      <c r="AB33" s="747"/>
      <c r="AC33" s="747"/>
      <c r="AD33" s="747"/>
      <c r="AE33" s="748"/>
      <c r="AF33" s="749">
        <v>0</v>
      </c>
      <c r="AG33" s="750"/>
      <c r="AH33" s="750"/>
      <c r="AI33" s="750"/>
      <c r="AJ33" s="751"/>
      <c r="AK33" s="818">
        <v>0</v>
      </c>
      <c r="AL33" s="819"/>
      <c r="AM33" s="819"/>
      <c r="AN33" s="819"/>
      <c r="AO33" s="819"/>
      <c r="AP33" s="819">
        <v>0</v>
      </c>
      <c r="AQ33" s="819"/>
      <c r="AR33" s="819"/>
      <c r="AS33" s="819"/>
      <c r="AT33" s="819"/>
      <c r="AU33" s="819">
        <v>0</v>
      </c>
      <c r="AV33" s="819"/>
      <c r="AW33" s="819"/>
      <c r="AX33" s="819"/>
      <c r="AY33" s="819"/>
      <c r="AZ33" s="820">
        <v>0</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387</v>
      </c>
      <c r="C34" s="744"/>
      <c r="D34" s="744"/>
      <c r="E34" s="744"/>
      <c r="F34" s="744"/>
      <c r="G34" s="744"/>
      <c r="H34" s="744"/>
      <c r="I34" s="744"/>
      <c r="J34" s="744"/>
      <c r="K34" s="744"/>
      <c r="L34" s="744"/>
      <c r="M34" s="744"/>
      <c r="N34" s="744"/>
      <c r="O34" s="744"/>
      <c r="P34" s="745"/>
      <c r="Q34" s="746">
        <v>0</v>
      </c>
      <c r="R34" s="747"/>
      <c r="S34" s="747"/>
      <c r="T34" s="747"/>
      <c r="U34" s="747"/>
      <c r="V34" s="747">
        <v>0</v>
      </c>
      <c r="W34" s="747"/>
      <c r="X34" s="747"/>
      <c r="Y34" s="747"/>
      <c r="Z34" s="747"/>
      <c r="AA34" s="747">
        <v>0</v>
      </c>
      <c r="AB34" s="747"/>
      <c r="AC34" s="747"/>
      <c r="AD34" s="747"/>
      <c r="AE34" s="748"/>
      <c r="AF34" s="749">
        <v>25</v>
      </c>
      <c r="AG34" s="750"/>
      <c r="AH34" s="750"/>
      <c r="AI34" s="750"/>
      <c r="AJ34" s="751"/>
      <c r="AK34" s="818">
        <v>0</v>
      </c>
      <c r="AL34" s="819"/>
      <c r="AM34" s="819"/>
      <c r="AN34" s="819"/>
      <c r="AO34" s="819"/>
      <c r="AP34" s="819">
        <v>0</v>
      </c>
      <c r="AQ34" s="819"/>
      <c r="AR34" s="819"/>
      <c r="AS34" s="819"/>
      <c r="AT34" s="819"/>
      <c r="AU34" s="819">
        <v>0</v>
      </c>
      <c r="AV34" s="819"/>
      <c r="AW34" s="819"/>
      <c r="AX34" s="819"/>
      <c r="AY34" s="819"/>
      <c r="AZ34" s="820">
        <v>0</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218</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391</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392</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532</v>
      </c>
      <c r="C68" s="858"/>
      <c r="D68" s="858"/>
      <c r="E68" s="858"/>
      <c r="F68" s="858"/>
      <c r="G68" s="858"/>
      <c r="H68" s="858"/>
      <c r="I68" s="858"/>
      <c r="J68" s="858"/>
      <c r="K68" s="858"/>
      <c r="L68" s="858"/>
      <c r="M68" s="858"/>
      <c r="N68" s="858"/>
      <c r="O68" s="858"/>
      <c r="P68" s="859"/>
      <c r="Q68" s="860">
        <v>1464</v>
      </c>
      <c r="R68" s="854"/>
      <c r="S68" s="854"/>
      <c r="T68" s="854"/>
      <c r="U68" s="854"/>
      <c r="V68" s="854">
        <v>1475</v>
      </c>
      <c r="W68" s="854"/>
      <c r="X68" s="854"/>
      <c r="Y68" s="854"/>
      <c r="Z68" s="854"/>
      <c r="AA68" s="854">
        <v>-11</v>
      </c>
      <c r="AB68" s="854"/>
      <c r="AC68" s="854"/>
      <c r="AD68" s="854"/>
      <c r="AE68" s="854"/>
      <c r="AF68" s="854">
        <v>1749</v>
      </c>
      <c r="AG68" s="854"/>
      <c r="AH68" s="854"/>
      <c r="AI68" s="854"/>
      <c r="AJ68" s="854"/>
      <c r="AK68" s="854">
        <v>0</v>
      </c>
      <c r="AL68" s="854"/>
      <c r="AM68" s="854"/>
      <c r="AN68" s="854"/>
      <c r="AO68" s="854"/>
      <c r="AP68" s="854">
        <v>3412</v>
      </c>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533</v>
      </c>
      <c r="C69" s="862"/>
      <c r="D69" s="862"/>
      <c r="E69" s="862"/>
      <c r="F69" s="862"/>
      <c r="G69" s="862"/>
      <c r="H69" s="862"/>
      <c r="I69" s="862"/>
      <c r="J69" s="862"/>
      <c r="K69" s="862"/>
      <c r="L69" s="862"/>
      <c r="M69" s="862"/>
      <c r="N69" s="862"/>
      <c r="O69" s="862"/>
      <c r="P69" s="863"/>
      <c r="Q69" s="864">
        <v>726</v>
      </c>
      <c r="R69" s="819"/>
      <c r="S69" s="819"/>
      <c r="T69" s="819"/>
      <c r="U69" s="819"/>
      <c r="V69" s="819">
        <v>560</v>
      </c>
      <c r="W69" s="819"/>
      <c r="X69" s="819"/>
      <c r="Y69" s="819"/>
      <c r="Z69" s="819"/>
      <c r="AA69" s="819">
        <v>166</v>
      </c>
      <c r="AB69" s="819"/>
      <c r="AC69" s="819"/>
      <c r="AD69" s="819"/>
      <c r="AE69" s="819"/>
      <c r="AF69" s="819">
        <v>453</v>
      </c>
      <c r="AG69" s="819"/>
      <c r="AH69" s="819"/>
      <c r="AI69" s="819"/>
      <c r="AJ69" s="819"/>
      <c r="AK69" s="819">
        <v>0</v>
      </c>
      <c r="AL69" s="819"/>
      <c r="AM69" s="819"/>
      <c r="AN69" s="819"/>
      <c r="AO69" s="819"/>
      <c r="AP69" s="819">
        <v>3309</v>
      </c>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534</v>
      </c>
      <c r="C70" s="862"/>
      <c r="D70" s="862"/>
      <c r="E70" s="862"/>
      <c r="F70" s="862"/>
      <c r="G70" s="862"/>
      <c r="H70" s="862"/>
      <c r="I70" s="862"/>
      <c r="J70" s="862"/>
      <c r="K70" s="862"/>
      <c r="L70" s="862"/>
      <c r="M70" s="862"/>
      <c r="N70" s="862"/>
      <c r="O70" s="862"/>
      <c r="P70" s="863"/>
      <c r="Q70" s="864">
        <v>9335</v>
      </c>
      <c r="R70" s="819"/>
      <c r="S70" s="819"/>
      <c r="T70" s="819"/>
      <c r="U70" s="819"/>
      <c r="V70" s="819">
        <v>8167</v>
      </c>
      <c r="W70" s="819"/>
      <c r="X70" s="819"/>
      <c r="Y70" s="819"/>
      <c r="Z70" s="819"/>
      <c r="AA70" s="819">
        <v>1168</v>
      </c>
      <c r="AB70" s="819"/>
      <c r="AC70" s="819"/>
      <c r="AD70" s="819"/>
      <c r="AE70" s="819"/>
      <c r="AF70" s="819"/>
      <c r="AG70" s="819"/>
      <c r="AH70" s="819"/>
      <c r="AI70" s="819"/>
      <c r="AJ70" s="819"/>
      <c r="AK70" s="819">
        <v>15</v>
      </c>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535</v>
      </c>
      <c r="C71" s="862"/>
      <c r="D71" s="862"/>
      <c r="E71" s="862"/>
      <c r="F71" s="862"/>
      <c r="G71" s="862"/>
      <c r="H71" s="862"/>
      <c r="I71" s="862"/>
      <c r="J71" s="862"/>
      <c r="K71" s="862"/>
      <c r="L71" s="862"/>
      <c r="M71" s="862"/>
      <c r="N71" s="862"/>
      <c r="O71" s="862"/>
      <c r="P71" s="863"/>
      <c r="Q71" s="864">
        <v>1528</v>
      </c>
      <c r="R71" s="819"/>
      <c r="S71" s="819"/>
      <c r="T71" s="819"/>
      <c r="U71" s="819"/>
      <c r="V71" s="819">
        <v>1527</v>
      </c>
      <c r="W71" s="819"/>
      <c r="X71" s="819"/>
      <c r="Y71" s="819"/>
      <c r="Z71" s="819"/>
      <c r="AA71" s="819">
        <v>1</v>
      </c>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536</v>
      </c>
      <c r="C72" s="862"/>
      <c r="D72" s="862"/>
      <c r="E72" s="862"/>
      <c r="F72" s="862"/>
      <c r="G72" s="862"/>
      <c r="H72" s="862"/>
      <c r="I72" s="862"/>
      <c r="J72" s="862"/>
      <c r="K72" s="862"/>
      <c r="L72" s="862"/>
      <c r="M72" s="862"/>
      <c r="N72" s="862"/>
      <c r="O72" s="862"/>
      <c r="P72" s="863"/>
      <c r="Q72" s="864">
        <v>20</v>
      </c>
      <c r="R72" s="819"/>
      <c r="S72" s="819"/>
      <c r="T72" s="819"/>
      <c r="U72" s="819"/>
      <c r="V72" s="819">
        <v>19</v>
      </c>
      <c r="W72" s="819"/>
      <c r="X72" s="819"/>
      <c r="Y72" s="819"/>
      <c r="Z72" s="819"/>
      <c r="AA72" s="819">
        <v>1</v>
      </c>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537</v>
      </c>
      <c r="C73" s="862"/>
      <c r="D73" s="862"/>
      <c r="E73" s="862"/>
      <c r="F73" s="862"/>
      <c r="G73" s="862"/>
      <c r="H73" s="862"/>
      <c r="I73" s="862"/>
      <c r="J73" s="862"/>
      <c r="K73" s="862"/>
      <c r="L73" s="862"/>
      <c r="M73" s="862"/>
      <c r="N73" s="862"/>
      <c r="O73" s="862"/>
      <c r="P73" s="863"/>
      <c r="Q73" s="864">
        <v>55</v>
      </c>
      <c r="R73" s="819"/>
      <c r="S73" s="819"/>
      <c r="T73" s="819"/>
      <c r="U73" s="819"/>
      <c r="V73" s="819">
        <v>46</v>
      </c>
      <c r="W73" s="819"/>
      <c r="X73" s="819"/>
      <c r="Y73" s="819"/>
      <c r="Z73" s="819"/>
      <c r="AA73" s="819">
        <v>9</v>
      </c>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538</v>
      </c>
      <c r="C74" s="862"/>
      <c r="D74" s="862"/>
      <c r="E74" s="862"/>
      <c r="F74" s="862"/>
      <c r="G74" s="862"/>
      <c r="H74" s="862"/>
      <c r="I74" s="862"/>
      <c r="J74" s="862"/>
      <c r="K74" s="862"/>
      <c r="L74" s="862"/>
      <c r="M74" s="862"/>
      <c r="N74" s="862"/>
      <c r="O74" s="862"/>
      <c r="P74" s="863"/>
      <c r="Q74" s="864">
        <v>14</v>
      </c>
      <c r="R74" s="819"/>
      <c r="S74" s="819"/>
      <c r="T74" s="819"/>
      <c r="U74" s="819"/>
      <c r="V74" s="819">
        <v>13</v>
      </c>
      <c r="W74" s="819"/>
      <c r="X74" s="819"/>
      <c r="Y74" s="819"/>
      <c r="Z74" s="819"/>
      <c r="AA74" s="819">
        <v>1</v>
      </c>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539</v>
      </c>
      <c r="C75" s="862"/>
      <c r="D75" s="862"/>
      <c r="E75" s="862"/>
      <c r="F75" s="862"/>
      <c r="G75" s="862"/>
      <c r="H75" s="862"/>
      <c r="I75" s="862"/>
      <c r="J75" s="862"/>
      <c r="K75" s="862"/>
      <c r="L75" s="862"/>
      <c r="M75" s="862"/>
      <c r="N75" s="862"/>
      <c r="O75" s="862"/>
      <c r="P75" s="863"/>
      <c r="Q75" s="867">
        <v>2137</v>
      </c>
      <c r="R75" s="868"/>
      <c r="S75" s="868"/>
      <c r="T75" s="868"/>
      <c r="U75" s="818"/>
      <c r="V75" s="869">
        <v>2095</v>
      </c>
      <c r="W75" s="868"/>
      <c r="X75" s="868"/>
      <c r="Y75" s="868"/>
      <c r="Z75" s="818"/>
      <c r="AA75" s="869">
        <v>42</v>
      </c>
      <c r="AB75" s="868"/>
      <c r="AC75" s="868"/>
      <c r="AD75" s="868"/>
      <c r="AE75" s="818"/>
      <c r="AF75" s="869">
        <v>42</v>
      </c>
      <c r="AG75" s="868"/>
      <c r="AH75" s="868"/>
      <c r="AI75" s="868"/>
      <c r="AJ75" s="818"/>
      <c r="AK75" s="869">
        <v>0</v>
      </c>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540</v>
      </c>
      <c r="C76" s="862"/>
      <c r="D76" s="862"/>
      <c r="E76" s="862"/>
      <c r="F76" s="862"/>
      <c r="G76" s="862"/>
      <c r="H76" s="862"/>
      <c r="I76" s="862"/>
      <c r="J76" s="862"/>
      <c r="K76" s="862"/>
      <c r="L76" s="862"/>
      <c r="M76" s="862"/>
      <c r="N76" s="862"/>
      <c r="O76" s="862"/>
      <c r="P76" s="863"/>
      <c r="Q76" s="867">
        <v>246077</v>
      </c>
      <c r="R76" s="868"/>
      <c r="S76" s="868"/>
      <c r="T76" s="868"/>
      <c r="U76" s="818"/>
      <c r="V76" s="869">
        <v>233284</v>
      </c>
      <c r="W76" s="868"/>
      <c r="X76" s="868"/>
      <c r="Y76" s="868"/>
      <c r="Z76" s="818"/>
      <c r="AA76" s="869">
        <v>12793</v>
      </c>
      <c r="AB76" s="868"/>
      <c r="AC76" s="868"/>
      <c r="AD76" s="868"/>
      <c r="AE76" s="818"/>
      <c r="AF76" s="869">
        <v>12793</v>
      </c>
      <c r="AG76" s="868"/>
      <c r="AH76" s="868"/>
      <c r="AI76" s="868"/>
      <c r="AJ76" s="818"/>
      <c r="AK76" s="869">
        <v>2000</v>
      </c>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541</v>
      </c>
      <c r="C77" s="862"/>
      <c r="D77" s="862"/>
      <c r="E77" s="862"/>
      <c r="F77" s="862"/>
      <c r="G77" s="862"/>
      <c r="H77" s="862"/>
      <c r="I77" s="862"/>
      <c r="J77" s="862"/>
      <c r="K77" s="862"/>
      <c r="L77" s="862"/>
      <c r="M77" s="862"/>
      <c r="N77" s="862"/>
      <c r="O77" s="862"/>
      <c r="P77" s="863"/>
      <c r="Q77" s="867">
        <v>6413</v>
      </c>
      <c r="R77" s="868"/>
      <c r="S77" s="868"/>
      <c r="T77" s="868"/>
      <c r="U77" s="818"/>
      <c r="V77" s="869">
        <v>5692</v>
      </c>
      <c r="W77" s="868"/>
      <c r="X77" s="868"/>
      <c r="Y77" s="868"/>
      <c r="Z77" s="818"/>
      <c r="AA77" s="869">
        <v>721</v>
      </c>
      <c r="AB77" s="868"/>
      <c r="AC77" s="868"/>
      <c r="AD77" s="868"/>
      <c r="AE77" s="818"/>
      <c r="AF77" s="869">
        <v>262</v>
      </c>
      <c r="AG77" s="868"/>
      <c r="AH77" s="868"/>
      <c r="AI77" s="868"/>
      <c r="AJ77" s="818"/>
      <c r="AK77" s="869">
        <v>65</v>
      </c>
      <c r="AL77" s="868"/>
      <c r="AM77" s="868"/>
      <c r="AN77" s="868"/>
      <c r="AO77" s="818"/>
      <c r="AP77" s="869">
        <v>1109</v>
      </c>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542</v>
      </c>
      <c r="C78" s="862"/>
      <c r="D78" s="862"/>
      <c r="E78" s="862"/>
      <c r="F78" s="862"/>
      <c r="G78" s="862"/>
      <c r="H78" s="862"/>
      <c r="I78" s="862"/>
      <c r="J78" s="862"/>
      <c r="K78" s="862"/>
      <c r="L78" s="862"/>
      <c r="M78" s="862"/>
      <c r="N78" s="862"/>
      <c r="O78" s="862"/>
      <c r="P78" s="863"/>
      <c r="Q78" s="864">
        <v>51</v>
      </c>
      <c r="R78" s="819"/>
      <c r="S78" s="819"/>
      <c r="T78" s="819"/>
      <c r="U78" s="819"/>
      <c r="V78" s="819">
        <v>48</v>
      </c>
      <c r="W78" s="819"/>
      <c r="X78" s="819"/>
      <c r="Y78" s="819"/>
      <c r="Z78" s="819"/>
      <c r="AA78" s="819">
        <v>2</v>
      </c>
      <c r="AB78" s="819"/>
      <c r="AC78" s="819"/>
      <c r="AD78" s="819"/>
      <c r="AE78" s="819"/>
      <c r="AF78" s="819">
        <v>2</v>
      </c>
      <c r="AG78" s="819"/>
      <c r="AH78" s="819"/>
      <c r="AI78" s="819"/>
      <c r="AJ78" s="819"/>
      <c r="AK78" s="819">
        <v>0</v>
      </c>
      <c r="AL78" s="819"/>
      <c r="AM78" s="819"/>
      <c r="AN78" s="819"/>
      <c r="AO78" s="819"/>
      <c r="AP78" s="819">
        <v>0</v>
      </c>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402</v>
      </c>
      <c r="AB109" s="883"/>
      <c r="AC109" s="883"/>
      <c r="AD109" s="883"/>
      <c r="AE109" s="884"/>
      <c r="AF109" s="882" t="s">
        <v>285</v>
      </c>
      <c r="AG109" s="883"/>
      <c r="AH109" s="883"/>
      <c r="AI109" s="883"/>
      <c r="AJ109" s="884"/>
      <c r="AK109" s="882" t="s">
        <v>284</v>
      </c>
      <c r="AL109" s="883"/>
      <c r="AM109" s="883"/>
      <c r="AN109" s="883"/>
      <c r="AO109" s="884"/>
      <c r="AP109" s="882" t="s">
        <v>403</v>
      </c>
      <c r="AQ109" s="883"/>
      <c r="AR109" s="883"/>
      <c r="AS109" s="883"/>
      <c r="AT109" s="885"/>
      <c r="AU109" s="904" t="s">
        <v>401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402</v>
      </c>
      <c r="BR109" s="883"/>
      <c r="BS109" s="883"/>
      <c r="BT109" s="883"/>
      <c r="BU109" s="884"/>
      <c r="BV109" s="882" t="s">
        <v>285</v>
      </c>
      <c r="BW109" s="883"/>
      <c r="BX109" s="883"/>
      <c r="BY109" s="883"/>
      <c r="BZ109" s="884"/>
      <c r="CA109" s="882" t="s">
        <v>284</v>
      </c>
      <c r="CB109" s="883"/>
      <c r="CC109" s="883"/>
      <c r="CD109" s="883"/>
      <c r="CE109" s="884"/>
      <c r="CF109" s="905" t="s">
        <v>403</v>
      </c>
      <c r="CG109" s="905"/>
      <c r="CH109" s="905"/>
      <c r="CI109" s="905"/>
      <c r="CJ109" s="905"/>
      <c r="CK109" s="882" t="s">
        <v>404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402</v>
      </c>
      <c r="DH109" s="883"/>
      <c r="DI109" s="883"/>
      <c r="DJ109" s="883"/>
      <c r="DK109" s="884"/>
      <c r="DL109" s="882" t="s">
        <v>285</v>
      </c>
      <c r="DM109" s="883"/>
      <c r="DN109" s="883"/>
      <c r="DO109" s="883"/>
      <c r="DP109" s="884"/>
      <c r="DQ109" s="882" t="s">
        <v>284</v>
      </c>
      <c r="DR109" s="883"/>
      <c r="DS109" s="883"/>
      <c r="DT109" s="883"/>
      <c r="DU109" s="884"/>
      <c r="DV109" s="882" t="s">
        <v>403</v>
      </c>
      <c r="DW109" s="883"/>
      <c r="DX109" s="883"/>
      <c r="DY109" s="883"/>
      <c r="DZ109" s="885"/>
    </row>
    <row r="110" spans="1:131" s="197" customFormat="1" ht="26.25" customHeight="1">
      <c r="A110" s="886" t="s">
        <v>405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50830</v>
      </c>
      <c r="AB110" s="890"/>
      <c r="AC110" s="890"/>
      <c r="AD110" s="890"/>
      <c r="AE110" s="891"/>
      <c r="AF110" s="892">
        <v>41171</v>
      </c>
      <c r="AG110" s="890"/>
      <c r="AH110" s="890"/>
      <c r="AI110" s="890"/>
      <c r="AJ110" s="891"/>
      <c r="AK110" s="892">
        <v>39644</v>
      </c>
      <c r="AL110" s="890"/>
      <c r="AM110" s="890"/>
      <c r="AN110" s="890"/>
      <c r="AO110" s="891"/>
      <c r="AP110" s="893">
        <v>0.8</v>
      </c>
      <c r="AQ110" s="894"/>
      <c r="AR110" s="894"/>
      <c r="AS110" s="894"/>
      <c r="AT110" s="895"/>
      <c r="AU110" s="896" t="s">
        <v>61</v>
      </c>
      <c r="AV110" s="897"/>
      <c r="AW110" s="897"/>
      <c r="AX110" s="897"/>
      <c r="AY110" s="898"/>
      <c r="AZ110" s="940" t="s">
        <v>406</v>
      </c>
      <c r="BA110" s="887"/>
      <c r="BB110" s="887"/>
      <c r="BC110" s="887"/>
      <c r="BD110" s="887"/>
      <c r="BE110" s="887"/>
      <c r="BF110" s="887"/>
      <c r="BG110" s="887"/>
      <c r="BH110" s="887"/>
      <c r="BI110" s="887"/>
      <c r="BJ110" s="887"/>
      <c r="BK110" s="887"/>
      <c r="BL110" s="887"/>
      <c r="BM110" s="887"/>
      <c r="BN110" s="887"/>
      <c r="BO110" s="887"/>
      <c r="BP110" s="888"/>
      <c r="BQ110" s="926">
        <v>102675</v>
      </c>
      <c r="BR110" s="927"/>
      <c r="BS110" s="927"/>
      <c r="BT110" s="927"/>
      <c r="BU110" s="927"/>
      <c r="BV110" s="927">
        <v>62405</v>
      </c>
      <c r="BW110" s="927"/>
      <c r="BX110" s="927"/>
      <c r="BY110" s="927"/>
      <c r="BZ110" s="927"/>
      <c r="CA110" s="927">
        <v>23428</v>
      </c>
      <c r="CB110" s="927"/>
      <c r="CC110" s="927"/>
      <c r="CD110" s="927"/>
      <c r="CE110" s="927"/>
      <c r="CF110" s="941">
        <v>0.5</v>
      </c>
      <c r="CG110" s="942"/>
      <c r="CH110" s="942"/>
      <c r="CI110" s="942"/>
      <c r="CJ110" s="942"/>
      <c r="CK110" s="943" t="s">
        <v>407</v>
      </c>
      <c r="CL110" s="944"/>
      <c r="CM110" s="923" t="s">
        <v>408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410</v>
      </c>
      <c r="AB111" s="934"/>
      <c r="AC111" s="934"/>
      <c r="AD111" s="934"/>
      <c r="AE111" s="935"/>
      <c r="AF111" s="936" t="s">
        <v>410</v>
      </c>
      <c r="AG111" s="934"/>
      <c r="AH111" s="934"/>
      <c r="AI111" s="934"/>
      <c r="AJ111" s="935"/>
      <c r="AK111" s="936" t="s">
        <v>410</v>
      </c>
      <c r="AL111" s="934"/>
      <c r="AM111" s="934"/>
      <c r="AN111" s="934"/>
      <c r="AO111" s="935"/>
      <c r="AP111" s="937" t="s">
        <v>410</v>
      </c>
      <c r="AQ111" s="938"/>
      <c r="AR111" s="938"/>
      <c r="AS111" s="938"/>
      <c r="AT111" s="939"/>
      <c r="AU111" s="899"/>
      <c r="AV111" s="900"/>
      <c r="AW111" s="900"/>
      <c r="AX111" s="900"/>
      <c r="AY111" s="901"/>
      <c r="AZ111" s="949" t="s">
        <v>411</v>
      </c>
      <c r="BA111" s="950"/>
      <c r="BB111" s="950"/>
      <c r="BC111" s="950"/>
      <c r="BD111" s="950"/>
      <c r="BE111" s="950"/>
      <c r="BF111" s="950"/>
      <c r="BG111" s="950"/>
      <c r="BH111" s="950"/>
      <c r="BI111" s="950"/>
      <c r="BJ111" s="950"/>
      <c r="BK111" s="950"/>
      <c r="BL111" s="950"/>
      <c r="BM111" s="950"/>
      <c r="BN111" s="950"/>
      <c r="BO111" s="950"/>
      <c r="BP111" s="951"/>
      <c r="BQ111" s="919">
        <v>16</v>
      </c>
      <c r="BR111" s="920"/>
      <c r="BS111" s="920"/>
      <c r="BT111" s="920"/>
      <c r="BU111" s="920"/>
      <c r="BV111" s="920" t="s">
        <v>112</v>
      </c>
      <c r="BW111" s="920"/>
      <c r="BX111" s="920"/>
      <c r="BY111" s="920"/>
      <c r="BZ111" s="920"/>
      <c r="CA111" s="920" t="s">
        <v>112</v>
      </c>
      <c r="CB111" s="920"/>
      <c r="CC111" s="920"/>
      <c r="CD111" s="920"/>
      <c r="CE111" s="920"/>
      <c r="CF111" s="914" t="s">
        <v>112</v>
      </c>
      <c r="CG111" s="915"/>
      <c r="CH111" s="915"/>
      <c r="CI111" s="915"/>
      <c r="CJ111" s="915"/>
      <c r="CK111" s="945"/>
      <c r="CL111" s="946"/>
      <c r="CM111" s="916" t="s">
        <v>412</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413</v>
      </c>
      <c r="B112" s="953"/>
      <c r="C112" s="950" t="s">
        <v>414</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415</v>
      </c>
      <c r="BA112" s="950"/>
      <c r="BB112" s="950"/>
      <c r="BC112" s="950"/>
      <c r="BD112" s="950"/>
      <c r="BE112" s="950"/>
      <c r="BF112" s="950"/>
      <c r="BG112" s="950"/>
      <c r="BH112" s="950"/>
      <c r="BI112" s="950"/>
      <c r="BJ112" s="950"/>
      <c r="BK112" s="950"/>
      <c r="BL112" s="950"/>
      <c r="BM112" s="950"/>
      <c r="BN112" s="950"/>
      <c r="BO112" s="950"/>
      <c r="BP112" s="951"/>
      <c r="BQ112" s="919" t="s">
        <v>112</v>
      </c>
      <c r="BR112" s="920"/>
      <c r="BS112" s="920"/>
      <c r="BT112" s="920"/>
      <c r="BU112" s="920"/>
      <c r="BV112" s="920" t="s">
        <v>112</v>
      </c>
      <c r="BW112" s="920"/>
      <c r="BX112" s="920"/>
      <c r="BY112" s="920"/>
      <c r="BZ112" s="920"/>
      <c r="CA112" s="920" t="s">
        <v>112</v>
      </c>
      <c r="CB112" s="920"/>
      <c r="CC112" s="920"/>
      <c r="CD112" s="920"/>
      <c r="CE112" s="920"/>
      <c r="CF112" s="914" t="s">
        <v>112</v>
      </c>
      <c r="CG112" s="915"/>
      <c r="CH112" s="915"/>
      <c r="CI112" s="915"/>
      <c r="CJ112" s="915"/>
      <c r="CK112" s="945"/>
      <c r="CL112" s="946"/>
      <c r="CM112" s="916" t="s">
        <v>416</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417</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t="s">
        <v>112</v>
      </c>
      <c r="AB113" s="934"/>
      <c r="AC113" s="934"/>
      <c r="AD113" s="934"/>
      <c r="AE113" s="935"/>
      <c r="AF113" s="936" t="s">
        <v>112</v>
      </c>
      <c r="AG113" s="934"/>
      <c r="AH113" s="934"/>
      <c r="AI113" s="934"/>
      <c r="AJ113" s="935"/>
      <c r="AK113" s="936" t="s">
        <v>112</v>
      </c>
      <c r="AL113" s="934"/>
      <c r="AM113" s="934"/>
      <c r="AN113" s="934"/>
      <c r="AO113" s="935"/>
      <c r="AP113" s="937" t="s">
        <v>112</v>
      </c>
      <c r="AQ113" s="938"/>
      <c r="AR113" s="938"/>
      <c r="AS113" s="938"/>
      <c r="AT113" s="939"/>
      <c r="AU113" s="899"/>
      <c r="AV113" s="900"/>
      <c r="AW113" s="900"/>
      <c r="AX113" s="900"/>
      <c r="AY113" s="901"/>
      <c r="AZ113" s="949" t="s">
        <v>418</v>
      </c>
      <c r="BA113" s="950"/>
      <c r="BB113" s="950"/>
      <c r="BC113" s="950"/>
      <c r="BD113" s="950"/>
      <c r="BE113" s="950"/>
      <c r="BF113" s="950"/>
      <c r="BG113" s="950"/>
      <c r="BH113" s="950"/>
      <c r="BI113" s="950"/>
      <c r="BJ113" s="950"/>
      <c r="BK113" s="950"/>
      <c r="BL113" s="950"/>
      <c r="BM113" s="950"/>
      <c r="BN113" s="950"/>
      <c r="BO113" s="950"/>
      <c r="BP113" s="951"/>
      <c r="BQ113" s="919">
        <v>150294</v>
      </c>
      <c r="BR113" s="920"/>
      <c r="BS113" s="920"/>
      <c r="BT113" s="920"/>
      <c r="BU113" s="920"/>
      <c r="BV113" s="920">
        <v>137732</v>
      </c>
      <c r="BW113" s="920"/>
      <c r="BX113" s="920"/>
      <c r="BY113" s="920"/>
      <c r="BZ113" s="920"/>
      <c r="CA113" s="920">
        <v>115978</v>
      </c>
      <c r="CB113" s="920"/>
      <c r="CC113" s="920"/>
      <c r="CD113" s="920"/>
      <c r="CE113" s="920"/>
      <c r="CF113" s="914">
        <v>2.4</v>
      </c>
      <c r="CG113" s="915"/>
      <c r="CH113" s="915"/>
      <c r="CI113" s="915"/>
      <c r="CJ113" s="915"/>
      <c r="CK113" s="945"/>
      <c r="CL113" s="946"/>
      <c r="CM113" s="916" t="s">
        <v>419</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420</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58036</v>
      </c>
      <c r="AB114" s="959"/>
      <c r="AC114" s="959"/>
      <c r="AD114" s="959"/>
      <c r="AE114" s="960"/>
      <c r="AF114" s="961">
        <v>47057</v>
      </c>
      <c r="AG114" s="959"/>
      <c r="AH114" s="959"/>
      <c r="AI114" s="959"/>
      <c r="AJ114" s="960"/>
      <c r="AK114" s="961">
        <v>46587</v>
      </c>
      <c r="AL114" s="959"/>
      <c r="AM114" s="959"/>
      <c r="AN114" s="959"/>
      <c r="AO114" s="960"/>
      <c r="AP114" s="962">
        <v>1</v>
      </c>
      <c r="AQ114" s="963"/>
      <c r="AR114" s="963"/>
      <c r="AS114" s="963"/>
      <c r="AT114" s="964"/>
      <c r="AU114" s="899"/>
      <c r="AV114" s="900"/>
      <c r="AW114" s="900"/>
      <c r="AX114" s="900"/>
      <c r="AY114" s="901"/>
      <c r="AZ114" s="949" t="s">
        <v>421</v>
      </c>
      <c r="BA114" s="950"/>
      <c r="BB114" s="950"/>
      <c r="BC114" s="950"/>
      <c r="BD114" s="950"/>
      <c r="BE114" s="950"/>
      <c r="BF114" s="950"/>
      <c r="BG114" s="950"/>
      <c r="BH114" s="950"/>
      <c r="BI114" s="950"/>
      <c r="BJ114" s="950"/>
      <c r="BK114" s="950"/>
      <c r="BL114" s="950"/>
      <c r="BM114" s="950"/>
      <c r="BN114" s="950"/>
      <c r="BO114" s="950"/>
      <c r="BP114" s="951"/>
      <c r="BQ114" s="919">
        <v>737994</v>
      </c>
      <c r="BR114" s="920"/>
      <c r="BS114" s="920"/>
      <c r="BT114" s="920"/>
      <c r="BU114" s="920"/>
      <c r="BV114" s="920">
        <v>713163</v>
      </c>
      <c r="BW114" s="920"/>
      <c r="BX114" s="920"/>
      <c r="BY114" s="920"/>
      <c r="BZ114" s="920"/>
      <c r="CA114" s="920">
        <v>649015</v>
      </c>
      <c r="CB114" s="920"/>
      <c r="CC114" s="920"/>
      <c r="CD114" s="920"/>
      <c r="CE114" s="920"/>
      <c r="CF114" s="914">
        <v>13.5</v>
      </c>
      <c r="CG114" s="915"/>
      <c r="CH114" s="915"/>
      <c r="CI114" s="915"/>
      <c r="CJ114" s="915"/>
      <c r="CK114" s="945"/>
      <c r="CL114" s="946"/>
      <c r="CM114" s="916" t="s">
        <v>422</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423</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12</v>
      </c>
      <c r="AB115" s="934"/>
      <c r="AC115" s="934"/>
      <c r="AD115" s="934"/>
      <c r="AE115" s="935"/>
      <c r="AF115" s="936">
        <v>3</v>
      </c>
      <c r="AG115" s="934"/>
      <c r="AH115" s="934"/>
      <c r="AI115" s="934"/>
      <c r="AJ115" s="935"/>
      <c r="AK115" s="936" t="s">
        <v>112</v>
      </c>
      <c r="AL115" s="934"/>
      <c r="AM115" s="934"/>
      <c r="AN115" s="934"/>
      <c r="AO115" s="935"/>
      <c r="AP115" s="937" t="s">
        <v>112</v>
      </c>
      <c r="AQ115" s="938"/>
      <c r="AR115" s="938"/>
      <c r="AS115" s="938"/>
      <c r="AT115" s="939"/>
      <c r="AU115" s="899"/>
      <c r="AV115" s="900"/>
      <c r="AW115" s="900"/>
      <c r="AX115" s="900"/>
      <c r="AY115" s="901"/>
      <c r="AZ115" s="949" t="s">
        <v>424</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425</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426</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427</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428</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429</v>
      </c>
      <c r="Z117" s="884"/>
      <c r="AA117" s="996">
        <v>108878</v>
      </c>
      <c r="AB117" s="966"/>
      <c r="AC117" s="966"/>
      <c r="AD117" s="966"/>
      <c r="AE117" s="967"/>
      <c r="AF117" s="965">
        <v>88231</v>
      </c>
      <c r="AG117" s="966"/>
      <c r="AH117" s="966"/>
      <c r="AI117" s="966"/>
      <c r="AJ117" s="967"/>
      <c r="AK117" s="965">
        <v>86231</v>
      </c>
      <c r="AL117" s="966"/>
      <c r="AM117" s="966"/>
      <c r="AN117" s="966"/>
      <c r="AO117" s="967"/>
      <c r="AP117" s="968"/>
      <c r="AQ117" s="969"/>
      <c r="AR117" s="969"/>
      <c r="AS117" s="969"/>
      <c r="AT117" s="970"/>
      <c r="AU117" s="899"/>
      <c r="AV117" s="900"/>
      <c r="AW117" s="900"/>
      <c r="AX117" s="900"/>
      <c r="AY117" s="901"/>
      <c r="AZ117" s="995" t="s">
        <v>430</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431</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402</v>
      </c>
      <c r="AB118" s="883"/>
      <c r="AC118" s="883"/>
      <c r="AD118" s="883"/>
      <c r="AE118" s="884"/>
      <c r="AF118" s="882" t="s">
        <v>285</v>
      </c>
      <c r="AG118" s="883"/>
      <c r="AH118" s="883"/>
      <c r="AI118" s="883"/>
      <c r="AJ118" s="884"/>
      <c r="AK118" s="882" t="s">
        <v>284</v>
      </c>
      <c r="AL118" s="883"/>
      <c r="AM118" s="883"/>
      <c r="AN118" s="883"/>
      <c r="AO118" s="884"/>
      <c r="AP118" s="990" t="s">
        <v>403</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432</v>
      </c>
      <c r="BP118" s="994"/>
      <c r="BQ118" s="985">
        <v>990979</v>
      </c>
      <c r="BR118" s="986"/>
      <c r="BS118" s="986"/>
      <c r="BT118" s="986"/>
      <c r="BU118" s="986"/>
      <c r="BV118" s="986">
        <v>913300</v>
      </c>
      <c r="BW118" s="986"/>
      <c r="BX118" s="986"/>
      <c r="BY118" s="986"/>
      <c r="BZ118" s="986"/>
      <c r="CA118" s="986">
        <v>788421</v>
      </c>
      <c r="CB118" s="986"/>
      <c r="CC118" s="986"/>
      <c r="CD118" s="986"/>
      <c r="CE118" s="986"/>
      <c r="CF118" s="987"/>
      <c r="CG118" s="988"/>
      <c r="CH118" s="988"/>
      <c r="CI118" s="988"/>
      <c r="CJ118" s="989"/>
      <c r="CK118" s="945"/>
      <c r="CL118" s="946"/>
      <c r="CM118" s="916" t="s">
        <v>433</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407</v>
      </c>
      <c r="B119" s="944"/>
      <c r="C119" s="923" t="s">
        <v>408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434</v>
      </c>
      <c r="AV119" s="978"/>
      <c r="AW119" s="978"/>
      <c r="AX119" s="978"/>
      <c r="AY119" s="979"/>
      <c r="AZ119" s="940" t="s">
        <v>435</v>
      </c>
      <c r="BA119" s="887"/>
      <c r="BB119" s="887"/>
      <c r="BC119" s="887"/>
      <c r="BD119" s="887"/>
      <c r="BE119" s="887"/>
      <c r="BF119" s="887"/>
      <c r="BG119" s="887"/>
      <c r="BH119" s="887"/>
      <c r="BI119" s="887"/>
      <c r="BJ119" s="887"/>
      <c r="BK119" s="887"/>
      <c r="BL119" s="887"/>
      <c r="BM119" s="887"/>
      <c r="BN119" s="887"/>
      <c r="BO119" s="887"/>
      <c r="BP119" s="888"/>
      <c r="BQ119" s="926">
        <v>12114619</v>
      </c>
      <c r="BR119" s="927"/>
      <c r="BS119" s="927"/>
      <c r="BT119" s="927"/>
      <c r="BU119" s="927"/>
      <c r="BV119" s="927">
        <v>15694795</v>
      </c>
      <c r="BW119" s="927"/>
      <c r="BX119" s="927"/>
      <c r="BY119" s="927"/>
      <c r="BZ119" s="927"/>
      <c r="CA119" s="927">
        <v>21667979</v>
      </c>
      <c r="CB119" s="927"/>
      <c r="CC119" s="927"/>
      <c r="CD119" s="927"/>
      <c r="CE119" s="927"/>
      <c r="CF119" s="941">
        <v>450.6</v>
      </c>
      <c r="CG119" s="942"/>
      <c r="CH119" s="942"/>
      <c r="CI119" s="942"/>
      <c r="CJ119" s="942"/>
      <c r="CK119" s="947"/>
      <c r="CL119" s="948"/>
      <c r="CM119" s="1004" t="s">
        <v>436</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16</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412</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437</v>
      </c>
      <c r="BA120" s="950"/>
      <c r="BB120" s="950"/>
      <c r="BC120" s="950"/>
      <c r="BD120" s="950"/>
      <c r="BE120" s="950"/>
      <c r="BF120" s="950"/>
      <c r="BG120" s="950"/>
      <c r="BH120" s="950"/>
      <c r="BI120" s="950"/>
      <c r="BJ120" s="950"/>
      <c r="BK120" s="950"/>
      <c r="BL120" s="950"/>
      <c r="BM120" s="950"/>
      <c r="BN120" s="950"/>
      <c r="BO120" s="950"/>
      <c r="BP120" s="951"/>
      <c r="BQ120" s="919" t="s">
        <v>112</v>
      </c>
      <c r="BR120" s="920"/>
      <c r="BS120" s="920"/>
      <c r="BT120" s="920"/>
      <c r="BU120" s="920"/>
      <c r="BV120" s="920" t="s">
        <v>112</v>
      </c>
      <c r="BW120" s="920"/>
      <c r="BX120" s="920"/>
      <c r="BY120" s="920"/>
      <c r="BZ120" s="920"/>
      <c r="CA120" s="920" t="s">
        <v>112</v>
      </c>
      <c r="CB120" s="920"/>
      <c r="CC120" s="920"/>
      <c r="CD120" s="920"/>
      <c r="CE120" s="920"/>
      <c r="CF120" s="914" t="s">
        <v>112</v>
      </c>
      <c r="CG120" s="915"/>
      <c r="CH120" s="915"/>
      <c r="CI120" s="915"/>
      <c r="CJ120" s="915"/>
      <c r="CK120" s="1013" t="s">
        <v>438</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t="s">
        <v>112</v>
      </c>
      <c r="DH120" s="927"/>
      <c r="DI120" s="927"/>
      <c r="DJ120" s="927"/>
      <c r="DK120" s="927"/>
      <c r="DL120" s="927" t="s">
        <v>112</v>
      </c>
      <c r="DM120" s="927"/>
      <c r="DN120" s="927"/>
      <c r="DO120" s="927"/>
      <c r="DP120" s="927"/>
      <c r="DQ120" s="927" t="s">
        <v>112</v>
      </c>
      <c r="DR120" s="927"/>
      <c r="DS120" s="927"/>
      <c r="DT120" s="927"/>
      <c r="DU120" s="927"/>
      <c r="DV120" s="928" t="s">
        <v>112</v>
      </c>
      <c r="DW120" s="928"/>
      <c r="DX120" s="928"/>
      <c r="DY120" s="928"/>
      <c r="DZ120" s="929"/>
    </row>
    <row r="121" spans="1:130" s="197" customFormat="1" ht="26.25" customHeight="1">
      <c r="A121" s="975"/>
      <c r="B121" s="946"/>
      <c r="C121" s="1010" t="s">
        <v>439</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440</v>
      </c>
      <c r="BA121" s="971"/>
      <c r="BB121" s="971"/>
      <c r="BC121" s="971"/>
      <c r="BD121" s="971"/>
      <c r="BE121" s="971"/>
      <c r="BF121" s="971"/>
      <c r="BG121" s="971"/>
      <c r="BH121" s="971"/>
      <c r="BI121" s="971"/>
      <c r="BJ121" s="971"/>
      <c r="BK121" s="971"/>
      <c r="BL121" s="971"/>
      <c r="BM121" s="971"/>
      <c r="BN121" s="971"/>
      <c r="BO121" s="971"/>
      <c r="BP121" s="972"/>
      <c r="BQ121" s="985">
        <v>2105244</v>
      </c>
      <c r="BR121" s="986"/>
      <c r="BS121" s="986"/>
      <c r="BT121" s="986"/>
      <c r="BU121" s="986"/>
      <c r="BV121" s="986">
        <v>1940679</v>
      </c>
      <c r="BW121" s="986"/>
      <c r="BX121" s="986"/>
      <c r="BY121" s="986"/>
      <c r="BZ121" s="986"/>
      <c r="CA121" s="986">
        <v>1765922</v>
      </c>
      <c r="CB121" s="986"/>
      <c r="CC121" s="986"/>
      <c r="CD121" s="986"/>
      <c r="CE121" s="986"/>
      <c r="CF121" s="1024">
        <v>36.700000000000003</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t="s">
        <v>112</v>
      </c>
      <c r="DH121" s="920"/>
      <c r="DI121" s="920"/>
      <c r="DJ121" s="920"/>
      <c r="DK121" s="920"/>
      <c r="DL121" s="920" t="s">
        <v>112</v>
      </c>
      <c r="DM121" s="920"/>
      <c r="DN121" s="920"/>
      <c r="DO121" s="920"/>
      <c r="DP121" s="920"/>
      <c r="DQ121" s="920" t="s">
        <v>112</v>
      </c>
      <c r="DR121" s="920"/>
      <c r="DS121" s="920"/>
      <c r="DT121" s="920"/>
      <c r="DU121" s="920"/>
      <c r="DV121" s="921" t="s">
        <v>112</v>
      </c>
      <c r="DW121" s="921"/>
      <c r="DX121" s="921"/>
      <c r="DY121" s="921"/>
      <c r="DZ121" s="922"/>
    </row>
    <row r="122" spans="1:130" s="197" customFormat="1" ht="26.25" customHeight="1">
      <c r="A122" s="975"/>
      <c r="B122" s="946"/>
      <c r="C122" s="916" t="s">
        <v>422</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441</v>
      </c>
      <c r="BP122" s="994"/>
      <c r="BQ122" s="1034">
        <v>14219863</v>
      </c>
      <c r="BR122" s="1035"/>
      <c r="BS122" s="1035"/>
      <c r="BT122" s="1035"/>
      <c r="BU122" s="1035"/>
      <c r="BV122" s="1035">
        <v>17635474</v>
      </c>
      <c r="BW122" s="1035"/>
      <c r="BX122" s="1035"/>
      <c r="BY122" s="1035"/>
      <c r="BZ122" s="1035"/>
      <c r="CA122" s="1035">
        <v>23433901</v>
      </c>
      <c r="CB122" s="1035"/>
      <c r="CC122" s="1035"/>
      <c r="CD122" s="1035"/>
      <c r="CE122" s="1035"/>
      <c r="CF122" s="987"/>
      <c r="CG122" s="988"/>
      <c r="CH122" s="988"/>
      <c r="CI122" s="988"/>
      <c r="CJ122" s="989"/>
      <c r="CK122" s="1016"/>
      <c r="CL122" s="1017"/>
      <c r="CM122" s="1017"/>
      <c r="CN122" s="1017"/>
      <c r="CO122" s="1018"/>
      <c r="CP122" s="1007" t="s">
        <v>386</v>
      </c>
      <c r="CQ122" s="1008"/>
      <c r="CR122" s="1008"/>
      <c r="CS122" s="1008"/>
      <c r="CT122" s="1008"/>
      <c r="CU122" s="1008"/>
      <c r="CV122" s="1008"/>
      <c r="CW122" s="1008"/>
      <c r="CX122" s="1008"/>
      <c r="CY122" s="1008"/>
      <c r="CZ122" s="1008"/>
      <c r="DA122" s="1008"/>
      <c r="DB122" s="1008"/>
      <c r="DC122" s="1008"/>
      <c r="DD122" s="1008"/>
      <c r="DE122" s="1008"/>
      <c r="DF122" s="1009"/>
      <c r="DG122" s="919" t="s">
        <v>112</v>
      </c>
      <c r="DH122" s="920"/>
      <c r="DI122" s="920"/>
      <c r="DJ122" s="920"/>
      <c r="DK122" s="920"/>
      <c r="DL122" s="920" t="s">
        <v>112</v>
      </c>
      <c r="DM122" s="920"/>
      <c r="DN122" s="920"/>
      <c r="DO122" s="920"/>
      <c r="DP122" s="920"/>
      <c r="DQ122" s="920" t="s">
        <v>112</v>
      </c>
      <c r="DR122" s="920"/>
      <c r="DS122" s="920"/>
      <c r="DT122" s="920"/>
      <c r="DU122" s="920"/>
      <c r="DV122" s="921" t="s">
        <v>112</v>
      </c>
      <c r="DW122" s="921"/>
      <c r="DX122" s="921"/>
      <c r="DY122" s="921"/>
      <c r="DZ122" s="922"/>
    </row>
    <row r="123" spans="1:130" s="197" customFormat="1" ht="26.25" customHeight="1" thickBot="1">
      <c r="A123" s="975"/>
      <c r="B123" s="946"/>
      <c r="C123" s="916" t="s">
        <v>428</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442</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112</v>
      </c>
      <c r="BR123" s="1027"/>
      <c r="BS123" s="1027"/>
      <c r="BT123" s="1027"/>
      <c r="BU123" s="1027"/>
      <c r="BV123" s="1027" t="s">
        <v>112</v>
      </c>
      <c r="BW123" s="1027"/>
      <c r="BX123" s="1027"/>
      <c r="BY123" s="1027"/>
      <c r="BZ123" s="1027"/>
      <c r="CA123" s="1027" t="s">
        <v>112</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431</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443</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433</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444</v>
      </c>
      <c r="CL125" s="1014"/>
      <c r="CM125" s="1014"/>
      <c r="CN125" s="1014"/>
      <c r="CO125" s="1015"/>
      <c r="CP125" s="940" t="s">
        <v>445</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436</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446</v>
      </c>
      <c r="AY126" s="1037"/>
      <c r="AZ126" s="1037"/>
      <c r="BA126" s="1037"/>
      <c r="BB126" s="1037"/>
      <c r="BC126" s="1037"/>
      <c r="BD126" s="1037"/>
      <c r="BE126" s="1038"/>
      <c r="BF126" s="1052" t="s">
        <v>447</v>
      </c>
      <c r="BG126" s="1037"/>
      <c r="BH126" s="1037"/>
      <c r="BI126" s="1037"/>
      <c r="BJ126" s="1037"/>
      <c r="BK126" s="1037"/>
      <c r="BL126" s="1038"/>
      <c r="BM126" s="1052" t="s">
        <v>448</v>
      </c>
      <c r="BN126" s="1037"/>
      <c r="BO126" s="1037"/>
      <c r="BP126" s="1037"/>
      <c r="BQ126" s="1037"/>
      <c r="BR126" s="1037"/>
      <c r="BS126" s="1038"/>
      <c r="BT126" s="1052" t="s">
        <v>449</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450</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451</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12</v>
      </c>
      <c r="AB127" s="959"/>
      <c r="AC127" s="959"/>
      <c r="AD127" s="959"/>
      <c r="AE127" s="960"/>
      <c r="AF127" s="961">
        <v>3</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452</v>
      </c>
      <c r="AY127" s="887"/>
      <c r="AZ127" s="887"/>
      <c r="BA127" s="887"/>
      <c r="BB127" s="887"/>
      <c r="BC127" s="887"/>
      <c r="BD127" s="887"/>
      <c r="BE127" s="888"/>
      <c r="BF127" s="1041" t="s">
        <v>112</v>
      </c>
      <c r="BG127" s="1042"/>
      <c r="BH127" s="1042"/>
      <c r="BI127" s="1042"/>
      <c r="BJ127" s="1042"/>
      <c r="BK127" s="1042"/>
      <c r="BL127" s="1051"/>
      <c r="BM127" s="1041">
        <v>14.99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453</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454</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455</v>
      </c>
      <c r="X128" s="1073"/>
      <c r="Y128" s="1073"/>
      <c r="Z128" s="1074"/>
      <c r="AA128" s="1089">
        <v>7694</v>
      </c>
      <c r="AB128" s="1090"/>
      <c r="AC128" s="1090"/>
      <c r="AD128" s="1090"/>
      <c r="AE128" s="1091"/>
      <c r="AF128" s="1092" t="s">
        <v>112</v>
      </c>
      <c r="AG128" s="1090"/>
      <c r="AH128" s="1090"/>
      <c r="AI128" s="1090"/>
      <c r="AJ128" s="1091"/>
      <c r="AK128" s="1092" t="s">
        <v>112</v>
      </c>
      <c r="AL128" s="1090"/>
      <c r="AM128" s="1090"/>
      <c r="AN128" s="1090"/>
      <c r="AO128" s="1091"/>
      <c r="AP128" s="1093"/>
      <c r="AQ128" s="1094"/>
      <c r="AR128" s="1094"/>
      <c r="AS128" s="1094"/>
      <c r="AT128" s="1095"/>
      <c r="AU128" s="235"/>
      <c r="AV128" s="235"/>
      <c r="AW128" s="235"/>
      <c r="AX128" s="1054" t="s">
        <v>456</v>
      </c>
      <c r="AY128" s="950"/>
      <c r="AZ128" s="950"/>
      <c r="BA128" s="950"/>
      <c r="BB128" s="950"/>
      <c r="BC128" s="950"/>
      <c r="BD128" s="950"/>
      <c r="BE128" s="951"/>
      <c r="BF128" s="1066" t="s">
        <v>112</v>
      </c>
      <c r="BG128" s="1067"/>
      <c r="BH128" s="1067"/>
      <c r="BI128" s="1067"/>
      <c r="BJ128" s="1067"/>
      <c r="BK128" s="1067"/>
      <c r="BL128" s="1068"/>
      <c r="BM128" s="1066">
        <v>19.989999999999998</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92</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457</v>
      </c>
      <c r="X129" s="1061"/>
      <c r="Y129" s="1061"/>
      <c r="Z129" s="1062"/>
      <c r="AA129" s="958">
        <v>4224128</v>
      </c>
      <c r="AB129" s="959"/>
      <c r="AC129" s="959"/>
      <c r="AD129" s="959"/>
      <c r="AE129" s="960"/>
      <c r="AF129" s="961">
        <v>4787619</v>
      </c>
      <c r="AG129" s="959"/>
      <c r="AH129" s="959"/>
      <c r="AI129" s="959"/>
      <c r="AJ129" s="960"/>
      <c r="AK129" s="961">
        <v>5011973</v>
      </c>
      <c r="AL129" s="959"/>
      <c r="AM129" s="959"/>
      <c r="AN129" s="959"/>
      <c r="AO129" s="960"/>
      <c r="AP129" s="1063"/>
      <c r="AQ129" s="1064"/>
      <c r="AR129" s="1064"/>
      <c r="AS129" s="1064"/>
      <c r="AT129" s="1065"/>
      <c r="AU129" s="235"/>
      <c r="AV129" s="235"/>
      <c r="AW129" s="235"/>
      <c r="AX129" s="1054" t="s">
        <v>458</v>
      </c>
      <c r="AY129" s="950"/>
      <c r="AZ129" s="950"/>
      <c r="BA129" s="950"/>
      <c r="BB129" s="950"/>
      <c r="BC129" s="950"/>
      <c r="BD129" s="950"/>
      <c r="BE129" s="951"/>
      <c r="BF129" s="1055">
        <v>-2.2000000000000002</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459</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460</v>
      </c>
      <c r="X130" s="1061"/>
      <c r="Y130" s="1061"/>
      <c r="Z130" s="1062"/>
      <c r="AA130" s="958">
        <v>179989</v>
      </c>
      <c r="AB130" s="959"/>
      <c r="AC130" s="959"/>
      <c r="AD130" s="959"/>
      <c r="AE130" s="960"/>
      <c r="AF130" s="961">
        <v>191892</v>
      </c>
      <c r="AG130" s="959"/>
      <c r="AH130" s="959"/>
      <c r="AI130" s="959"/>
      <c r="AJ130" s="960"/>
      <c r="AK130" s="961">
        <v>203656</v>
      </c>
      <c r="AL130" s="959"/>
      <c r="AM130" s="959"/>
      <c r="AN130" s="959"/>
      <c r="AO130" s="960"/>
      <c r="AP130" s="1063"/>
      <c r="AQ130" s="1064"/>
      <c r="AR130" s="1064"/>
      <c r="AS130" s="1064"/>
      <c r="AT130" s="1065"/>
      <c r="AU130" s="235"/>
      <c r="AV130" s="235"/>
      <c r="AW130" s="235"/>
      <c r="AX130" s="1113" t="s">
        <v>461</v>
      </c>
      <c r="AY130" s="1045"/>
      <c r="AZ130" s="1045"/>
      <c r="BA130" s="1045"/>
      <c r="BB130" s="1045"/>
      <c r="BC130" s="1045"/>
      <c r="BD130" s="1045"/>
      <c r="BE130" s="1046"/>
      <c r="BF130" s="1075" t="s">
        <v>112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462</v>
      </c>
      <c r="X131" s="1084"/>
      <c r="Y131" s="1084"/>
      <c r="Z131" s="1085"/>
      <c r="AA131" s="997">
        <v>4044139</v>
      </c>
      <c r="AB131" s="998"/>
      <c r="AC131" s="998"/>
      <c r="AD131" s="998"/>
      <c r="AE131" s="999"/>
      <c r="AF131" s="1000">
        <v>4595727</v>
      </c>
      <c r="AG131" s="998"/>
      <c r="AH131" s="998"/>
      <c r="AI131" s="998"/>
      <c r="AJ131" s="999"/>
      <c r="AK131" s="1000">
        <v>4808317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463</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464</v>
      </c>
      <c r="W132" s="1101"/>
      <c r="X132" s="1101"/>
      <c r="Y132" s="1101"/>
      <c r="Z132" s="1102"/>
      <c r="AA132" s="1103">
        <v>-1.948622439</v>
      </c>
      <c r="AB132" s="1104"/>
      <c r="AC132" s="1104"/>
      <c r="AD132" s="1104"/>
      <c r="AE132" s="1105"/>
      <c r="AF132" s="1106">
        <v>-2.255595252</v>
      </c>
      <c r="AG132" s="1104"/>
      <c r="AH132" s="1104"/>
      <c r="AI132" s="1104"/>
      <c r="AJ132" s="1105"/>
      <c r="AK132" s="1106">
        <v>-2.4421226800000002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465</v>
      </c>
      <c r="W133" s="1108"/>
      <c r="X133" s="1108"/>
      <c r="Y133" s="1108"/>
      <c r="Z133" s="1109"/>
      <c r="AA133" s="1110">
        <v>-1.5</v>
      </c>
      <c r="AB133" s="1111"/>
      <c r="AC133" s="1111"/>
      <c r="AD133" s="1111"/>
      <c r="AE133" s="1112"/>
      <c r="AF133" s="1110">
        <v>-1.5</v>
      </c>
      <c r="AG133" s="1111"/>
      <c r="AH133" s="1111"/>
      <c r="AI133" s="1111"/>
      <c r="AJ133" s="1112"/>
      <c r="AK133" s="1110">
        <v>-2.2000000000000002</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O58" zoomScaleNormal="85" zoomScaleSheetLayoutView="55" workbookViewId="0">
      <selection activeCell="AB73" sqref="AB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M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0" zoomScaleSheetLayoutView="8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7" t="s">
        <v>468</v>
      </c>
      <c r="L7" s="254"/>
      <c r="M7" s="255" t="s">
        <v>469</v>
      </c>
      <c r="N7" s="256"/>
    </row>
    <row r="8" spans="1:16">
      <c r="A8" s="248"/>
      <c r="B8" s="244"/>
      <c r="C8" s="244"/>
      <c r="D8" s="244"/>
      <c r="E8" s="244"/>
      <c r="F8" s="244"/>
      <c r="G8" s="257"/>
      <c r="H8" s="258"/>
      <c r="I8" s="258"/>
      <c r="J8" s="259"/>
      <c r="K8" s="1118"/>
      <c r="L8" s="260" t="s">
        <v>470</v>
      </c>
      <c r="M8" s="261" t="s">
        <v>471</v>
      </c>
      <c r="N8" s="262" t="s">
        <v>472</v>
      </c>
    </row>
    <row r="9" spans="1:16">
      <c r="A9" s="248"/>
      <c r="B9" s="244"/>
      <c r="C9" s="244"/>
      <c r="D9" s="244"/>
      <c r="E9" s="244"/>
      <c r="F9" s="244"/>
      <c r="G9" s="1119" t="s">
        <v>473</v>
      </c>
      <c r="H9" s="1120"/>
      <c r="I9" s="1120"/>
      <c r="J9" s="1121"/>
      <c r="K9" s="263">
        <v>949024</v>
      </c>
      <c r="L9" s="264">
        <v>87476</v>
      </c>
      <c r="M9" s="265">
        <v>89595</v>
      </c>
      <c r="N9" s="266">
        <v>-2.4</v>
      </c>
    </row>
    <row r="10" spans="1:16">
      <c r="A10" s="248"/>
      <c r="B10" s="244"/>
      <c r="C10" s="244"/>
      <c r="D10" s="244"/>
      <c r="E10" s="244"/>
      <c r="F10" s="244"/>
      <c r="G10" s="1119" t="s">
        <v>474</v>
      </c>
      <c r="H10" s="1120"/>
      <c r="I10" s="1120"/>
      <c r="J10" s="1121"/>
      <c r="K10" s="267">
        <v>116217</v>
      </c>
      <c r="L10" s="268">
        <v>10712</v>
      </c>
      <c r="M10" s="269">
        <v>8996</v>
      </c>
      <c r="N10" s="270">
        <v>19.100000000000001</v>
      </c>
    </row>
    <row r="11" spans="1:16" ht="13.5" customHeight="1">
      <c r="A11" s="248"/>
      <c r="B11" s="244"/>
      <c r="C11" s="244"/>
      <c r="D11" s="244"/>
      <c r="E11" s="244"/>
      <c r="F11" s="244"/>
      <c r="G11" s="1119" t="s">
        <v>475</v>
      </c>
      <c r="H11" s="1120"/>
      <c r="I11" s="1120"/>
      <c r="J11" s="1121"/>
      <c r="K11" s="267">
        <v>135646</v>
      </c>
      <c r="L11" s="268">
        <v>12503</v>
      </c>
      <c r="M11" s="269">
        <v>12730</v>
      </c>
      <c r="N11" s="270">
        <v>-1.8</v>
      </c>
    </row>
    <row r="12" spans="1:16" ht="13.5" customHeight="1">
      <c r="A12" s="248"/>
      <c r="B12" s="244"/>
      <c r="C12" s="244"/>
      <c r="D12" s="244"/>
      <c r="E12" s="244"/>
      <c r="F12" s="244"/>
      <c r="G12" s="1119" t="s">
        <v>476</v>
      </c>
      <c r="H12" s="1120"/>
      <c r="I12" s="1120"/>
      <c r="J12" s="1121"/>
      <c r="K12" s="267" t="s">
        <v>477</v>
      </c>
      <c r="L12" s="268" t="s">
        <v>477</v>
      </c>
      <c r="M12" s="269">
        <v>1070</v>
      </c>
      <c r="N12" s="270" t="s">
        <v>477</v>
      </c>
    </row>
    <row r="13" spans="1:16" ht="13.5" customHeight="1">
      <c r="A13" s="248"/>
      <c r="B13" s="244"/>
      <c r="C13" s="244"/>
      <c r="D13" s="244"/>
      <c r="E13" s="244"/>
      <c r="F13" s="244"/>
      <c r="G13" s="1119" t="s">
        <v>478</v>
      </c>
      <c r="H13" s="1120"/>
      <c r="I13" s="1120"/>
      <c r="J13" s="1121"/>
      <c r="K13" s="267" t="s">
        <v>477</v>
      </c>
      <c r="L13" s="268" t="s">
        <v>477</v>
      </c>
      <c r="M13" s="269">
        <v>19</v>
      </c>
      <c r="N13" s="270" t="s">
        <v>477</v>
      </c>
    </row>
    <row r="14" spans="1:16" ht="13.5" customHeight="1">
      <c r="A14" s="248"/>
      <c r="B14" s="244"/>
      <c r="C14" s="244"/>
      <c r="D14" s="244"/>
      <c r="E14" s="244"/>
      <c r="F14" s="244"/>
      <c r="G14" s="1119" t="s">
        <v>479</v>
      </c>
      <c r="H14" s="1120"/>
      <c r="I14" s="1120"/>
      <c r="J14" s="1121"/>
      <c r="K14" s="267">
        <v>48215</v>
      </c>
      <c r="L14" s="268">
        <v>4444</v>
      </c>
      <c r="M14" s="269">
        <v>4490</v>
      </c>
      <c r="N14" s="270">
        <v>-1</v>
      </c>
    </row>
    <row r="15" spans="1:16" ht="13.5" customHeight="1">
      <c r="A15" s="248"/>
      <c r="B15" s="244"/>
      <c r="C15" s="244"/>
      <c r="D15" s="244"/>
      <c r="E15" s="244"/>
      <c r="F15" s="244"/>
      <c r="G15" s="1119" t="s">
        <v>480</v>
      </c>
      <c r="H15" s="1120"/>
      <c r="I15" s="1120"/>
      <c r="J15" s="1121"/>
      <c r="K15" s="267" t="s">
        <v>477</v>
      </c>
      <c r="L15" s="268" t="s">
        <v>477</v>
      </c>
      <c r="M15" s="269">
        <v>2030</v>
      </c>
      <c r="N15" s="270" t="s">
        <v>477</v>
      </c>
    </row>
    <row r="16" spans="1:16">
      <c r="A16" s="248"/>
      <c r="B16" s="244"/>
      <c r="C16" s="244"/>
      <c r="D16" s="244"/>
      <c r="E16" s="244"/>
      <c r="F16" s="244"/>
      <c r="G16" s="1122" t="s">
        <v>481</v>
      </c>
      <c r="H16" s="1123"/>
      <c r="I16" s="1123"/>
      <c r="J16" s="1124"/>
      <c r="K16" s="268">
        <v>-109869</v>
      </c>
      <c r="L16" s="268">
        <v>-10127</v>
      </c>
      <c r="M16" s="269">
        <v>-9813</v>
      </c>
      <c r="N16" s="270">
        <v>3.2</v>
      </c>
    </row>
    <row r="17" spans="1:16">
      <c r="A17" s="248"/>
      <c r="B17" s="244"/>
      <c r="C17" s="244"/>
      <c r="D17" s="244"/>
      <c r="E17" s="244"/>
      <c r="F17" s="244"/>
      <c r="G17" s="1122" t="s">
        <v>169</v>
      </c>
      <c r="H17" s="1123"/>
      <c r="I17" s="1123"/>
      <c r="J17" s="1124"/>
      <c r="K17" s="268">
        <v>1139233</v>
      </c>
      <c r="L17" s="268">
        <v>105008</v>
      </c>
      <c r="M17" s="269">
        <v>109116</v>
      </c>
      <c r="N17" s="270">
        <v>-3.8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4" t="s">
        <v>486</v>
      </c>
      <c r="H21" s="1115"/>
      <c r="I21" s="1115"/>
      <c r="J21" s="1116"/>
      <c r="K21" s="280">
        <v>10.23</v>
      </c>
      <c r="L21" s="281">
        <v>10.38</v>
      </c>
      <c r="M21" s="282">
        <v>-0.15</v>
      </c>
      <c r="N21" s="249"/>
      <c r="O21" s="283"/>
      <c r="P21" s="279"/>
    </row>
    <row r="22" spans="1:16" s="284" customFormat="1">
      <c r="A22" s="279"/>
      <c r="B22" s="249"/>
      <c r="C22" s="249"/>
      <c r="D22" s="249"/>
      <c r="E22" s="249"/>
      <c r="F22" s="249"/>
      <c r="G22" s="1114" t="s">
        <v>487</v>
      </c>
      <c r="H22" s="1115"/>
      <c r="I22" s="1115"/>
      <c r="J22" s="1116"/>
      <c r="K22" s="285">
        <v>97.1</v>
      </c>
      <c r="L22" s="286">
        <v>95.1</v>
      </c>
      <c r="M22" s="287">
        <v>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468</v>
      </c>
      <c r="L30" s="254"/>
      <c r="M30" s="255" t="s">
        <v>469</v>
      </c>
      <c r="N30" s="256"/>
    </row>
    <row r="31" spans="1:16">
      <c r="A31" s="248"/>
      <c r="B31" s="244"/>
      <c r="C31" s="244"/>
      <c r="D31" s="244"/>
      <c r="E31" s="244"/>
      <c r="F31" s="244"/>
      <c r="G31" s="257"/>
      <c r="H31" s="258"/>
      <c r="I31" s="258"/>
      <c r="J31" s="259"/>
      <c r="K31" s="1118"/>
      <c r="L31" s="260" t="s">
        <v>470</v>
      </c>
      <c r="M31" s="261" t="s">
        <v>471</v>
      </c>
      <c r="N31" s="262" t="s">
        <v>472</v>
      </c>
    </row>
    <row r="32" spans="1:16" ht="27" customHeight="1">
      <c r="A32" s="248"/>
      <c r="B32" s="244"/>
      <c r="C32" s="244"/>
      <c r="D32" s="244"/>
      <c r="E32" s="244"/>
      <c r="F32" s="244"/>
      <c r="G32" s="1130" t="s">
        <v>490</v>
      </c>
      <c r="H32" s="1131"/>
      <c r="I32" s="1131"/>
      <c r="J32" s="1132"/>
      <c r="K32" s="294">
        <v>39644</v>
      </c>
      <c r="L32" s="294">
        <v>3654</v>
      </c>
      <c r="M32" s="295">
        <v>57190</v>
      </c>
      <c r="N32" s="296">
        <v>-93.6</v>
      </c>
    </row>
    <row r="33" spans="1:16" ht="13.5" customHeight="1">
      <c r="A33" s="248"/>
      <c r="B33" s="244"/>
      <c r="C33" s="244"/>
      <c r="D33" s="244"/>
      <c r="E33" s="244"/>
      <c r="F33" s="244"/>
      <c r="G33" s="1130" t="s">
        <v>491</v>
      </c>
      <c r="H33" s="1131"/>
      <c r="I33" s="1131"/>
      <c r="J33" s="1132"/>
      <c r="K33" s="294" t="s">
        <v>477</v>
      </c>
      <c r="L33" s="294" t="s">
        <v>477</v>
      </c>
      <c r="M33" s="295" t="s">
        <v>477</v>
      </c>
      <c r="N33" s="296" t="s">
        <v>477</v>
      </c>
    </row>
    <row r="34" spans="1:16" ht="27" customHeight="1">
      <c r="A34" s="248"/>
      <c r="B34" s="244"/>
      <c r="C34" s="244"/>
      <c r="D34" s="244"/>
      <c r="E34" s="244"/>
      <c r="F34" s="244"/>
      <c r="G34" s="1130" t="s">
        <v>492</v>
      </c>
      <c r="H34" s="1131"/>
      <c r="I34" s="1131"/>
      <c r="J34" s="1132"/>
      <c r="K34" s="294" t="s">
        <v>477</v>
      </c>
      <c r="L34" s="294" t="s">
        <v>477</v>
      </c>
      <c r="M34" s="295">
        <v>1</v>
      </c>
      <c r="N34" s="296" t="s">
        <v>477</v>
      </c>
    </row>
    <row r="35" spans="1:16" ht="27" customHeight="1">
      <c r="A35" s="248"/>
      <c r="B35" s="244"/>
      <c r="C35" s="244"/>
      <c r="D35" s="244"/>
      <c r="E35" s="244"/>
      <c r="F35" s="244"/>
      <c r="G35" s="1130" t="s">
        <v>493</v>
      </c>
      <c r="H35" s="1131"/>
      <c r="I35" s="1131"/>
      <c r="J35" s="1132"/>
      <c r="K35" s="294" t="s">
        <v>477</v>
      </c>
      <c r="L35" s="294" t="s">
        <v>477</v>
      </c>
      <c r="M35" s="295">
        <v>16809</v>
      </c>
      <c r="N35" s="296" t="s">
        <v>477</v>
      </c>
    </row>
    <row r="36" spans="1:16" ht="27" customHeight="1">
      <c r="A36" s="248"/>
      <c r="B36" s="244"/>
      <c r="C36" s="244"/>
      <c r="D36" s="244"/>
      <c r="E36" s="244"/>
      <c r="F36" s="244"/>
      <c r="G36" s="1130" t="s">
        <v>494</v>
      </c>
      <c r="H36" s="1131"/>
      <c r="I36" s="1131"/>
      <c r="J36" s="1132"/>
      <c r="K36" s="294">
        <v>46587</v>
      </c>
      <c r="L36" s="294">
        <v>4294</v>
      </c>
      <c r="M36" s="295">
        <v>4695</v>
      </c>
      <c r="N36" s="296">
        <v>-8.5</v>
      </c>
    </row>
    <row r="37" spans="1:16" ht="13.5" customHeight="1">
      <c r="A37" s="248"/>
      <c r="B37" s="244"/>
      <c r="C37" s="244"/>
      <c r="D37" s="244"/>
      <c r="E37" s="244"/>
      <c r="F37" s="244"/>
      <c r="G37" s="1130" t="s">
        <v>495</v>
      </c>
      <c r="H37" s="1131"/>
      <c r="I37" s="1131"/>
      <c r="J37" s="1132"/>
      <c r="K37" s="294" t="s">
        <v>477</v>
      </c>
      <c r="L37" s="294" t="s">
        <v>477</v>
      </c>
      <c r="M37" s="295">
        <v>1282</v>
      </c>
      <c r="N37" s="296" t="s">
        <v>477</v>
      </c>
    </row>
    <row r="38" spans="1:16" ht="27" customHeight="1">
      <c r="A38" s="248"/>
      <c r="B38" s="244"/>
      <c r="C38" s="244"/>
      <c r="D38" s="244"/>
      <c r="E38" s="244"/>
      <c r="F38" s="244"/>
      <c r="G38" s="1133" t="s">
        <v>496</v>
      </c>
      <c r="H38" s="1134"/>
      <c r="I38" s="1134"/>
      <c r="J38" s="1135"/>
      <c r="K38" s="297" t="s">
        <v>477</v>
      </c>
      <c r="L38" s="297" t="s">
        <v>477</v>
      </c>
      <c r="M38" s="298">
        <v>8</v>
      </c>
      <c r="N38" s="299" t="s">
        <v>477</v>
      </c>
      <c r="O38" s="293"/>
    </row>
    <row r="39" spans="1:16">
      <c r="A39" s="248"/>
      <c r="B39" s="244"/>
      <c r="C39" s="244"/>
      <c r="D39" s="244"/>
      <c r="E39" s="244"/>
      <c r="F39" s="244"/>
      <c r="G39" s="1133" t="s">
        <v>497</v>
      </c>
      <c r="H39" s="1134"/>
      <c r="I39" s="1134"/>
      <c r="J39" s="1135"/>
      <c r="K39" s="300" t="s">
        <v>477</v>
      </c>
      <c r="L39" s="300" t="s">
        <v>477</v>
      </c>
      <c r="M39" s="301">
        <v>-2615</v>
      </c>
      <c r="N39" s="302" t="s">
        <v>477</v>
      </c>
      <c r="O39" s="293"/>
    </row>
    <row r="40" spans="1:16" ht="27" customHeight="1">
      <c r="A40" s="248"/>
      <c r="B40" s="244"/>
      <c r="C40" s="244"/>
      <c r="D40" s="244"/>
      <c r="E40" s="244"/>
      <c r="F40" s="244"/>
      <c r="G40" s="1130" t="s">
        <v>498</v>
      </c>
      <c r="H40" s="1131"/>
      <c r="I40" s="1131"/>
      <c r="J40" s="1132"/>
      <c r="K40" s="300">
        <v>-203656</v>
      </c>
      <c r="L40" s="300">
        <v>-18772</v>
      </c>
      <c r="M40" s="301">
        <v>-54029</v>
      </c>
      <c r="N40" s="302">
        <v>-65.3</v>
      </c>
      <c r="O40" s="293"/>
    </row>
    <row r="41" spans="1:16">
      <c r="A41" s="248"/>
      <c r="B41" s="244"/>
      <c r="C41" s="244"/>
      <c r="D41" s="244"/>
      <c r="E41" s="244"/>
      <c r="F41" s="244"/>
      <c r="G41" s="1136" t="s">
        <v>279</v>
      </c>
      <c r="H41" s="1137"/>
      <c r="I41" s="1137"/>
      <c r="J41" s="1138"/>
      <c r="K41" s="294">
        <v>-117425</v>
      </c>
      <c r="L41" s="300">
        <v>-10824</v>
      </c>
      <c r="M41" s="301">
        <v>23340</v>
      </c>
      <c r="N41" s="302">
        <v>-146.4</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5" t="s">
        <v>468</v>
      </c>
      <c r="J49" s="1127" t="s">
        <v>502</v>
      </c>
      <c r="K49" s="1128"/>
      <c r="L49" s="1128"/>
      <c r="M49" s="1128"/>
      <c r="N49" s="1129"/>
    </row>
    <row r="50" spans="1:14">
      <c r="A50" s="248"/>
      <c r="B50" s="244"/>
      <c r="C50" s="244"/>
      <c r="D50" s="244"/>
      <c r="E50" s="244"/>
      <c r="F50" s="244"/>
      <c r="G50" s="312"/>
      <c r="H50" s="313"/>
      <c r="I50" s="1126"/>
      <c r="J50" s="314" t="s">
        <v>503</v>
      </c>
      <c r="K50" s="315" t="s">
        <v>504</v>
      </c>
      <c r="L50" s="316" t="s">
        <v>505</v>
      </c>
      <c r="M50" s="317" t="s">
        <v>506</v>
      </c>
      <c r="N50" s="318" t="s">
        <v>507</v>
      </c>
    </row>
    <row r="51" spans="1:14">
      <c r="A51" s="248"/>
      <c r="B51" s="244"/>
      <c r="C51" s="244"/>
      <c r="D51" s="244"/>
      <c r="E51" s="244"/>
      <c r="F51" s="244"/>
      <c r="G51" s="310" t="s">
        <v>508</v>
      </c>
      <c r="H51" s="311"/>
      <c r="I51" s="319">
        <v>1242253</v>
      </c>
      <c r="J51" s="320">
        <v>107975</v>
      </c>
      <c r="K51" s="321">
        <v>0.5</v>
      </c>
      <c r="L51" s="322">
        <v>89245</v>
      </c>
      <c r="M51" s="323">
        <v>27</v>
      </c>
      <c r="N51" s="324">
        <v>-26.5</v>
      </c>
    </row>
    <row r="52" spans="1:14">
      <c r="A52" s="248"/>
      <c r="B52" s="244"/>
      <c r="C52" s="244"/>
      <c r="D52" s="244"/>
      <c r="E52" s="244"/>
      <c r="F52" s="244"/>
      <c r="G52" s="325"/>
      <c r="H52" s="326" t="s">
        <v>509</v>
      </c>
      <c r="I52" s="327">
        <v>1238284</v>
      </c>
      <c r="J52" s="328">
        <v>107630</v>
      </c>
      <c r="K52" s="329">
        <v>0.8</v>
      </c>
      <c r="L52" s="330">
        <v>42966</v>
      </c>
      <c r="M52" s="331">
        <v>2.9</v>
      </c>
      <c r="N52" s="332">
        <v>-2.1</v>
      </c>
    </row>
    <row r="53" spans="1:14">
      <c r="A53" s="248"/>
      <c r="B53" s="244"/>
      <c r="C53" s="244"/>
      <c r="D53" s="244"/>
      <c r="E53" s="244"/>
      <c r="F53" s="244"/>
      <c r="G53" s="310" t="s">
        <v>510</v>
      </c>
      <c r="H53" s="311"/>
      <c r="I53" s="319">
        <v>14320</v>
      </c>
      <c r="J53" s="320">
        <v>1306</v>
      </c>
      <c r="K53" s="321">
        <v>-98.8</v>
      </c>
      <c r="L53" s="322">
        <v>70897</v>
      </c>
      <c r="M53" s="323">
        <v>-20.6</v>
      </c>
      <c r="N53" s="324">
        <v>-78.2</v>
      </c>
    </row>
    <row r="54" spans="1:14">
      <c r="A54" s="248"/>
      <c r="B54" s="244"/>
      <c r="C54" s="244"/>
      <c r="D54" s="244"/>
      <c r="E54" s="244"/>
      <c r="F54" s="244"/>
      <c r="G54" s="325"/>
      <c r="H54" s="326" t="s">
        <v>509</v>
      </c>
      <c r="I54" s="327">
        <v>14320</v>
      </c>
      <c r="J54" s="328">
        <v>1306</v>
      </c>
      <c r="K54" s="329">
        <v>-98.8</v>
      </c>
      <c r="L54" s="330">
        <v>39878</v>
      </c>
      <c r="M54" s="331">
        <v>-7.2</v>
      </c>
      <c r="N54" s="332">
        <v>-91.6</v>
      </c>
    </row>
    <row r="55" spans="1:14">
      <c r="A55" s="248"/>
      <c r="B55" s="244"/>
      <c r="C55" s="244"/>
      <c r="D55" s="244"/>
      <c r="E55" s="244"/>
      <c r="F55" s="244"/>
      <c r="G55" s="310" t="s">
        <v>511</v>
      </c>
      <c r="H55" s="311"/>
      <c r="I55" s="319">
        <v>18303</v>
      </c>
      <c r="J55" s="320">
        <v>1673</v>
      </c>
      <c r="K55" s="321">
        <v>28.1</v>
      </c>
      <c r="L55" s="322">
        <v>66496</v>
      </c>
      <c r="M55" s="323">
        <v>-6.2</v>
      </c>
      <c r="N55" s="324">
        <v>34.299999999999997</v>
      </c>
    </row>
    <row r="56" spans="1:14">
      <c r="A56" s="248"/>
      <c r="B56" s="244"/>
      <c r="C56" s="244"/>
      <c r="D56" s="244"/>
      <c r="E56" s="244"/>
      <c r="F56" s="244"/>
      <c r="G56" s="325"/>
      <c r="H56" s="326" t="s">
        <v>509</v>
      </c>
      <c r="I56" s="327">
        <v>18303</v>
      </c>
      <c r="J56" s="328">
        <v>1673</v>
      </c>
      <c r="K56" s="329">
        <v>28.1</v>
      </c>
      <c r="L56" s="330">
        <v>36530</v>
      </c>
      <c r="M56" s="331">
        <v>-8.4</v>
      </c>
      <c r="N56" s="332">
        <v>36.5</v>
      </c>
    </row>
    <row r="57" spans="1:14">
      <c r="A57" s="248"/>
      <c r="B57" s="244"/>
      <c r="C57" s="244"/>
      <c r="D57" s="244"/>
      <c r="E57" s="244"/>
      <c r="F57" s="244"/>
      <c r="G57" s="310" t="s">
        <v>512</v>
      </c>
      <c r="H57" s="311"/>
      <c r="I57" s="319">
        <v>43749</v>
      </c>
      <c r="J57" s="320">
        <v>3992</v>
      </c>
      <c r="K57" s="321">
        <v>138.6</v>
      </c>
      <c r="L57" s="322">
        <v>82748</v>
      </c>
      <c r="M57" s="323">
        <v>24.4</v>
      </c>
      <c r="N57" s="324">
        <v>114.2</v>
      </c>
    </row>
    <row r="58" spans="1:14">
      <c r="A58" s="248"/>
      <c r="B58" s="244"/>
      <c r="C58" s="244"/>
      <c r="D58" s="244"/>
      <c r="E58" s="244"/>
      <c r="F58" s="244"/>
      <c r="G58" s="325"/>
      <c r="H58" s="326" t="s">
        <v>509</v>
      </c>
      <c r="I58" s="327">
        <v>43749</v>
      </c>
      <c r="J58" s="328">
        <v>3992</v>
      </c>
      <c r="K58" s="329">
        <v>138.6</v>
      </c>
      <c r="L58" s="330">
        <v>44732</v>
      </c>
      <c r="M58" s="331">
        <v>22.5</v>
      </c>
      <c r="N58" s="332">
        <v>116.1</v>
      </c>
    </row>
    <row r="59" spans="1:14">
      <c r="A59" s="248"/>
      <c r="B59" s="244"/>
      <c r="C59" s="244"/>
      <c r="D59" s="244"/>
      <c r="E59" s="244"/>
      <c r="F59" s="244"/>
      <c r="G59" s="310" t="s">
        <v>513</v>
      </c>
      <c r="H59" s="311"/>
      <c r="I59" s="319">
        <v>21125</v>
      </c>
      <c r="J59" s="320">
        <v>1947</v>
      </c>
      <c r="K59" s="321">
        <v>-51.2</v>
      </c>
      <c r="L59" s="322">
        <v>91837</v>
      </c>
      <c r="M59" s="323">
        <v>11</v>
      </c>
      <c r="N59" s="324">
        <v>-62.2</v>
      </c>
    </row>
    <row r="60" spans="1:14">
      <c r="A60" s="248"/>
      <c r="B60" s="244"/>
      <c r="C60" s="244"/>
      <c r="D60" s="244"/>
      <c r="E60" s="244"/>
      <c r="F60" s="244"/>
      <c r="G60" s="325"/>
      <c r="H60" s="326" t="s">
        <v>509</v>
      </c>
      <c r="I60" s="333">
        <v>21125</v>
      </c>
      <c r="J60" s="328">
        <v>1947</v>
      </c>
      <c r="K60" s="329">
        <v>-51.2</v>
      </c>
      <c r="L60" s="330">
        <v>54439</v>
      </c>
      <c r="M60" s="331">
        <v>21.7</v>
      </c>
      <c r="N60" s="332">
        <v>-72.900000000000006</v>
      </c>
    </row>
    <row r="61" spans="1:14">
      <c r="A61" s="248"/>
      <c r="B61" s="244"/>
      <c r="C61" s="244"/>
      <c r="D61" s="244"/>
      <c r="E61" s="244"/>
      <c r="F61" s="244"/>
      <c r="G61" s="310" t="s">
        <v>514</v>
      </c>
      <c r="H61" s="334"/>
      <c r="I61" s="335">
        <v>267950</v>
      </c>
      <c r="J61" s="336">
        <v>23379</v>
      </c>
      <c r="K61" s="337">
        <v>3.4</v>
      </c>
      <c r="L61" s="338">
        <v>80245</v>
      </c>
      <c r="M61" s="339">
        <v>7.1</v>
      </c>
      <c r="N61" s="324">
        <v>-3.7</v>
      </c>
    </row>
    <row r="62" spans="1:14">
      <c r="A62" s="248"/>
      <c r="B62" s="244"/>
      <c r="C62" s="244"/>
      <c r="D62" s="244"/>
      <c r="E62" s="244"/>
      <c r="F62" s="244"/>
      <c r="G62" s="325"/>
      <c r="H62" s="326" t="s">
        <v>509</v>
      </c>
      <c r="I62" s="327">
        <v>267156</v>
      </c>
      <c r="J62" s="328">
        <v>23310</v>
      </c>
      <c r="K62" s="329">
        <v>3.5</v>
      </c>
      <c r="L62" s="330">
        <v>43709</v>
      </c>
      <c r="M62" s="331">
        <v>6.3</v>
      </c>
      <c r="N62" s="332">
        <v>-2.8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9" t="s">
        <v>3</v>
      </c>
      <c r="D47" s="1139"/>
      <c r="E47" s="1140"/>
      <c r="F47" s="11">
        <v>118.37</v>
      </c>
      <c r="G47" s="12">
        <v>176.63</v>
      </c>
      <c r="H47" s="12">
        <v>173.76</v>
      </c>
      <c r="I47" s="12">
        <v>159.94</v>
      </c>
      <c r="J47" s="13">
        <v>160.25</v>
      </c>
    </row>
    <row r="48" spans="2:10" ht="57.75" customHeight="1">
      <c r="B48" s="14"/>
      <c r="C48" s="1141" t="s">
        <v>4</v>
      </c>
      <c r="D48" s="1141"/>
      <c r="E48" s="1142"/>
      <c r="F48" s="15">
        <v>10.039999999999999</v>
      </c>
      <c r="G48" s="16">
        <v>14</v>
      </c>
      <c r="H48" s="16">
        <v>14.19</v>
      </c>
      <c r="I48" s="16">
        <v>4.09</v>
      </c>
      <c r="J48" s="17">
        <v>10.85</v>
      </c>
    </row>
    <row r="49" spans="2:10" ht="57.75" customHeight="1" thickBot="1">
      <c r="B49" s="18"/>
      <c r="C49" s="1143" t="s">
        <v>5</v>
      </c>
      <c r="D49" s="1143"/>
      <c r="E49" s="1144"/>
      <c r="F49" s="19">
        <v>10.55</v>
      </c>
      <c r="G49" s="20">
        <v>51.34</v>
      </c>
      <c r="H49" s="20">
        <v>12.12</v>
      </c>
      <c r="I49" s="20" t="s">
        <v>521</v>
      </c>
      <c r="J49" s="21">
        <v>12.41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13"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1" t="s">
        <v>522</v>
      </c>
      <c r="D34" s="1151"/>
      <c r="E34" s="1152"/>
      <c r="F34" s="32">
        <v>9.9499999999999993</v>
      </c>
      <c r="G34" s="33">
        <v>13.95</v>
      </c>
      <c r="H34" s="33">
        <v>14.06</v>
      </c>
      <c r="I34" s="33">
        <v>4.04</v>
      </c>
      <c r="J34" s="34">
        <v>10.76</v>
      </c>
      <c r="K34" s="22"/>
      <c r="L34" s="22"/>
      <c r="M34" s="22"/>
      <c r="N34" s="22"/>
      <c r="O34" s="22"/>
      <c r="P34" s="22"/>
    </row>
    <row r="35" spans="1:16" ht="39" customHeight="1">
      <c r="A35" s="22"/>
      <c r="B35" s="35"/>
      <c r="C35" s="1145" t="s">
        <v>523</v>
      </c>
      <c r="D35" s="1146"/>
      <c r="E35" s="1147"/>
      <c r="F35" s="36">
        <v>0.32</v>
      </c>
      <c r="G35" s="37">
        <v>4.24</v>
      </c>
      <c r="H35" s="37">
        <v>7.05</v>
      </c>
      <c r="I35" s="37">
        <v>6.35</v>
      </c>
      <c r="J35" s="38">
        <v>2.21</v>
      </c>
      <c r="K35" s="22"/>
      <c r="L35" s="22"/>
      <c r="M35" s="22"/>
      <c r="N35" s="22"/>
      <c r="O35" s="22"/>
      <c r="P35" s="22"/>
    </row>
    <row r="36" spans="1:16" ht="39" customHeight="1">
      <c r="A36" s="22"/>
      <c r="B36" s="35"/>
      <c r="C36" s="1145" t="s">
        <v>524</v>
      </c>
      <c r="D36" s="1146"/>
      <c r="E36" s="1147"/>
      <c r="F36" s="36">
        <v>0.47</v>
      </c>
      <c r="G36" s="37">
        <v>1.83</v>
      </c>
      <c r="H36" s="37">
        <v>1.56</v>
      </c>
      <c r="I36" s="37">
        <v>1.79</v>
      </c>
      <c r="J36" s="38">
        <v>1.6</v>
      </c>
      <c r="K36" s="22"/>
      <c r="L36" s="22"/>
      <c r="M36" s="22"/>
      <c r="N36" s="22"/>
      <c r="O36" s="22"/>
      <c r="P36" s="22"/>
    </row>
    <row r="37" spans="1:16" ht="39" customHeight="1">
      <c r="A37" s="22"/>
      <c r="B37" s="35"/>
      <c r="C37" s="1145" t="s">
        <v>525</v>
      </c>
      <c r="D37" s="1146"/>
      <c r="E37" s="1147"/>
      <c r="F37" s="36">
        <v>0</v>
      </c>
      <c r="G37" s="37">
        <v>0.67</v>
      </c>
      <c r="H37" s="37">
        <v>0.59</v>
      </c>
      <c r="I37" s="37">
        <v>0.52</v>
      </c>
      <c r="J37" s="38">
        <v>0.5</v>
      </c>
      <c r="K37" s="22"/>
      <c r="L37" s="22"/>
      <c r="M37" s="22"/>
      <c r="N37" s="22"/>
      <c r="O37" s="22"/>
      <c r="P37" s="22"/>
    </row>
    <row r="38" spans="1:16" ht="39" customHeight="1">
      <c r="A38" s="22"/>
      <c r="B38" s="35"/>
      <c r="C38" s="1145" t="s">
        <v>526</v>
      </c>
      <c r="D38" s="1146"/>
      <c r="E38" s="1147"/>
      <c r="F38" s="36">
        <v>0.08</v>
      </c>
      <c r="G38" s="37">
        <v>0.03</v>
      </c>
      <c r="H38" s="37">
        <v>0.12</v>
      </c>
      <c r="I38" s="37">
        <v>0.04</v>
      </c>
      <c r="J38" s="38">
        <v>0.08</v>
      </c>
      <c r="K38" s="22"/>
      <c r="L38" s="22"/>
      <c r="M38" s="22"/>
      <c r="N38" s="22"/>
      <c r="O38" s="22"/>
      <c r="P38" s="22"/>
    </row>
    <row r="39" spans="1:16" ht="39" customHeight="1">
      <c r="A39" s="22"/>
      <c r="B39" s="35"/>
      <c r="C39" s="1145" t="s">
        <v>527</v>
      </c>
      <c r="D39" s="1146"/>
      <c r="E39" s="1147"/>
      <c r="F39" s="36">
        <v>0</v>
      </c>
      <c r="G39" s="37">
        <v>0.01</v>
      </c>
      <c r="H39" s="37">
        <v>0</v>
      </c>
      <c r="I39" s="37">
        <v>0</v>
      </c>
      <c r="J39" s="38">
        <v>0</v>
      </c>
      <c r="K39" s="22"/>
      <c r="L39" s="22"/>
      <c r="M39" s="22"/>
      <c r="N39" s="22"/>
      <c r="O39" s="22"/>
      <c r="P39" s="22"/>
    </row>
    <row r="40" spans="1:16" ht="39" customHeight="1">
      <c r="A40" s="22"/>
      <c r="B40" s="35"/>
      <c r="C40" s="1145" t="s">
        <v>528</v>
      </c>
      <c r="D40" s="1146"/>
      <c r="E40" s="1147"/>
      <c r="F40" s="36">
        <v>0</v>
      </c>
      <c r="G40" s="37">
        <v>0</v>
      </c>
      <c r="H40" s="37">
        <v>0</v>
      </c>
      <c r="I40" s="37">
        <v>0</v>
      </c>
      <c r="J40" s="38">
        <v>0</v>
      </c>
      <c r="K40" s="22"/>
      <c r="L40" s="22"/>
      <c r="M40" s="22"/>
      <c r="N40" s="22"/>
      <c r="O40" s="22"/>
      <c r="P40" s="22"/>
    </row>
    <row r="41" spans="1:16" ht="39" customHeight="1">
      <c r="A41" s="22"/>
      <c r="B41" s="35"/>
      <c r="C41" s="1145" t="s">
        <v>529</v>
      </c>
      <c r="D41" s="1146"/>
      <c r="E41" s="1147"/>
      <c r="F41" s="36">
        <v>0.01</v>
      </c>
      <c r="G41" s="37">
        <v>0.01</v>
      </c>
      <c r="H41" s="37">
        <v>0.01</v>
      </c>
      <c r="I41" s="37">
        <v>0</v>
      </c>
      <c r="J41" s="38">
        <v>0</v>
      </c>
      <c r="K41" s="22"/>
      <c r="L41" s="22"/>
      <c r="M41" s="22"/>
      <c r="N41" s="22"/>
      <c r="O41" s="22"/>
      <c r="P41" s="22"/>
    </row>
    <row r="42" spans="1:16" ht="39" customHeight="1">
      <c r="A42" s="22"/>
      <c r="B42" s="39"/>
      <c r="C42" s="1145" t="s">
        <v>530</v>
      </c>
      <c r="D42" s="1146"/>
      <c r="E42" s="1147"/>
      <c r="F42" s="36" t="s">
        <v>477</v>
      </c>
      <c r="G42" s="37" t="s">
        <v>477</v>
      </c>
      <c r="H42" s="37" t="s">
        <v>477</v>
      </c>
      <c r="I42" s="37" t="s">
        <v>477</v>
      </c>
      <c r="J42" s="38" t="s">
        <v>477</v>
      </c>
      <c r="K42" s="22"/>
      <c r="L42" s="22"/>
      <c r="M42" s="22"/>
      <c r="N42" s="22"/>
      <c r="O42" s="22"/>
      <c r="P42" s="22"/>
    </row>
    <row r="43" spans="1:16" ht="39" customHeight="1" thickBot="1">
      <c r="A43" s="22"/>
      <c r="B43" s="40"/>
      <c r="C43" s="1148" t="s">
        <v>531</v>
      </c>
      <c r="D43" s="1149"/>
      <c r="E43" s="1150"/>
      <c r="F43" s="41">
        <v>0.02</v>
      </c>
      <c r="G43" s="42">
        <v>0</v>
      </c>
      <c r="H43" s="42">
        <v>0</v>
      </c>
      <c r="I43" s="42">
        <v>0.01</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22"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1" t="s">
        <v>11</v>
      </c>
      <c r="C45" s="1162"/>
      <c r="D45" s="58"/>
      <c r="E45" s="1167" t="s">
        <v>12</v>
      </c>
      <c r="F45" s="1167"/>
      <c r="G45" s="1167"/>
      <c r="H45" s="1167"/>
      <c r="I45" s="1167"/>
      <c r="J45" s="1168"/>
      <c r="K45" s="59">
        <v>16</v>
      </c>
      <c r="L45" s="60">
        <v>92</v>
      </c>
      <c r="M45" s="60">
        <v>51</v>
      </c>
      <c r="N45" s="60">
        <v>41</v>
      </c>
      <c r="O45" s="61">
        <v>40</v>
      </c>
      <c r="P45" s="48"/>
      <c r="Q45" s="48"/>
      <c r="R45" s="48"/>
      <c r="S45" s="48"/>
      <c r="T45" s="48"/>
      <c r="U45" s="48"/>
    </row>
    <row r="46" spans="1:21" ht="30.75" customHeight="1">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c r="A47" s="48"/>
      <c r="B47" s="1163"/>
      <c r="C47" s="1164"/>
      <c r="D47" s="62"/>
      <c r="E47" s="1155" t="s">
        <v>14</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c r="A48" s="48"/>
      <c r="B48" s="1163"/>
      <c r="C48" s="1164"/>
      <c r="D48" s="62"/>
      <c r="E48" s="1155" t="s">
        <v>15</v>
      </c>
      <c r="F48" s="1155"/>
      <c r="G48" s="1155"/>
      <c r="H48" s="1155"/>
      <c r="I48" s="1155"/>
      <c r="J48" s="1156"/>
      <c r="K48" s="63" t="s">
        <v>477</v>
      </c>
      <c r="L48" s="64" t="s">
        <v>477</v>
      </c>
      <c r="M48" s="64" t="s">
        <v>477</v>
      </c>
      <c r="N48" s="64" t="s">
        <v>477</v>
      </c>
      <c r="O48" s="65" t="s">
        <v>477</v>
      </c>
      <c r="P48" s="48"/>
      <c r="Q48" s="48"/>
      <c r="R48" s="48"/>
      <c r="S48" s="48"/>
      <c r="T48" s="48"/>
      <c r="U48" s="48"/>
    </row>
    <row r="49" spans="1:21" ht="30.75" customHeight="1">
      <c r="A49" s="48"/>
      <c r="B49" s="1163"/>
      <c r="C49" s="1164"/>
      <c r="D49" s="62"/>
      <c r="E49" s="1155" t="s">
        <v>16</v>
      </c>
      <c r="F49" s="1155"/>
      <c r="G49" s="1155"/>
      <c r="H49" s="1155"/>
      <c r="I49" s="1155"/>
      <c r="J49" s="1156"/>
      <c r="K49" s="63">
        <v>68</v>
      </c>
      <c r="L49" s="64">
        <v>65</v>
      </c>
      <c r="M49" s="64">
        <v>58</v>
      </c>
      <c r="N49" s="64">
        <v>47</v>
      </c>
      <c r="O49" s="65">
        <v>47</v>
      </c>
      <c r="P49" s="48"/>
      <c r="Q49" s="48"/>
      <c r="R49" s="48"/>
      <c r="S49" s="48"/>
      <c r="T49" s="48"/>
      <c r="U49" s="48"/>
    </row>
    <row r="50" spans="1:21" ht="30.75" customHeight="1">
      <c r="A50" s="48"/>
      <c r="B50" s="1163"/>
      <c r="C50" s="1164"/>
      <c r="D50" s="62"/>
      <c r="E50" s="1155" t="s">
        <v>17</v>
      </c>
      <c r="F50" s="1155"/>
      <c r="G50" s="1155"/>
      <c r="H50" s="1155"/>
      <c r="I50" s="1155"/>
      <c r="J50" s="1156"/>
      <c r="K50" s="63">
        <v>0</v>
      </c>
      <c r="L50" s="64">
        <v>0</v>
      </c>
      <c r="M50" s="64">
        <v>0</v>
      </c>
      <c r="N50" s="64">
        <v>0</v>
      </c>
      <c r="O50" s="65" t="s">
        <v>477</v>
      </c>
      <c r="P50" s="48"/>
      <c r="Q50" s="48"/>
      <c r="R50" s="48"/>
      <c r="S50" s="48"/>
      <c r="T50" s="48"/>
      <c r="U50" s="48"/>
    </row>
    <row r="51" spans="1:21" ht="30.75" customHeight="1">
      <c r="A51" s="48"/>
      <c r="B51" s="1165"/>
      <c r="C51" s="1166"/>
      <c r="D51" s="66"/>
      <c r="E51" s="1155" t="s">
        <v>18</v>
      </c>
      <c r="F51" s="1155"/>
      <c r="G51" s="1155"/>
      <c r="H51" s="1155"/>
      <c r="I51" s="1155"/>
      <c r="J51" s="1156"/>
      <c r="K51" s="63" t="s">
        <v>477</v>
      </c>
      <c r="L51" s="64" t="s">
        <v>477</v>
      </c>
      <c r="M51" s="64" t="s">
        <v>477</v>
      </c>
      <c r="N51" s="64" t="s">
        <v>477</v>
      </c>
      <c r="O51" s="65" t="s">
        <v>477</v>
      </c>
      <c r="P51" s="48"/>
      <c r="Q51" s="48"/>
      <c r="R51" s="48"/>
      <c r="S51" s="48"/>
      <c r="T51" s="48"/>
      <c r="U51" s="48"/>
    </row>
    <row r="52" spans="1:21" ht="30.75" customHeight="1">
      <c r="A52" s="48"/>
      <c r="B52" s="1153" t="s">
        <v>19</v>
      </c>
      <c r="C52" s="1154"/>
      <c r="D52" s="66"/>
      <c r="E52" s="1155" t="s">
        <v>20</v>
      </c>
      <c r="F52" s="1155"/>
      <c r="G52" s="1155"/>
      <c r="H52" s="1155"/>
      <c r="I52" s="1155"/>
      <c r="J52" s="1156"/>
      <c r="K52" s="63">
        <v>168</v>
      </c>
      <c r="L52" s="64">
        <v>171</v>
      </c>
      <c r="M52" s="64">
        <v>189</v>
      </c>
      <c r="N52" s="64">
        <v>192</v>
      </c>
      <c r="O52" s="65">
        <v>204</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-84</v>
      </c>
      <c r="L53" s="69">
        <v>-14</v>
      </c>
      <c r="M53" s="69">
        <v>-80</v>
      </c>
      <c r="N53" s="69">
        <v>-104</v>
      </c>
      <c r="O53" s="70">
        <v>-117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工藤_誠一</cp:lastModifiedBy>
  <cp:lastPrinted>2016-04-14T04:28:08Z</cp:lastPrinted>
  <dcterms:created xsi:type="dcterms:W3CDTF">2016-02-15T00:48:15Z</dcterms:created>
  <dcterms:modified xsi:type="dcterms:W3CDTF">2016-04-18T00:07:17Z</dcterms:modified>
  <cp:category/>
</cp:coreProperties>
</file>