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AM36" i="9"/>
  <c r="C36" i="9"/>
  <c r="CO35" i="9"/>
  <c r="BW35" i="9"/>
  <c r="AM35" i="9"/>
  <c r="C35" i="9"/>
  <c r="CO34" i="9"/>
  <c r="BW34" i="9"/>
  <c r="AM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<sst xmlns="http://schemas.openxmlformats.org/spreadsheetml/2006/main" count="981" uniqueCount="545">
  <si>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</si>
  <si>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</si>
  <si>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</si>
  <si>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</si>
  <si>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</si>
  <si>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</si>
  <si>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</si>
  <si>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</si>
  <si>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</si>
  <si>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</si>
  <si>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</si>
  <si>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</si>
  <si>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</si>
  <si>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</si>
  <si>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</si>
  <si>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</si>
  <si>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</si>
  <si>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</si>
  <si>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</si>
  <si>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</si>
  <si>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</si>
  <si>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</si>
  <si>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</si>
  <si>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</si>
  <si>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</si>
  <si>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</si>
  <si>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</si>
  <si>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</si>
  <si>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</si>
  <si>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</si>
  <si>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</si>
  <si>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</si>
  <si>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</si>
  <si>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</si>
  <si>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</si>
  <si>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</si>
  <si>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</si>
  <si>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</si>
  <si>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</si>
  <si>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</si>
  <si>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</si>
  <si>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</si>
  <si>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</si>
  <si>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</si>
  <si>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</si>
  <si>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</si>
  <si>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</si>
  <si>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</si>
  <si>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</si>
  <si>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</si>
  <si>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</si>
  <si>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</si>
  <si>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</si>
  <si>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</si>
  <si>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</si>
  <si>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</si>
  <si>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</si>
  <si>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</si>
  <si>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</si>
  <si>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</si>
  <si>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</si>
  <si>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</si>
  <si>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</si>
  <si>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</si>
  <si>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</si>
  <si>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</si>
  <si>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</si>
  <si>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</si>
  <si>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</si>
  <si>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</si>
  <si>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</si>
  <si>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</si>
  <si>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</si>
  <si>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</si>
  <si>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</si>
  <si>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</si>
  <si>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</si>
  <si>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</si>
  <si>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</si>
  <si>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</si>
  <si>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</si>
  <si>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</si>
  <si>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古殿町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</si>
  <si>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</si>
  <si>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</si>
  <si>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</si>
  <si>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</si>
  <si>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</si>
  <si>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</si>
  <si>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</si>
  <si>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</si>
  <si>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</si>
  <si>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</si>
  <si>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</si>
  <si>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</si>
  <si>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</si>
  <si>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</si>
  <si>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</si>
  <si>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</si>
  <si>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</si>
  <si>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</si>
  <si>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</si>
  <si>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</si>
  <si>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</si>
  <si>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</si>
  <si>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</si>
  <si>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</si>
  <si>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</si>
  <si>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</si>
  <si>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</si>
  <si>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</si>
  <si>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</si>
  <si>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</si>
  <si>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</si>
  <si>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</si>
  <si>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</si>
  <si>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</si>
  <si>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</si>
  <si>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</si>
  <si>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</si>
  <si>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</si>
  <si>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</si>
  <si>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</si>
  <si>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</si>
  <si>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</si>
  <si>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</si>
  <si>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</si>
  <si>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</si>
  <si>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</si>
  <si>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</si>
  <si>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</si>
  <si>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</si>
  <si>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</si>
  <si>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</si>
  <si>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</si>
  <si>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18"/>
  </si>
  <si>
    <t>うち日本人(％)</t>
    <phoneticPr fontId="5"/>
  </si>
  <si>
    <t>-1.7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</si>
  <si>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</si>
  <si>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</si>
  <si>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</si>
  <si>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</si>
  <si>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</si>
  <si>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</si>
  <si>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</si>
  <si>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</si>
  <si>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</si>
  <si>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</si>
  <si>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</si>
  <si>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</si>
  <si>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</si>
  <si>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</si>
  <si>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</si>
  <si>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</si>
  <si>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</si>
  <si>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</si>
  <si>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</si>
  <si>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</si>
  <si>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</si>
  <si>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</si>
  <si>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</si>
  <si>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</si>
  <si>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</si>
  <si>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</si>
  <si>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</si>
  <si>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</si>
  <si>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</si>
  <si>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</si>
  <si>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</si>
  <si>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</si>
  <si>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</si>
  <si>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</si>
  <si>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</si>
  <si>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</si>
  <si>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</si>
  <si>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</si>
  <si>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</si>
  <si>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</si>
  <si>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</si>
  <si>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</si>
  <si>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</si>
  <si>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</si>
  <si>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</si>
  <si>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</si>
  <si>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</si>
  <si>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</si>
  <si>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</si>
  <si>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</si>
  <si>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</si>
  <si>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</si>
  <si>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</si>
  <si>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</si>
  <si>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</si>
  <si>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</si>
  <si>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</si>
  <si>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</si>
  <si>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福島県古殿町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</si>
  <si>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</si>
  <si>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</si>
  <si>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</si>
  <si>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</si>
  <si>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</si>
  <si>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</si>
  <si>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</si>
  <si>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</si>
  <si>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</si>
  <si>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</si>
  <si>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</si>
  <si>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</si>
  <si>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</si>
  <si>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</si>
  <si>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</si>
  <si>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</si>
  <si>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</si>
  <si>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</si>
  <si>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</si>
  <si>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</si>
  <si>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</si>
  <si>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</si>
  <si>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</si>
  <si>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</si>
  <si>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</si>
  <si>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</si>
  <si>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</si>
  <si>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</si>
  <si>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</si>
  <si>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</si>
  <si>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</si>
  <si>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</si>
  <si>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</si>
  <si>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</si>
  <si>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</si>
  <si>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</si>
  <si>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</si>
  <si>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</si>
  <si>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</si>
  <si>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</si>
  <si>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</si>
  <si>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</si>
  <si>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</si>
  <si>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</si>
  <si>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</si>
  <si>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</si>
  <si>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</si>
  <si>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</si>
  <si>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</si>
  <si>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</si>
  <si>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</si>
  <si>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</si>
  <si>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</si>
  <si>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</si>
  <si>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</si>
  <si>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</si>
  <si>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</si>
  <si>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</si>
  <si>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</si>
  <si>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</si>
  <si>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</si>
  <si>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</si>
  <si>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</si>
  <si>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</si>
  <si>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</si>
  <si>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</si>
  <si>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</si>
  <si>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</si>
  <si>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</si>
  <si>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</si>
  <si>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</si>
  <si>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</si>
  <si>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</si>
  <si>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</si>
  <si>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</si>
  <si>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</si>
  <si>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</si>
  <si>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</si>
  <si>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</si>
  <si>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</si>
  <si>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</si>
  <si>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</si>
  <si>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</si>
  <si>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</si>
  <si>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</si>
  <si>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</si>
  <si>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</si>
  <si>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</si>
  <si>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</si>
  <si>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</si>
  <si>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</si>
  <si>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</si>
  <si>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</si>
  <si>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</si>
  <si>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</si>
  <si>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</si>
  <si>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</si>
  <si>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</si>
  <si>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</si>
  <si>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</si>
  <si>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</si>
  <si>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</si>
  <si>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</si>
  <si>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</si>
  <si>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</si>
  <si>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</si>
  <si>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</si>
  <si>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</si>
  <si>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</si>
  <si>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</si>
  <si>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</si>
  <si>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</si>
  <si>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</si>
  <si>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</si>
  <si>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</si>
  <si>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</si>
  <si>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</si>
  <si>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</si>
  <si>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</si>
  <si>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</si>
  <si>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</si>
  <si>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</si>
  <si>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</si>
  <si>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</si>
  <si>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</si>
  <si>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</si>
  <si>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</si>
  <si>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</si>
  <si>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</si>
  <si>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</si>
  <si>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</si>
  <si>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</si>
  <si>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</si>
  <si>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</si>
  <si>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</si>
  <si>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</si>
  <si>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</si>
  <si>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</si>
  <si>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</si>
  <si>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</si>
  <si>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</si>
  <si>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</si>
  <si>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</si>
  <si>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</si>
  <si>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</si>
  <si>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</si>
  <si>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</si>
  <si>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</si>
  <si>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</si>
  <si>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福島県古殿町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</si>
  <si>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</si>
  <si>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</si>
  <si>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</si>
  <si>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</si>
  <si>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</si>
  <si>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</si>
  <si>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</si>
  <si>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</si>
  <si>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</si>
  <si>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</si>
  <si>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</si>
  <si>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</si>
  <si>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</si>
  <si>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</si>
  <si>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</si>
  <si>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</si>
  <si>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</si>
  <si>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</si>
  <si>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</si>
  <si>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</si>
  <si>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</si>
  <si>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</si>
  <si>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</si>
  <si>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</si>
  <si>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</si>
  <si>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</si>
  <si>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</si>
  <si>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</si>
  <si>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</si>
  <si>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</si>
  <si>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</si>
  <si>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</si>
  <si>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</si>
  <si>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</si>
  <si>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</si>
  <si>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</si>
  <si>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</si>
  <si>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簡易水道特別会計</t>
    <phoneticPr fontId="5"/>
  </si>
  <si>
    <t>法非適用企業</t>
    <phoneticPr fontId="5"/>
  </si>
  <si>
    <t>農業集落排水事業特別会計</t>
    <phoneticPr fontId="5"/>
  </si>
  <si>
    <t>林業集落排水事業特別会計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</si>
  <si>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</si>
  <si>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</si>
  <si>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</si>
  <si>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</si>
  <si>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</si>
  <si>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</si>
  <si>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</si>
  <si>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</si>
  <si>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</si>
  <si>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</si>
  <si>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</si>
  <si>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</si>
  <si>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</si>
  <si>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</si>
  <si>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</si>
  <si>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</si>
  <si>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</si>
  <si>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</si>
  <si>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</si>
  <si>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</si>
  <si>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</si>
  <si>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</si>
  <si>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</si>
  <si>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</si>
  <si>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</si>
  <si>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</si>
  <si>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</si>
  <si>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</si>
  <si>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</si>
  <si>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</si>
  <si>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</si>
  <si>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</si>
  <si>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</si>
  <si>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</si>
  <si>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</si>
  <si>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</si>
  <si>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</si>
  <si>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</si>
  <si>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</si>
  <si>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</si>
  <si>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</si>
  <si>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</si>
  <si>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</si>
  <si>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</si>
  <si>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</si>
  <si>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</si>
  <si>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</si>
  <si>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</si>
  <si>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</si>
  <si>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</si>
  <si>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</si>
  <si>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</si>
  <si>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</si>
  <si>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</si>
  <si>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</si>
  <si>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</si>
  <si>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</si>
  <si>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</si>
  <si>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</si>
  <si>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</si>
  <si>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</si>
  <si>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</si>
  <si>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</si>
  <si>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</si>
  <si>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</si>
  <si>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</si>
  <si>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</si>
  <si>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</si>
  <si>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</si>
  <si>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</si>
  <si>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</si>
  <si>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</si>
  <si>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</si>
  <si>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</si>
  <si>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</si>
  <si>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</si>
  <si>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</si>
  <si>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</si>
  <si>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</si>
  <si>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</si>
  <si>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</si>
  <si>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</si>
  <si>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</si>
  <si>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</si>
  <si>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</si>
  <si>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</si>
  <si>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</si>
  <si>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</si>
  <si>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</si>
  <si>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</si>
  <si>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</si>
  <si>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</si>
  <si>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</si>
  <si>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</si>
  <si>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</si>
  <si>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</si>
  <si>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</si>
  <si>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</si>
  <si>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</si>
  <si>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</si>
  <si>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</si>
  <si>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</si>
  <si>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</si>
  <si>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</si>
  <si>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</si>
  <si>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</si>
  <si>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</si>
  <si>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</si>
  <si>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</si>
  <si>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</si>
  <si>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</si>
  <si>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</si>
  <si>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</si>
  <si>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</si>
  <si>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</si>
  <si>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</si>
  <si>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</si>
  <si>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</si>
  <si>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</si>
  <si>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</si>
  <si>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</si>
  <si>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</si>
  <si>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</si>
  <si>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</si>
  <si>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</si>
  <si>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</si>
  <si>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</si>
  <si>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</si>
  <si>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</si>
  <si>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</si>
  <si>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</si>
  <si>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</si>
  <si>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</si>
  <si>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</si>
  <si>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</si>
  <si>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</si>
  <si>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</si>
  <si>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</si>
  <si>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6.57</t>
  </si>
  <si>
    <t>一般会計</t>
  </si>
  <si>
    <t>国民健康保険特別会計</t>
  </si>
  <si>
    <t>介護保険特別会計</t>
  </si>
  <si>
    <t>簡易水道特別会計</t>
  </si>
  <si>
    <t>農業集落排水事業特別会計</t>
  </si>
  <si>
    <t>林業集落排水事業特別会計</t>
  </si>
  <si>
    <t>後期高齢者医療特別会計</t>
  </si>
  <si>
    <t>その他会計（赤字）</t>
  </si>
  <si>
    <t>その他会計（黒字）</t>
  </si>
  <si>
    <t>須賀川地方広域消防組合</t>
    <rPh sb="0" eb="3">
      <t>スカガワ</t>
    </rPh>
    <rPh sb="3" eb="5">
      <t>チホウ</t>
    </rPh>
    <rPh sb="5" eb="7">
      <t>コウイキ</t>
    </rPh>
    <rPh sb="7" eb="9">
      <t>ショウボウ</t>
    </rPh>
    <rPh sb="9" eb="11">
      <t>クミアイ</t>
    </rPh>
    <phoneticPr fontId="2"/>
  </si>
  <si>
    <t>石川地方生活環境施設組合</t>
    <rPh sb="0" eb="2">
      <t>イシカワ</t>
    </rPh>
    <rPh sb="2" eb="4">
      <t>チホウ</t>
    </rPh>
    <rPh sb="4" eb="6">
      <t>セイカツ</t>
    </rPh>
    <rPh sb="6" eb="8">
      <t>カンキョウ</t>
    </rPh>
    <rPh sb="8" eb="10">
      <t>シセツ</t>
    </rPh>
    <rPh sb="10" eb="12">
      <t>クミアイ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</si>
  <si>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</si>
  <si>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2" eb="14">
      <t>ショウボウ</t>
    </rPh>
    <rPh sb="14" eb="16">
      <t>ホショウ</t>
    </rPh>
    <rPh sb="16" eb="17">
      <t>トウ</t>
    </rPh>
    <rPh sb="17" eb="19">
      <t>トクベツ</t>
    </rPh>
    <rPh sb="19" eb="21">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</si>
  <si>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キン</t>
    </rPh>
    <rPh sb="19" eb="21">
      <t>トクベツ</t>
    </rPh>
    <rPh sb="21" eb="23">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</si>
  <si>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</si>
  <si>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福島県市町村総合事務自治会館管理特別会計</t>
    <rPh sb="0" eb="3">
      <t>フクシマケン</t>
    </rPh>
    <rPh sb="3" eb="6">
      <t>シチョウソン</t>
    </rPh>
    <rPh sb="6" eb="8">
      <t>ソウゴウ</t>
    </rPh>
    <rPh sb="8" eb="10">
      <t>ジム</t>
    </rPh>
    <rPh sb="10" eb="13">
      <t>ジチカイ</t>
    </rPh>
    <rPh sb="13" eb="14">
      <t>カン</t>
    </rPh>
    <rPh sb="14" eb="16">
      <t>カンリ</t>
    </rPh>
    <rPh sb="16" eb="18">
      <t>トクベツ</t>
    </rPh>
    <rPh sb="18" eb="20">
      <t>カイケイ</t>
    </rPh>
    <phoneticPr fontId="2"/>
  </si>
  <si>
    <t>福島県後期高齢者医療広域連合一般会計</t>
    <rPh sb="0" eb="3">
      <t>フクシマケン</t>
    </rPh>
    <rPh sb="3" eb="5">
      <t>コウキ</t>
    </rPh>
    <rPh sb="5" eb="7">
      <t>コウレイ</t>
    </rPh>
    <rPh sb="7" eb="8">
      <t>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</si>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</sst>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146140</c:v>
                </c:pt>
                <c:pt idx="2">
                  <c:v>146641</c:v>
                </c:pt>
                <c:pt idx="3">
                  <c:v>174587</c:v>
                </c:pt>
                <c:pt idx="4">
                  <c:v>175675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198865</c:v>
                </c:pt>
                <c:pt idx="1">
                  <c:v>151783</c:v>
                </c:pt>
                <c:pt idx="2">
                  <c:v>121420</c:v>
                </c:pt>
                <c:pt idx="3">
                  <c:v>307327</c:v>
                </c:pt>
                <c:pt idx="4">
                  <c:v>106642</c:v>
                </c:pt>
              </c:numCache>
            </c:numRef>
          </c:val>
          <c:smooth val="0"/>
        </c:ser>
        <c:dLbls>
          <c:showLegendKey val="0"/>
          <c:showVal val="0"/>
          <c:showCatName val="0"/>
          <c:showSerName val="0"/>
          <c:showPercent val="0"/>
          <c:showBubbleSize val="0"/>
        </c:dLbls>
        <c:marker val="1"/>
        <c:smooth val="0"/>
        <c:axId val="98201984"/>
        <c:axId val="98203904"/>
      </c:lineChart>
      <c:catAx>
        <c:axId val="9820198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8203904"/>
        <c:crosses val="autoZero"/>
        <c:auto val="1"/>
        <c:lblAlgn val="ctr"/>
        <c:lblOffset val="100"/>
        <c:tickLblSkip val="1"/>
        <c:tickMarkSkip val="1"/>
        <c:noMultiLvlLbl val="0"/>
      </c:catAx>
      <c:valAx>
        <c:axId val="98203904"/>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82019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c:v>
                </c:pt>
                <c:pt idx="1">
                  <c:v>1.99</c:v>
                </c:pt>
                <c:pt idx="2">
                  <c:v>3.04</c:v>
                </c:pt>
                <c:pt idx="3">
                  <c:v>7.16</c:v>
                </c:pt>
                <c:pt idx="4">
                  <c:v>2.15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40.799999999999997</c:v>
                </c:pt>
                <c:pt idx="1">
                  <c:v>43.95</c:v>
                </c:pt>
                <c:pt idx="2">
                  <c:v>45.99</c:v>
                </c:pt>
                <c:pt idx="3">
                  <c:v>46.09</c:v>
                </c:pt>
                <c:pt idx="4">
                  <c:v>44.95</c:v>
                </c:pt>
              </c:numCache>
            </c:numRef>
          </c:val>
        </c:ser>
        <c:dLbls>
          <c:showLegendKey val="0"/>
          <c:showVal val="0"/>
          <c:showCatName val="0"/>
          <c:showSerName val="0"/>
          <c:showPercent val="0"/>
          <c:showBubbleSize val="0"/>
        </c:dLbls>
        <c:gapWidth val="250"/>
        <c:overlap val="100"/>
        <c:axId val="85075840"/>
        <c:axId val="850862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0.15</c:v>
                </c:pt>
                <c:pt idx="1">
                  <c:v>1.18</c:v>
                </c:pt>
                <c:pt idx="2">
                  <c:v>9.5399999999999991</c:v>
                </c:pt>
                <c:pt idx="3">
                  <c:v>4.07</c:v>
                </c:pt>
                <c:pt idx="4">
                  <c:v>-6.57</c:v>
                </c:pt>
              </c:numCache>
            </c:numRef>
          </c:val>
          <c:smooth val="0"/>
        </c:ser>
        <c:dLbls>
          <c:showLegendKey val="0"/>
          <c:showVal val="0"/>
          <c:showCatName val="0"/>
          <c:showSerName val="0"/>
          <c:showPercent val="0"/>
          <c:showBubbleSize val="0"/>
        </c:dLbls>
        <c:marker val="1"/>
        <c:smooth val="0"/>
        <c:axId val="85075840"/>
        <c:axId val="85086208"/>
      </c:lineChart>
      <c:catAx>
        <c:axId val="85075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5086208"/>
        <c:crosses val="autoZero"/>
        <c:auto val="1"/>
        <c:lblAlgn val="ctr"/>
        <c:lblOffset val="100"/>
        <c:tickLblSkip val="1"/>
        <c:tickMarkSkip val="1"/>
        <c:noMultiLvlLbl val="0"/>
      </c:catAx>
      <c:valAx>
        <c:axId val="850862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5075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0.01</c:v>
                </c:pt>
                <c:pt idx="4">
                  <c:v>#N/A</c:v>
                </c:pt>
                <c:pt idx="5">
                  <c:v>0</c:v>
                </c:pt>
                <c:pt idx="6">
                  <c:v>#N/A</c:v>
                </c:pt>
                <c:pt idx="7">
                  <c:v>0</c:v>
                </c:pt>
                <c:pt idx="8">
                  <c:v>#N/A</c:v>
                </c:pt>
                <c:pt idx="9">
                  <c:v>0</c:v>
                </c:pt>
              </c:numCache>
            </c:numRef>
          </c:val>
        </c:ser>
        <c:ser>
          <c:idx val="4"/>
          <c:order val="4"/>
          <c:tx>
            <c:strRef>
              <c:f>データシート!$A$31</c:f>
              <c:strCache>
                <c:ptCount val="1"/>
                <c:pt idx="0">
                  <c:v>林業集落排水事業特別会計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0.02</c:v>
                </c:pt>
                <c:pt idx="6">
                  <c:v>#N/A</c:v>
                </c:pt>
                <c:pt idx="7">
                  <c:v>0.01</c:v>
                </c:pt>
                <c:pt idx="8">
                  <c:v>#N/A</c:v>
                </c:pt>
                <c:pt idx="9">
                  <c:v>0.02</c:v>
                </c:pt>
              </c:numCache>
            </c:numRef>
          </c:val>
        </c:ser>
        <c:ser>
          <c:idx val="5"/>
          <c:order val="5"/>
          <c:tx>
            <c:strRef>
              <c:f>データシート!$A$32</c:f>
              <c:strCache>
                <c:ptCount val="1"/>
                <c:pt idx="0">
                  <c:v>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7.0000000000000007E-2</c:v>
                </c:pt>
                <c:pt idx="2">
                  <c:v>#N/A</c:v>
                </c:pt>
                <c:pt idx="3">
                  <c:v>0.03</c:v>
                </c:pt>
                <c:pt idx="4">
                  <c:v>#N/A</c:v>
                </c:pt>
                <c:pt idx="5">
                  <c:v>0.14000000000000001</c:v>
                </c:pt>
                <c:pt idx="6">
                  <c:v>#N/A</c:v>
                </c:pt>
                <c:pt idx="7">
                  <c:v>0.06</c:v>
                </c:pt>
                <c:pt idx="8">
                  <c:v>#N/A</c:v>
                </c:pt>
                <c:pt idx="9">
                  <c:v>0.1</c:v>
                </c:pt>
              </c:numCache>
            </c:numRef>
          </c:val>
        </c:ser>
        <c:ser>
          <c:idx val="6"/>
          <c:order val="6"/>
          <c:tx>
            <c:strRef>
              <c:f>データシート!$A$33</c:f>
              <c:strCache>
                <c:ptCount val="1"/>
                <c:pt idx="0">
                  <c:v>簡易水道特別会計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0.33</c:v>
                </c:pt>
                <c:pt idx="2">
                  <c:v>#N/A</c:v>
                </c:pt>
                <c:pt idx="3">
                  <c:v>7.0000000000000007E-2</c:v>
                </c:pt>
                <c:pt idx="4">
                  <c:v>#N/A</c:v>
                </c:pt>
                <c:pt idx="5">
                  <c:v>0.08</c:v>
                </c:pt>
                <c:pt idx="6">
                  <c:v>#N/A</c:v>
                </c:pt>
                <c:pt idx="7">
                  <c:v>0.06</c:v>
                </c:pt>
                <c:pt idx="8">
                  <c:v>#N/A</c:v>
                </c:pt>
                <c:pt idx="9">
                  <c:v>0.13</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1.0900000000000001</c:v>
                </c:pt>
                <c:pt idx="2">
                  <c:v>#N/A</c:v>
                </c:pt>
                <c:pt idx="3">
                  <c:v>0.9</c:v>
                </c:pt>
                <c:pt idx="4">
                  <c:v>#N/A</c:v>
                </c:pt>
                <c:pt idx="5">
                  <c:v>0.59</c:v>
                </c:pt>
                <c:pt idx="6">
                  <c:v>#N/A</c:v>
                </c:pt>
                <c:pt idx="7">
                  <c:v>0.78</c:v>
                </c:pt>
                <c:pt idx="8">
                  <c:v>#N/A</c:v>
                </c:pt>
                <c:pt idx="9">
                  <c:v>0.61</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1.66</c:v>
                </c:pt>
                <c:pt idx="2">
                  <c:v>#N/A</c:v>
                </c:pt>
                <c:pt idx="3">
                  <c:v>0.68</c:v>
                </c:pt>
                <c:pt idx="4">
                  <c:v>#N/A</c:v>
                </c:pt>
                <c:pt idx="5">
                  <c:v>2.31</c:v>
                </c:pt>
                <c:pt idx="6">
                  <c:v>#N/A</c:v>
                </c:pt>
                <c:pt idx="7">
                  <c:v>1.94</c:v>
                </c:pt>
                <c:pt idx="8">
                  <c:v>#N/A</c:v>
                </c:pt>
                <c:pt idx="9">
                  <c:v>2.54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2.99</c:v>
                </c:pt>
                <c:pt idx="2">
                  <c:v>#N/A</c:v>
                </c:pt>
                <c:pt idx="3">
                  <c:v>8.27</c:v>
                </c:pt>
                <c:pt idx="4">
                  <c:v>#N/A</c:v>
                </c:pt>
                <c:pt idx="5">
                  <c:v>3.04</c:v>
                </c:pt>
                <c:pt idx="6">
                  <c:v>#N/A</c:v>
                </c:pt>
                <c:pt idx="7">
                  <c:v>7.16</c:v>
                </c:pt>
                <c:pt idx="8">
                  <c:v>#N/A</c:v>
                </c:pt>
                <c:pt idx="9">
                  <c:v>3.21</c:v>
                </c:pt>
              </c:numCache>
            </c:numRef>
          </c:val>
        </c:ser>
        <c:dLbls>
          <c:showLegendKey val="0"/>
          <c:showVal val="0"/>
          <c:showCatName val="0"/>
          <c:showSerName val="0"/>
          <c:showPercent val="0"/>
          <c:showBubbleSize val="0"/>
        </c:dLbls>
        <c:gapWidth val="150"/>
        <c:overlap val="100"/>
        <c:axId val="99016704"/>
        <c:axId val="99018240"/>
      </c:barChart>
      <c:catAx>
        <c:axId val="99016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018240"/>
        <c:crosses val="autoZero"/>
        <c:auto val="1"/>
        <c:lblAlgn val="ctr"/>
        <c:lblOffset val="100"/>
        <c:tickLblSkip val="1"/>
        <c:tickMarkSkip val="1"/>
        <c:noMultiLvlLbl val="0"/>
      </c:catAx>
      <c:valAx>
        <c:axId val="990182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0167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473</c:v>
                </c:pt>
                <c:pt idx="5">
                  <c:v>464</c:v>
                </c:pt>
                <c:pt idx="8">
                  <c:v>461</c:v>
                </c:pt>
                <c:pt idx="11">
                  <c:v>449</c:v>
                </c:pt>
                <c:pt idx="14">
                  <c:v>472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37</c:v>
                </c:pt>
                <c:pt idx="3">
                  <c:v>35</c:v>
                </c:pt>
                <c:pt idx="6">
                  <c:v>32</c:v>
                </c:pt>
                <c:pt idx="9">
                  <c:v>31</c:v>
                </c:pt>
                <c:pt idx="12">
                  <c:v>24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27</c:v>
                </c:pt>
                <c:pt idx="3">
                  <c:v>18</c:v>
                </c:pt>
                <c:pt idx="6">
                  <c:v>17</c:v>
                </c:pt>
                <c:pt idx="9">
                  <c:v>17</c:v>
                </c:pt>
                <c:pt idx="12">
                  <c:v>17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78</c:v>
                </c:pt>
                <c:pt idx="3">
                  <c:v>84</c:v>
                </c:pt>
                <c:pt idx="6">
                  <c:v>73</c:v>
                </c:pt>
                <c:pt idx="9">
                  <c:v>91</c:v>
                </c:pt>
                <c:pt idx="12">
                  <c:v>93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548</c:v>
                </c:pt>
                <c:pt idx="3">
                  <c:v>521</c:v>
                </c:pt>
                <c:pt idx="6">
                  <c:v>522</c:v>
                </c:pt>
                <c:pt idx="9">
                  <c:v>472</c:v>
                </c:pt>
                <c:pt idx="12">
                  <c:v>517</c:v>
                </c:pt>
              </c:numCache>
            </c:numRef>
          </c:val>
        </c:ser>
        <c:dLbls>
          <c:showLegendKey val="0"/>
          <c:showVal val="0"/>
          <c:showCatName val="0"/>
          <c:showSerName val="0"/>
          <c:showPercent val="0"/>
          <c:showBubbleSize val="0"/>
        </c:dLbls>
        <c:gapWidth val="100"/>
        <c:overlap val="100"/>
        <c:axId val="97880704"/>
        <c:axId val="978869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217</c:v>
                </c:pt>
                <c:pt idx="2">
                  <c:v>#N/A</c:v>
                </c:pt>
                <c:pt idx="3">
                  <c:v>#N/A</c:v>
                </c:pt>
                <c:pt idx="4">
                  <c:v>194</c:v>
                </c:pt>
                <c:pt idx="5">
                  <c:v>#N/A</c:v>
                </c:pt>
                <c:pt idx="6">
                  <c:v>#N/A</c:v>
                </c:pt>
                <c:pt idx="7">
                  <c:v>183</c:v>
                </c:pt>
                <c:pt idx="8">
                  <c:v>#N/A</c:v>
                </c:pt>
                <c:pt idx="9">
                  <c:v>#N/A</c:v>
                </c:pt>
                <c:pt idx="10">
                  <c:v>162</c:v>
                </c:pt>
                <c:pt idx="11">
                  <c:v>#N/A</c:v>
                </c:pt>
                <c:pt idx="12">
                  <c:v>#N/A</c:v>
                </c:pt>
                <c:pt idx="13">
                  <c:v>179</c:v>
                </c:pt>
                <c:pt idx="14">
                  <c:v>#N/A</c:v>
                </c:pt>
              </c:numCache>
            </c:numRef>
          </c:val>
          <c:smooth val="0"/>
        </c:ser>
        <c:dLbls>
          <c:showLegendKey val="0"/>
          <c:showVal val="0"/>
          <c:showCatName val="0"/>
          <c:showSerName val="0"/>
          <c:showPercent val="0"/>
          <c:showBubbleSize val="0"/>
        </c:dLbls>
        <c:marker val="1"/>
        <c:smooth val="0"/>
        <c:axId val="97880704"/>
        <c:axId val="97886976"/>
      </c:lineChart>
      <c:catAx>
        <c:axId val="97880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886976"/>
        <c:crosses val="autoZero"/>
        <c:auto val="1"/>
        <c:lblAlgn val="ctr"/>
        <c:lblOffset val="100"/>
        <c:tickLblSkip val="1"/>
        <c:tickMarkSkip val="1"/>
        <c:noMultiLvlLbl val="0"/>
      </c:catAx>
      <c:valAx>
        <c:axId val="97886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880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4313</c:v>
                </c:pt>
                <c:pt idx="5">
                  <c:v>4216</c:v>
                </c:pt>
                <c:pt idx="8">
                  <c:v>3932</c:v>
                </c:pt>
                <c:pt idx="11">
                  <c:v>4191</c:v>
                </c:pt>
                <c:pt idx="14">
                  <c:v>4400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110</c:v>
                </c:pt>
                <c:pt idx="5">
                  <c:v>98</c:v>
                </c:pt>
                <c:pt idx="8">
                  <c:v>84</c:v>
                </c:pt>
                <c:pt idx="11">
                  <c:v>71</c:v>
                </c:pt>
                <c:pt idx="14">
                  <c:v>56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2981</c:v>
                </c:pt>
                <c:pt idx="5">
                  <c:v>3195</c:v>
                </c:pt>
                <c:pt idx="8">
                  <c:v>3330</c:v>
                </c:pt>
                <c:pt idx="11">
                  <c:v>3614</c:v>
                </c:pt>
                <c:pt idx="14">
                  <c:v>3893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625</c:v>
                </c:pt>
                <c:pt idx="3">
                  <c:v>685</c:v>
                </c:pt>
                <c:pt idx="6">
                  <c:v>607</c:v>
                </c:pt>
                <c:pt idx="9">
                  <c:v>567</c:v>
                </c:pt>
                <c:pt idx="12">
                  <c:v>511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273</c:v>
                </c:pt>
                <c:pt idx="3">
                  <c:v>238</c:v>
                </c:pt>
                <c:pt idx="6">
                  <c:v>201</c:v>
                </c:pt>
                <c:pt idx="9">
                  <c:v>165</c:v>
                </c:pt>
                <c:pt idx="12">
                  <c:v>130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858</c:v>
                </c:pt>
                <c:pt idx="3">
                  <c:v>852</c:v>
                </c:pt>
                <c:pt idx="6">
                  <c:v>830</c:v>
                </c:pt>
                <c:pt idx="9">
                  <c:v>784</c:v>
                </c:pt>
                <c:pt idx="12">
                  <c:v>779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242</c:v>
                </c:pt>
                <c:pt idx="3">
                  <c:v>204</c:v>
                </c:pt>
                <c:pt idx="6">
                  <c:v>157</c:v>
                </c:pt>
                <c:pt idx="9">
                  <c:v>125</c:v>
                </c:pt>
                <c:pt idx="12">
                  <c:v>101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4272</c:v>
                </c:pt>
                <c:pt idx="3">
                  <c:v>4179</c:v>
                </c:pt>
                <c:pt idx="6">
                  <c:v>4080</c:v>
                </c:pt>
                <c:pt idx="9">
                  <c:v>4519</c:v>
                </c:pt>
                <c:pt idx="12">
                  <c:v>4494</c:v>
                </c:pt>
              </c:numCache>
            </c:numRef>
          </c:val>
        </c:ser>
        <c:dLbls>
          <c:showLegendKey val="0"/>
          <c:showVal val="0"/>
          <c:showCatName val="0"/>
          <c:showSerName val="0"/>
          <c:showPercent val="0"/>
          <c:showBubbleSize val="0"/>
        </c:dLbls>
        <c:gapWidth val="100"/>
        <c:overlap val="100"/>
        <c:axId val="98665216"/>
        <c:axId val="986671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98665216"/>
        <c:axId val="98667136"/>
      </c:lineChart>
      <c:catAx>
        <c:axId val="98665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8667136"/>
        <c:crosses val="autoZero"/>
        <c:auto val="1"/>
        <c:lblAlgn val="ctr"/>
        <c:lblOffset val="100"/>
        <c:tickLblSkip val="1"/>
        <c:tickMarkSkip val="1"/>
        <c:noMultiLvlLbl val="0"/>
      </c:catAx>
      <c:valAx>
        <c:axId val="986671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6652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福島県古殿町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5,895
5,831
163.29
4,194,783
4,111,343
55,815
2,595,701
4,503,275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人口の減少や全国平均を上回る高齢化率（平成</a:t>
          </a:r>
          <a:r>
            <a:rPr kumimoji="1" lang="en-US" altLang="ja-JP" sz="1300">
              <a:latin typeface="ＭＳ Ｐゴシック"/>
            </a:rPr>
            <a:t>26</a:t>
          </a:r>
          <a:r>
            <a:rPr kumimoji="1" lang="ja-JP" altLang="en-US" sz="1300">
              <a:latin typeface="ＭＳ Ｐゴシック"/>
            </a:rPr>
            <a:t>年度末</a:t>
          </a:r>
          <a:r>
            <a:rPr kumimoji="1" lang="en-US" altLang="ja-JP" sz="1300">
              <a:latin typeface="ＭＳ Ｐゴシック"/>
            </a:rPr>
            <a:t>32.0%</a:t>
          </a:r>
          <a:r>
            <a:rPr kumimoji="1" lang="ja-JP" altLang="en-US" sz="1300">
              <a:latin typeface="ＭＳ Ｐゴシック"/>
            </a:rPr>
            <a:t>）に加え、町内に中心となる産業がないため、財政基盤が弱く、類似団体平均を下回っている。このため、職員の定員管理適正化計画による職員の削減、第</a:t>
          </a:r>
          <a:r>
            <a:rPr kumimoji="1" lang="en-US" altLang="ja-JP" sz="1300">
              <a:latin typeface="ＭＳ Ｐゴシック"/>
            </a:rPr>
            <a:t>6</a:t>
          </a:r>
          <a:r>
            <a:rPr kumimoji="1" lang="ja-JP" altLang="en-US" sz="1300">
              <a:latin typeface="ＭＳ Ｐゴシック"/>
            </a:rPr>
            <a:t>次振興計画に沿った施策の重点化の両立に努め活力あるまちづくりを展開しつつ、税収の徴収率向上対策を中心とする歳入確保に努め、財政健全化を図る。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44</xdr:row>
      <xdr:rowOff>98072</xdr:rowOff>
    </xdr:to>
    <xdr:cxnSp macro="">
      <xdr:nvCxnSpPr>
        <xdr:cNvPr id="61" name="直線コネクタ 60"/>
        <xdr:cNvCxnSpPr/>
      </xdr:nvCxnSpPr>
      <xdr:spPr>
        <a:xfrm flipV="1">
          <a:off x="4953000" y="6301317"/>
          <a:ext cx="0" cy="13405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2"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3" name="直線コネクタ 62"/>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4"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5" name="直線コネクタ 64"/>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122061</xdr:rowOff>
    </xdr:from>
    <xdr:to>
      <xdr:col>7</xdr:col>
      <xdr:colOff>152400</xdr:colOff>
      <xdr:row>43</xdr:row>
      <xdr:rowOff>122061</xdr:rowOff>
    </xdr:to>
    <xdr:cxnSp macro="">
      <xdr:nvCxnSpPr>
        <xdr:cNvPr id="66" name="直線コネクタ 65"/>
        <xdr:cNvCxnSpPr/>
      </xdr:nvCxnSpPr>
      <xdr:spPr>
        <a:xfrm>
          <a:off x="4114800" y="749441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74382</xdr:rowOff>
    </xdr:from>
    <xdr:ext cx="762000" cy="259045"/>
    <xdr:sp macro="" textlink="">
      <xdr:nvSpPr>
        <xdr:cNvPr id="67" name="財政力平均値テキスト"/>
        <xdr:cNvSpPr txBox="1"/>
      </xdr:nvSpPr>
      <xdr:spPr>
        <a:xfrm>
          <a:off x="5041900" y="72752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0.23</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68" name="フローチャート : 判断 67"/>
        <xdr:cNvSpPr/>
      </xdr:nvSpPr>
      <xdr:spPr>
        <a:xfrm>
          <a:off x="4902200" y="743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122061</xdr:rowOff>
    </xdr:from>
    <xdr:to>
      <xdr:col>6</xdr:col>
      <xdr:colOff>0</xdr:colOff>
      <xdr:row>43</xdr:row>
      <xdr:rowOff>135467</xdr:rowOff>
    </xdr:to>
    <xdr:cxnSp macro="">
      <xdr:nvCxnSpPr>
        <xdr:cNvPr id="69" name="直線コネクタ 68"/>
        <xdr:cNvCxnSpPr/>
      </xdr:nvCxnSpPr>
      <xdr:spPr>
        <a:xfrm flipV="1">
          <a:off x="3225800" y="74944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1" name="テキスト ボックス 70"/>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122061</xdr:rowOff>
    </xdr:from>
    <xdr:to>
      <xdr:col>4</xdr:col>
      <xdr:colOff>482600</xdr:colOff>
      <xdr:row>43</xdr:row>
      <xdr:rowOff>135467</xdr:rowOff>
    </xdr:to>
    <xdr:cxnSp macro="">
      <xdr:nvCxnSpPr>
        <xdr:cNvPr id="72" name="直線コネクタ 71"/>
        <xdr:cNvCxnSpPr/>
      </xdr:nvCxnSpPr>
      <xdr:spPr>
        <a:xfrm>
          <a:off x="2336800" y="74944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44450</xdr:rowOff>
    </xdr:from>
    <xdr:to>
      <xdr:col>4</xdr:col>
      <xdr:colOff>533400</xdr:colOff>
      <xdr:row>43</xdr:row>
      <xdr:rowOff>146050</xdr:rowOff>
    </xdr:to>
    <xdr:sp macro="" textlink="">
      <xdr:nvSpPr>
        <xdr:cNvPr id="73" name="フローチャート : 判断 72"/>
        <xdr:cNvSpPr/>
      </xdr:nvSpPr>
      <xdr:spPr>
        <a:xfrm>
          <a:off x="3175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156227</xdr:rowOff>
    </xdr:from>
    <xdr:ext cx="762000" cy="259045"/>
    <xdr:sp macro="" textlink="">
      <xdr:nvSpPr>
        <xdr:cNvPr id="74" name="テキスト ボックス 73"/>
        <xdr:cNvSpPr txBox="1"/>
      </xdr:nvSpPr>
      <xdr:spPr>
        <a:xfrm>
          <a:off x="28448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108655</xdr:rowOff>
    </xdr:from>
    <xdr:to>
      <xdr:col>3</xdr:col>
      <xdr:colOff>279400</xdr:colOff>
      <xdr:row>43</xdr:row>
      <xdr:rowOff>122061</xdr:rowOff>
    </xdr:to>
    <xdr:cxnSp macro="">
      <xdr:nvCxnSpPr>
        <xdr:cNvPr id="75" name="直線コネクタ 74"/>
        <xdr:cNvCxnSpPr/>
      </xdr:nvCxnSpPr>
      <xdr:spPr>
        <a:xfrm>
          <a:off x="1447800" y="748100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31045</xdr:rowOff>
    </xdr:from>
    <xdr:to>
      <xdr:col>3</xdr:col>
      <xdr:colOff>330200</xdr:colOff>
      <xdr:row>43</xdr:row>
      <xdr:rowOff>132645</xdr:rowOff>
    </xdr:to>
    <xdr:sp macro="" textlink="">
      <xdr:nvSpPr>
        <xdr:cNvPr id="76" name="フローチャート : 判断 75"/>
        <xdr:cNvSpPr/>
      </xdr:nvSpPr>
      <xdr:spPr>
        <a:xfrm>
          <a:off x="2286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142822</xdr:rowOff>
    </xdr:from>
    <xdr:ext cx="762000" cy="259045"/>
    <xdr:sp macro="" textlink="">
      <xdr:nvSpPr>
        <xdr:cNvPr id="77" name="テキスト ボックス 76"/>
        <xdr:cNvSpPr txBox="1"/>
      </xdr:nvSpPr>
      <xdr:spPr>
        <a:xfrm>
          <a:off x="1955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78" name="フローチャート : 判断 77"/>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8766</xdr:rowOff>
    </xdr:from>
    <xdr:ext cx="762000" cy="259045"/>
    <xdr:sp macro="" textlink="">
      <xdr:nvSpPr>
        <xdr:cNvPr id="79" name="テキスト ボックス 78"/>
        <xdr:cNvSpPr txBox="1"/>
      </xdr:nvSpPr>
      <xdr:spPr>
        <a:xfrm>
          <a:off x="1066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71261</xdr:rowOff>
    </xdr:from>
    <xdr:to>
      <xdr:col>7</xdr:col>
      <xdr:colOff>203200</xdr:colOff>
      <xdr:row>44</xdr:row>
      <xdr:rowOff>1411</xdr:rowOff>
    </xdr:to>
    <xdr:sp macro="" textlink="">
      <xdr:nvSpPr>
        <xdr:cNvPr id="85" name="円/楕円 84"/>
        <xdr:cNvSpPr/>
      </xdr:nvSpPr>
      <xdr:spPr>
        <a:xfrm>
          <a:off x="49022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43338</xdr:rowOff>
    </xdr:from>
    <xdr:ext cx="762000" cy="259045"/>
    <xdr:sp macro="" textlink="">
      <xdr:nvSpPr>
        <xdr:cNvPr id="86" name="財政力該当値テキスト"/>
        <xdr:cNvSpPr txBox="1"/>
      </xdr:nvSpPr>
      <xdr:spPr>
        <a:xfrm>
          <a:off x="5041900" y="741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71261</xdr:rowOff>
    </xdr:from>
    <xdr:to>
      <xdr:col>6</xdr:col>
      <xdr:colOff>50800</xdr:colOff>
      <xdr:row>44</xdr:row>
      <xdr:rowOff>1411</xdr:rowOff>
    </xdr:to>
    <xdr:sp macro="" textlink="">
      <xdr:nvSpPr>
        <xdr:cNvPr id="87" name="円/楕円 86"/>
        <xdr:cNvSpPr/>
      </xdr:nvSpPr>
      <xdr:spPr>
        <a:xfrm>
          <a:off x="4064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157638</xdr:rowOff>
    </xdr:from>
    <xdr:ext cx="736600" cy="259045"/>
    <xdr:sp macro="" textlink="">
      <xdr:nvSpPr>
        <xdr:cNvPr id="88" name="テキスト ボックス 87"/>
        <xdr:cNvSpPr txBox="1"/>
      </xdr:nvSpPr>
      <xdr:spPr>
        <a:xfrm>
          <a:off x="3733800" y="75299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84667</xdr:rowOff>
    </xdr:from>
    <xdr:to>
      <xdr:col>4</xdr:col>
      <xdr:colOff>533400</xdr:colOff>
      <xdr:row>44</xdr:row>
      <xdr:rowOff>14817</xdr:rowOff>
    </xdr:to>
    <xdr:sp macro="" textlink="">
      <xdr:nvSpPr>
        <xdr:cNvPr id="89" name="円/楕円 88"/>
        <xdr:cNvSpPr/>
      </xdr:nvSpPr>
      <xdr:spPr>
        <a:xfrm>
          <a:off x="3175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171044</xdr:rowOff>
    </xdr:from>
    <xdr:ext cx="762000" cy="259045"/>
    <xdr:sp macro="" textlink="">
      <xdr:nvSpPr>
        <xdr:cNvPr id="90" name="テキスト ボックス 89"/>
        <xdr:cNvSpPr txBox="1"/>
      </xdr:nvSpPr>
      <xdr:spPr>
        <a:xfrm>
          <a:off x="2844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71261</xdr:rowOff>
    </xdr:from>
    <xdr:to>
      <xdr:col>3</xdr:col>
      <xdr:colOff>330200</xdr:colOff>
      <xdr:row>44</xdr:row>
      <xdr:rowOff>1411</xdr:rowOff>
    </xdr:to>
    <xdr:sp macro="" textlink="">
      <xdr:nvSpPr>
        <xdr:cNvPr id="91" name="円/楕円 90"/>
        <xdr:cNvSpPr/>
      </xdr:nvSpPr>
      <xdr:spPr>
        <a:xfrm>
          <a:off x="2286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157638</xdr:rowOff>
    </xdr:from>
    <xdr:ext cx="762000" cy="259045"/>
    <xdr:sp macro="" textlink="">
      <xdr:nvSpPr>
        <xdr:cNvPr id="92" name="テキスト ボックス 91"/>
        <xdr:cNvSpPr txBox="1"/>
      </xdr:nvSpPr>
      <xdr:spPr>
        <a:xfrm>
          <a:off x="1955800" y="75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57855</xdr:rowOff>
    </xdr:from>
    <xdr:to>
      <xdr:col>2</xdr:col>
      <xdr:colOff>127000</xdr:colOff>
      <xdr:row>43</xdr:row>
      <xdr:rowOff>159455</xdr:rowOff>
    </xdr:to>
    <xdr:sp macro="" textlink="">
      <xdr:nvSpPr>
        <xdr:cNvPr id="93" name="円/楕円 92"/>
        <xdr:cNvSpPr/>
      </xdr:nvSpPr>
      <xdr:spPr>
        <a:xfrm>
          <a:off x="1397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144232</xdr:rowOff>
    </xdr:from>
    <xdr:ext cx="762000" cy="259045"/>
    <xdr:sp macro="" textlink="">
      <xdr:nvSpPr>
        <xdr:cNvPr id="94" name="テキスト ボックス 93"/>
        <xdr:cNvSpPr txBox="1"/>
      </xdr:nvSpPr>
      <xdr:spPr>
        <a:xfrm>
          <a:off x="1066800" y="751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っているものの、今後も社会保障費の増加等が見込まれるため、「集中改革プラン」に掲げた職員数の削減による人件費の抑制や、行財政改革の取り組みを通じて義務的経費の削減に努め、現行の水準を維持す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104352</xdr:rowOff>
    </xdr:from>
    <xdr:to>
      <xdr:col>7</xdr:col>
      <xdr:colOff>152400</xdr:colOff>
      <xdr:row>67</xdr:row>
      <xdr:rowOff>15663</xdr:rowOff>
    </xdr:to>
    <xdr:cxnSp macro="">
      <xdr:nvCxnSpPr>
        <xdr:cNvPr id="124" name="直線コネクタ 123"/>
        <xdr:cNvCxnSpPr/>
      </xdr:nvCxnSpPr>
      <xdr:spPr>
        <a:xfrm flipV="1">
          <a:off x="4953000" y="10219902"/>
          <a:ext cx="0" cy="12829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159190</xdr:rowOff>
    </xdr:from>
    <xdr:ext cx="762000" cy="259045"/>
    <xdr:sp macro="" textlink="">
      <xdr:nvSpPr>
        <xdr:cNvPr id="125" name="財政構造の弾力性最小値テキスト"/>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7</xdr:col>
      <xdr:colOff>63500</xdr:colOff>
      <xdr:row>67</xdr:row>
      <xdr:rowOff>15663</xdr:rowOff>
    </xdr:from>
    <xdr:to>
      <xdr:col>7</xdr:col>
      <xdr:colOff>241300</xdr:colOff>
      <xdr:row>67</xdr:row>
      <xdr:rowOff>15663</xdr:rowOff>
    </xdr:to>
    <xdr:cxnSp macro="">
      <xdr:nvCxnSpPr>
        <xdr:cNvPr id="126" name="直線コネクタ 125"/>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19279</xdr:rowOff>
    </xdr:from>
    <xdr:ext cx="762000" cy="259045"/>
    <xdr:sp macro="" textlink="">
      <xdr:nvSpPr>
        <xdr:cNvPr id="127" name="財政構造の弾力性最大値テキスト"/>
        <xdr:cNvSpPr txBox="1"/>
      </xdr:nvSpPr>
      <xdr:spPr>
        <a:xfrm>
          <a:off x="5041900" y="996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65.7</a:t>
          </a:r>
          <a:endParaRPr kumimoji="1" lang="ja-JP" altLang="en-US" sz="1000" b="1">
            <a:latin typeface="ＭＳ Ｐゴシック"/>
          </a:endParaRPr>
        </a:p>
      </xdr:txBody>
    </xdr:sp>
    <xdr:clientData/>
  </xdr:oneCellAnchor>
  <xdr:twoCellAnchor>
    <xdr:from>
      <xdr:col>7</xdr:col>
      <xdr:colOff>63500</xdr:colOff>
      <xdr:row>59</xdr:row>
      <xdr:rowOff>104352</xdr:rowOff>
    </xdr:from>
    <xdr:to>
      <xdr:col>7</xdr:col>
      <xdr:colOff>241300</xdr:colOff>
      <xdr:row>59</xdr:row>
      <xdr:rowOff>104352</xdr:rowOff>
    </xdr:to>
    <xdr:cxnSp macro="">
      <xdr:nvCxnSpPr>
        <xdr:cNvPr id="128" name="直線コネクタ 127"/>
        <xdr:cNvCxnSpPr/>
      </xdr:nvCxnSpPr>
      <xdr:spPr>
        <a:xfrm>
          <a:off x="4864100" y="1021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29845</xdr:rowOff>
    </xdr:from>
    <xdr:to>
      <xdr:col>7</xdr:col>
      <xdr:colOff>152400</xdr:colOff>
      <xdr:row>64</xdr:row>
      <xdr:rowOff>59479</xdr:rowOff>
    </xdr:to>
    <xdr:cxnSp macro="">
      <xdr:nvCxnSpPr>
        <xdr:cNvPr id="129" name="直線コネクタ 128"/>
        <xdr:cNvCxnSpPr/>
      </xdr:nvCxnSpPr>
      <xdr:spPr>
        <a:xfrm>
          <a:off x="4114800" y="10831195"/>
          <a:ext cx="838200" cy="20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104157</xdr:rowOff>
    </xdr:from>
    <xdr:ext cx="762000" cy="259045"/>
    <xdr:sp macro="" textlink="">
      <xdr:nvSpPr>
        <xdr:cNvPr id="130"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1" name="フローチャート : 判断 130"/>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29845</xdr:rowOff>
    </xdr:from>
    <xdr:to>
      <xdr:col>6</xdr:col>
      <xdr:colOff>0</xdr:colOff>
      <xdr:row>63</xdr:row>
      <xdr:rowOff>37888</xdr:rowOff>
    </xdr:to>
    <xdr:cxnSp macro="">
      <xdr:nvCxnSpPr>
        <xdr:cNvPr id="132" name="直線コネクタ 131"/>
        <xdr:cNvCxnSpPr/>
      </xdr:nvCxnSpPr>
      <xdr:spPr>
        <a:xfrm flipV="1">
          <a:off x="3225800" y="10831195"/>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154517</xdr:rowOff>
    </xdr:from>
    <xdr:to>
      <xdr:col>6</xdr:col>
      <xdr:colOff>50800</xdr:colOff>
      <xdr:row>63</xdr:row>
      <xdr:rowOff>84667</xdr:rowOff>
    </xdr:to>
    <xdr:sp macro="" textlink="">
      <xdr:nvSpPr>
        <xdr:cNvPr id="133" name="フローチャート : 判断 132"/>
        <xdr:cNvSpPr/>
      </xdr:nvSpPr>
      <xdr:spPr>
        <a:xfrm>
          <a:off x="40640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69444</xdr:rowOff>
    </xdr:from>
    <xdr:ext cx="736600" cy="259045"/>
    <xdr:sp macro="" textlink="">
      <xdr:nvSpPr>
        <xdr:cNvPr id="134" name="テキスト ボックス 133"/>
        <xdr:cNvSpPr txBox="1"/>
      </xdr:nvSpPr>
      <xdr:spPr>
        <a:xfrm>
          <a:off x="3733800" y="1087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37888</xdr:rowOff>
    </xdr:from>
    <xdr:to>
      <xdr:col>4</xdr:col>
      <xdr:colOff>482600</xdr:colOff>
      <xdr:row>63</xdr:row>
      <xdr:rowOff>82127</xdr:rowOff>
    </xdr:to>
    <xdr:cxnSp macro="">
      <xdr:nvCxnSpPr>
        <xdr:cNvPr id="135" name="直線コネクタ 134"/>
        <xdr:cNvCxnSpPr/>
      </xdr:nvCxnSpPr>
      <xdr:spPr>
        <a:xfrm flipV="1">
          <a:off x="2336800" y="10839238"/>
          <a:ext cx="8890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150495</xdr:rowOff>
    </xdr:from>
    <xdr:to>
      <xdr:col>4</xdr:col>
      <xdr:colOff>533400</xdr:colOff>
      <xdr:row>63</xdr:row>
      <xdr:rowOff>80645</xdr:rowOff>
    </xdr:to>
    <xdr:sp macro="" textlink="">
      <xdr:nvSpPr>
        <xdr:cNvPr id="136" name="フローチャート : 判断 135"/>
        <xdr:cNvSpPr/>
      </xdr:nvSpPr>
      <xdr:spPr>
        <a:xfrm>
          <a:off x="3175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90822</xdr:rowOff>
    </xdr:from>
    <xdr:ext cx="762000" cy="259045"/>
    <xdr:sp macro="" textlink="">
      <xdr:nvSpPr>
        <xdr:cNvPr id="137" name="テキスト ボックス 136"/>
        <xdr:cNvSpPr txBox="1"/>
      </xdr:nvSpPr>
      <xdr:spPr>
        <a:xfrm>
          <a:off x="2844800" y="1054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9737</xdr:rowOff>
    </xdr:from>
    <xdr:to>
      <xdr:col>3</xdr:col>
      <xdr:colOff>279400</xdr:colOff>
      <xdr:row>63</xdr:row>
      <xdr:rowOff>82127</xdr:rowOff>
    </xdr:to>
    <xdr:cxnSp macro="">
      <xdr:nvCxnSpPr>
        <xdr:cNvPr id="138" name="直線コネクタ 137"/>
        <xdr:cNvCxnSpPr/>
      </xdr:nvCxnSpPr>
      <xdr:spPr>
        <a:xfrm>
          <a:off x="1447800" y="1081108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71544</xdr:rowOff>
    </xdr:from>
    <xdr:to>
      <xdr:col>3</xdr:col>
      <xdr:colOff>330200</xdr:colOff>
      <xdr:row>64</xdr:row>
      <xdr:rowOff>1694</xdr:rowOff>
    </xdr:to>
    <xdr:sp macro="" textlink="">
      <xdr:nvSpPr>
        <xdr:cNvPr id="139" name="フローチャート : 判断 138"/>
        <xdr:cNvSpPr/>
      </xdr:nvSpPr>
      <xdr:spPr>
        <a:xfrm>
          <a:off x="2286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157921</xdr:rowOff>
    </xdr:from>
    <xdr:ext cx="762000" cy="259045"/>
    <xdr:sp macro="" textlink="">
      <xdr:nvSpPr>
        <xdr:cNvPr id="140" name="テキスト ボックス 139"/>
        <xdr:cNvSpPr txBox="1"/>
      </xdr:nvSpPr>
      <xdr:spPr>
        <a:xfrm>
          <a:off x="1955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114300</xdr:rowOff>
    </xdr:from>
    <xdr:to>
      <xdr:col>2</xdr:col>
      <xdr:colOff>127000</xdr:colOff>
      <xdr:row>63</xdr:row>
      <xdr:rowOff>44450</xdr:rowOff>
    </xdr:to>
    <xdr:sp macro="" textlink="">
      <xdr:nvSpPr>
        <xdr:cNvPr id="141" name="フローチャート : 判断 140"/>
        <xdr:cNvSpPr/>
      </xdr:nvSpPr>
      <xdr:spPr>
        <a:xfrm>
          <a:off x="1397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54627</xdr:rowOff>
    </xdr:from>
    <xdr:ext cx="762000" cy="259045"/>
    <xdr:sp macro="" textlink="">
      <xdr:nvSpPr>
        <xdr:cNvPr id="142" name="テキスト ボックス 141"/>
        <xdr:cNvSpPr txBox="1"/>
      </xdr:nvSpPr>
      <xdr:spPr>
        <a:xfrm>
          <a:off x="1066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48" name="円/楕円 147"/>
        <xdr:cNvSpPr/>
      </xdr:nvSpPr>
      <xdr:spPr>
        <a:xfrm>
          <a:off x="4902200" y="10981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152206</xdr:rowOff>
    </xdr:from>
    <xdr:ext cx="762000" cy="259045"/>
    <xdr:sp macro="" textlink="">
      <xdr:nvSpPr>
        <xdr:cNvPr id="149" name="財政構造の弾力性該当値テキスト"/>
        <xdr:cNvSpPr txBox="1"/>
      </xdr:nvSpPr>
      <xdr:spPr>
        <a:xfrm>
          <a:off x="5041900" y="10953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150495</xdr:rowOff>
    </xdr:from>
    <xdr:to>
      <xdr:col>6</xdr:col>
      <xdr:colOff>50800</xdr:colOff>
      <xdr:row>63</xdr:row>
      <xdr:rowOff>80645</xdr:rowOff>
    </xdr:to>
    <xdr:sp macro="" textlink="">
      <xdr:nvSpPr>
        <xdr:cNvPr id="150" name="円/楕円 149"/>
        <xdr:cNvSpPr/>
      </xdr:nvSpPr>
      <xdr:spPr>
        <a:xfrm>
          <a:off x="4064000" y="1078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90822</xdr:rowOff>
    </xdr:from>
    <xdr:ext cx="736600" cy="259045"/>
    <xdr:sp macro="" textlink="">
      <xdr:nvSpPr>
        <xdr:cNvPr id="151" name="テキスト ボックス 150"/>
        <xdr:cNvSpPr txBox="1"/>
      </xdr:nvSpPr>
      <xdr:spPr>
        <a:xfrm>
          <a:off x="3733800" y="10549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158538</xdr:rowOff>
    </xdr:from>
    <xdr:to>
      <xdr:col>4</xdr:col>
      <xdr:colOff>533400</xdr:colOff>
      <xdr:row>63</xdr:row>
      <xdr:rowOff>88688</xdr:rowOff>
    </xdr:to>
    <xdr:sp macro="" textlink="">
      <xdr:nvSpPr>
        <xdr:cNvPr id="152" name="円/楕円 151"/>
        <xdr:cNvSpPr/>
      </xdr:nvSpPr>
      <xdr:spPr>
        <a:xfrm>
          <a:off x="3175000" y="1078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73465</xdr:rowOff>
    </xdr:from>
    <xdr:ext cx="762000" cy="259045"/>
    <xdr:sp macro="" textlink="">
      <xdr:nvSpPr>
        <xdr:cNvPr id="153" name="テキスト ボックス 152"/>
        <xdr:cNvSpPr txBox="1"/>
      </xdr:nvSpPr>
      <xdr:spPr>
        <a:xfrm>
          <a:off x="2844800" y="10874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81.1</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31327</xdr:rowOff>
    </xdr:from>
    <xdr:to>
      <xdr:col>3</xdr:col>
      <xdr:colOff>330200</xdr:colOff>
      <xdr:row>63</xdr:row>
      <xdr:rowOff>132927</xdr:rowOff>
    </xdr:to>
    <xdr:sp macro="" textlink="">
      <xdr:nvSpPr>
        <xdr:cNvPr id="154" name="円/楕円 153"/>
        <xdr:cNvSpPr/>
      </xdr:nvSpPr>
      <xdr:spPr>
        <a:xfrm>
          <a:off x="2286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143104</xdr:rowOff>
    </xdr:from>
    <xdr:ext cx="762000" cy="259045"/>
    <xdr:sp macro="" textlink="">
      <xdr:nvSpPr>
        <xdr:cNvPr id="155" name="テキスト ボックス 154"/>
        <xdr:cNvSpPr txBox="1"/>
      </xdr:nvSpPr>
      <xdr:spPr>
        <a:xfrm>
          <a:off x="1955800" y="1060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130387</xdr:rowOff>
    </xdr:from>
    <xdr:to>
      <xdr:col>2</xdr:col>
      <xdr:colOff>127000</xdr:colOff>
      <xdr:row>63</xdr:row>
      <xdr:rowOff>60537</xdr:rowOff>
    </xdr:to>
    <xdr:sp macro="" textlink="">
      <xdr:nvSpPr>
        <xdr:cNvPr id="156" name="円/楕円 155"/>
        <xdr:cNvSpPr/>
      </xdr:nvSpPr>
      <xdr:spPr>
        <a:xfrm>
          <a:off x="1397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45314</xdr:rowOff>
    </xdr:from>
    <xdr:ext cx="762000" cy="259045"/>
    <xdr:sp macro="" textlink="">
      <xdr:nvSpPr>
        <xdr:cNvPr id="157" name="テキスト ボックス 156"/>
        <xdr:cNvSpPr txBox="1"/>
      </xdr:nvSpPr>
      <xdr:spPr>
        <a:xfrm>
          <a:off x="1066800" y="1084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[204,162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っているものの、社会保障・税番号システム整備、子ども・子育て支援システム整備に係る物件費の増により前年より上昇している。人件費は、職員数の削減や業務内容の改善等により継続的な抑制を図り、物件費については、電算業務等の委託費の更なる適正化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108059</xdr:rowOff>
    </xdr:from>
    <xdr:to>
      <xdr:col>7</xdr:col>
      <xdr:colOff>152400</xdr:colOff>
      <xdr:row>89</xdr:row>
      <xdr:rowOff>118797</xdr:rowOff>
    </xdr:to>
    <xdr:cxnSp macro="">
      <xdr:nvCxnSpPr>
        <xdr:cNvPr id="184" name="直線コネクタ 183"/>
        <xdr:cNvCxnSpPr/>
      </xdr:nvCxnSpPr>
      <xdr:spPr>
        <a:xfrm flipV="1">
          <a:off x="4953000" y="14166959"/>
          <a:ext cx="0" cy="12108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90874</xdr:rowOff>
    </xdr:from>
    <xdr:ext cx="762000" cy="259045"/>
    <xdr:sp macro="" textlink="">
      <xdr:nvSpPr>
        <xdr:cNvPr id="185" name="人件費・物件費等の状況最小値テキスト"/>
        <xdr:cNvSpPr txBox="1"/>
      </xdr:nvSpPr>
      <xdr:spPr>
        <a:xfrm>
          <a:off x="5041900" y="1534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620,285</a:t>
          </a:r>
          <a:endParaRPr kumimoji="1" lang="ja-JP" altLang="en-US" sz="1000" b="1">
            <a:latin typeface="ＭＳ Ｐゴシック"/>
          </a:endParaRPr>
        </a:p>
      </xdr:txBody>
    </xdr:sp>
    <xdr:clientData/>
  </xdr:oneCellAnchor>
  <xdr:twoCellAnchor>
    <xdr:from>
      <xdr:col>7</xdr:col>
      <xdr:colOff>63500</xdr:colOff>
      <xdr:row>89</xdr:row>
      <xdr:rowOff>118797</xdr:rowOff>
    </xdr:from>
    <xdr:to>
      <xdr:col>7</xdr:col>
      <xdr:colOff>241300</xdr:colOff>
      <xdr:row>89</xdr:row>
      <xdr:rowOff>118797</xdr:rowOff>
    </xdr:to>
    <xdr:cxnSp macro="">
      <xdr:nvCxnSpPr>
        <xdr:cNvPr id="186" name="直線コネクタ 185"/>
        <xdr:cNvCxnSpPr/>
      </xdr:nvCxnSpPr>
      <xdr:spPr>
        <a:xfrm>
          <a:off x="4864100" y="1537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22986</xdr:rowOff>
    </xdr:from>
    <xdr:ext cx="762000" cy="259045"/>
    <xdr:sp macro="" textlink="">
      <xdr:nvSpPr>
        <xdr:cNvPr id="187" name="人件費・物件費等の状況最大値テキスト"/>
        <xdr:cNvSpPr txBox="1"/>
      </xdr:nvSpPr>
      <xdr:spPr>
        <a:xfrm>
          <a:off x="5041900" y="1391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118,466</a:t>
          </a:r>
          <a:endParaRPr kumimoji="1" lang="ja-JP" altLang="en-US" sz="1000" b="1">
            <a:latin typeface="ＭＳ Ｐゴシック"/>
          </a:endParaRPr>
        </a:p>
      </xdr:txBody>
    </xdr:sp>
    <xdr:clientData/>
  </xdr:oneCellAnchor>
  <xdr:twoCellAnchor>
    <xdr:from>
      <xdr:col>7</xdr:col>
      <xdr:colOff>63500</xdr:colOff>
      <xdr:row>82</xdr:row>
      <xdr:rowOff>108059</xdr:rowOff>
    </xdr:from>
    <xdr:to>
      <xdr:col>7</xdr:col>
      <xdr:colOff>241300</xdr:colOff>
      <xdr:row>82</xdr:row>
      <xdr:rowOff>108059</xdr:rowOff>
    </xdr:to>
    <xdr:cxnSp macro="">
      <xdr:nvCxnSpPr>
        <xdr:cNvPr id="188" name="直線コネクタ 187"/>
        <xdr:cNvCxnSpPr/>
      </xdr:nvCxnSpPr>
      <xdr:spPr>
        <a:xfrm>
          <a:off x="4864100" y="141669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117084</xdr:rowOff>
    </xdr:from>
    <xdr:to>
      <xdr:col>7</xdr:col>
      <xdr:colOff>152400</xdr:colOff>
      <xdr:row>83</xdr:row>
      <xdr:rowOff>143393</xdr:rowOff>
    </xdr:to>
    <xdr:cxnSp macro="">
      <xdr:nvCxnSpPr>
        <xdr:cNvPr id="189" name="直線コネクタ 188"/>
        <xdr:cNvCxnSpPr/>
      </xdr:nvCxnSpPr>
      <xdr:spPr>
        <a:xfrm>
          <a:off x="4114800" y="14347434"/>
          <a:ext cx="838200" cy="26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38230</xdr:rowOff>
    </xdr:from>
    <xdr:ext cx="762000" cy="259045"/>
    <xdr:sp macro="" textlink="">
      <xdr:nvSpPr>
        <xdr:cNvPr id="190" name="人件費・物件費等の状況平均値テキスト"/>
        <xdr:cNvSpPr txBox="1"/>
      </xdr:nvSpPr>
      <xdr:spPr>
        <a:xfrm>
          <a:off x="5041900" y="14440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264,257</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66153</xdr:rowOff>
    </xdr:from>
    <xdr:to>
      <xdr:col>7</xdr:col>
      <xdr:colOff>203200</xdr:colOff>
      <xdr:row>84</xdr:row>
      <xdr:rowOff>167753</xdr:rowOff>
    </xdr:to>
    <xdr:sp macro="" textlink="">
      <xdr:nvSpPr>
        <xdr:cNvPr id="191" name="フローチャート : 判断 190"/>
        <xdr:cNvSpPr/>
      </xdr:nvSpPr>
      <xdr:spPr>
        <a:xfrm>
          <a:off x="4902200" y="1446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111877</xdr:rowOff>
    </xdr:from>
    <xdr:to>
      <xdr:col>6</xdr:col>
      <xdr:colOff>0</xdr:colOff>
      <xdr:row>83</xdr:row>
      <xdr:rowOff>117084</xdr:rowOff>
    </xdr:to>
    <xdr:cxnSp macro="">
      <xdr:nvCxnSpPr>
        <xdr:cNvPr id="192" name="直線コネクタ 191"/>
        <xdr:cNvCxnSpPr/>
      </xdr:nvCxnSpPr>
      <xdr:spPr>
        <a:xfrm>
          <a:off x="3225800" y="14342227"/>
          <a:ext cx="889000" cy="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26786</xdr:rowOff>
    </xdr:from>
    <xdr:to>
      <xdr:col>6</xdr:col>
      <xdr:colOff>50800</xdr:colOff>
      <xdr:row>84</xdr:row>
      <xdr:rowOff>128386</xdr:rowOff>
    </xdr:to>
    <xdr:sp macro="" textlink="">
      <xdr:nvSpPr>
        <xdr:cNvPr id="193" name="フローチャート : 判断 192"/>
        <xdr:cNvSpPr/>
      </xdr:nvSpPr>
      <xdr:spPr>
        <a:xfrm>
          <a:off x="4064000" y="1442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113163</xdr:rowOff>
    </xdr:from>
    <xdr:ext cx="736600" cy="259045"/>
    <xdr:sp macro="" textlink="">
      <xdr:nvSpPr>
        <xdr:cNvPr id="194" name="テキスト ボックス 193"/>
        <xdr:cNvSpPr txBox="1"/>
      </xdr:nvSpPr>
      <xdr:spPr>
        <a:xfrm>
          <a:off x="3733800" y="14514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111877</xdr:rowOff>
    </xdr:from>
    <xdr:to>
      <xdr:col>4</xdr:col>
      <xdr:colOff>482600</xdr:colOff>
      <xdr:row>83</xdr:row>
      <xdr:rowOff>137950</xdr:rowOff>
    </xdr:to>
    <xdr:cxnSp macro="">
      <xdr:nvCxnSpPr>
        <xdr:cNvPr id="195" name="直線コネクタ 194"/>
        <xdr:cNvCxnSpPr/>
      </xdr:nvCxnSpPr>
      <xdr:spPr>
        <a:xfrm flipV="1">
          <a:off x="2336800" y="14342227"/>
          <a:ext cx="889000" cy="26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9522</xdr:rowOff>
    </xdr:from>
    <xdr:to>
      <xdr:col>4</xdr:col>
      <xdr:colOff>533400</xdr:colOff>
      <xdr:row>84</xdr:row>
      <xdr:rowOff>111122</xdr:rowOff>
    </xdr:to>
    <xdr:sp macro="" textlink="">
      <xdr:nvSpPr>
        <xdr:cNvPr id="196" name="フローチャート : 判断 195"/>
        <xdr:cNvSpPr/>
      </xdr:nvSpPr>
      <xdr:spPr>
        <a:xfrm>
          <a:off x="3175000" y="14411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95899</xdr:rowOff>
    </xdr:from>
    <xdr:ext cx="762000" cy="259045"/>
    <xdr:sp macro="" textlink="">
      <xdr:nvSpPr>
        <xdr:cNvPr id="197" name="テキスト ボックス 196"/>
        <xdr:cNvSpPr txBox="1"/>
      </xdr:nvSpPr>
      <xdr:spPr>
        <a:xfrm>
          <a:off x="2844800" y="14497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137742</xdr:rowOff>
    </xdr:from>
    <xdr:to>
      <xdr:col>3</xdr:col>
      <xdr:colOff>279400</xdr:colOff>
      <xdr:row>83</xdr:row>
      <xdr:rowOff>137950</xdr:rowOff>
    </xdr:to>
    <xdr:cxnSp macro="">
      <xdr:nvCxnSpPr>
        <xdr:cNvPr id="198" name="直線コネクタ 197"/>
        <xdr:cNvCxnSpPr/>
      </xdr:nvCxnSpPr>
      <xdr:spPr>
        <a:xfrm>
          <a:off x="1447800" y="14368092"/>
          <a:ext cx="889000" cy="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11573</xdr:rowOff>
    </xdr:from>
    <xdr:to>
      <xdr:col>3</xdr:col>
      <xdr:colOff>330200</xdr:colOff>
      <xdr:row>84</xdr:row>
      <xdr:rowOff>113173</xdr:rowOff>
    </xdr:to>
    <xdr:sp macro="" textlink="">
      <xdr:nvSpPr>
        <xdr:cNvPr id="199" name="フローチャート : 判断 198"/>
        <xdr:cNvSpPr/>
      </xdr:nvSpPr>
      <xdr:spPr>
        <a:xfrm>
          <a:off x="2286000" y="1441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97950</xdr:rowOff>
    </xdr:from>
    <xdr:ext cx="762000" cy="259045"/>
    <xdr:sp macro="" textlink="">
      <xdr:nvSpPr>
        <xdr:cNvPr id="200" name="テキスト ボックス 199"/>
        <xdr:cNvSpPr txBox="1"/>
      </xdr:nvSpPr>
      <xdr:spPr>
        <a:xfrm>
          <a:off x="1955800" y="14499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37588</xdr:rowOff>
    </xdr:from>
    <xdr:to>
      <xdr:col>2</xdr:col>
      <xdr:colOff>127000</xdr:colOff>
      <xdr:row>83</xdr:row>
      <xdr:rowOff>139188</xdr:rowOff>
    </xdr:to>
    <xdr:sp macro="" textlink="">
      <xdr:nvSpPr>
        <xdr:cNvPr id="201" name="フローチャート : 判断 200"/>
        <xdr:cNvSpPr/>
      </xdr:nvSpPr>
      <xdr:spPr>
        <a:xfrm>
          <a:off x="1397000" y="14267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149365</xdr:rowOff>
    </xdr:from>
    <xdr:ext cx="762000" cy="259045"/>
    <xdr:sp macro="" textlink="">
      <xdr:nvSpPr>
        <xdr:cNvPr id="202" name="テキスト ボックス 201"/>
        <xdr:cNvSpPr txBox="1"/>
      </xdr:nvSpPr>
      <xdr:spPr>
        <a:xfrm>
          <a:off x="1066800" y="14036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92593</xdr:rowOff>
    </xdr:from>
    <xdr:to>
      <xdr:col>7</xdr:col>
      <xdr:colOff>203200</xdr:colOff>
      <xdr:row>84</xdr:row>
      <xdr:rowOff>22743</xdr:rowOff>
    </xdr:to>
    <xdr:sp macro="" textlink="">
      <xdr:nvSpPr>
        <xdr:cNvPr id="208" name="円/楕円 207"/>
        <xdr:cNvSpPr/>
      </xdr:nvSpPr>
      <xdr:spPr>
        <a:xfrm>
          <a:off x="4902200" y="14322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109120</xdr:rowOff>
    </xdr:from>
    <xdr:ext cx="762000" cy="259045"/>
    <xdr:sp macro="" textlink="">
      <xdr:nvSpPr>
        <xdr:cNvPr id="209" name="人件費・物件費等の状況該当値テキスト"/>
        <xdr:cNvSpPr txBox="1"/>
      </xdr:nvSpPr>
      <xdr:spPr>
        <a:xfrm>
          <a:off x="5041900" y="1416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204,162</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66284</xdr:rowOff>
    </xdr:from>
    <xdr:to>
      <xdr:col>6</xdr:col>
      <xdr:colOff>50800</xdr:colOff>
      <xdr:row>83</xdr:row>
      <xdr:rowOff>167884</xdr:rowOff>
    </xdr:to>
    <xdr:sp macro="" textlink="">
      <xdr:nvSpPr>
        <xdr:cNvPr id="210" name="円/楕円 209"/>
        <xdr:cNvSpPr/>
      </xdr:nvSpPr>
      <xdr:spPr>
        <a:xfrm>
          <a:off x="4064000" y="14296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6611</xdr:rowOff>
    </xdr:from>
    <xdr:ext cx="736600" cy="259045"/>
    <xdr:sp macro="" textlink="">
      <xdr:nvSpPr>
        <xdr:cNvPr id="211" name="テキスト ボックス 210"/>
        <xdr:cNvSpPr txBox="1"/>
      </xdr:nvSpPr>
      <xdr:spPr>
        <a:xfrm>
          <a:off x="3733800" y="14065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193,259</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61077</xdr:rowOff>
    </xdr:from>
    <xdr:to>
      <xdr:col>4</xdr:col>
      <xdr:colOff>533400</xdr:colOff>
      <xdr:row>83</xdr:row>
      <xdr:rowOff>162677</xdr:rowOff>
    </xdr:to>
    <xdr:sp macro="" textlink="">
      <xdr:nvSpPr>
        <xdr:cNvPr id="212" name="円/楕円 211"/>
        <xdr:cNvSpPr/>
      </xdr:nvSpPr>
      <xdr:spPr>
        <a:xfrm>
          <a:off x="3175000" y="14291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1404</xdr:rowOff>
    </xdr:from>
    <xdr:ext cx="762000" cy="259045"/>
    <xdr:sp macro="" textlink="">
      <xdr:nvSpPr>
        <xdr:cNvPr id="213" name="テキスト ボックス 212"/>
        <xdr:cNvSpPr txBox="1"/>
      </xdr:nvSpPr>
      <xdr:spPr>
        <a:xfrm>
          <a:off x="2844800" y="1406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191,101</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87150</xdr:rowOff>
    </xdr:from>
    <xdr:to>
      <xdr:col>3</xdr:col>
      <xdr:colOff>330200</xdr:colOff>
      <xdr:row>84</xdr:row>
      <xdr:rowOff>17300</xdr:rowOff>
    </xdr:to>
    <xdr:sp macro="" textlink="">
      <xdr:nvSpPr>
        <xdr:cNvPr id="214" name="円/楕円 213"/>
        <xdr:cNvSpPr/>
      </xdr:nvSpPr>
      <xdr:spPr>
        <a:xfrm>
          <a:off x="2286000" y="1431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27477</xdr:rowOff>
    </xdr:from>
    <xdr:ext cx="762000" cy="259045"/>
    <xdr:sp macro="" textlink="">
      <xdr:nvSpPr>
        <xdr:cNvPr id="215" name="テキスト ボックス 214"/>
        <xdr:cNvSpPr txBox="1"/>
      </xdr:nvSpPr>
      <xdr:spPr>
        <a:xfrm>
          <a:off x="1955800" y="1408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201,906</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86942</xdr:rowOff>
    </xdr:from>
    <xdr:to>
      <xdr:col>2</xdr:col>
      <xdr:colOff>127000</xdr:colOff>
      <xdr:row>84</xdr:row>
      <xdr:rowOff>17092</xdr:rowOff>
    </xdr:to>
    <xdr:sp macro="" textlink="">
      <xdr:nvSpPr>
        <xdr:cNvPr id="216" name="円/楕円 215"/>
        <xdr:cNvSpPr/>
      </xdr:nvSpPr>
      <xdr:spPr>
        <a:xfrm>
          <a:off x="1397000" y="14317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1869</xdr:rowOff>
    </xdr:from>
    <xdr:ext cx="762000" cy="259045"/>
    <xdr:sp macro="" textlink="">
      <xdr:nvSpPr>
        <xdr:cNvPr id="217" name="テキスト ボックス 216"/>
        <xdr:cNvSpPr txBox="1"/>
      </xdr:nvSpPr>
      <xdr:spPr>
        <a:xfrm>
          <a:off x="1066800" y="14403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201,820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18</a:t>
          </a:r>
          <a:r>
            <a:rPr kumimoji="1" lang="ja-JP" altLang="en-US" sz="1300">
              <a:latin typeface="ＭＳ Ｐゴシック"/>
            </a:rPr>
            <a:t>年度から給料表の構造を見直し、職務・職責に応じた構造への転換を図り、職務級間の給与水準の重なりの縮小、枠外昇給制度や一部手当の廃止などの措置を講じているが、今後、一層の給与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3" name="直線コネクタ 232"/>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4" name="テキスト ボックス 233"/>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5" name="直線コネクタ 234"/>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6" name="テキスト ボックス 235"/>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7" name="直線コネクタ 236"/>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8" name="テキスト ボックス 237"/>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9" name="直線コネクタ 238"/>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0" name="テキスト ボックス 239"/>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1" name="直線コネクタ 24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2" name="テキスト ボックス 24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82804</xdr:rowOff>
    </xdr:from>
    <xdr:to>
      <xdr:col>24</xdr:col>
      <xdr:colOff>558800</xdr:colOff>
      <xdr:row>86</xdr:row>
      <xdr:rowOff>101600</xdr:rowOff>
    </xdr:to>
    <xdr:cxnSp macro="">
      <xdr:nvCxnSpPr>
        <xdr:cNvPr id="244" name="直線コネクタ 243"/>
        <xdr:cNvCxnSpPr/>
      </xdr:nvCxnSpPr>
      <xdr:spPr>
        <a:xfrm flipV="1">
          <a:off x="17018000" y="14141704"/>
          <a:ext cx="0" cy="704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73677</xdr:rowOff>
    </xdr:from>
    <xdr:ext cx="762000" cy="259045"/>
    <xdr:sp macro="" textlink="">
      <xdr:nvSpPr>
        <xdr:cNvPr id="245" name="給与水準   （国との比較）最小値テキスト"/>
        <xdr:cNvSpPr txBox="1"/>
      </xdr:nvSpPr>
      <xdr:spPr>
        <a:xfrm>
          <a:off x="17106900" y="148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100.0</a:t>
          </a:r>
          <a:endParaRPr kumimoji="1" lang="ja-JP" altLang="en-US" sz="1000" b="1">
            <a:latin typeface="ＭＳ Ｐゴシック"/>
          </a:endParaRPr>
        </a:p>
      </xdr:txBody>
    </xdr:sp>
    <xdr:clientData/>
  </xdr:oneCellAnchor>
  <xdr:twoCellAnchor>
    <xdr:from>
      <xdr:col>24</xdr:col>
      <xdr:colOff>469900</xdr:colOff>
      <xdr:row>86</xdr:row>
      <xdr:rowOff>101600</xdr:rowOff>
    </xdr:from>
    <xdr:to>
      <xdr:col>24</xdr:col>
      <xdr:colOff>647700</xdr:colOff>
      <xdr:row>86</xdr:row>
      <xdr:rowOff>101600</xdr:rowOff>
    </xdr:to>
    <xdr:cxnSp macro="">
      <xdr:nvCxnSpPr>
        <xdr:cNvPr id="246" name="直線コネクタ 245"/>
        <xdr:cNvCxnSpPr/>
      </xdr:nvCxnSpPr>
      <xdr:spPr>
        <a:xfrm>
          <a:off x="16929100" y="148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169181</xdr:rowOff>
    </xdr:from>
    <xdr:ext cx="762000" cy="259045"/>
    <xdr:sp macro="" textlink="">
      <xdr:nvSpPr>
        <xdr:cNvPr id="247" name="給与水準   （国との比較）最大値テキスト"/>
        <xdr:cNvSpPr txBox="1"/>
      </xdr:nvSpPr>
      <xdr:spPr>
        <a:xfrm>
          <a:off x="17106900" y="13885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a:t>
          </a:r>
          <a:endParaRPr kumimoji="1" lang="ja-JP" altLang="en-US" sz="1000" b="1">
            <a:latin typeface="ＭＳ Ｐゴシック"/>
          </a:endParaRPr>
        </a:p>
      </xdr:txBody>
    </xdr:sp>
    <xdr:clientData/>
  </xdr:oneCellAnchor>
  <xdr:twoCellAnchor>
    <xdr:from>
      <xdr:col>24</xdr:col>
      <xdr:colOff>469900</xdr:colOff>
      <xdr:row>82</xdr:row>
      <xdr:rowOff>82804</xdr:rowOff>
    </xdr:from>
    <xdr:to>
      <xdr:col>24</xdr:col>
      <xdr:colOff>647700</xdr:colOff>
      <xdr:row>82</xdr:row>
      <xdr:rowOff>82804</xdr:rowOff>
    </xdr:to>
    <xdr:cxnSp macro="">
      <xdr:nvCxnSpPr>
        <xdr:cNvPr id="248" name="直線コネクタ 247"/>
        <xdr:cNvCxnSpPr/>
      </xdr:nvCxnSpPr>
      <xdr:spPr>
        <a:xfrm>
          <a:off x="16929100" y="14141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34037</xdr:rowOff>
    </xdr:from>
    <xdr:to>
      <xdr:col>24</xdr:col>
      <xdr:colOff>558800</xdr:colOff>
      <xdr:row>86</xdr:row>
      <xdr:rowOff>48513</xdr:rowOff>
    </xdr:to>
    <xdr:cxnSp macro="">
      <xdr:nvCxnSpPr>
        <xdr:cNvPr id="249" name="直線コネクタ 248"/>
        <xdr:cNvCxnSpPr/>
      </xdr:nvCxnSpPr>
      <xdr:spPr>
        <a:xfrm>
          <a:off x="16179800" y="14778737"/>
          <a:ext cx="838200" cy="14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36085</xdr:rowOff>
    </xdr:from>
    <xdr:ext cx="762000" cy="259045"/>
    <xdr:sp macro="" textlink="">
      <xdr:nvSpPr>
        <xdr:cNvPr id="250" name="給与水準   （国との比較）平均値テキスト"/>
        <xdr:cNvSpPr txBox="1"/>
      </xdr:nvSpPr>
      <xdr:spPr>
        <a:xfrm>
          <a:off x="17106900" y="144378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19558</xdr:rowOff>
    </xdr:from>
    <xdr:to>
      <xdr:col>24</xdr:col>
      <xdr:colOff>609600</xdr:colOff>
      <xdr:row>85</xdr:row>
      <xdr:rowOff>121158</xdr:rowOff>
    </xdr:to>
    <xdr:sp macro="" textlink="">
      <xdr:nvSpPr>
        <xdr:cNvPr id="251" name="フローチャート : 判断 250"/>
        <xdr:cNvSpPr/>
      </xdr:nvSpPr>
      <xdr:spPr>
        <a:xfrm>
          <a:off x="16967200" y="1459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34037</xdr:rowOff>
    </xdr:from>
    <xdr:to>
      <xdr:col>23</xdr:col>
      <xdr:colOff>406400</xdr:colOff>
      <xdr:row>88</xdr:row>
      <xdr:rowOff>4826</xdr:rowOff>
    </xdr:to>
    <xdr:cxnSp macro="">
      <xdr:nvCxnSpPr>
        <xdr:cNvPr id="252" name="直線コネクタ 251"/>
        <xdr:cNvCxnSpPr/>
      </xdr:nvCxnSpPr>
      <xdr:spPr>
        <a:xfrm flipV="1">
          <a:off x="15290800" y="14778737"/>
          <a:ext cx="889000" cy="313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14732</xdr:rowOff>
    </xdr:from>
    <xdr:to>
      <xdr:col>23</xdr:col>
      <xdr:colOff>457200</xdr:colOff>
      <xdr:row>85</xdr:row>
      <xdr:rowOff>116332</xdr:rowOff>
    </xdr:to>
    <xdr:sp macro="" textlink="">
      <xdr:nvSpPr>
        <xdr:cNvPr id="253" name="フローチャート : 判断 252"/>
        <xdr:cNvSpPr/>
      </xdr:nvSpPr>
      <xdr:spPr>
        <a:xfrm>
          <a:off x="16129000" y="1458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126509</xdr:rowOff>
    </xdr:from>
    <xdr:ext cx="736600" cy="259045"/>
    <xdr:sp macro="" textlink="">
      <xdr:nvSpPr>
        <xdr:cNvPr id="254" name="テキスト ボックス 253"/>
        <xdr:cNvSpPr txBox="1"/>
      </xdr:nvSpPr>
      <xdr:spPr>
        <a:xfrm>
          <a:off x="15798800" y="143568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4826</xdr:rowOff>
    </xdr:from>
    <xdr:to>
      <xdr:col>22</xdr:col>
      <xdr:colOff>203200</xdr:colOff>
      <xdr:row>88</xdr:row>
      <xdr:rowOff>33782</xdr:rowOff>
    </xdr:to>
    <xdr:cxnSp macro="">
      <xdr:nvCxnSpPr>
        <xdr:cNvPr id="255" name="直線コネクタ 254"/>
        <xdr:cNvCxnSpPr/>
      </xdr:nvCxnSpPr>
      <xdr:spPr>
        <a:xfrm flipV="1">
          <a:off x="14401800" y="1509242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38608</xdr:rowOff>
    </xdr:from>
    <xdr:to>
      <xdr:col>22</xdr:col>
      <xdr:colOff>254000</xdr:colOff>
      <xdr:row>87</xdr:row>
      <xdr:rowOff>140208</xdr:rowOff>
    </xdr:to>
    <xdr:sp macro="" textlink="">
      <xdr:nvSpPr>
        <xdr:cNvPr id="256" name="フローチャート : 判断 255"/>
        <xdr:cNvSpPr/>
      </xdr:nvSpPr>
      <xdr:spPr>
        <a:xfrm>
          <a:off x="15240000" y="1495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150385</xdr:rowOff>
    </xdr:from>
    <xdr:ext cx="762000" cy="259045"/>
    <xdr:sp macro="" textlink="">
      <xdr:nvSpPr>
        <xdr:cNvPr id="257" name="テキスト ボックス 256"/>
        <xdr:cNvSpPr txBox="1"/>
      </xdr:nvSpPr>
      <xdr:spPr>
        <a:xfrm>
          <a:off x="14909800" y="14723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89663</xdr:rowOff>
    </xdr:from>
    <xdr:to>
      <xdr:col>21</xdr:col>
      <xdr:colOff>0</xdr:colOff>
      <xdr:row>88</xdr:row>
      <xdr:rowOff>33782</xdr:rowOff>
    </xdr:to>
    <xdr:cxnSp macro="">
      <xdr:nvCxnSpPr>
        <xdr:cNvPr id="258" name="直線コネクタ 257"/>
        <xdr:cNvCxnSpPr/>
      </xdr:nvCxnSpPr>
      <xdr:spPr>
        <a:xfrm>
          <a:off x="13512800" y="14662913"/>
          <a:ext cx="889000" cy="458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28956</xdr:rowOff>
    </xdr:from>
    <xdr:to>
      <xdr:col>21</xdr:col>
      <xdr:colOff>50800</xdr:colOff>
      <xdr:row>87</xdr:row>
      <xdr:rowOff>130556</xdr:rowOff>
    </xdr:to>
    <xdr:sp macro="" textlink="">
      <xdr:nvSpPr>
        <xdr:cNvPr id="259" name="フローチャート : 判断 258"/>
        <xdr:cNvSpPr/>
      </xdr:nvSpPr>
      <xdr:spPr>
        <a:xfrm>
          <a:off x="14351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140733</xdr:rowOff>
    </xdr:from>
    <xdr:ext cx="762000" cy="259045"/>
    <xdr:sp macro="" textlink="">
      <xdr:nvSpPr>
        <xdr:cNvPr id="260" name="テキスト ボックス 259"/>
        <xdr:cNvSpPr txBox="1"/>
      </xdr:nvSpPr>
      <xdr:spPr>
        <a:xfrm>
          <a:off x="14020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133096</xdr:rowOff>
    </xdr:from>
    <xdr:to>
      <xdr:col>19</xdr:col>
      <xdr:colOff>533400</xdr:colOff>
      <xdr:row>85</xdr:row>
      <xdr:rowOff>63246</xdr:rowOff>
    </xdr:to>
    <xdr:sp macro="" textlink="">
      <xdr:nvSpPr>
        <xdr:cNvPr id="261" name="フローチャート : 判断 260"/>
        <xdr:cNvSpPr/>
      </xdr:nvSpPr>
      <xdr:spPr>
        <a:xfrm>
          <a:off x="13462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73423</xdr:rowOff>
    </xdr:from>
    <xdr:ext cx="762000" cy="259045"/>
    <xdr:sp macro="" textlink="">
      <xdr:nvSpPr>
        <xdr:cNvPr id="262" name="テキスト ボックス 261"/>
        <xdr:cNvSpPr txBox="1"/>
      </xdr:nvSpPr>
      <xdr:spPr>
        <a:xfrm>
          <a:off x="13131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3" name="テキスト ボックス 26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4" name="テキスト ボックス 26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5" name="テキスト ボックス 26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6" name="テキスト ボックス 26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7" name="テキスト ボックス 26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169163</xdr:rowOff>
    </xdr:from>
    <xdr:to>
      <xdr:col>24</xdr:col>
      <xdr:colOff>609600</xdr:colOff>
      <xdr:row>86</xdr:row>
      <xdr:rowOff>99313</xdr:rowOff>
    </xdr:to>
    <xdr:sp macro="" textlink="">
      <xdr:nvSpPr>
        <xdr:cNvPr id="268" name="円/楕円 267"/>
        <xdr:cNvSpPr/>
      </xdr:nvSpPr>
      <xdr:spPr>
        <a:xfrm>
          <a:off x="16967200" y="1474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65040</xdr:rowOff>
    </xdr:from>
    <xdr:ext cx="762000" cy="259045"/>
    <xdr:sp macro="" textlink="">
      <xdr:nvSpPr>
        <xdr:cNvPr id="269" name="給与水準   （国との比較）該当値テキスト"/>
        <xdr:cNvSpPr txBox="1"/>
      </xdr:nvSpPr>
      <xdr:spPr>
        <a:xfrm>
          <a:off x="17106900" y="1463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154687</xdr:rowOff>
    </xdr:from>
    <xdr:to>
      <xdr:col>23</xdr:col>
      <xdr:colOff>457200</xdr:colOff>
      <xdr:row>86</xdr:row>
      <xdr:rowOff>84837</xdr:rowOff>
    </xdr:to>
    <xdr:sp macro="" textlink="">
      <xdr:nvSpPr>
        <xdr:cNvPr id="270" name="円/楕円 269"/>
        <xdr:cNvSpPr/>
      </xdr:nvSpPr>
      <xdr:spPr>
        <a:xfrm>
          <a:off x="16129000" y="14727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69614</xdr:rowOff>
    </xdr:from>
    <xdr:ext cx="736600" cy="259045"/>
    <xdr:sp macro="" textlink="">
      <xdr:nvSpPr>
        <xdr:cNvPr id="271" name="テキスト ボックス 270"/>
        <xdr:cNvSpPr txBox="1"/>
      </xdr:nvSpPr>
      <xdr:spPr>
        <a:xfrm>
          <a:off x="15798800" y="14814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125476</xdr:rowOff>
    </xdr:from>
    <xdr:to>
      <xdr:col>22</xdr:col>
      <xdr:colOff>254000</xdr:colOff>
      <xdr:row>88</xdr:row>
      <xdr:rowOff>55626</xdr:rowOff>
    </xdr:to>
    <xdr:sp macro="" textlink="">
      <xdr:nvSpPr>
        <xdr:cNvPr id="272" name="円/楕円 271"/>
        <xdr:cNvSpPr/>
      </xdr:nvSpPr>
      <xdr:spPr>
        <a:xfrm>
          <a:off x="15240000" y="1504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40403</xdr:rowOff>
    </xdr:from>
    <xdr:ext cx="762000" cy="259045"/>
    <xdr:sp macro="" textlink="">
      <xdr:nvSpPr>
        <xdr:cNvPr id="273" name="テキスト ボックス 272"/>
        <xdr:cNvSpPr txBox="1"/>
      </xdr:nvSpPr>
      <xdr:spPr>
        <a:xfrm>
          <a:off x="14909800" y="15128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154432</xdr:rowOff>
    </xdr:from>
    <xdr:to>
      <xdr:col>21</xdr:col>
      <xdr:colOff>50800</xdr:colOff>
      <xdr:row>88</xdr:row>
      <xdr:rowOff>84582</xdr:rowOff>
    </xdr:to>
    <xdr:sp macro="" textlink="">
      <xdr:nvSpPr>
        <xdr:cNvPr id="274" name="円/楕円 273"/>
        <xdr:cNvSpPr/>
      </xdr:nvSpPr>
      <xdr:spPr>
        <a:xfrm>
          <a:off x="14351000" y="15070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69359</xdr:rowOff>
    </xdr:from>
    <xdr:ext cx="762000" cy="259045"/>
    <xdr:sp macro="" textlink="">
      <xdr:nvSpPr>
        <xdr:cNvPr id="275" name="テキスト ボックス 274"/>
        <xdr:cNvSpPr txBox="1"/>
      </xdr:nvSpPr>
      <xdr:spPr>
        <a:xfrm>
          <a:off x="14020800" y="15156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38863</xdr:rowOff>
    </xdr:from>
    <xdr:to>
      <xdr:col>19</xdr:col>
      <xdr:colOff>533400</xdr:colOff>
      <xdr:row>85</xdr:row>
      <xdr:rowOff>140463</xdr:rowOff>
    </xdr:to>
    <xdr:sp macro="" textlink="">
      <xdr:nvSpPr>
        <xdr:cNvPr id="276" name="円/楕円 275"/>
        <xdr:cNvSpPr/>
      </xdr:nvSpPr>
      <xdr:spPr>
        <a:xfrm>
          <a:off x="13462000" y="1461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125240</xdr:rowOff>
    </xdr:from>
    <xdr:ext cx="762000" cy="259045"/>
    <xdr:sp macro="" textlink="">
      <xdr:nvSpPr>
        <xdr:cNvPr id="277" name="テキスト ボックス 276"/>
        <xdr:cNvSpPr txBox="1"/>
      </xdr:nvSpPr>
      <xdr:spPr>
        <a:xfrm>
          <a:off x="13131800" y="1469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8" name="正方形/長方形 27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9" name="テキスト ボックス 278"/>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0" name="テキスト ボックス 279"/>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1" name="正方形/長方形 28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2" name="正方形/長方形 28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3" name="正方形/長方形 28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4" name="正方形/長方形 28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5" name="正方形/長方形 28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6" name="正方形/長方形 28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7" name="正方形/長方形 28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8" name="正方形/長方形 28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9" name="正方形/長方形 28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0" name="テキスト ボックス 28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「定員適正化計画」に基づき、平成</a:t>
          </a:r>
          <a:r>
            <a:rPr kumimoji="1" lang="en-US" altLang="ja-JP" sz="1300">
              <a:latin typeface="ＭＳ Ｐゴシック"/>
            </a:rPr>
            <a:t>18</a:t>
          </a:r>
          <a:r>
            <a:rPr kumimoji="1" lang="ja-JP" altLang="en-US" sz="1300">
              <a:latin typeface="ＭＳ Ｐゴシック"/>
            </a:rPr>
            <a:t>年度から平成</a:t>
          </a:r>
          <a:r>
            <a:rPr kumimoji="1" lang="en-US" altLang="ja-JP" sz="1300">
              <a:latin typeface="ＭＳ Ｐゴシック"/>
            </a:rPr>
            <a:t>25</a:t>
          </a:r>
          <a:r>
            <a:rPr kumimoji="1" lang="ja-JP" altLang="en-US" sz="1300">
              <a:latin typeface="ＭＳ Ｐゴシック"/>
            </a:rPr>
            <a:t>年度にかけ</a:t>
          </a:r>
          <a:r>
            <a:rPr kumimoji="1" lang="en-US" altLang="ja-JP" sz="1300">
              <a:latin typeface="ＭＳ Ｐゴシック"/>
            </a:rPr>
            <a:t>11</a:t>
          </a:r>
          <a:r>
            <a:rPr kumimoji="1" lang="ja-JP" altLang="en-US" sz="1300">
              <a:latin typeface="ＭＳ Ｐゴシック"/>
            </a:rPr>
            <a:t>名削減を実施し、計画目標定員の</a:t>
          </a:r>
          <a:r>
            <a:rPr kumimoji="1" lang="en-US" altLang="ja-JP" sz="1300">
              <a:latin typeface="ＭＳ Ｐゴシック"/>
            </a:rPr>
            <a:t>79</a:t>
          </a:r>
          <a:r>
            <a:rPr kumimoji="1" lang="ja-JP" altLang="en-US" sz="1300">
              <a:latin typeface="ＭＳ Ｐゴシック"/>
            </a:rPr>
            <a:t>名を大きく上回る</a:t>
          </a:r>
          <a:r>
            <a:rPr kumimoji="1" lang="en-US" altLang="ja-JP" sz="1300">
              <a:latin typeface="ＭＳ Ｐゴシック"/>
            </a:rPr>
            <a:t>75</a:t>
          </a:r>
          <a:r>
            <a:rPr kumimoji="1" lang="ja-JP" altLang="en-US" sz="1300">
              <a:latin typeface="ＭＳ Ｐゴシック"/>
            </a:rPr>
            <a:t>名となった。</a:t>
          </a:r>
        </a:p>
      </xdr:txBody>
    </xdr:sp>
    <xdr:clientData/>
  </xdr:twoCellAnchor>
  <xdr:oneCellAnchor>
    <xdr:from>
      <xdr:col>18</xdr:col>
      <xdr:colOff>444500</xdr:colOff>
      <xdr:row>54</xdr:row>
      <xdr:rowOff>139700</xdr:rowOff>
    </xdr:from>
    <xdr:ext cx="349839" cy="225703"/>
    <xdr:sp macro="" textlink="">
      <xdr:nvSpPr>
        <xdr:cNvPr id="291" name="テキスト ボックス 29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2" name="直線コネクタ 29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3" name="テキスト ボックス 29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4" name="直線コネクタ 29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5" name="テキスト ボックス 29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6" name="直線コネクタ 29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7" name="テキスト ボックス 29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8" name="直線コネクタ 29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9" name="テキスト ボックス 29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0" name="直線コネクタ 29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1" name="テキスト ボックス 30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2" name="直線コネクタ 30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3" name="テキスト ボックス 30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4" name="直線コネクタ 30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5" name="テキスト ボックス 30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7" name="テキスト ボックス 30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25872</xdr:rowOff>
    </xdr:from>
    <xdr:to>
      <xdr:col>24</xdr:col>
      <xdr:colOff>558800</xdr:colOff>
      <xdr:row>66</xdr:row>
      <xdr:rowOff>120469</xdr:rowOff>
    </xdr:to>
    <xdr:cxnSp macro="">
      <xdr:nvCxnSpPr>
        <xdr:cNvPr id="309" name="直線コネクタ 308"/>
        <xdr:cNvCxnSpPr/>
      </xdr:nvCxnSpPr>
      <xdr:spPr>
        <a:xfrm flipV="1">
          <a:off x="17018000" y="10141422"/>
          <a:ext cx="0" cy="12947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92546</xdr:rowOff>
    </xdr:from>
    <xdr:ext cx="762000" cy="259045"/>
    <xdr:sp macro="" textlink="">
      <xdr:nvSpPr>
        <xdr:cNvPr id="310" name="定員管理の状況最小値テキスト"/>
        <xdr:cNvSpPr txBox="1"/>
      </xdr:nvSpPr>
      <xdr:spPr>
        <a:xfrm>
          <a:off x="17106900" y="1140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26.80</a:t>
          </a:r>
          <a:endParaRPr kumimoji="1" lang="ja-JP" altLang="en-US" sz="1000" b="1">
            <a:latin typeface="ＭＳ Ｐゴシック"/>
          </a:endParaRPr>
        </a:p>
      </xdr:txBody>
    </xdr:sp>
    <xdr:clientData/>
  </xdr:oneCellAnchor>
  <xdr:twoCellAnchor>
    <xdr:from>
      <xdr:col>24</xdr:col>
      <xdr:colOff>469900</xdr:colOff>
      <xdr:row>66</xdr:row>
      <xdr:rowOff>120469</xdr:rowOff>
    </xdr:from>
    <xdr:to>
      <xdr:col>24</xdr:col>
      <xdr:colOff>647700</xdr:colOff>
      <xdr:row>66</xdr:row>
      <xdr:rowOff>120469</xdr:rowOff>
    </xdr:to>
    <xdr:cxnSp macro="">
      <xdr:nvCxnSpPr>
        <xdr:cNvPr id="311" name="直線コネクタ 310"/>
        <xdr:cNvCxnSpPr/>
      </xdr:nvCxnSpPr>
      <xdr:spPr>
        <a:xfrm>
          <a:off x="16929100" y="11436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112249</xdr:rowOff>
    </xdr:from>
    <xdr:ext cx="762000" cy="259045"/>
    <xdr:sp macro="" textlink="">
      <xdr:nvSpPr>
        <xdr:cNvPr id="312" name="定員管理の状況最大値テキスト"/>
        <xdr:cNvSpPr txBox="1"/>
      </xdr:nvSpPr>
      <xdr:spPr>
        <a:xfrm>
          <a:off x="17106900" y="9884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24</xdr:col>
      <xdr:colOff>469900</xdr:colOff>
      <xdr:row>59</xdr:row>
      <xdr:rowOff>25872</xdr:rowOff>
    </xdr:from>
    <xdr:to>
      <xdr:col>24</xdr:col>
      <xdr:colOff>647700</xdr:colOff>
      <xdr:row>59</xdr:row>
      <xdr:rowOff>25872</xdr:rowOff>
    </xdr:to>
    <xdr:cxnSp macro="">
      <xdr:nvCxnSpPr>
        <xdr:cNvPr id="313" name="直線コネクタ 312"/>
        <xdr:cNvCxnSpPr/>
      </xdr:nvCxnSpPr>
      <xdr:spPr>
        <a:xfrm>
          <a:off x="16929100" y="10141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95722</xdr:rowOff>
    </xdr:from>
    <xdr:to>
      <xdr:col>24</xdr:col>
      <xdr:colOff>558800</xdr:colOff>
      <xdr:row>60</xdr:row>
      <xdr:rowOff>166733</xdr:rowOff>
    </xdr:to>
    <xdr:cxnSp macro="">
      <xdr:nvCxnSpPr>
        <xdr:cNvPr id="314" name="直線コネクタ 313"/>
        <xdr:cNvCxnSpPr/>
      </xdr:nvCxnSpPr>
      <xdr:spPr>
        <a:xfrm>
          <a:off x="16179800" y="10382722"/>
          <a:ext cx="838200" cy="71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121320</xdr:rowOff>
    </xdr:from>
    <xdr:ext cx="762000" cy="259045"/>
    <xdr:sp macro="" textlink="">
      <xdr:nvSpPr>
        <xdr:cNvPr id="315" name="定員管理の状況平均値テキスト"/>
        <xdr:cNvSpPr txBox="1"/>
      </xdr:nvSpPr>
      <xdr:spPr>
        <a:xfrm>
          <a:off x="17106900" y="105797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149243</xdr:rowOff>
    </xdr:from>
    <xdr:to>
      <xdr:col>24</xdr:col>
      <xdr:colOff>609600</xdr:colOff>
      <xdr:row>62</xdr:row>
      <xdr:rowOff>79393</xdr:rowOff>
    </xdr:to>
    <xdr:sp macro="" textlink="">
      <xdr:nvSpPr>
        <xdr:cNvPr id="316" name="フローチャート : 判断 315"/>
        <xdr:cNvSpPr/>
      </xdr:nvSpPr>
      <xdr:spPr>
        <a:xfrm>
          <a:off x="16967200" y="10607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95722</xdr:rowOff>
    </xdr:from>
    <xdr:to>
      <xdr:col>23</xdr:col>
      <xdr:colOff>406400</xdr:colOff>
      <xdr:row>60</xdr:row>
      <xdr:rowOff>101237</xdr:rowOff>
    </xdr:to>
    <xdr:cxnSp macro="">
      <xdr:nvCxnSpPr>
        <xdr:cNvPr id="317" name="直線コネクタ 316"/>
        <xdr:cNvCxnSpPr/>
      </xdr:nvCxnSpPr>
      <xdr:spPr>
        <a:xfrm flipV="1">
          <a:off x="15290800" y="10382722"/>
          <a:ext cx="889000" cy="5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116840</xdr:rowOff>
    </xdr:from>
    <xdr:to>
      <xdr:col>23</xdr:col>
      <xdr:colOff>457200</xdr:colOff>
      <xdr:row>62</xdr:row>
      <xdr:rowOff>46990</xdr:rowOff>
    </xdr:to>
    <xdr:sp macro="" textlink="">
      <xdr:nvSpPr>
        <xdr:cNvPr id="318" name="フローチャート : 判断 317"/>
        <xdr:cNvSpPr/>
      </xdr:nvSpPr>
      <xdr:spPr>
        <a:xfrm>
          <a:off x="161290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31767</xdr:rowOff>
    </xdr:from>
    <xdr:ext cx="736600" cy="259045"/>
    <xdr:sp macro="" textlink="">
      <xdr:nvSpPr>
        <xdr:cNvPr id="319" name="テキスト ボックス 318"/>
        <xdr:cNvSpPr txBox="1"/>
      </xdr:nvSpPr>
      <xdr:spPr>
        <a:xfrm>
          <a:off x="15798800" y="1066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66766</xdr:rowOff>
    </xdr:from>
    <xdr:to>
      <xdr:col>22</xdr:col>
      <xdr:colOff>203200</xdr:colOff>
      <xdr:row>60</xdr:row>
      <xdr:rowOff>101237</xdr:rowOff>
    </xdr:to>
    <xdr:cxnSp macro="">
      <xdr:nvCxnSpPr>
        <xdr:cNvPr id="320" name="直線コネクタ 319"/>
        <xdr:cNvCxnSpPr/>
      </xdr:nvCxnSpPr>
      <xdr:spPr>
        <a:xfrm>
          <a:off x="14401800" y="10353766"/>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107877</xdr:rowOff>
    </xdr:from>
    <xdr:to>
      <xdr:col>22</xdr:col>
      <xdr:colOff>254000</xdr:colOff>
      <xdr:row>62</xdr:row>
      <xdr:rowOff>38027</xdr:rowOff>
    </xdr:to>
    <xdr:sp macro="" textlink="">
      <xdr:nvSpPr>
        <xdr:cNvPr id="321" name="フローチャート : 判断 320"/>
        <xdr:cNvSpPr/>
      </xdr:nvSpPr>
      <xdr:spPr>
        <a:xfrm>
          <a:off x="15240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22804</xdr:rowOff>
    </xdr:from>
    <xdr:ext cx="762000" cy="259045"/>
    <xdr:sp macro="" textlink="">
      <xdr:nvSpPr>
        <xdr:cNvPr id="322" name="テキスト ボックス 321"/>
        <xdr:cNvSpPr txBox="1"/>
      </xdr:nvSpPr>
      <xdr:spPr>
        <a:xfrm>
          <a:off x="14909800" y="10652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66766</xdr:rowOff>
    </xdr:from>
    <xdr:to>
      <xdr:col>21</xdr:col>
      <xdr:colOff>0</xdr:colOff>
      <xdr:row>60</xdr:row>
      <xdr:rowOff>97790</xdr:rowOff>
    </xdr:to>
    <xdr:cxnSp macro="">
      <xdr:nvCxnSpPr>
        <xdr:cNvPr id="323" name="直線コネクタ 322"/>
        <xdr:cNvCxnSpPr/>
      </xdr:nvCxnSpPr>
      <xdr:spPr>
        <a:xfrm flipV="1">
          <a:off x="13512800" y="1035376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103741</xdr:rowOff>
    </xdr:from>
    <xdr:to>
      <xdr:col>21</xdr:col>
      <xdr:colOff>50800</xdr:colOff>
      <xdr:row>62</xdr:row>
      <xdr:rowOff>33891</xdr:rowOff>
    </xdr:to>
    <xdr:sp macro="" textlink="">
      <xdr:nvSpPr>
        <xdr:cNvPr id="324" name="フローチャート : 判断 323"/>
        <xdr:cNvSpPr/>
      </xdr:nvSpPr>
      <xdr:spPr>
        <a:xfrm>
          <a:off x="14351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18668</xdr:rowOff>
    </xdr:from>
    <xdr:ext cx="762000" cy="259045"/>
    <xdr:sp macro="" textlink="">
      <xdr:nvSpPr>
        <xdr:cNvPr id="325" name="テキスト ボックス 324"/>
        <xdr:cNvSpPr txBox="1"/>
      </xdr:nvSpPr>
      <xdr:spPr>
        <a:xfrm>
          <a:off x="14020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69052</xdr:rowOff>
    </xdr:from>
    <xdr:to>
      <xdr:col>19</xdr:col>
      <xdr:colOff>533400</xdr:colOff>
      <xdr:row>60</xdr:row>
      <xdr:rowOff>170652</xdr:rowOff>
    </xdr:to>
    <xdr:sp macro="" textlink="">
      <xdr:nvSpPr>
        <xdr:cNvPr id="326" name="フローチャート : 判断 325"/>
        <xdr:cNvSpPr/>
      </xdr:nvSpPr>
      <xdr:spPr>
        <a:xfrm>
          <a:off x="13462000" y="1035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155429</xdr:rowOff>
    </xdr:from>
    <xdr:ext cx="762000" cy="259045"/>
    <xdr:sp macro="" textlink="">
      <xdr:nvSpPr>
        <xdr:cNvPr id="327" name="テキスト ボックス 326"/>
        <xdr:cNvSpPr txBox="1"/>
      </xdr:nvSpPr>
      <xdr:spPr>
        <a:xfrm>
          <a:off x="13131800" y="10442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115933</xdr:rowOff>
    </xdr:from>
    <xdr:to>
      <xdr:col>24</xdr:col>
      <xdr:colOff>609600</xdr:colOff>
      <xdr:row>61</xdr:row>
      <xdr:rowOff>46083</xdr:rowOff>
    </xdr:to>
    <xdr:sp macro="" textlink="">
      <xdr:nvSpPr>
        <xdr:cNvPr id="333" name="円/楕円 332"/>
        <xdr:cNvSpPr/>
      </xdr:nvSpPr>
      <xdr:spPr>
        <a:xfrm>
          <a:off x="16967200" y="1040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132460</xdr:rowOff>
    </xdr:from>
    <xdr:ext cx="762000" cy="259045"/>
    <xdr:sp macro="" textlink="">
      <xdr:nvSpPr>
        <xdr:cNvPr id="334" name="定員管理の状況該当値テキスト"/>
        <xdr:cNvSpPr txBox="1"/>
      </xdr:nvSpPr>
      <xdr:spPr>
        <a:xfrm>
          <a:off x="17106900" y="1024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44922</xdr:rowOff>
    </xdr:from>
    <xdr:to>
      <xdr:col>23</xdr:col>
      <xdr:colOff>457200</xdr:colOff>
      <xdr:row>60</xdr:row>
      <xdr:rowOff>146522</xdr:rowOff>
    </xdr:to>
    <xdr:sp macro="" textlink="">
      <xdr:nvSpPr>
        <xdr:cNvPr id="335" name="円/楕円 334"/>
        <xdr:cNvSpPr/>
      </xdr:nvSpPr>
      <xdr:spPr>
        <a:xfrm>
          <a:off x="16129000" y="1033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156699</xdr:rowOff>
    </xdr:from>
    <xdr:ext cx="736600" cy="259045"/>
    <xdr:sp macro="" textlink="">
      <xdr:nvSpPr>
        <xdr:cNvPr id="336" name="テキスト ボックス 335"/>
        <xdr:cNvSpPr txBox="1"/>
      </xdr:nvSpPr>
      <xdr:spPr>
        <a:xfrm>
          <a:off x="15798800" y="10100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50437</xdr:rowOff>
    </xdr:from>
    <xdr:to>
      <xdr:col>22</xdr:col>
      <xdr:colOff>254000</xdr:colOff>
      <xdr:row>60</xdr:row>
      <xdr:rowOff>152037</xdr:rowOff>
    </xdr:to>
    <xdr:sp macro="" textlink="">
      <xdr:nvSpPr>
        <xdr:cNvPr id="337" name="円/楕円 336"/>
        <xdr:cNvSpPr/>
      </xdr:nvSpPr>
      <xdr:spPr>
        <a:xfrm>
          <a:off x="15240000" y="103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162214</xdr:rowOff>
    </xdr:from>
    <xdr:ext cx="762000" cy="259045"/>
    <xdr:sp macro="" textlink="">
      <xdr:nvSpPr>
        <xdr:cNvPr id="338" name="テキスト ボックス 337"/>
        <xdr:cNvSpPr txBox="1"/>
      </xdr:nvSpPr>
      <xdr:spPr>
        <a:xfrm>
          <a:off x="14909800" y="10106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15966</xdr:rowOff>
    </xdr:from>
    <xdr:to>
      <xdr:col>21</xdr:col>
      <xdr:colOff>50800</xdr:colOff>
      <xdr:row>60</xdr:row>
      <xdr:rowOff>117566</xdr:rowOff>
    </xdr:to>
    <xdr:sp macro="" textlink="">
      <xdr:nvSpPr>
        <xdr:cNvPr id="339" name="円/楕円 338"/>
        <xdr:cNvSpPr/>
      </xdr:nvSpPr>
      <xdr:spPr>
        <a:xfrm>
          <a:off x="14351000" y="1030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127743</xdr:rowOff>
    </xdr:from>
    <xdr:ext cx="762000" cy="259045"/>
    <xdr:sp macro="" textlink="">
      <xdr:nvSpPr>
        <xdr:cNvPr id="340" name="テキスト ボックス 339"/>
        <xdr:cNvSpPr txBox="1"/>
      </xdr:nvSpPr>
      <xdr:spPr>
        <a:xfrm>
          <a:off x="14020800" y="1007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46990</xdr:rowOff>
    </xdr:from>
    <xdr:to>
      <xdr:col>19</xdr:col>
      <xdr:colOff>533400</xdr:colOff>
      <xdr:row>60</xdr:row>
      <xdr:rowOff>148590</xdr:rowOff>
    </xdr:to>
    <xdr:sp macro="" textlink="">
      <xdr:nvSpPr>
        <xdr:cNvPr id="341" name="円/楕円 340"/>
        <xdr:cNvSpPr/>
      </xdr:nvSpPr>
      <xdr:spPr>
        <a:xfrm>
          <a:off x="134620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158767</xdr:rowOff>
    </xdr:from>
    <xdr:ext cx="762000" cy="259045"/>
    <xdr:sp macro="" textlink="">
      <xdr:nvSpPr>
        <xdr:cNvPr id="342" name="テキスト ボックス 341"/>
        <xdr:cNvSpPr txBox="1"/>
      </xdr:nvSpPr>
      <xdr:spPr>
        <a:xfrm>
          <a:off x="13131800" y="1010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過去からの地方債抑制策により類似団体を下回っているが、事業の緊急性、住民のニーズを把握し、事業を実施していく。また、地方債発行額</a:t>
          </a:r>
          <a:r>
            <a:rPr kumimoji="1" lang="en-US" altLang="ja-JP" sz="1300">
              <a:latin typeface="ＭＳ Ｐゴシック"/>
            </a:rPr>
            <a:t>3</a:t>
          </a:r>
          <a:r>
            <a:rPr kumimoji="1" lang="ja-JP" altLang="en-US" sz="1300">
              <a:latin typeface="ＭＳ Ｐゴシック"/>
            </a:rPr>
            <a:t>億円の上限枠を設定することにより、引き続き水準を抑える。</a:t>
          </a: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9" name="直線コネクタ 35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0" name="テキスト ボックス 35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1" name="直線コネクタ 36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2" name="テキスト ボックス 36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3" name="直線コネクタ 36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4" name="テキスト ボックス 36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5" name="直線コネクタ 36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38</xdr:row>
      <xdr:rowOff>59690</xdr:rowOff>
    </xdr:from>
    <xdr:to>
      <xdr:col>24</xdr:col>
      <xdr:colOff>558800</xdr:colOff>
      <xdr:row>45</xdr:row>
      <xdr:rowOff>56388</xdr:rowOff>
    </xdr:to>
    <xdr:cxnSp macro="">
      <xdr:nvCxnSpPr>
        <xdr:cNvPr id="368" name="直線コネクタ 367"/>
        <xdr:cNvCxnSpPr/>
      </xdr:nvCxnSpPr>
      <xdr:spPr>
        <a:xfrm flipV="1">
          <a:off x="17018000" y="6574790"/>
          <a:ext cx="0" cy="11968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28465</xdr:rowOff>
    </xdr:from>
    <xdr:ext cx="762000" cy="259045"/>
    <xdr:sp macro="" textlink="">
      <xdr:nvSpPr>
        <xdr:cNvPr id="369" name="公債費負担の状況最小値テキスト"/>
        <xdr:cNvSpPr txBox="1"/>
      </xdr:nvSpPr>
      <xdr:spPr>
        <a:xfrm>
          <a:off x="17106900" y="7743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24</xdr:col>
      <xdr:colOff>469900</xdr:colOff>
      <xdr:row>45</xdr:row>
      <xdr:rowOff>56388</xdr:rowOff>
    </xdr:from>
    <xdr:to>
      <xdr:col>24</xdr:col>
      <xdr:colOff>647700</xdr:colOff>
      <xdr:row>45</xdr:row>
      <xdr:rowOff>56388</xdr:rowOff>
    </xdr:to>
    <xdr:cxnSp macro="">
      <xdr:nvCxnSpPr>
        <xdr:cNvPr id="370" name="直線コネクタ 369"/>
        <xdr:cNvCxnSpPr/>
      </xdr:nvCxnSpPr>
      <xdr:spPr>
        <a:xfrm>
          <a:off x="16929100" y="7771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146067</xdr:rowOff>
    </xdr:from>
    <xdr:ext cx="762000" cy="259045"/>
    <xdr:sp macro="" textlink="">
      <xdr:nvSpPr>
        <xdr:cNvPr id="371" name="公債費負担の状況最大値テキスト"/>
        <xdr:cNvSpPr txBox="1"/>
      </xdr:nvSpPr>
      <xdr:spPr>
        <a:xfrm>
          <a:off x="17106900" y="631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24</xdr:col>
      <xdr:colOff>469900</xdr:colOff>
      <xdr:row>38</xdr:row>
      <xdr:rowOff>59690</xdr:rowOff>
    </xdr:from>
    <xdr:to>
      <xdr:col>24</xdr:col>
      <xdr:colOff>647700</xdr:colOff>
      <xdr:row>38</xdr:row>
      <xdr:rowOff>59690</xdr:rowOff>
    </xdr:to>
    <xdr:cxnSp macro="">
      <xdr:nvCxnSpPr>
        <xdr:cNvPr id="372" name="直線コネクタ 371"/>
        <xdr:cNvCxnSpPr/>
      </xdr:nvCxnSpPr>
      <xdr:spPr>
        <a:xfrm>
          <a:off x="169291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100330</xdr:rowOff>
    </xdr:from>
    <xdr:to>
      <xdr:col>24</xdr:col>
      <xdr:colOff>558800</xdr:colOff>
      <xdr:row>41</xdr:row>
      <xdr:rowOff>105156</xdr:rowOff>
    </xdr:to>
    <xdr:cxnSp macro="">
      <xdr:nvCxnSpPr>
        <xdr:cNvPr id="373" name="直線コネクタ 372"/>
        <xdr:cNvCxnSpPr/>
      </xdr:nvCxnSpPr>
      <xdr:spPr>
        <a:xfrm flipV="1">
          <a:off x="16179800" y="7129780"/>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74693</xdr:rowOff>
    </xdr:from>
    <xdr:ext cx="762000" cy="259045"/>
    <xdr:sp macro="" textlink="">
      <xdr:nvSpPr>
        <xdr:cNvPr id="374" name="公債費負担の状況平均値テキスト"/>
        <xdr:cNvSpPr txBox="1"/>
      </xdr:nvSpPr>
      <xdr:spPr>
        <a:xfrm>
          <a:off x="17106900" y="71041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102616</xdr:rowOff>
    </xdr:from>
    <xdr:to>
      <xdr:col>24</xdr:col>
      <xdr:colOff>609600</xdr:colOff>
      <xdr:row>42</xdr:row>
      <xdr:rowOff>32766</xdr:rowOff>
    </xdr:to>
    <xdr:sp macro="" textlink="">
      <xdr:nvSpPr>
        <xdr:cNvPr id="375" name="フローチャート : 判断 374"/>
        <xdr:cNvSpPr/>
      </xdr:nvSpPr>
      <xdr:spPr>
        <a:xfrm>
          <a:off x="16967200" y="713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105156</xdr:rowOff>
    </xdr:from>
    <xdr:to>
      <xdr:col>23</xdr:col>
      <xdr:colOff>406400</xdr:colOff>
      <xdr:row>41</xdr:row>
      <xdr:rowOff>134112</xdr:rowOff>
    </xdr:to>
    <xdr:cxnSp macro="">
      <xdr:nvCxnSpPr>
        <xdr:cNvPr id="376" name="直線コネクタ 375"/>
        <xdr:cNvCxnSpPr/>
      </xdr:nvCxnSpPr>
      <xdr:spPr>
        <a:xfrm flipV="1">
          <a:off x="15290800" y="713460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136398</xdr:rowOff>
    </xdr:from>
    <xdr:to>
      <xdr:col>23</xdr:col>
      <xdr:colOff>457200</xdr:colOff>
      <xdr:row>42</xdr:row>
      <xdr:rowOff>66548</xdr:rowOff>
    </xdr:to>
    <xdr:sp macro="" textlink="">
      <xdr:nvSpPr>
        <xdr:cNvPr id="377" name="フローチャート : 判断 376"/>
        <xdr:cNvSpPr/>
      </xdr:nvSpPr>
      <xdr:spPr>
        <a:xfrm>
          <a:off x="16129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51325</xdr:rowOff>
    </xdr:from>
    <xdr:ext cx="736600" cy="259045"/>
    <xdr:sp macro="" textlink="">
      <xdr:nvSpPr>
        <xdr:cNvPr id="378" name="テキスト ボックス 377"/>
        <xdr:cNvSpPr txBox="1"/>
      </xdr:nvSpPr>
      <xdr:spPr>
        <a:xfrm>
          <a:off x="15798800" y="7252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134112</xdr:rowOff>
    </xdr:from>
    <xdr:to>
      <xdr:col>22</xdr:col>
      <xdr:colOff>203200</xdr:colOff>
      <xdr:row>41</xdr:row>
      <xdr:rowOff>163068</xdr:rowOff>
    </xdr:to>
    <xdr:cxnSp macro="">
      <xdr:nvCxnSpPr>
        <xdr:cNvPr id="379" name="直線コネクタ 378"/>
        <xdr:cNvCxnSpPr/>
      </xdr:nvCxnSpPr>
      <xdr:spPr>
        <a:xfrm flipV="1">
          <a:off x="14401800" y="716356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13208</xdr:rowOff>
    </xdr:from>
    <xdr:to>
      <xdr:col>22</xdr:col>
      <xdr:colOff>254000</xdr:colOff>
      <xdr:row>42</xdr:row>
      <xdr:rowOff>114808</xdr:rowOff>
    </xdr:to>
    <xdr:sp macro="" textlink="">
      <xdr:nvSpPr>
        <xdr:cNvPr id="380" name="フローチャート : 判断 379"/>
        <xdr:cNvSpPr/>
      </xdr:nvSpPr>
      <xdr:spPr>
        <a:xfrm>
          <a:off x="15240000" y="721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99585</xdr:rowOff>
    </xdr:from>
    <xdr:ext cx="762000" cy="259045"/>
    <xdr:sp macro="" textlink="">
      <xdr:nvSpPr>
        <xdr:cNvPr id="381" name="テキスト ボックス 380"/>
        <xdr:cNvSpPr txBox="1"/>
      </xdr:nvSpPr>
      <xdr:spPr>
        <a:xfrm>
          <a:off x="14909800" y="730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163068</xdr:rowOff>
    </xdr:from>
    <xdr:to>
      <xdr:col>21</xdr:col>
      <xdr:colOff>0</xdr:colOff>
      <xdr:row>41</xdr:row>
      <xdr:rowOff>167894</xdr:rowOff>
    </xdr:to>
    <xdr:cxnSp macro="">
      <xdr:nvCxnSpPr>
        <xdr:cNvPr id="382" name="直線コネクタ 381"/>
        <xdr:cNvCxnSpPr/>
      </xdr:nvCxnSpPr>
      <xdr:spPr>
        <a:xfrm flipV="1">
          <a:off x="13512800" y="7192518"/>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80772</xdr:rowOff>
    </xdr:from>
    <xdr:to>
      <xdr:col>21</xdr:col>
      <xdr:colOff>50800</xdr:colOff>
      <xdr:row>43</xdr:row>
      <xdr:rowOff>10922</xdr:rowOff>
    </xdr:to>
    <xdr:sp macro="" textlink="">
      <xdr:nvSpPr>
        <xdr:cNvPr id="383" name="フローチャート : 判断 382"/>
        <xdr:cNvSpPr/>
      </xdr:nvSpPr>
      <xdr:spPr>
        <a:xfrm>
          <a:off x="14351000" y="728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167149</xdr:rowOff>
    </xdr:from>
    <xdr:ext cx="762000" cy="259045"/>
    <xdr:sp macro="" textlink="">
      <xdr:nvSpPr>
        <xdr:cNvPr id="384" name="テキスト ボックス 383"/>
        <xdr:cNvSpPr txBox="1"/>
      </xdr:nvSpPr>
      <xdr:spPr>
        <a:xfrm>
          <a:off x="14020800" y="736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133858</xdr:rowOff>
    </xdr:from>
    <xdr:to>
      <xdr:col>19</xdr:col>
      <xdr:colOff>533400</xdr:colOff>
      <xdr:row>43</xdr:row>
      <xdr:rowOff>64008</xdr:rowOff>
    </xdr:to>
    <xdr:sp macro="" textlink="">
      <xdr:nvSpPr>
        <xdr:cNvPr id="385" name="フローチャート : 判断 384"/>
        <xdr:cNvSpPr/>
      </xdr:nvSpPr>
      <xdr:spPr>
        <a:xfrm>
          <a:off x="13462000" y="733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48785</xdr:rowOff>
    </xdr:from>
    <xdr:ext cx="762000" cy="259045"/>
    <xdr:sp macro="" textlink="">
      <xdr:nvSpPr>
        <xdr:cNvPr id="386" name="テキスト ボックス 385"/>
        <xdr:cNvSpPr txBox="1"/>
      </xdr:nvSpPr>
      <xdr:spPr>
        <a:xfrm>
          <a:off x="13131800" y="7421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49530</xdr:rowOff>
    </xdr:from>
    <xdr:to>
      <xdr:col>24</xdr:col>
      <xdr:colOff>609600</xdr:colOff>
      <xdr:row>41</xdr:row>
      <xdr:rowOff>151130</xdr:rowOff>
    </xdr:to>
    <xdr:sp macro="" textlink="">
      <xdr:nvSpPr>
        <xdr:cNvPr id="392" name="円/楕円 391"/>
        <xdr:cNvSpPr/>
      </xdr:nvSpPr>
      <xdr:spPr>
        <a:xfrm>
          <a:off x="169672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66057</xdr:rowOff>
    </xdr:from>
    <xdr:ext cx="762000" cy="259045"/>
    <xdr:sp macro="" textlink="">
      <xdr:nvSpPr>
        <xdr:cNvPr id="393" name="公債費負担の状況該当値テキスト"/>
        <xdr:cNvSpPr txBox="1"/>
      </xdr:nvSpPr>
      <xdr:spPr>
        <a:xfrm>
          <a:off x="171069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54356</xdr:rowOff>
    </xdr:from>
    <xdr:to>
      <xdr:col>23</xdr:col>
      <xdr:colOff>457200</xdr:colOff>
      <xdr:row>41</xdr:row>
      <xdr:rowOff>155956</xdr:rowOff>
    </xdr:to>
    <xdr:sp macro="" textlink="">
      <xdr:nvSpPr>
        <xdr:cNvPr id="394" name="円/楕円 393"/>
        <xdr:cNvSpPr/>
      </xdr:nvSpPr>
      <xdr:spPr>
        <a:xfrm>
          <a:off x="16129000" y="708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166133</xdr:rowOff>
    </xdr:from>
    <xdr:ext cx="736600" cy="259045"/>
    <xdr:sp macro="" textlink="">
      <xdr:nvSpPr>
        <xdr:cNvPr id="395" name="テキスト ボックス 394"/>
        <xdr:cNvSpPr txBox="1"/>
      </xdr:nvSpPr>
      <xdr:spPr>
        <a:xfrm>
          <a:off x="15798800" y="6852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83312</xdr:rowOff>
    </xdr:from>
    <xdr:to>
      <xdr:col>22</xdr:col>
      <xdr:colOff>254000</xdr:colOff>
      <xdr:row>42</xdr:row>
      <xdr:rowOff>13462</xdr:rowOff>
    </xdr:to>
    <xdr:sp macro="" textlink="">
      <xdr:nvSpPr>
        <xdr:cNvPr id="396" name="円/楕円 395"/>
        <xdr:cNvSpPr/>
      </xdr:nvSpPr>
      <xdr:spPr>
        <a:xfrm>
          <a:off x="15240000" y="711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23639</xdr:rowOff>
    </xdr:from>
    <xdr:ext cx="762000" cy="259045"/>
    <xdr:sp macro="" textlink="">
      <xdr:nvSpPr>
        <xdr:cNvPr id="397" name="テキスト ボックス 396"/>
        <xdr:cNvSpPr txBox="1"/>
      </xdr:nvSpPr>
      <xdr:spPr>
        <a:xfrm>
          <a:off x="14909800" y="688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112268</xdr:rowOff>
    </xdr:from>
    <xdr:to>
      <xdr:col>21</xdr:col>
      <xdr:colOff>50800</xdr:colOff>
      <xdr:row>42</xdr:row>
      <xdr:rowOff>42418</xdr:rowOff>
    </xdr:to>
    <xdr:sp macro="" textlink="">
      <xdr:nvSpPr>
        <xdr:cNvPr id="398" name="円/楕円 397"/>
        <xdr:cNvSpPr/>
      </xdr:nvSpPr>
      <xdr:spPr>
        <a:xfrm>
          <a:off x="14351000" y="714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52595</xdr:rowOff>
    </xdr:from>
    <xdr:ext cx="762000" cy="259045"/>
    <xdr:sp macro="" textlink="">
      <xdr:nvSpPr>
        <xdr:cNvPr id="399" name="テキスト ボックス 398"/>
        <xdr:cNvSpPr txBox="1"/>
      </xdr:nvSpPr>
      <xdr:spPr>
        <a:xfrm>
          <a:off x="14020800" y="6910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117094</xdr:rowOff>
    </xdr:from>
    <xdr:to>
      <xdr:col>19</xdr:col>
      <xdr:colOff>533400</xdr:colOff>
      <xdr:row>42</xdr:row>
      <xdr:rowOff>47244</xdr:rowOff>
    </xdr:to>
    <xdr:sp macro="" textlink="">
      <xdr:nvSpPr>
        <xdr:cNvPr id="400" name="円/楕円 399"/>
        <xdr:cNvSpPr/>
      </xdr:nvSpPr>
      <xdr:spPr>
        <a:xfrm>
          <a:off x="13462000" y="714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57421</xdr:rowOff>
    </xdr:from>
    <xdr:ext cx="762000" cy="259045"/>
    <xdr:sp macro="" textlink="">
      <xdr:nvSpPr>
        <xdr:cNvPr id="401" name="テキスト ボックス 400"/>
        <xdr:cNvSpPr txBox="1"/>
      </xdr:nvSpPr>
      <xdr:spPr>
        <a:xfrm>
          <a:off x="13131800" y="691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将来負担比率は算定されなかったが、今後も地方債発行額の上限（</a:t>
          </a:r>
          <a:r>
            <a:rPr kumimoji="1" lang="en-US" altLang="ja-JP" sz="1300">
              <a:latin typeface="ＭＳ Ｐゴシック"/>
            </a:rPr>
            <a:t>3</a:t>
          </a:r>
          <a:r>
            <a:rPr kumimoji="1" lang="ja-JP" altLang="en-US" sz="1300">
              <a:latin typeface="ＭＳ Ｐゴシック"/>
            </a:rPr>
            <a:t>億円）を設定し、計画的な借入を実施するとともに、交付税措置のある有利な地方債（過疎債・辺地債）の活用を図り、財政の健全化に努め、将来の負担を減らしていく。</a:t>
          </a:r>
          <a:endParaRPr kumimoji="1" lang="en-US" altLang="ja-JP" sz="1300">
            <a:latin typeface="ＭＳ Ｐゴシック"/>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18" name="直線コネクタ 41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19" name="テキスト ボックス 41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0" name="直線コネクタ 41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1" name="テキスト ボックス 42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2" name="直線コネクタ 42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3" name="テキスト ボックス 42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4" name="直線コネクタ 42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5" name="テキスト ボックス 42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6" name="直線コネクタ 42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7" name="テキスト ボックス 42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28" name="直線コネクタ 42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29" name="テキスト ボックス 42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169515</xdr:rowOff>
    </xdr:to>
    <xdr:cxnSp macro="">
      <xdr:nvCxnSpPr>
        <xdr:cNvPr id="432" name="直線コネクタ 431"/>
        <xdr:cNvCxnSpPr/>
      </xdr:nvCxnSpPr>
      <xdr:spPr>
        <a:xfrm flipV="1">
          <a:off x="17018000" y="2313214"/>
          <a:ext cx="0" cy="16282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141592</xdr:rowOff>
    </xdr:from>
    <xdr:ext cx="762000" cy="259045"/>
    <xdr:sp macro="" textlink="">
      <xdr:nvSpPr>
        <xdr:cNvPr id="433" name="将来負担の状況最小値テキスト"/>
        <xdr:cNvSpPr txBox="1"/>
      </xdr:nvSpPr>
      <xdr:spPr>
        <a:xfrm>
          <a:off x="17106900" y="391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169515</xdr:rowOff>
    </xdr:from>
    <xdr:to>
      <xdr:col>24</xdr:col>
      <xdr:colOff>647700</xdr:colOff>
      <xdr:row>22</xdr:row>
      <xdr:rowOff>169515</xdr:rowOff>
    </xdr:to>
    <xdr:cxnSp macro="">
      <xdr:nvCxnSpPr>
        <xdr:cNvPr id="434" name="直線コネクタ 433"/>
        <xdr:cNvCxnSpPr/>
      </xdr:nvCxnSpPr>
      <xdr:spPr>
        <a:xfrm>
          <a:off x="16929100" y="394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35"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36" name="直線コネクタ 43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5641</xdr:rowOff>
    </xdr:from>
    <xdr:ext cx="762000" cy="259045"/>
    <xdr:sp macro="" textlink="">
      <xdr:nvSpPr>
        <xdr:cNvPr id="437" name="将来負担の状況平均値テキスト"/>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38" name="フローチャート : 判断 437"/>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39" name="フローチャート : 判断 438"/>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0" name="テキスト ボックス 439"/>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99060</xdr:rowOff>
    </xdr:from>
    <xdr:to>
      <xdr:col>22</xdr:col>
      <xdr:colOff>254000</xdr:colOff>
      <xdr:row>14</xdr:row>
      <xdr:rowOff>29210</xdr:rowOff>
    </xdr:to>
    <xdr:sp macro="" textlink="">
      <xdr:nvSpPr>
        <xdr:cNvPr id="441" name="フローチャート : 判断 440"/>
        <xdr:cNvSpPr/>
      </xdr:nvSpPr>
      <xdr:spPr>
        <a:xfrm>
          <a:off x="15240000" y="2327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39387</xdr:rowOff>
    </xdr:from>
    <xdr:ext cx="762000" cy="259045"/>
    <xdr:sp macro="" textlink="">
      <xdr:nvSpPr>
        <xdr:cNvPr id="442" name="テキスト ボックス 441"/>
        <xdr:cNvSpPr txBox="1"/>
      </xdr:nvSpPr>
      <xdr:spPr>
        <a:xfrm>
          <a:off x="14909800" y="209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95371</xdr:rowOff>
    </xdr:from>
    <xdr:to>
      <xdr:col>21</xdr:col>
      <xdr:colOff>50800</xdr:colOff>
      <xdr:row>15</xdr:row>
      <xdr:rowOff>25521</xdr:rowOff>
    </xdr:to>
    <xdr:sp macro="" textlink="">
      <xdr:nvSpPr>
        <xdr:cNvPr id="443" name="フローチャート : 判断 442"/>
        <xdr:cNvSpPr/>
      </xdr:nvSpPr>
      <xdr:spPr>
        <a:xfrm>
          <a:off x="14351000" y="249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35698</xdr:rowOff>
    </xdr:from>
    <xdr:ext cx="762000" cy="259045"/>
    <xdr:sp macro="" textlink="">
      <xdr:nvSpPr>
        <xdr:cNvPr id="444" name="テキスト ボックス 443"/>
        <xdr:cNvSpPr txBox="1"/>
      </xdr:nvSpPr>
      <xdr:spPr>
        <a:xfrm>
          <a:off x="14020800" y="226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161774</xdr:rowOff>
    </xdr:from>
    <xdr:to>
      <xdr:col>19</xdr:col>
      <xdr:colOff>533400</xdr:colOff>
      <xdr:row>16</xdr:row>
      <xdr:rowOff>91924</xdr:rowOff>
    </xdr:to>
    <xdr:sp macro="" textlink="">
      <xdr:nvSpPr>
        <xdr:cNvPr id="445" name="フローチャート : 判断 444"/>
        <xdr:cNvSpPr/>
      </xdr:nvSpPr>
      <xdr:spPr>
        <a:xfrm>
          <a:off x="13462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102101</xdr:rowOff>
    </xdr:from>
    <xdr:ext cx="762000" cy="259045"/>
    <xdr:sp macro="" textlink="">
      <xdr:nvSpPr>
        <xdr:cNvPr id="446" name="テキスト ボックス 445"/>
        <xdr:cNvSpPr txBox="1"/>
      </xdr:nvSpPr>
      <xdr:spPr>
        <a:xfrm>
          <a:off x="13131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福島県古殿町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5,895
5,831
163.29
4,194,783
4,111,343
55,815
2,595,701
4,503,275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人件費に係る経常収支比率は低くなっているが、要因としては、「定員適正化計画」策定後、新規採用職員ぼ抑制等により職員数の減があげられる。計画で定めた職員数は達成されたが、引き続き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154432</xdr:rowOff>
    </xdr:from>
    <xdr:to>
      <xdr:col>7</xdr:col>
      <xdr:colOff>15875</xdr:colOff>
      <xdr:row>40</xdr:row>
      <xdr:rowOff>163576</xdr:rowOff>
    </xdr:to>
    <xdr:cxnSp macro="">
      <xdr:nvCxnSpPr>
        <xdr:cNvPr id="57" name="直線コネクタ 56"/>
        <xdr:cNvCxnSpPr/>
      </xdr:nvCxnSpPr>
      <xdr:spPr>
        <a:xfrm flipV="1">
          <a:off x="4826000" y="5983732"/>
          <a:ext cx="0" cy="10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135653</xdr:rowOff>
    </xdr:from>
    <xdr:ext cx="762000" cy="259045"/>
    <xdr:sp macro="" textlink="">
      <xdr:nvSpPr>
        <xdr:cNvPr id="58" name="人件費最小値テキスト"/>
        <xdr:cNvSpPr txBox="1"/>
      </xdr:nvSpPr>
      <xdr:spPr>
        <a:xfrm>
          <a:off x="4914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38.3</a:t>
          </a:r>
          <a:endParaRPr kumimoji="1" lang="ja-JP" altLang="en-US" sz="1000" b="1">
            <a:latin typeface="ＭＳ Ｐゴシック"/>
          </a:endParaRPr>
        </a:p>
      </xdr:txBody>
    </xdr:sp>
    <xdr:clientData/>
  </xdr:oneCellAnchor>
  <xdr:twoCellAnchor>
    <xdr:from>
      <xdr:col>6</xdr:col>
      <xdr:colOff>612775</xdr:colOff>
      <xdr:row>40</xdr:row>
      <xdr:rowOff>163576</xdr:rowOff>
    </xdr:from>
    <xdr:to>
      <xdr:col>7</xdr:col>
      <xdr:colOff>104775</xdr:colOff>
      <xdr:row>40</xdr:row>
      <xdr:rowOff>163576</xdr:rowOff>
    </xdr:to>
    <xdr:cxnSp macro="">
      <xdr:nvCxnSpPr>
        <xdr:cNvPr id="59" name="直線コネクタ 58"/>
        <xdr:cNvCxnSpPr/>
      </xdr:nvCxnSpPr>
      <xdr:spPr>
        <a:xfrm>
          <a:off x="4737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69359</xdr:rowOff>
    </xdr:from>
    <xdr:ext cx="762000" cy="259045"/>
    <xdr:sp macro="" textlink="">
      <xdr:nvSpPr>
        <xdr:cNvPr id="60" name="人件費最大値テキスト"/>
        <xdr:cNvSpPr txBox="1"/>
      </xdr:nvSpPr>
      <xdr:spPr>
        <a:xfrm>
          <a:off x="4914900" y="5727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34</xdr:row>
      <xdr:rowOff>154432</xdr:rowOff>
    </xdr:from>
    <xdr:to>
      <xdr:col>7</xdr:col>
      <xdr:colOff>104775</xdr:colOff>
      <xdr:row>34</xdr:row>
      <xdr:rowOff>154432</xdr:rowOff>
    </xdr:to>
    <xdr:cxnSp macro="">
      <xdr:nvCxnSpPr>
        <xdr:cNvPr id="61" name="直線コネクタ 60"/>
        <xdr:cNvCxnSpPr/>
      </xdr:nvCxnSpPr>
      <xdr:spPr>
        <a:xfrm>
          <a:off x="4737100" y="5983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35560</xdr:rowOff>
    </xdr:from>
    <xdr:to>
      <xdr:col>7</xdr:col>
      <xdr:colOff>15875</xdr:colOff>
      <xdr:row>36</xdr:row>
      <xdr:rowOff>104140</xdr:rowOff>
    </xdr:to>
    <xdr:cxnSp macro="">
      <xdr:nvCxnSpPr>
        <xdr:cNvPr id="62" name="直線コネクタ 61"/>
        <xdr:cNvCxnSpPr/>
      </xdr:nvCxnSpPr>
      <xdr:spPr>
        <a:xfrm>
          <a:off x="3987800" y="62077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35560</xdr:rowOff>
    </xdr:from>
    <xdr:to>
      <xdr:col>5</xdr:col>
      <xdr:colOff>549275</xdr:colOff>
      <xdr:row>36</xdr:row>
      <xdr:rowOff>40132</xdr:rowOff>
    </xdr:to>
    <xdr:cxnSp macro="">
      <xdr:nvCxnSpPr>
        <xdr:cNvPr id="65" name="直線コネクタ 64"/>
        <xdr:cNvCxnSpPr/>
      </xdr:nvCxnSpPr>
      <xdr:spPr>
        <a:xfrm flipV="1">
          <a:off x="3098800" y="620776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89916</xdr:rowOff>
    </xdr:from>
    <xdr:to>
      <xdr:col>5</xdr:col>
      <xdr:colOff>600075</xdr:colOff>
      <xdr:row>37</xdr:row>
      <xdr:rowOff>20066</xdr:rowOff>
    </xdr:to>
    <xdr:sp macro="" textlink="">
      <xdr:nvSpPr>
        <xdr:cNvPr id="66" name="フローチャート : 判断 65"/>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4843</xdr:rowOff>
    </xdr:from>
    <xdr:ext cx="736600" cy="259045"/>
    <xdr:sp macro="" textlink="">
      <xdr:nvSpPr>
        <xdr:cNvPr id="67" name="テキスト ボックス 66"/>
        <xdr:cNvSpPr txBox="1"/>
      </xdr:nvSpPr>
      <xdr:spPr>
        <a:xfrm>
          <a:off x="3606800" y="6348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40132</xdr:rowOff>
    </xdr:from>
    <xdr:to>
      <xdr:col>4</xdr:col>
      <xdr:colOff>346075</xdr:colOff>
      <xdr:row>36</xdr:row>
      <xdr:rowOff>131572</xdr:rowOff>
    </xdr:to>
    <xdr:cxnSp macro="">
      <xdr:nvCxnSpPr>
        <xdr:cNvPr id="68" name="直線コネクタ 67"/>
        <xdr:cNvCxnSpPr/>
      </xdr:nvCxnSpPr>
      <xdr:spPr>
        <a:xfrm flipV="1">
          <a:off x="2209800" y="621233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103632</xdr:rowOff>
    </xdr:from>
    <xdr:to>
      <xdr:col>4</xdr:col>
      <xdr:colOff>396875</xdr:colOff>
      <xdr:row>37</xdr:row>
      <xdr:rowOff>33782</xdr:rowOff>
    </xdr:to>
    <xdr:sp macro="" textlink="">
      <xdr:nvSpPr>
        <xdr:cNvPr id="69" name="フローチャート : 判断 68"/>
        <xdr:cNvSpPr/>
      </xdr:nvSpPr>
      <xdr:spPr>
        <a:xfrm>
          <a:off x="3048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18559</xdr:rowOff>
    </xdr:from>
    <xdr:ext cx="762000" cy="259045"/>
    <xdr:sp macro="" textlink="">
      <xdr:nvSpPr>
        <xdr:cNvPr id="70" name="テキスト ボックス 69"/>
        <xdr:cNvSpPr txBox="1"/>
      </xdr:nvSpPr>
      <xdr:spPr>
        <a:xfrm>
          <a:off x="2717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90424</xdr:rowOff>
    </xdr:from>
    <xdr:to>
      <xdr:col>3</xdr:col>
      <xdr:colOff>142875</xdr:colOff>
      <xdr:row>36</xdr:row>
      <xdr:rowOff>131572</xdr:rowOff>
    </xdr:to>
    <xdr:cxnSp macro="">
      <xdr:nvCxnSpPr>
        <xdr:cNvPr id="71" name="直線コネクタ 70"/>
        <xdr:cNvCxnSpPr/>
      </xdr:nvCxnSpPr>
      <xdr:spPr>
        <a:xfrm>
          <a:off x="1320800" y="626262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2" name="フローチャート : 判断 71"/>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3" name="テキスト ボックス 72"/>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103632</xdr:rowOff>
    </xdr:from>
    <xdr:to>
      <xdr:col>1</xdr:col>
      <xdr:colOff>676275</xdr:colOff>
      <xdr:row>37</xdr:row>
      <xdr:rowOff>33782</xdr:rowOff>
    </xdr:to>
    <xdr:sp macro="" textlink="">
      <xdr:nvSpPr>
        <xdr:cNvPr id="74" name="フローチャート : 判断 73"/>
        <xdr:cNvSpPr/>
      </xdr:nvSpPr>
      <xdr:spPr>
        <a:xfrm>
          <a:off x="1270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18559</xdr:rowOff>
    </xdr:from>
    <xdr:ext cx="762000" cy="259045"/>
    <xdr:sp macro="" textlink="">
      <xdr:nvSpPr>
        <xdr:cNvPr id="75" name="テキスト ボックス 74"/>
        <xdr:cNvSpPr txBox="1"/>
      </xdr:nvSpPr>
      <xdr:spPr>
        <a:xfrm>
          <a:off x="939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53340</xdr:rowOff>
    </xdr:from>
    <xdr:to>
      <xdr:col>7</xdr:col>
      <xdr:colOff>66675</xdr:colOff>
      <xdr:row>36</xdr:row>
      <xdr:rowOff>154940</xdr:rowOff>
    </xdr:to>
    <xdr:sp macro="" textlink="">
      <xdr:nvSpPr>
        <xdr:cNvPr id="81" name="円/楕円 80"/>
        <xdr:cNvSpPr/>
      </xdr:nvSpPr>
      <xdr:spPr>
        <a:xfrm>
          <a:off x="4775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69867</xdr:rowOff>
    </xdr:from>
    <xdr:ext cx="762000" cy="259045"/>
    <xdr:sp macro="" textlink="">
      <xdr:nvSpPr>
        <xdr:cNvPr id="82" name="人件費該当値テキスト"/>
        <xdr:cNvSpPr txBox="1"/>
      </xdr:nvSpPr>
      <xdr:spPr>
        <a:xfrm>
          <a:off x="4914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156210</xdr:rowOff>
    </xdr:from>
    <xdr:to>
      <xdr:col>5</xdr:col>
      <xdr:colOff>600075</xdr:colOff>
      <xdr:row>36</xdr:row>
      <xdr:rowOff>86360</xdr:rowOff>
    </xdr:to>
    <xdr:sp macro="" textlink="">
      <xdr:nvSpPr>
        <xdr:cNvPr id="83" name="円/楕円 82"/>
        <xdr:cNvSpPr/>
      </xdr:nvSpPr>
      <xdr:spPr>
        <a:xfrm>
          <a:off x="3937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96537</xdr:rowOff>
    </xdr:from>
    <xdr:ext cx="736600" cy="259045"/>
    <xdr:sp macro="" textlink="">
      <xdr:nvSpPr>
        <xdr:cNvPr id="84" name="テキスト ボックス 83"/>
        <xdr:cNvSpPr txBox="1"/>
      </xdr:nvSpPr>
      <xdr:spPr>
        <a:xfrm>
          <a:off x="3606800" y="5925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160782</xdr:rowOff>
    </xdr:from>
    <xdr:to>
      <xdr:col>4</xdr:col>
      <xdr:colOff>396875</xdr:colOff>
      <xdr:row>36</xdr:row>
      <xdr:rowOff>90932</xdr:rowOff>
    </xdr:to>
    <xdr:sp macro="" textlink="">
      <xdr:nvSpPr>
        <xdr:cNvPr id="85" name="円/楕円 84"/>
        <xdr:cNvSpPr/>
      </xdr:nvSpPr>
      <xdr:spPr>
        <a:xfrm>
          <a:off x="3048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101109</xdr:rowOff>
    </xdr:from>
    <xdr:ext cx="762000" cy="259045"/>
    <xdr:sp macro="" textlink="">
      <xdr:nvSpPr>
        <xdr:cNvPr id="86" name="テキスト ボックス 85"/>
        <xdr:cNvSpPr txBox="1"/>
      </xdr:nvSpPr>
      <xdr:spPr>
        <a:xfrm>
          <a:off x="2717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80772</xdr:rowOff>
    </xdr:from>
    <xdr:to>
      <xdr:col>3</xdr:col>
      <xdr:colOff>193675</xdr:colOff>
      <xdr:row>37</xdr:row>
      <xdr:rowOff>10922</xdr:rowOff>
    </xdr:to>
    <xdr:sp macro="" textlink="">
      <xdr:nvSpPr>
        <xdr:cNvPr id="87" name="円/楕円 86"/>
        <xdr:cNvSpPr/>
      </xdr:nvSpPr>
      <xdr:spPr>
        <a:xfrm>
          <a:off x="2159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21099</xdr:rowOff>
    </xdr:from>
    <xdr:ext cx="762000" cy="259045"/>
    <xdr:sp macro="" textlink="">
      <xdr:nvSpPr>
        <xdr:cNvPr id="88" name="テキスト ボックス 87"/>
        <xdr:cNvSpPr txBox="1"/>
      </xdr:nvSpPr>
      <xdr:spPr>
        <a:xfrm>
          <a:off x="1828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39624</xdr:rowOff>
    </xdr:from>
    <xdr:to>
      <xdr:col>1</xdr:col>
      <xdr:colOff>676275</xdr:colOff>
      <xdr:row>36</xdr:row>
      <xdr:rowOff>141224</xdr:rowOff>
    </xdr:to>
    <xdr:sp macro="" textlink="">
      <xdr:nvSpPr>
        <xdr:cNvPr id="89" name="円/楕円 88"/>
        <xdr:cNvSpPr/>
      </xdr:nvSpPr>
      <xdr:spPr>
        <a:xfrm>
          <a:off x="1270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151401</xdr:rowOff>
    </xdr:from>
    <xdr:ext cx="762000" cy="259045"/>
    <xdr:sp macro="" textlink="">
      <xdr:nvSpPr>
        <xdr:cNvPr id="90" name="テキスト ボックス 89"/>
        <xdr:cNvSpPr txBox="1"/>
      </xdr:nvSpPr>
      <xdr:spPr>
        <a:xfrm>
          <a:off x="939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係る経常収支比率が類似団体平均を上回っているが、これは業務の民間委託を推進し、職員人件費から委託料（物件費）へのシフトが起きているのためである。このことは、物件費が上昇していることに対して、人件費が低下傾向にあるという比率の推移にも表れている。ただし、委託料にしめる電算業務等の委託経費は増加傾向にあるので、更なる適正化に努め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42418</xdr:rowOff>
    </xdr:from>
    <xdr:to>
      <xdr:col>24</xdr:col>
      <xdr:colOff>31750</xdr:colOff>
      <xdr:row>21</xdr:row>
      <xdr:rowOff>88138</xdr:rowOff>
    </xdr:to>
    <xdr:cxnSp macro="">
      <xdr:nvCxnSpPr>
        <xdr:cNvPr id="115" name="直線コネクタ 114"/>
        <xdr:cNvCxnSpPr/>
      </xdr:nvCxnSpPr>
      <xdr:spPr>
        <a:xfrm flipV="1">
          <a:off x="16510000" y="2614168"/>
          <a:ext cx="0" cy="1074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6"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7" name="直線コネクタ 116"/>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128795</xdr:rowOff>
    </xdr:from>
    <xdr:ext cx="762000" cy="259045"/>
    <xdr:sp macro="" textlink="">
      <xdr:nvSpPr>
        <xdr:cNvPr id="118" name="物件費最大値テキスト"/>
        <xdr:cNvSpPr txBox="1"/>
      </xdr:nvSpPr>
      <xdr:spPr>
        <a:xfrm>
          <a:off x="16598900" y="2357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15</xdr:row>
      <xdr:rowOff>42418</xdr:rowOff>
    </xdr:from>
    <xdr:to>
      <xdr:col>24</xdr:col>
      <xdr:colOff>120650</xdr:colOff>
      <xdr:row>15</xdr:row>
      <xdr:rowOff>42418</xdr:rowOff>
    </xdr:to>
    <xdr:cxnSp macro="">
      <xdr:nvCxnSpPr>
        <xdr:cNvPr id="119" name="直線コネクタ 118"/>
        <xdr:cNvCxnSpPr/>
      </xdr:nvCxnSpPr>
      <xdr:spPr>
        <a:xfrm>
          <a:off x="16421100" y="2614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1270</xdr:rowOff>
    </xdr:from>
    <xdr:to>
      <xdr:col>24</xdr:col>
      <xdr:colOff>31750</xdr:colOff>
      <xdr:row>17</xdr:row>
      <xdr:rowOff>24130</xdr:rowOff>
    </xdr:to>
    <xdr:cxnSp macro="">
      <xdr:nvCxnSpPr>
        <xdr:cNvPr id="120" name="直線コネクタ 119"/>
        <xdr:cNvCxnSpPr/>
      </xdr:nvCxnSpPr>
      <xdr:spPr>
        <a:xfrm>
          <a:off x="15671800" y="29159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101871</xdr:rowOff>
    </xdr:from>
    <xdr:ext cx="762000" cy="259045"/>
    <xdr:sp macro="" textlink="">
      <xdr:nvSpPr>
        <xdr:cNvPr id="121" name="物件費平均値テキスト"/>
        <xdr:cNvSpPr txBox="1"/>
      </xdr:nvSpPr>
      <xdr:spPr>
        <a:xfrm>
          <a:off x="16598900" y="26736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85344</xdr:rowOff>
    </xdr:from>
    <xdr:to>
      <xdr:col>24</xdr:col>
      <xdr:colOff>82550</xdr:colOff>
      <xdr:row>17</xdr:row>
      <xdr:rowOff>15494</xdr:rowOff>
    </xdr:to>
    <xdr:sp macro="" textlink="">
      <xdr:nvSpPr>
        <xdr:cNvPr id="122" name="フローチャート : 判断 121"/>
        <xdr:cNvSpPr/>
      </xdr:nvSpPr>
      <xdr:spPr>
        <a:xfrm>
          <a:off x="16459200" y="282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149860</xdr:rowOff>
    </xdr:from>
    <xdr:to>
      <xdr:col>22</xdr:col>
      <xdr:colOff>565150</xdr:colOff>
      <xdr:row>17</xdr:row>
      <xdr:rowOff>1270</xdr:rowOff>
    </xdr:to>
    <xdr:cxnSp macro="">
      <xdr:nvCxnSpPr>
        <xdr:cNvPr id="123" name="直線コネクタ 122"/>
        <xdr:cNvCxnSpPr/>
      </xdr:nvCxnSpPr>
      <xdr:spPr>
        <a:xfrm>
          <a:off x="14782800" y="28930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53340</xdr:rowOff>
    </xdr:from>
    <xdr:to>
      <xdr:col>22</xdr:col>
      <xdr:colOff>615950</xdr:colOff>
      <xdr:row>16</xdr:row>
      <xdr:rowOff>154940</xdr:rowOff>
    </xdr:to>
    <xdr:sp macro="" textlink="">
      <xdr:nvSpPr>
        <xdr:cNvPr id="124" name="フローチャート : 判断 123"/>
        <xdr:cNvSpPr/>
      </xdr:nvSpPr>
      <xdr:spPr>
        <a:xfrm>
          <a:off x="15621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165117</xdr:rowOff>
    </xdr:from>
    <xdr:ext cx="736600" cy="259045"/>
    <xdr:sp macro="" textlink="">
      <xdr:nvSpPr>
        <xdr:cNvPr id="125" name="テキスト ボックス 124"/>
        <xdr:cNvSpPr txBox="1"/>
      </xdr:nvSpPr>
      <xdr:spPr>
        <a:xfrm>
          <a:off x="15290800" y="2565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140716</xdr:rowOff>
    </xdr:from>
    <xdr:to>
      <xdr:col>21</xdr:col>
      <xdr:colOff>361950</xdr:colOff>
      <xdr:row>16</xdr:row>
      <xdr:rowOff>149860</xdr:rowOff>
    </xdr:to>
    <xdr:cxnSp macro="">
      <xdr:nvCxnSpPr>
        <xdr:cNvPr id="126" name="直線コネクタ 125"/>
        <xdr:cNvCxnSpPr/>
      </xdr:nvCxnSpPr>
      <xdr:spPr>
        <a:xfrm>
          <a:off x="13893800" y="28839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27" name="フローチャート : 判断 126"/>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142257</xdr:rowOff>
    </xdr:from>
    <xdr:ext cx="762000" cy="259045"/>
    <xdr:sp macro="" textlink="">
      <xdr:nvSpPr>
        <xdr:cNvPr id="128" name="テキスト ボックス 127"/>
        <xdr:cNvSpPr txBox="1"/>
      </xdr:nvSpPr>
      <xdr:spPr>
        <a:xfrm>
          <a:off x="144018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90424</xdr:rowOff>
    </xdr:from>
    <xdr:to>
      <xdr:col>20</xdr:col>
      <xdr:colOff>158750</xdr:colOff>
      <xdr:row>16</xdr:row>
      <xdr:rowOff>140716</xdr:rowOff>
    </xdr:to>
    <xdr:cxnSp macro="">
      <xdr:nvCxnSpPr>
        <xdr:cNvPr id="129" name="直線コネクタ 128"/>
        <xdr:cNvCxnSpPr/>
      </xdr:nvCxnSpPr>
      <xdr:spPr>
        <a:xfrm>
          <a:off x="13004800" y="283362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21336</xdr:rowOff>
    </xdr:from>
    <xdr:to>
      <xdr:col>20</xdr:col>
      <xdr:colOff>209550</xdr:colOff>
      <xdr:row>16</xdr:row>
      <xdr:rowOff>122936</xdr:rowOff>
    </xdr:to>
    <xdr:sp macro="" textlink="">
      <xdr:nvSpPr>
        <xdr:cNvPr id="130" name="フローチャート : 判断 129"/>
        <xdr:cNvSpPr/>
      </xdr:nvSpPr>
      <xdr:spPr>
        <a:xfrm>
          <a:off x="13843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133113</xdr:rowOff>
    </xdr:from>
    <xdr:ext cx="762000" cy="259045"/>
    <xdr:sp macro="" textlink="">
      <xdr:nvSpPr>
        <xdr:cNvPr id="131" name="テキスト ボックス 130"/>
        <xdr:cNvSpPr txBox="1"/>
      </xdr:nvSpPr>
      <xdr:spPr>
        <a:xfrm>
          <a:off x="13512800" y="2533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32" name="フローチャート : 判断 131"/>
        <xdr:cNvSpPr/>
      </xdr:nvSpPr>
      <xdr:spPr>
        <a:xfrm>
          <a:off x="12954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96537</xdr:rowOff>
    </xdr:from>
    <xdr:ext cx="762000" cy="259045"/>
    <xdr:sp macro="" textlink="">
      <xdr:nvSpPr>
        <xdr:cNvPr id="133" name="テキスト ボックス 132"/>
        <xdr:cNvSpPr txBox="1"/>
      </xdr:nvSpPr>
      <xdr:spPr>
        <a:xfrm>
          <a:off x="12623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144780</xdr:rowOff>
    </xdr:from>
    <xdr:to>
      <xdr:col>24</xdr:col>
      <xdr:colOff>82550</xdr:colOff>
      <xdr:row>17</xdr:row>
      <xdr:rowOff>74930</xdr:rowOff>
    </xdr:to>
    <xdr:sp macro="" textlink="">
      <xdr:nvSpPr>
        <xdr:cNvPr id="139" name="円/楕円 138"/>
        <xdr:cNvSpPr/>
      </xdr:nvSpPr>
      <xdr:spPr>
        <a:xfrm>
          <a:off x="164592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116857</xdr:rowOff>
    </xdr:from>
    <xdr:ext cx="762000" cy="259045"/>
    <xdr:sp macro="" textlink="">
      <xdr:nvSpPr>
        <xdr:cNvPr id="140" name="物件費該当値テキスト"/>
        <xdr:cNvSpPr txBox="1"/>
      </xdr:nvSpPr>
      <xdr:spPr>
        <a:xfrm>
          <a:off x="165989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121920</xdr:rowOff>
    </xdr:from>
    <xdr:to>
      <xdr:col>22</xdr:col>
      <xdr:colOff>615950</xdr:colOff>
      <xdr:row>17</xdr:row>
      <xdr:rowOff>52070</xdr:rowOff>
    </xdr:to>
    <xdr:sp macro="" textlink="">
      <xdr:nvSpPr>
        <xdr:cNvPr id="141" name="円/楕円 140"/>
        <xdr:cNvSpPr/>
      </xdr:nvSpPr>
      <xdr:spPr>
        <a:xfrm>
          <a:off x="15621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36847</xdr:rowOff>
    </xdr:from>
    <xdr:ext cx="736600" cy="259045"/>
    <xdr:sp macro="" textlink="">
      <xdr:nvSpPr>
        <xdr:cNvPr id="142" name="テキスト ボックス 141"/>
        <xdr:cNvSpPr txBox="1"/>
      </xdr:nvSpPr>
      <xdr:spPr>
        <a:xfrm>
          <a:off x="15290800" y="295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99060</xdr:rowOff>
    </xdr:from>
    <xdr:to>
      <xdr:col>21</xdr:col>
      <xdr:colOff>412750</xdr:colOff>
      <xdr:row>17</xdr:row>
      <xdr:rowOff>29210</xdr:rowOff>
    </xdr:to>
    <xdr:sp macro="" textlink="">
      <xdr:nvSpPr>
        <xdr:cNvPr id="143" name="円/楕円 142"/>
        <xdr:cNvSpPr/>
      </xdr:nvSpPr>
      <xdr:spPr>
        <a:xfrm>
          <a:off x="14732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13987</xdr:rowOff>
    </xdr:from>
    <xdr:ext cx="762000" cy="259045"/>
    <xdr:sp macro="" textlink="">
      <xdr:nvSpPr>
        <xdr:cNvPr id="144" name="テキスト ボックス 143"/>
        <xdr:cNvSpPr txBox="1"/>
      </xdr:nvSpPr>
      <xdr:spPr>
        <a:xfrm>
          <a:off x="14401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89916</xdr:rowOff>
    </xdr:from>
    <xdr:to>
      <xdr:col>20</xdr:col>
      <xdr:colOff>209550</xdr:colOff>
      <xdr:row>17</xdr:row>
      <xdr:rowOff>20066</xdr:rowOff>
    </xdr:to>
    <xdr:sp macro="" textlink="">
      <xdr:nvSpPr>
        <xdr:cNvPr id="145" name="円/楕円 144"/>
        <xdr:cNvSpPr/>
      </xdr:nvSpPr>
      <xdr:spPr>
        <a:xfrm>
          <a:off x="13843000" y="2833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4843</xdr:rowOff>
    </xdr:from>
    <xdr:ext cx="762000" cy="259045"/>
    <xdr:sp macro="" textlink="">
      <xdr:nvSpPr>
        <xdr:cNvPr id="146" name="テキスト ボックス 145"/>
        <xdr:cNvSpPr txBox="1"/>
      </xdr:nvSpPr>
      <xdr:spPr>
        <a:xfrm>
          <a:off x="13512800" y="2919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39624</xdr:rowOff>
    </xdr:from>
    <xdr:to>
      <xdr:col>19</xdr:col>
      <xdr:colOff>6350</xdr:colOff>
      <xdr:row>16</xdr:row>
      <xdr:rowOff>141224</xdr:rowOff>
    </xdr:to>
    <xdr:sp macro="" textlink="">
      <xdr:nvSpPr>
        <xdr:cNvPr id="147" name="円/楕円 146"/>
        <xdr:cNvSpPr/>
      </xdr:nvSpPr>
      <xdr:spPr>
        <a:xfrm>
          <a:off x="12954000" y="278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126001</xdr:rowOff>
    </xdr:from>
    <xdr:ext cx="762000" cy="259045"/>
    <xdr:sp macro="" textlink="">
      <xdr:nvSpPr>
        <xdr:cNvPr id="148" name="テキスト ボックス 147"/>
        <xdr:cNvSpPr txBox="1"/>
      </xdr:nvSpPr>
      <xdr:spPr>
        <a:xfrm>
          <a:off x="12623800" y="2869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が類似団体平均を上回り、かつ上昇傾向にある。要因としては、子どもに係る医療費助成事業や児童手当、重度心身障がい者医療などの社会保障費の額が膨らんでいることが挙げられる。資格審査等の適正化や各種手当の見直しを進めていくことで、上昇傾向に歯止めをかけるように努める。</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88900</xdr:rowOff>
    </xdr:from>
    <xdr:to>
      <xdr:col>7</xdr:col>
      <xdr:colOff>15875</xdr:colOff>
      <xdr:row>61</xdr:row>
      <xdr:rowOff>107950</xdr:rowOff>
    </xdr:to>
    <xdr:cxnSp macro="">
      <xdr:nvCxnSpPr>
        <xdr:cNvPr id="176" name="直線コネクタ 175"/>
        <xdr:cNvCxnSpPr/>
      </xdr:nvCxnSpPr>
      <xdr:spPr>
        <a:xfrm flipV="1">
          <a:off x="4826000" y="90043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80027</xdr:rowOff>
    </xdr:from>
    <xdr:ext cx="762000" cy="259045"/>
    <xdr:sp macro="" textlink="">
      <xdr:nvSpPr>
        <xdr:cNvPr id="177" name="扶助費最小値テキスト"/>
        <xdr:cNvSpPr txBox="1"/>
      </xdr:nvSpPr>
      <xdr:spPr>
        <a:xfrm>
          <a:off x="4914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a:t>
          </a:r>
          <a:endParaRPr kumimoji="1" lang="ja-JP" altLang="en-US" sz="1000" b="1">
            <a:latin typeface="ＭＳ Ｐゴシック"/>
          </a:endParaRPr>
        </a:p>
      </xdr:txBody>
    </xdr:sp>
    <xdr:clientData/>
  </xdr:oneCellAnchor>
  <xdr:twoCellAnchor>
    <xdr:from>
      <xdr:col>6</xdr:col>
      <xdr:colOff>612775</xdr:colOff>
      <xdr:row>61</xdr:row>
      <xdr:rowOff>107950</xdr:rowOff>
    </xdr:from>
    <xdr:to>
      <xdr:col>7</xdr:col>
      <xdr:colOff>104775</xdr:colOff>
      <xdr:row>61</xdr:row>
      <xdr:rowOff>107950</xdr:rowOff>
    </xdr:to>
    <xdr:cxnSp macro="">
      <xdr:nvCxnSpPr>
        <xdr:cNvPr id="178" name="直線コネクタ 177"/>
        <xdr:cNvCxnSpPr/>
      </xdr:nvCxnSpPr>
      <xdr:spPr>
        <a:xfrm>
          <a:off x="4737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3827</xdr:rowOff>
    </xdr:from>
    <xdr:ext cx="762000" cy="259045"/>
    <xdr:sp macro="" textlink="">
      <xdr:nvSpPr>
        <xdr:cNvPr id="179" name="扶助費最大値テキスト"/>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52</xdr:row>
      <xdr:rowOff>88900</xdr:rowOff>
    </xdr:from>
    <xdr:to>
      <xdr:col>7</xdr:col>
      <xdr:colOff>104775</xdr:colOff>
      <xdr:row>52</xdr:row>
      <xdr:rowOff>88900</xdr:rowOff>
    </xdr:to>
    <xdr:cxnSp macro="">
      <xdr:nvCxnSpPr>
        <xdr:cNvPr id="180" name="直線コネクタ 179"/>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146050</xdr:rowOff>
    </xdr:from>
    <xdr:to>
      <xdr:col>7</xdr:col>
      <xdr:colOff>15875</xdr:colOff>
      <xdr:row>55</xdr:row>
      <xdr:rowOff>12700</xdr:rowOff>
    </xdr:to>
    <xdr:cxnSp macro="">
      <xdr:nvCxnSpPr>
        <xdr:cNvPr id="181" name="直線コネクタ 180"/>
        <xdr:cNvCxnSpPr/>
      </xdr:nvCxnSpPr>
      <xdr:spPr>
        <a:xfrm>
          <a:off x="3987800" y="94043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73677</xdr:rowOff>
    </xdr:from>
    <xdr:ext cx="762000" cy="259045"/>
    <xdr:sp macro="" textlink="">
      <xdr:nvSpPr>
        <xdr:cNvPr id="182" name="扶助費平均値テキスト"/>
        <xdr:cNvSpPr txBox="1"/>
      </xdr:nvSpPr>
      <xdr:spPr>
        <a:xfrm>
          <a:off x="4914900" y="9160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183" name="フローチャート : 判断 182"/>
        <xdr:cNvSpPr/>
      </xdr:nvSpPr>
      <xdr:spPr>
        <a:xfrm>
          <a:off x="4775200" y="931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127000</xdr:rowOff>
    </xdr:from>
    <xdr:to>
      <xdr:col>5</xdr:col>
      <xdr:colOff>549275</xdr:colOff>
      <xdr:row>54</xdr:row>
      <xdr:rowOff>146050</xdr:rowOff>
    </xdr:to>
    <xdr:cxnSp macro="">
      <xdr:nvCxnSpPr>
        <xdr:cNvPr id="184" name="直線コネクタ 183"/>
        <xdr:cNvCxnSpPr/>
      </xdr:nvCxnSpPr>
      <xdr:spPr>
        <a:xfrm>
          <a:off x="3098800" y="93853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38100</xdr:rowOff>
    </xdr:from>
    <xdr:to>
      <xdr:col>5</xdr:col>
      <xdr:colOff>600075</xdr:colOff>
      <xdr:row>54</xdr:row>
      <xdr:rowOff>139700</xdr:rowOff>
    </xdr:to>
    <xdr:sp macro="" textlink="">
      <xdr:nvSpPr>
        <xdr:cNvPr id="185" name="フローチャート : 判断 184"/>
        <xdr:cNvSpPr/>
      </xdr:nvSpPr>
      <xdr:spPr>
        <a:xfrm>
          <a:off x="3937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149877</xdr:rowOff>
    </xdr:from>
    <xdr:ext cx="736600" cy="259045"/>
    <xdr:sp macro="" textlink="">
      <xdr:nvSpPr>
        <xdr:cNvPr id="186" name="テキスト ボックス 185"/>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127000</xdr:rowOff>
    </xdr:to>
    <xdr:cxnSp macro="">
      <xdr:nvCxnSpPr>
        <xdr:cNvPr id="187" name="直線コネクタ 186"/>
        <xdr:cNvCxnSpPr/>
      </xdr:nvCxnSpPr>
      <xdr:spPr>
        <a:xfrm>
          <a:off x="2209800" y="9271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19050</xdr:rowOff>
    </xdr:from>
    <xdr:to>
      <xdr:col>4</xdr:col>
      <xdr:colOff>396875</xdr:colOff>
      <xdr:row>54</xdr:row>
      <xdr:rowOff>120650</xdr:rowOff>
    </xdr:to>
    <xdr:sp macro="" textlink="">
      <xdr:nvSpPr>
        <xdr:cNvPr id="188" name="フローチャート : 判断 187"/>
        <xdr:cNvSpPr/>
      </xdr:nvSpPr>
      <xdr:spPr>
        <a:xfrm>
          <a:off x="3048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130827</xdr:rowOff>
    </xdr:from>
    <xdr:ext cx="762000" cy="259045"/>
    <xdr:sp macro="" textlink="">
      <xdr:nvSpPr>
        <xdr:cNvPr id="189" name="テキスト ボックス 188"/>
        <xdr:cNvSpPr txBox="1"/>
      </xdr:nvSpPr>
      <xdr:spPr>
        <a:xfrm>
          <a:off x="2717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69850</xdr:rowOff>
    </xdr:from>
    <xdr:to>
      <xdr:col>3</xdr:col>
      <xdr:colOff>142875</xdr:colOff>
      <xdr:row>54</xdr:row>
      <xdr:rowOff>12700</xdr:rowOff>
    </xdr:to>
    <xdr:cxnSp macro="">
      <xdr:nvCxnSpPr>
        <xdr:cNvPr id="190" name="直線コネクタ 189"/>
        <xdr:cNvCxnSpPr/>
      </xdr:nvCxnSpPr>
      <xdr:spPr>
        <a:xfrm>
          <a:off x="1320800" y="9156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1" name="フローチャート : 判断 190"/>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86377</xdr:rowOff>
    </xdr:from>
    <xdr:ext cx="762000" cy="259045"/>
    <xdr:sp macro="" textlink="">
      <xdr:nvSpPr>
        <xdr:cNvPr id="192" name="テキスト ボックス 191"/>
        <xdr:cNvSpPr txBox="1"/>
      </xdr:nvSpPr>
      <xdr:spPr>
        <a:xfrm>
          <a:off x="1828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193" name="フローチャート : 判断 192"/>
        <xdr:cNvSpPr/>
      </xdr:nvSpPr>
      <xdr:spPr>
        <a:xfrm>
          <a:off x="1270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86377</xdr:rowOff>
    </xdr:from>
    <xdr:ext cx="762000" cy="259045"/>
    <xdr:sp macro="" textlink="">
      <xdr:nvSpPr>
        <xdr:cNvPr id="194" name="テキスト ボックス 193"/>
        <xdr:cNvSpPr txBox="1"/>
      </xdr:nvSpPr>
      <xdr:spPr>
        <a:xfrm>
          <a:off x="939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133350</xdr:rowOff>
    </xdr:from>
    <xdr:to>
      <xdr:col>7</xdr:col>
      <xdr:colOff>66675</xdr:colOff>
      <xdr:row>55</xdr:row>
      <xdr:rowOff>63500</xdr:rowOff>
    </xdr:to>
    <xdr:sp macro="" textlink="">
      <xdr:nvSpPr>
        <xdr:cNvPr id="200" name="円/楕円 199"/>
        <xdr:cNvSpPr/>
      </xdr:nvSpPr>
      <xdr:spPr>
        <a:xfrm>
          <a:off x="47752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105427</xdr:rowOff>
    </xdr:from>
    <xdr:ext cx="762000" cy="259045"/>
    <xdr:sp macro="" textlink="">
      <xdr:nvSpPr>
        <xdr:cNvPr id="201" name="扶助費該当値テキスト"/>
        <xdr:cNvSpPr txBox="1"/>
      </xdr:nvSpPr>
      <xdr:spPr>
        <a:xfrm>
          <a:off x="4914900" y="936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95250</xdr:rowOff>
    </xdr:from>
    <xdr:to>
      <xdr:col>5</xdr:col>
      <xdr:colOff>600075</xdr:colOff>
      <xdr:row>55</xdr:row>
      <xdr:rowOff>25400</xdr:rowOff>
    </xdr:to>
    <xdr:sp macro="" textlink="">
      <xdr:nvSpPr>
        <xdr:cNvPr id="202" name="円/楕円 201"/>
        <xdr:cNvSpPr/>
      </xdr:nvSpPr>
      <xdr:spPr>
        <a:xfrm>
          <a:off x="3937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10177</xdr:rowOff>
    </xdr:from>
    <xdr:ext cx="736600" cy="259045"/>
    <xdr:sp macro="" textlink="">
      <xdr:nvSpPr>
        <xdr:cNvPr id="203" name="テキスト ボックス 202"/>
        <xdr:cNvSpPr txBox="1"/>
      </xdr:nvSpPr>
      <xdr:spPr>
        <a:xfrm>
          <a:off x="3606800" y="943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76200</xdr:rowOff>
    </xdr:from>
    <xdr:to>
      <xdr:col>4</xdr:col>
      <xdr:colOff>396875</xdr:colOff>
      <xdr:row>55</xdr:row>
      <xdr:rowOff>6350</xdr:rowOff>
    </xdr:to>
    <xdr:sp macro="" textlink="">
      <xdr:nvSpPr>
        <xdr:cNvPr id="204" name="円/楕円 203"/>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162577</xdr:rowOff>
    </xdr:from>
    <xdr:ext cx="762000" cy="259045"/>
    <xdr:sp macro="" textlink="">
      <xdr:nvSpPr>
        <xdr:cNvPr id="205" name="テキスト ボックス 204"/>
        <xdr:cNvSpPr txBox="1"/>
      </xdr:nvSpPr>
      <xdr:spPr>
        <a:xfrm>
          <a:off x="2717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06" name="円/楕円 205"/>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07" name="テキスト ボックス 206"/>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19050</xdr:rowOff>
    </xdr:from>
    <xdr:to>
      <xdr:col>1</xdr:col>
      <xdr:colOff>676275</xdr:colOff>
      <xdr:row>53</xdr:row>
      <xdr:rowOff>120650</xdr:rowOff>
    </xdr:to>
    <xdr:sp macro="" textlink="">
      <xdr:nvSpPr>
        <xdr:cNvPr id="208" name="円/楕円 207"/>
        <xdr:cNvSpPr/>
      </xdr:nvSpPr>
      <xdr:spPr>
        <a:xfrm>
          <a:off x="1270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130827</xdr:rowOff>
    </xdr:from>
    <xdr:ext cx="762000" cy="259045"/>
    <xdr:sp macro="" textlink="">
      <xdr:nvSpPr>
        <xdr:cNvPr id="209" name="テキスト ボックス 208"/>
        <xdr:cNvSpPr txBox="1"/>
      </xdr:nvSpPr>
      <xdr:spPr>
        <a:xfrm>
          <a:off x="939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類似団体平均を上回っているのは、操出金の増加が主な要因である。国民健康保険事業会計の財政状況の悪化に伴い、赤字補填的な操出金が多額になっている。今後、保険料の適正化を図るなど、独立採算の原則に立ち返った、応分の負担を求め健全化に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4" name="直線コネクタ 223"/>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5" name="テキスト ボックス 224"/>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6" name="直線コネクタ 22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7" name="テキスト ボックス 22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8" name="直線コネクタ 227"/>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29" name="テキスト ボックス 228"/>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0" name="直線コネクタ 22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69850</xdr:rowOff>
    </xdr:to>
    <xdr:cxnSp macro="">
      <xdr:nvCxnSpPr>
        <xdr:cNvPr id="232" name="直線コネクタ 231"/>
        <xdr:cNvCxnSpPr/>
      </xdr:nvCxnSpPr>
      <xdr:spPr>
        <a:xfrm flipV="1">
          <a:off x="16510000" y="92710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41927</xdr:rowOff>
    </xdr:from>
    <xdr:ext cx="762000" cy="259045"/>
    <xdr:sp macro="" textlink="">
      <xdr:nvSpPr>
        <xdr:cNvPr id="233"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61</xdr:row>
      <xdr:rowOff>69850</xdr:rowOff>
    </xdr:from>
    <xdr:to>
      <xdr:col>24</xdr:col>
      <xdr:colOff>120650</xdr:colOff>
      <xdr:row>61</xdr:row>
      <xdr:rowOff>69850</xdr:rowOff>
    </xdr:to>
    <xdr:cxnSp macro="">
      <xdr:nvCxnSpPr>
        <xdr:cNvPr id="234" name="直線コネクタ 233"/>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5" name="その他最大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6" name="直線コネクタ 235"/>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115570</xdr:rowOff>
    </xdr:from>
    <xdr:to>
      <xdr:col>24</xdr:col>
      <xdr:colOff>31750</xdr:colOff>
      <xdr:row>58</xdr:row>
      <xdr:rowOff>155575</xdr:rowOff>
    </xdr:to>
    <xdr:cxnSp macro="">
      <xdr:nvCxnSpPr>
        <xdr:cNvPr id="237" name="直線コネクタ 236"/>
        <xdr:cNvCxnSpPr/>
      </xdr:nvCxnSpPr>
      <xdr:spPr>
        <a:xfrm>
          <a:off x="15671800" y="1005967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167022</xdr:rowOff>
    </xdr:from>
    <xdr:ext cx="762000" cy="259045"/>
    <xdr:sp macro="" textlink="">
      <xdr:nvSpPr>
        <xdr:cNvPr id="238" name="その他平均値テキスト"/>
        <xdr:cNvSpPr txBox="1"/>
      </xdr:nvSpPr>
      <xdr:spPr>
        <a:xfrm>
          <a:off x="16598900" y="97682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150495</xdr:rowOff>
    </xdr:from>
    <xdr:to>
      <xdr:col>24</xdr:col>
      <xdr:colOff>82550</xdr:colOff>
      <xdr:row>58</xdr:row>
      <xdr:rowOff>80645</xdr:rowOff>
    </xdr:to>
    <xdr:sp macro="" textlink="">
      <xdr:nvSpPr>
        <xdr:cNvPr id="239" name="フローチャート : 判断 238"/>
        <xdr:cNvSpPr/>
      </xdr:nvSpPr>
      <xdr:spPr>
        <a:xfrm>
          <a:off x="16459200" y="9923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104140</xdr:rowOff>
    </xdr:from>
    <xdr:to>
      <xdr:col>22</xdr:col>
      <xdr:colOff>565150</xdr:colOff>
      <xdr:row>58</xdr:row>
      <xdr:rowOff>115570</xdr:rowOff>
    </xdr:to>
    <xdr:cxnSp macro="">
      <xdr:nvCxnSpPr>
        <xdr:cNvPr id="240" name="直線コネクタ 239"/>
        <xdr:cNvCxnSpPr/>
      </xdr:nvCxnSpPr>
      <xdr:spPr>
        <a:xfrm>
          <a:off x="14782800" y="1004824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127635</xdr:rowOff>
    </xdr:from>
    <xdr:to>
      <xdr:col>22</xdr:col>
      <xdr:colOff>615950</xdr:colOff>
      <xdr:row>58</xdr:row>
      <xdr:rowOff>57785</xdr:rowOff>
    </xdr:to>
    <xdr:sp macro="" textlink="">
      <xdr:nvSpPr>
        <xdr:cNvPr id="241" name="フローチャート : 判断 240"/>
        <xdr:cNvSpPr/>
      </xdr:nvSpPr>
      <xdr:spPr>
        <a:xfrm>
          <a:off x="156210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67962</xdr:rowOff>
    </xdr:from>
    <xdr:ext cx="736600" cy="259045"/>
    <xdr:sp macro="" textlink="">
      <xdr:nvSpPr>
        <xdr:cNvPr id="242" name="テキスト ボックス 241"/>
        <xdr:cNvSpPr txBox="1"/>
      </xdr:nvSpPr>
      <xdr:spPr>
        <a:xfrm>
          <a:off x="15290800" y="9669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24130</xdr:rowOff>
    </xdr:from>
    <xdr:to>
      <xdr:col>21</xdr:col>
      <xdr:colOff>361950</xdr:colOff>
      <xdr:row>58</xdr:row>
      <xdr:rowOff>104140</xdr:rowOff>
    </xdr:to>
    <xdr:cxnSp macro="">
      <xdr:nvCxnSpPr>
        <xdr:cNvPr id="243" name="直線コネクタ 242"/>
        <xdr:cNvCxnSpPr/>
      </xdr:nvCxnSpPr>
      <xdr:spPr>
        <a:xfrm>
          <a:off x="13893800" y="996823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110490</xdr:rowOff>
    </xdr:from>
    <xdr:to>
      <xdr:col>21</xdr:col>
      <xdr:colOff>412750</xdr:colOff>
      <xdr:row>58</xdr:row>
      <xdr:rowOff>40640</xdr:rowOff>
    </xdr:to>
    <xdr:sp macro="" textlink="">
      <xdr:nvSpPr>
        <xdr:cNvPr id="244" name="フローチャート : 判断 243"/>
        <xdr:cNvSpPr/>
      </xdr:nvSpPr>
      <xdr:spPr>
        <a:xfrm>
          <a:off x="14732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50817</xdr:rowOff>
    </xdr:from>
    <xdr:ext cx="762000" cy="259045"/>
    <xdr:sp macro="" textlink="">
      <xdr:nvSpPr>
        <xdr:cNvPr id="245" name="テキスト ボックス 244"/>
        <xdr:cNvSpPr txBox="1"/>
      </xdr:nvSpPr>
      <xdr:spPr>
        <a:xfrm>
          <a:off x="14401800" y="965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24130</xdr:rowOff>
    </xdr:from>
    <xdr:to>
      <xdr:col>20</xdr:col>
      <xdr:colOff>158750</xdr:colOff>
      <xdr:row>58</xdr:row>
      <xdr:rowOff>115570</xdr:rowOff>
    </xdr:to>
    <xdr:cxnSp macro="">
      <xdr:nvCxnSpPr>
        <xdr:cNvPr id="246" name="直線コネクタ 245"/>
        <xdr:cNvCxnSpPr/>
      </xdr:nvCxnSpPr>
      <xdr:spPr>
        <a:xfrm flipV="1">
          <a:off x="13004800" y="996823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104775</xdr:rowOff>
    </xdr:from>
    <xdr:to>
      <xdr:col>20</xdr:col>
      <xdr:colOff>209550</xdr:colOff>
      <xdr:row>58</xdr:row>
      <xdr:rowOff>34925</xdr:rowOff>
    </xdr:to>
    <xdr:sp macro="" textlink="">
      <xdr:nvSpPr>
        <xdr:cNvPr id="247" name="フローチャート : 判断 246"/>
        <xdr:cNvSpPr/>
      </xdr:nvSpPr>
      <xdr:spPr>
        <a:xfrm>
          <a:off x="138430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45102</xdr:rowOff>
    </xdr:from>
    <xdr:ext cx="762000" cy="259045"/>
    <xdr:sp macro="" textlink="">
      <xdr:nvSpPr>
        <xdr:cNvPr id="248" name="テキスト ボックス 247"/>
        <xdr:cNvSpPr txBox="1"/>
      </xdr:nvSpPr>
      <xdr:spPr>
        <a:xfrm>
          <a:off x="13512800" y="964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161925</xdr:rowOff>
    </xdr:from>
    <xdr:to>
      <xdr:col>19</xdr:col>
      <xdr:colOff>6350</xdr:colOff>
      <xdr:row>58</xdr:row>
      <xdr:rowOff>92075</xdr:rowOff>
    </xdr:to>
    <xdr:sp macro="" textlink="">
      <xdr:nvSpPr>
        <xdr:cNvPr id="249" name="フローチャート : 判断 248"/>
        <xdr:cNvSpPr/>
      </xdr:nvSpPr>
      <xdr:spPr>
        <a:xfrm>
          <a:off x="12954000" y="9934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102252</xdr:rowOff>
    </xdr:from>
    <xdr:ext cx="762000" cy="259045"/>
    <xdr:sp macro="" textlink="">
      <xdr:nvSpPr>
        <xdr:cNvPr id="250" name="テキスト ボックス 249"/>
        <xdr:cNvSpPr txBox="1"/>
      </xdr:nvSpPr>
      <xdr:spPr>
        <a:xfrm>
          <a:off x="12623800" y="970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1" name="テキスト ボックス 25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2" name="テキスト ボックス 25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3" name="テキスト ボックス 25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4" name="テキスト ボックス 25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5" name="テキスト ボックス 25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104775</xdr:rowOff>
    </xdr:from>
    <xdr:to>
      <xdr:col>24</xdr:col>
      <xdr:colOff>82550</xdr:colOff>
      <xdr:row>59</xdr:row>
      <xdr:rowOff>34925</xdr:rowOff>
    </xdr:to>
    <xdr:sp macro="" textlink="">
      <xdr:nvSpPr>
        <xdr:cNvPr id="256" name="円/楕円 255"/>
        <xdr:cNvSpPr/>
      </xdr:nvSpPr>
      <xdr:spPr>
        <a:xfrm>
          <a:off x="16459200" y="10048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76852</xdr:rowOff>
    </xdr:from>
    <xdr:ext cx="762000" cy="259045"/>
    <xdr:sp macro="" textlink="">
      <xdr:nvSpPr>
        <xdr:cNvPr id="257" name="その他該当値テキスト"/>
        <xdr:cNvSpPr txBox="1"/>
      </xdr:nvSpPr>
      <xdr:spPr>
        <a:xfrm>
          <a:off x="16598900" y="1002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64770</xdr:rowOff>
    </xdr:from>
    <xdr:to>
      <xdr:col>22</xdr:col>
      <xdr:colOff>615950</xdr:colOff>
      <xdr:row>58</xdr:row>
      <xdr:rowOff>166370</xdr:rowOff>
    </xdr:to>
    <xdr:sp macro="" textlink="">
      <xdr:nvSpPr>
        <xdr:cNvPr id="258" name="円/楕円 257"/>
        <xdr:cNvSpPr/>
      </xdr:nvSpPr>
      <xdr:spPr>
        <a:xfrm>
          <a:off x="15621000" y="10008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151147</xdr:rowOff>
    </xdr:from>
    <xdr:ext cx="736600" cy="259045"/>
    <xdr:sp macro="" textlink="">
      <xdr:nvSpPr>
        <xdr:cNvPr id="259" name="テキスト ボックス 258"/>
        <xdr:cNvSpPr txBox="1"/>
      </xdr:nvSpPr>
      <xdr:spPr>
        <a:xfrm>
          <a:off x="15290800" y="10095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53340</xdr:rowOff>
    </xdr:from>
    <xdr:to>
      <xdr:col>21</xdr:col>
      <xdr:colOff>412750</xdr:colOff>
      <xdr:row>58</xdr:row>
      <xdr:rowOff>154940</xdr:rowOff>
    </xdr:to>
    <xdr:sp macro="" textlink="">
      <xdr:nvSpPr>
        <xdr:cNvPr id="260" name="円/楕円 259"/>
        <xdr:cNvSpPr/>
      </xdr:nvSpPr>
      <xdr:spPr>
        <a:xfrm>
          <a:off x="14732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139717</xdr:rowOff>
    </xdr:from>
    <xdr:ext cx="762000" cy="259045"/>
    <xdr:sp macro="" textlink="">
      <xdr:nvSpPr>
        <xdr:cNvPr id="261" name="テキスト ボックス 260"/>
        <xdr:cNvSpPr txBox="1"/>
      </xdr:nvSpPr>
      <xdr:spPr>
        <a:xfrm>
          <a:off x="144018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144780</xdr:rowOff>
    </xdr:from>
    <xdr:to>
      <xdr:col>20</xdr:col>
      <xdr:colOff>209550</xdr:colOff>
      <xdr:row>58</xdr:row>
      <xdr:rowOff>74930</xdr:rowOff>
    </xdr:to>
    <xdr:sp macro="" textlink="">
      <xdr:nvSpPr>
        <xdr:cNvPr id="262" name="円/楕円 261"/>
        <xdr:cNvSpPr/>
      </xdr:nvSpPr>
      <xdr:spPr>
        <a:xfrm>
          <a:off x="13843000" y="9917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59707</xdr:rowOff>
    </xdr:from>
    <xdr:ext cx="762000" cy="259045"/>
    <xdr:sp macro="" textlink="">
      <xdr:nvSpPr>
        <xdr:cNvPr id="263" name="テキスト ボックス 262"/>
        <xdr:cNvSpPr txBox="1"/>
      </xdr:nvSpPr>
      <xdr:spPr>
        <a:xfrm>
          <a:off x="13512800" y="1000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64770</xdr:rowOff>
    </xdr:from>
    <xdr:to>
      <xdr:col>19</xdr:col>
      <xdr:colOff>6350</xdr:colOff>
      <xdr:row>58</xdr:row>
      <xdr:rowOff>166370</xdr:rowOff>
    </xdr:to>
    <xdr:sp macro="" textlink="">
      <xdr:nvSpPr>
        <xdr:cNvPr id="264" name="円/楕円 263"/>
        <xdr:cNvSpPr/>
      </xdr:nvSpPr>
      <xdr:spPr>
        <a:xfrm>
          <a:off x="12954000" y="10008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151147</xdr:rowOff>
    </xdr:from>
    <xdr:ext cx="762000" cy="259045"/>
    <xdr:sp macro="" textlink="">
      <xdr:nvSpPr>
        <xdr:cNvPr id="265" name="テキスト ボックス 264"/>
        <xdr:cNvSpPr txBox="1"/>
      </xdr:nvSpPr>
      <xdr:spPr>
        <a:xfrm>
          <a:off x="12623800" y="1009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6" name="正方形/長方形 26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7" name="正方形/長方形 26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8" name="正方形/長方形 26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69" name="正方形/長方形 26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0" name="正方形/長方形 26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1" name="正方形/長方形 27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2" name="正方形/長方形 27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4" name="正方形/長方形 27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6" name="テキスト ボックス 27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に入力類似団体平均をやや下回っているが、要因としては一部事務組合のへの負担が増加したことによるものである。今後も補助金を交付するのが適当な事業を行っているかなどについて精査し、一部事務組合負担金も含め、不適当な補助金は見直しや廃止を行う方針であ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79" name="テキスト ボックス 27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0" name="直線コネクタ 27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1" name="テキスト ボックス 28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82" name="直線コネクタ 28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83" name="テキスト ボックス 28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84" name="直線コネクタ 28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85" name="テキスト ボックス 28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86" name="直線コネクタ 28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87" name="テキスト ボックス 28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88" name="直線コネクタ 28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89" name="テキスト ボックス 28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0" name="直線コネクタ 28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1" name="テキスト ボックス 29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154758</xdr:rowOff>
    </xdr:from>
    <xdr:to>
      <xdr:col>24</xdr:col>
      <xdr:colOff>31750</xdr:colOff>
      <xdr:row>41</xdr:row>
      <xdr:rowOff>4535</xdr:rowOff>
    </xdr:to>
    <xdr:cxnSp macro="">
      <xdr:nvCxnSpPr>
        <xdr:cNvPr id="294" name="直線コネクタ 293"/>
        <xdr:cNvCxnSpPr/>
      </xdr:nvCxnSpPr>
      <xdr:spPr>
        <a:xfrm flipV="1">
          <a:off x="16510000" y="5812608"/>
          <a:ext cx="0" cy="12213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148062</xdr:rowOff>
    </xdr:from>
    <xdr:ext cx="762000" cy="259045"/>
    <xdr:sp macro="" textlink="">
      <xdr:nvSpPr>
        <xdr:cNvPr id="295" name="補助費等最小値テキスト"/>
        <xdr:cNvSpPr txBox="1"/>
      </xdr:nvSpPr>
      <xdr:spPr>
        <a:xfrm>
          <a:off x="16598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23</xdr:col>
      <xdr:colOff>628650</xdr:colOff>
      <xdr:row>41</xdr:row>
      <xdr:rowOff>4535</xdr:rowOff>
    </xdr:from>
    <xdr:to>
      <xdr:col>24</xdr:col>
      <xdr:colOff>120650</xdr:colOff>
      <xdr:row>41</xdr:row>
      <xdr:rowOff>4535</xdr:rowOff>
    </xdr:to>
    <xdr:cxnSp macro="">
      <xdr:nvCxnSpPr>
        <xdr:cNvPr id="296" name="直線コネクタ 295"/>
        <xdr:cNvCxnSpPr/>
      </xdr:nvCxnSpPr>
      <xdr:spPr>
        <a:xfrm>
          <a:off x="16421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69685</xdr:rowOff>
    </xdr:from>
    <xdr:ext cx="762000" cy="259045"/>
    <xdr:sp macro="" textlink="">
      <xdr:nvSpPr>
        <xdr:cNvPr id="297" name="補助費等最大値テキスト"/>
        <xdr:cNvSpPr txBox="1"/>
      </xdr:nvSpPr>
      <xdr:spPr>
        <a:xfrm>
          <a:off x="16598900" y="5556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33</xdr:row>
      <xdr:rowOff>154758</xdr:rowOff>
    </xdr:from>
    <xdr:to>
      <xdr:col>24</xdr:col>
      <xdr:colOff>120650</xdr:colOff>
      <xdr:row>33</xdr:row>
      <xdr:rowOff>154758</xdr:rowOff>
    </xdr:to>
    <xdr:cxnSp macro="">
      <xdr:nvCxnSpPr>
        <xdr:cNvPr id="298" name="直線コネクタ 297"/>
        <xdr:cNvCxnSpPr/>
      </xdr:nvCxnSpPr>
      <xdr:spPr>
        <a:xfrm>
          <a:off x="16421100" y="5812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43724</xdr:rowOff>
    </xdr:from>
    <xdr:to>
      <xdr:col>24</xdr:col>
      <xdr:colOff>31750</xdr:colOff>
      <xdr:row>37</xdr:row>
      <xdr:rowOff>50256</xdr:rowOff>
    </xdr:to>
    <xdr:cxnSp macro="">
      <xdr:nvCxnSpPr>
        <xdr:cNvPr id="299" name="直線コネクタ 298"/>
        <xdr:cNvCxnSpPr/>
      </xdr:nvCxnSpPr>
      <xdr:spPr>
        <a:xfrm>
          <a:off x="15671800" y="6387374"/>
          <a:ext cx="8382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169108</xdr:rowOff>
    </xdr:from>
    <xdr:ext cx="762000" cy="259045"/>
    <xdr:sp macro="" textlink="">
      <xdr:nvSpPr>
        <xdr:cNvPr id="300" name="補助費等平均値テキスト"/>
        <xdr:cNvSpPr txBox="1"/>
      </xdr:nvSpPr>
      <xdr:spPr>
        <a:xfrm>
          <a:off x="16598900" y="6341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25581</xdr:rowOff>
    </xdr:from>
    <xdr:to>
      <xdr:col>24</xdr:col>
      <xdr:colOff>82550</xdr:colOff>
      <xdr:row>37</xdr:row>
      <xdr:rowOff>127181</xdr:rowOff>
    </xdr:to>
    <xdr:sp macro="" textlink="">
      <xdr:nvSpPr>
        <xdr:cNvPr id="301" name="フローチャート : 判断 300"/>
        <xdr:cNvSpPr/>
      </xdr:nvSpPr>
      <xdr:spPr>
        <a:xfrm>
          <a:off x="164592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162923</xdr:rowOff>
    </xdr:from>
    <xdr:to>
      <xdr:col>22</xdr:col>
      <xdr:colOff>565150</xdr:colOff>
      <xdr:row>37</xdr:row>
      <xdr:rowOff>43724</xdr:rowOff>
    </xdr:to>
    <xdr:cxnSp macro="">
      <xdr:nvCxnSpPr>
        <xdr:cNvPr id="302" name="直線コネクタ 301"/>
        <xdr:cNvCxnSpPr/>
      </xdr:nvCxnSpPr>
      <xdr:spPr>
        <a:xfrm>
          <a:off x="14782800" y="6335123"/>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170906</xdr:rowOff>
    </xdr:from>
    <xdr:to>
      <xdr:col>22</xdr:col>
      <xdr:colOff>615950</xdr:colOff>
      <xdr:row>37</xdr:row>
      <xdr:rowOff>101056</xdr:rowOff>
    </xdr:to>
    <xdr:sp macro="" textlink="">
      <xdr:nvSpPr>
        <xdr:cNvPr id="303" name="フローチャート : 判断 302"/>
        <xdr:cNvSpPr/>
      </xdr:nvSpPr>
      <xdr:spPr>
        <a:xfrm>
          <a:off x="15621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85833</xdr:rowOff>
    </xdr:from>
    <xdr:ext cx="736600" cy="259045"/>
    <xdr:sp macro="" textlink="">
      <xdr:nvSpPr>
        <xdr:cNvPr id="304" name="テキスト ボックス 303"/>
        <xdr:cNvSpPr txBox="1"/>
      </xdr:nvSpPr>
      <xdr:spPr>
        <a:xfrm>
          <a:off x="15290800" y="64294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162923</xdr:rowOff>
    </xdr:from>
    <xdr:to>
      <xdr:col>21</xdr:col>
      <xdr:colOff>361950</xdr:colOff>
      <xdr:row>37</xdr:row>
      <xdr:rowOff>115570</xdr:rowOff>
    </xdr:to>
    <xdr:cxnSp macro="">
      <xdr:nvCxnSpPr>
        <xdr:cNvPr id="305" name="直線コネクタ 304"/>
        <xdr:cNvCxnSpPr/>
      </xdr:nvCxnSpPr>
      <xdr:spPr>
        <a:xfrm flipV="1">
          <a:off x="13893800" y="6335123"/>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5987</xdr:rowOff>
    </xdr:from>
    <xdr:to>
      <xdr:col>21</xdr:col>
      <xdr:colOff>412750</xdr:colOff>
      <xdr:row>37</xdr:row>
      <xdr:rowOff>107587</xdr:rowOff>
    </xdr:to>
    <xdr:sp macro="" textlink="">
      <xdr:nvSpPr>
        <xdr:cNvPr id="306" name="フローチャート : 判断 305"/>
        <xdr:cNvSpPr/>
      </xdr:nvSpPr>
      <xdr:spPr>
        <a:xfrm>
          <a:off x="14732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92364</xdr:rowOff>
    </xdr:from>
    <xdr:ext cx="762000" cy="259045"/>
    <xdr:sp macro="" textlink="">
      <xdr:nvSpPr>
        <xdr:cNvPr id="307" name="テキスト ボックス 306"/>
        <xdr:cNvSpPr txBox="1"/>
      </xdr:nvSpPr>
      <xdr:spPr>
        <a:xfrm>
          <a:off x="14401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24130</xdr:rowOff>
    </xdr:from>
    <xdr:to>
      <xdr:col>20</xdr:col>
      <xdr:colOff>158750</xdr:colOff>
      <xdr:row>37</xdr:row>
      <xdr:rowOff>115570</xdr:rowOff>
    </xdr:to>
    <xdr:cxnSp macro="">
      <xdr:nvCxnSpPr>
        <xdr:cNvPr id="308" name="直線コネクタ 307"/>
        <xdr:cNvCxnSpPr/>
      </xdr:nvCxnSpPr>
      <xdr:spPr>
        <a:xfrm>
          <a:off x="13004800" y="63677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38644</xdr:rowOff>
    </xdr:from>
    <xdr:to>
      <xdr:col>20</xdr:col>
      <xdr:colOff>209550</xdr:colOff>
      <xdr:row>37</xdr:row>
      <xdr:rowOff>140244</xdr:rowOff>
    </xdr:to>
    <xdr:sp macro="" textlink="">
      <xdr:nvSpPr>
        <xdr:cNvPr id="309" name="フローチャート : 判断 308"/>
        <xdr:cNvSpPr/>
      </xdr:nvSpPr>
      <xdr:spPr>
        <a:xfrm>
          <a:off x="13843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150421</xdr:rowOff>
    </xdr:from>
    <xdr:ext cx="762000" cy="259045"/>
    <xdr:sp macro="" textlink="">
      <xdr:nvSpPr>
        <xdr:cNvPr id="310" name="テキスト ボックス 309"/>
        <xdr:cNvSpPr txBox="1"/>
      </xdr:nvSpPr>
      <xdr:spPr>
        <a:xfrm>
          <a:off x="13512800" y="6151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25581</xdr:rowOff>
    </xdr:from>
    <xdr:to>
      <xdr:col>19</xdr:col>
      <xdr:colOff>6350</xdr:colOff>
      <xdr:row>37</xdr:row>
      <xdr:rowOff>127181</xdr:rowOff>
    </xdr:to>
    <xdr:sp macro="" textlink="">
      <xdr:nvSpPr>
        <xdr:cNvPr id="311" name="フローチャート : 判断 310"/>
        <xdr:cNvSpPr/>
      </xdr:nvSpPr>
      <xdr:spPr>
        <a:xfrm>
          <a:off x="12954000" y="6369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111958</xdr:rowOff>
    </xdr:from>
    <xdr:ext cx="762000" cy="259045"/>
    <xdr:sp macro="" textlink="">
      <xdr:nvSpPr>
        <xdr:cNvPr id="312" name="テキスト ボックス 311"/>
        <xdr:cNvSpPr txBox="1"/>
      </xdr:nvSpPr>
      <xdr:spPr>
        <a:xfrm>
          <a:off x="12623800" y="6455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170906</xdr:rowOff>
    </xdr:from>
    <xdr:to>
      <xdr:col>24</xdr:col>
      <xdr:colOff>82550</xdr:colOff>
      <xdr:row>37</xdr:row>
      <xdr:rowOff>101056</xdr:rowOff>
    </xdr:to>
    <xdr:sp macro="" textlink="">
      <xdr:nvSpPr>
        <xdr:cNvPr id="318" name="円/楕円 317"/>
        <xdr:cNvSpPr/>
      </xdr:nvSpPr>
      <xdr:spPr>
        <a:xfrm>
          <a:off x="16459200" y="6343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15983</xdr:rowOff>
    </xdr:from>
    <xdr:ext cx="762000" cy="259045"/>
    <xdr:sp macro="" textlink="">
      <xdr:nvSpPr>
        <xdr:cNvPr id="319" name="補助費等該当値テキスト"/>
        <xdr:cNvSpPr txBox="1"/>
      </xdr:nvSpPr>
      <xdr:spPr>
        <a:xfrm>
          <a:off x="16598900" y="6188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164374</xdr:rowOff>
    </xdr:from>
    <xdr:to>
      <xdr:col>22</xdr:col>
      <xdr:colOff>615950</xdr:colOff>
      <xdr:row>37</xdr:row>
      <xdr:rowOff>94524</xdr:rowOff>
    </xdr:to>
    <xdr:sp macro="" textlink="">
      <xdr:nvSpPr>
        <xdr:cNvPr id="320" name="円/楕円 319"/>
        <xdr:cNvSpPr/>
      </xdr:nvSpPr>
      <xdr:spPr>
        <a:xfrm>
          <a:off x="15621000" y="6336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104701</xdr:rowOff>
    </xdr:from>
    <xdr:ext cx="736600" cy="259045"/>
    <xdr:sp macro="" textlink="">
      <xdr:nvSpPr>
        <xdr:cNvPr id="321" name="テキスト ボックス 320"/>
        <xdr:cNvSpPr txBox="1"/>
      </xdr:nvSpPr>
      <xdr:spPr>
        <a:xfrm>
          <a:off x="15290800" y="61054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112123</xdr:rowOff>
    </xdr:from>
    <xdr:to>
      <xdr:col>21</xdr:col>
      <xdr:colOff>412750</xdr:colOff>
      <xdr:row>37</xdr:row>
      <xdr:rowOff>42273</xdr:rowOff>
    </xdr:to>
    <xdr:sp macro="" textlink="">
      <xdr:nvSpPr>
        <xdr:cNvPr id="322" name="円/楕円 321"/>
        <xdr:cNvSpPr/>
      </xdr:nvSpPr>
      <xdr:spPr>
        <a:xfrm>
          <a:off x="14732000" y="6284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52450</xdr:rowOff>
    </xdr:from>
    <xdr:ext cx="762000" cy="259045"/>
    <xdr:sp macro="" textlink="">
      <xdr:nvSpPr>
        <xdr:cNvPr id="323" name="テキスト ボックス 322"/>
        <xdr:cNvSpPr txBox="1"/>
      </xdr:nvSpPr>
      <xdr:spPr>
        <a:xfrm>
          <a:off x="14401800" y="6053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64770</xdr:rowOff>
    </xdr:from>
    <xdr:to>
      <xdr:col>20</xdr:col>
      <xdr:colOff>209550</xdr:colOff>
      <xdr:row>37</xdr:row>
      <xdr:rowOff>166370</xdr:rowOff>
    </xdr:to>
    <xdr:sp macro="" textlink="">
      <xdr:nvSpPr>
        <xdr:cNvPr id="324" name="円/楕円 323"/>
        <xdr:cNvSpPr/>
      </xdr:nvSpPr>
      <xdr:spPr>
        <a:xfrm>
          <a:off x="13843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151147</xdr:rowOff>
    </xdr:from>
    <xdr:ext cx="762000" cy="259045"/>
    <xdr:sp macro="" textlink="">
      <xdr:nvSpPr>
        <xdr:cNvPr id="325" name="テキスト ボックス 324"/>
        <xdr:cNvSpPr txBox="1"/>
      </xdr:nvSpPr>
      <xdr:spPr>
        <a:xfrm>
          <a:off x="13512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26" name="円/楕円 325"/>
        <xdr:cNvSpPr/>
      </xdr:nvSpPr>
      <xdr:spPr>
        <a:xfrm>
          <a:off x="12954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85107</xdr:rowOff>
    </xdr:from>
    <xdr:ext cx="762000" cy="259045"/>
    <xdr:sp macro="" textlink="">
      <xdr:nvSpPr>
        <xdr:cNvPr id="327" name="テキスト ボックス 326"/>
        <xdr:cNvSpPr txBox="1"/>
      </xdr:nvSpPr>
      <xdr:spPr>
        <a:xfrm>
          <a:off x="12623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類似団体平均を下回ってはいるが、これまでの大規模事業に係る償還が始まり、平成</a:t>
          </a:r>
          <a:r>
            <a:rPr kumimoji="1" lang="en-US" altLang="ja-JP" sz="1300">
              <a:latin typeface="ＭＳ Ｐゴシック"/>
            </a:rPr>
            <a:t>29</a:t>
          </a:r>
          <a:r>
            <a:rPr kumimoji="1" lang="ja-JP" altLang="en-US" sz="1300">
              <a:latin typeface="ＭＳ Ｐゴシック"/>
            </a:rPr>
            <a:t>年度にピークとなる見込みである。今後は、非常に厳しい財政運営となることが予想される。今後も事業の緊急性や住民ニーズを的確に把握すること、また地方債発行額</a:t>
          </a:r>
          <a:r>
            <a:rPr kumimoji="1" lang="en-US" altLang="ja-JP" sz="1300">
              <a:latin typeface="ＭＳ Ｐゴシック"/>
            </a:rPr>
            <a:t>3</a:t>
          </a:r>
          <a:r>
            <a:rPr kumimoji="1" lang="ja-JP" altLang="en-US" sz="1300">
              <a:latin typeface="ＭＳ Ｐゴシック"/>
            </a:rPr>
            <a:t>億円の上限額を設定することにより、引き続き水準を抑えるよう努める。</a:t>
          </a:r>
        </a:p>
      </xdr:txBody>
    </xdr:sp>
    <xdr:clientData/>
  </xdr:twoCellAnchor>
  <xdr:oneCellAnchor>
    <xdr:from>
      <xdr:col>1</xdr:col>
      <xdr:colOff>28575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2" name="直線コネクタ 34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3" name="テキスト ボックス 34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4" name="直線コネクタ 34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5" name="テキスト ボックス 34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6" name="直線コネクタ 34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7" name="テキスト ボックス 34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48" name="直線コネクタ 34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49" name="テキスト ボックス 34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42418</xdr:rowOff>
    </xdr:to>
    <xdr:cxnSp macro="">
      <xdr:nvCxnSpPr>
        <xdr:cNvPr id="352" name="直線コネクタ 351"/>
        <xdr:cNvCxnSpPr/>
      </xdr:nvCxnSpPr>
      <xdr:spPr>
        <a:xfrm flipV="1">
          <a:off x="4826000" y="1260398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3"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4" name="直線コネクタ 353"/>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5"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6" name="直線コネクタ 355"/>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3556</xdr:rowOff>
    </xdr:from>
    <xdr:to>
      <xdr:col>7</xdr:col>
      <xdr:colOff>15875</xdr:colOff>
      <xdr:row>78</xdr:row>
      <xdr:rowOff>94996</xdr:rowOff>
    </xdr:to>
    <xdr:cxnSp macro="">
      <xdr:nvCxnSpPr>
        <xdr:cNvPr id="357" name="直線コネクタ 356"/>
        <xdr:cNvCxnSpPr/>
      </xdr:nvCxnSpPr>
      <xdr:spPr>
        <a:xfrm>
          <a:off x="3987800" y="13376656"/>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42435</xdr:rowOff>
    </xdr:from>
    <xdr:ext cx="762000" cy="259045"/>
    <xdr:sp macro="" textlink="">
      <xdr:nvSpPr>
        <xdr:cNvPr id="358" name="公債費平均値テキスト"/>
        <xdr:cNvSpPr txBox="1"/>
      </xdr:nvSpPr>
      <xdr:spPr>
        <a:xfrm>
          <a:off x="4914900" y="132440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59" name="フローチャート : 判断 358"/>
        <xdr:cNvSpPr/>
      </xdr:nvSpPr>
      <xdr:spPr>
        <a:xfrm>
          <a:off x="47752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3556</xdr:rowOff>
    </xdr:from>
    <xdr:to>
      <xdr:col>5</xdr:col>
      <xdr:colOff>549275</xdr:colOff>
      <xdr:row>78</xdr:row>
      <xdr:rowOff>81280</xdr:rowOff>
    </xdr:to>
    <xdr:cxnSp macro="">
      <xdr:nvCxnSpPr>
        <xdr:cNvPr id="360" name="直線コネクタ 359"/>
        <xdr:cNvCxnSpPr/>
      </xdr:nvCxnSpPr>
      <xdr:spPr>
        <a:xfrm flipV="1">
          <a:off x="3098800" y="1337665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16763</xdr:rowOff>
    </xdr:from>
    <xdr:to>
      <xdr:col>5</xdr:col>
      <xdr:colOff>600075</xdr:colOff>
      <xdr:row>78</xdr:row>
      <xdr:rowOff>118363</xdr:rowOff>
    </xdr:to>
    <xdr:sp macro="" textlink="">
      <xdr:nvSpPr>
        <xdr:cNvPr id="361" name="フローチャート : 判断 360"/>
        <xdr:cNvSpPr/>
      </xdr:nvSpPr>
      <xdr:spPr>
        <a:xfrm>
          <a:off x="39370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103140</xdr:rowOff>
    </xdr:from>
    <xdr:ext cx="736600" cy="259045"/>
    <xdr:sp macro="" textlink="">
      <xdr:nvSpPr>
        <xdr:cNvPr id="362" name="テキスト ボックス 361"/>
        <xdr:cNvSpPr txBox="1"/>
      </xdr:nvSpPr>
      <xdr:spPr>
        <a:xfrm>
          <a:off x="3606800" y="13476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53848</xdr:rowOff>
    </xdr:from>
    <xdr:to>
      <xdr:col>4</xdr:col>
      <xdr:colOff>346075</xdr:colOff>
      <xdr:row>78</xdr:row>
      <xdr:rowOff>81280</xdr:rowOff>
    </xdr:to>
    <xdr:cxnSp macro="">
      <xdr:nvCxnSpPr>
        <xdr:cNvPr id="363" name="直線コネクタ 362"/>
        <xdr:cNvCxnSpPr/>
      </xdr:nvCxnSpPr>
      <xdr:spPr>
        <a:xfrm>
          <a:off x="2209800" y="134269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35052</xdr:rowOff>
    </xdr:from>
    <xdr:to>
      <xdr:col>4</xdr:col>
      <xdr:colOff>396875</xdr:colOff>
      <xdr:row>78</xdr:row>
      <xdr:rowOff>136652</xdr:rowOff>
    </xdr:to>
    <xdr:sp macro="" textlink="">
      <xdr:nvSpPr>
        <xdr:cNvPr id="364" name="フローチャート : 判断 363"/>
        <xdr:cNvSpPr/>
      </xdr:nvSpPr>
      <xdr:spPr>
        <a:xfrm>
          <a:off x="3048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121429</xdr:rowOff>
    </xdr:from>
    <xdr:ext cx="762000" cy="259045"/>
    <xdr:sp macro="" textlink="">
      <xdr:nvSpPr>
        <xdr:cNvPr id="365" name="テキスト ボックス 364"/>
        <xdr:cNvSpPr txBox="1"/>
      </xdr:nvSpPr>
      <xdr:spPr>
        <a:xfrm>
          <a:off x="2717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53848</xdr:rowOff>
    </xdr:from>
    <xdr:to>
      <xdr:col>3</xdr:col>
      <xdr:colOff>142875</xdr:colOff>
      <xdr:row>78</xdr:row>
      <xdr:rowOff>81280</xdr:rowOff>
    </xdr:to>
    <xdr:cxnSp macro="">
      <xdr:nvCxnSpPr>
        <xdr:cNvPr id="366" name="直線コネクタ 365"/>
        <xdr:cNvCxnSpPr/>
      </xdr:nvCxnSpPr>
      <xdr:spPr>
        <a:xfrm flipV="1">
          <a:off x="1320800" y="134269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94487</xdr:rowOff>
    </xdr:from>
    <xdr:to>
      <xdr:col>3</xdr:col>
      <xdr:colOff>193675</xdr:colOff>
      <xdr:row>79</xdr:row>
      <xdr:rowOff>24637</xdr:rowOff>
    </xdr:to>
    <xdr:sp macro="" textlink="">
      <xdr:nvSpPr>
        <xdr:cNvPr id="367" name="フローチャート : 判断 366"/>
        <xdr:cNvSpPr/>
      </xdr:nvSpPr>
      <xdr:spPr>
        <a:xfrm>
          <a:off x="2159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9414</xdr:rowOff>
    </xdr:from>
    <xdr:ext cx="762000" cy="259045"/>
    <xdr:sp macro="" textlink="">
      <xdr:nvSpPr>
        <xdr:cNvPr id="368" name="テキスト ボックス 367"/>
        <xdr:cNvSpPr txBox="1"/>
      </xdr:nvSpPr>
      <xdr:spPr>
        <a:xfrm>
          <a:off x="1828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69" name="フローチャート : 判断 368"/>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101109</xdr:rowOff>
    </xdr:from>
    <xdr:ext cx="762000" cy="259045"/>
    <xdr:sp macro="" textlink="">
      <xdr:nvSpPr>
        <xdr:cNvPr id="370" name="テキスト ボックス 369"/>
        <xdr:cNvSpPr txBox="1"/>
      </xdr:nvSpPr>
      <xdr:spPr>
        <a:xfrm>
          <a:off x="939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44196</xdr:rowOff>
    </xdr:from>
    <xdr:to>
      <xdr:col>7</xdr:col>
      <xdr:colOff>66675</xdr:colOff>
      <xdr:row>78</xdr:row>
      <xdr:rowOff>145796</xdr:rowOff>
    </xdr:to>
    <xdr:sp macro="" textlink="">
      <xdr:nvSpPr>
        <xdr:cNvPr id="376" name="円/楕円 375"/>
        <xdr:cNvSpPr/>
      </xdr:nvSpPr>
      <xdr:spPr>
        <a:xfrm>
          <a:off x="47752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16273</xdr:rowOff>
    </xdr:from>
    <xdr:ext cx="762000" cy="259045"/>
    <xdr:sp macro="" textlink="">
      <xdr:nvSpPr>
        <xdr:cNvPr id="377" name="公債費該当値テキスト"/>
        <xdr:cNvSpPr txBox="1"/>
      </xdr:nvSpPr>
      <xdr:spPr>
        <a:xfrm>
          <a:off x="4914900" y="1338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124206</xdr:rowOff>
    </xdr:from>
    <xdr:to>
      <xdr:col>5</xdr:col>
      <xdr:colOff>600075</xdr:colOff>
      <xdr:row>78</xdr:row>
      <xdr:rowOff>54356</xdr:rowOff>
    </xdr:to>
    <xdr:sp macro="" textlink="">
      <xdr:nvSpPr>
        <xdr:cNvPr id="378" name="円/楕円 377"/>
        <xdr:cNvSpPr/>
      </xdr:nvSpPr>
      <xdr:spPr>
        <a:xfrm>
          <a:off x="3937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64533</xdr:rowOff>
    </xdr:from>
    <xdr:ext cx="736600" cy="259045"/>
    <xdr:sp macro="" textlink="">
      <xdr:nvSpPr>
        <xdr:cNvPr id="379" name="テキスト ボックス 378"/>
        <xdr:cNvSpPr txBox="1"/>
      </xdr:nvSpPr>
      <xdr:spPr>
        <a:xfrm>
          <a:off x="3606800" y="13094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30480</xdr:rowOff>
    </xdr:from>
    <xdr:to>
      <xdr:col>4</xdr:col>
      <xdr:colOff>396875</xdr:colOff>
      <xdr:row>78</xdr:row>
      <xdr:rowOff>132080</xdr:rowOff>
    </xdr:to>
    <xdr:sp macro="" textlink="">
      <xdr:nvSpPr>
        <xdr:cNvPr id="380" name="円/楕円 379"/>
        <xdr:cNvSpPr/>
      </xdr:nvSpPr>
      <xdr:spPr>
        <a:xfrm>
          <a:off x="3048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142257</xdr:rowOff>
    </xdr:from>
    <xdr:ext cx="762000" cy="259045"/>
    <xdr:sp macro="" textlink="">
      <xdr:nvSpPr>
        <xdr:cNvPr id="381" name="テキスト ボックス 380"/>
        <xdr:cNvSpPr txBox="1"/>
      </xdr:nvSpPr>
      <xdr:spPr>
        <a:xfrm>
          <a:off x="2717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3048</xdr:rowOff>
    </xdr:from>
    <xdr:to>
      <xdr:col>3</xdr:col>
      <xdr:colOff>193675</xdr:colOff>
      <xdr:row>78</xdr:row>
      <xdr:rowOff>104648</xdr:rowOff>
    </xdr:to>
    <xdr:sp macro="" textlink="">
      <xdr:nvSpPr>
        <xdr:cNvPr id="382" name="円/楕円 381"/>
        <xdr:cNvSpPr/>
      </xdr:nvSpPr>
      <xdr:spPr>
        <a:xfrm>
          <a:off x="2159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114825</xdr:rowOff>
    </xdr:from>
    <xdr:ext cx="762000" cy="259045"/>
    <xdr:sp macro="" textlink="">
      <xdr:nvSpPr>
        <xdr:cNvPr id="383" name="テキスト ボックス 382"/>
        <xdr:cNvSpPr txBox="1"/>
      </xdr:nvSpPr>
      <xdr:spPr>
        <a:xfrm>
          <a:off x="1828800" y="13145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30480</xdr:rowOff>
    </xdr:from>
    <xdr:to>
      <xdr:col>1</xdr:col>
      <xdr:colOff>676275</xdr:colOff>
      <xdr:row>78</xdr:row>
      <xdr:rowOff>132080</xdr:rowOff>
    </xdr:to>
    <xdr:sp macro="" textlink="">
      <xdr:nvSpPr>
        <xdr:cNvPr id="384" name="円/楕円 383"/>
        <xdr:cNvSpPr/>
      </xdr:nvSpPr>
      <xdr:spPr>
        <a:xfrm>
          <a:off x="1270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116857</xdr:rowOff>
    </xdr:from>
    <xdr:ext cx="762000" cy="259045"/>
    <xdr:sp macro="" textlink="">
      <xdr:nvSpPr>
        <xdr:cNvPr id="385" name="テキスト ボックス 384"/>
        <xdr:cNvSpPr txBox="1"/>
      </xdr:nvSpPr>
      <xdr:spPr>
        <a:xfrm>
          <a:off x="939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類似団体平均を上回っているが、過去</a:t>
          </a:r>
          <a:r>
            <a:rPr kumimoji="1" lang="en-US" altLang="ja-JP" sz="1300">
              <a:latin typeface="ＭＳ Ｐゴシック"/>
            </a:rPr>
            <a:t>5</a:t>
          </a:r>
          <a:r>
            <a:rPr kumimoji="1" lang="ja-JP" altLang="en-US" sz="1300">
              <a:latin typeface="ＭＳ Ｐゴシック"/>
            </a:rPr>
            <a:t>年間の実績と大きな差は出ていない為、更なる歳出抑制を図り、現行水準の維持に努める。</a:t>
          </a: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0" name="直線コネクタ 399"/>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1" name="テキスト ボックス 400"/>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2" name="直線コネクタ 401"/>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3" name="テキスト ボックス 402"/>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4" name="直線コネクタ 403"/>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5" name="テキスト ボックス 404"/>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6" name="直線コネクタ 405"/>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7" name="テキスト ボックス 406"/>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08" name="直線コネクタ 407"/>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09" name="テキスト ボックス 408"/>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0" name="直線コネクタ 409"/>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1" name="テキスト ボックス 410"/>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7801</xdr:rowOff>
    </xdr:from>
    <xdr:to>
      <xdr:col>24</xdr:col>
      <xdr:colOff>31750</xdr:colOff>
      <xdr:row>81</xdr:row>
      <xdr:rowOff>109038</xdr:rowOff>
    </xdr:to>
    <xdr:cxnSp macro="">
      <xdr:nvCxnSpPr>
        <xdr:cNvPr id="415" name="直線コネクタ 414"/>
        <xdr:cNvCxnSpPr/>
      </xdr:nvCxnSpPr>
      <xdr:spPr>
        <a:xfrm flipV="1">
          <a:off x="16510000" y="12523651"/>
          <a:ext cx="0" cy="1472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81115</xdr:rowOff>
    </xdr:from>
    <xdr:ext cx="762000" cy="259045"/>
    <xdr:sp macro="" textlink="">
      <xdr:nvSpPr>
        <xdr:cNvPr id="416" name="公債費以外最小値テキスト"/>
        <xdr:cNvSpPr txBox="1"/>
      </xdr:nvSpPr>
      <xdr:spPr>
        <a:xfrm>
          <a:off x="16598900" y="13968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23</xdr:col>
      <xdr:colOff>628650</xdr:colOff>
      <xdr:row>81</xdr:row>
      <xdr:rowOff>109038</xdr:rowOff>
    </xdr:from>
    <xdr:to>
      <xdr:col>24</xdr:col>
      <xdr:colOff>120650</xdr:colOff>
      <xdr:row>81</xdr:row>
      <xdr:rowOff>109038</xdr:rowOff>
    </xdr:to>
    <xdr:cxnSp macro="">
      <xdr:nvCxnSpPr>
        <xdr:cNvPr id="417" name="直線コネクタ 416"/>
        <xdr:cNvCxnSpPr/>
      </xdr:nvCxnSpPr>
      <xdr:spPr>
        <a:xfrm>
          <a:off x="16421100" y="13996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94178</xdr:rowOff>
    </xdr:from>
    <xdr:ext cx="762000" cy="259045"/>
    <xdr:sp macro="" textlink="">
      <xdr:nvSpPr>
        <xdr:cNvPr id="418" name="公債費以外最大値テキスト"/>
        <xdr:cNvSpPr txBox="1"/>
      </xdr:nvSpPr>
      <xdr:spPr>
        <a:xfrm>
          <a:off x="16598900" y="1226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52.1</a:t>
          </a:r>
          <a:endParaRPr kumimoji="1" lang="ja-JP" altLang="en-US" sz="1000" b="1">
            <a:latin typeface="ＭＳ Ｐゴシック"/>
          </a:endParaRPr>
        </a:p>
      </xdr:txBody>
    </xdr:sp>
    <xdr:clientData/>
  </xdr:oneCellAnchor>
  <xdr:twoCellAnchor>
    <xdr:from>
      <xdr:col>23</xdr:col>
      <xdr:colOff>628650</xdr:colOff>
      <xdr:row>73</xdr:row>
      <xdr:rowOff>7801</xdr:rowOff>
    </xdr:from>
    <xdr:to>
      <xdr:col>24</xdr:col>
      <xdr:colOff>120650</xdr:colOff>
      <xdr:row>73</xdr:row>
      <xdr:rowOff>7801</xdr:rowOff>
    </xdr:to>
    <xdr:cxnSp macro="">
      <xdr:nvCxnSpPr>
        <xdr:cNvPr id="419" name="直線コネクタ 418"/>
        <xdr:cNvCxnSpPr/>
      </xdr:nvCxnSpPr>
      <xdr:spPr>
        <a:xfrm>
          <a:off x="16421100" y="12523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40459</xdr:rowOff>
    </xdr:from>
    <xdr:to>
      <xdr:col>24</xdr:col>
      <xdr:colOff>31750</xdr:colOff>
      <xdr:row>75</xdr:row>
      <xdr:rowOff>138430</xdr:rowOff>
    </xdr:to>
    <xdr:cxnSp macro="">
      <xdr:nvCxnSpPr>
        <xdr:cNvPr id="420" name="直線コネクタ 419"/>
        <xdr:cNvCxnSpPr/>
      </xdr:nvCxnSpPr>
      <xdr:spPr>
        <a:xfrm>
          <a:off x="15671800" y="12899209"/>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42108</xdr:rowOff>
    </xdr:from>
    <xdr:ext cx="762000" cy="259045"/>
    <xdr:sp macro="" textlink="">
      <xdr:nvSpPr>
        <xdr:cNvPr id="421" name="公債費以外平均値テキスト"/>
        <xdr:cNvSpPr txBox="1"/>
      </xdr:nvSpPr>
      <xdr:spPr>
        <a:xfrm>
          <a:off x="16598900" y="12729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25581</xdr:rowOff>
    </xdr:from>
    <xdr:to>
      <xdr:col>24</xdr:col>
      <xdr:colOff>82550</xdr:colOff>
      <xdr:row>75</xdr:row>
      <xdr:rowOff>127181</xdr:rowOff>
    </xdr:to>
    <xdr:sp macro="" textlink="">
      <xdr:nvSpPr>
        <xdr:cNvPr id="422" name="フローチャート : 判断 421"/>
        <xdr:cNvSpPr/>
      </xdr:nvSpPr>
      <xdr:spPr>
        <a:xfrm>
          <a:off x="16459200" y="1288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162923</xdr:rowOff>
    </xdr:from>
    <xdr:to>
      <xdr:col>22</xdr:col>
      <xdr:colOff>565150</xdr:colOff>
      <xdr:row>75</xdr:row>
      <xdr:rowOff>40459</xdr:rowOff>
    </xdr:to>
    <xdr:cxnSp macro="">
      <xdr:nvCxnSpPr>
        <xdr:cNvPr id="423" name="直線コネクタ 422"/>
        <xdr:cNvCxnSpPr/>
      </xdr:nvCxnSpPr>
      <xdr:spPr>
        <a:xfrm>
          <a:off x="14782800" y="12850223"/>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118654</xdr:rowOff>
    </xdr:from>
    <xdr:to>
      <xdr:col>22</xdr:col>
      <xdr:colOff>615950</xdr:colOff>
      <xdr:row>75</xdr:row>
      <xdr:rowOff>48804</xdr:rowOff>
    </xdr:to>
    <xdr:sp macro="" textlink="">
      <xdr:nvSpPr>
        <xdr:cNvPr id="424" name="フローチャート : 判断 423"/>
        <xdr:cNvSpPr/>
      </xdr:nvSpPr>
      <xdr:spPr>
        <a:xfrm>
          <a:off x="15621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58981</xdr:rowOff>
    </xdr:from>
    <xdr:ext cx="736600" cy="259045"/>
    <xdr:sp macro="" textlink="">
      <xdr:nvSpPr>
        <xdr:cNvPr id="425" name="テキスト ボックス 424"/>
        <xdr:cNvSpPr txBox="1"/>
      </xdr:nvSpPr>
      <xdr:spPr>
        <a:xfrm>
          <a:off x="15290800" y="12574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162923</xdr:rowOff>
    </xdr:from>
    <xdr:to>
      <xdr:col>21</xdr:col>
      <xdr:colOff>361950</xdr:colOff>
      <xdr:row>75</xdr:row>
      <xdr:rowOff>46990</xdr:rowOff>
    </xdr:to>
    <xdr:cxnSp macro="">
      <xdr:nvCxnSpPr>
        <xdr:cNvPr id="426" name="直線コネクタ 425"/>
        <xdr:cNvCxnSpPr/>
      </xdr:nvCxnSpPr>
      <xdr:spPr>
        <a:xfrm flipV="1">
          <a:off x="13893800" y="12850223"/>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102326</xdr:rowOff>
    </xdr:from>
    <xdr:to>
      <xdr:col>21</xdr:col>
      <xdr:colOff>412750</xdr:colOff>
      <xdr:row>75</xdr:row>
      <xdr:rowOff>32476</xdr:rowOff>
    </xdr:to>
    <xdr:sp macro="" textlink="">
      <xdr:nvSpPr>
        <xdr:cNvPr id="427" name="フローチャート : 判断 426"/>
        <xdr:cNvSpPr/>
      </xdr:nvSpPr>
      <xdr:spPr>
        <a:xfrm>
          <a:off x="14732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42653</xdr:rowOff>
    </xdr:from>
    <xdr:ext cx="762000" cy="259045"/>
    <xdr:sp macro="" textlink="">
      <xdr:nvSpPr>
        <xdr:cNvPr id="428" name="テキスト ボックス 427"/>
        <xdr:cNvSpPr txBox="1"/>
      </xdr:nvSpPr>
      <xdr:spPr>
        <a:xfrm>
          <a:off x="14401800" y="12558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140063</xdr:rowOff>
    </xdr:from>
    <xdr:to>
      <xdr:col>20</xdr:col>
      <xdr:colOff>158750</xdr:colOff>
      <xdr:row>75</xdr:row>
      <xdr:rowOff>46990</xdr:rowOff>
    </xdr:to>
    <xdr:cxnSp macro="">
      <xdr:nvCxnSpPr>
        <xdr:cNvPr id="429" name="直線コネクタ 428"/>
        <xdr:cNvCxnSpPr/>
      </xdr:nvCxnSpPr>
      <xdr:spPr>
        <a:xfrm>
          <a:off x="13004800" y="12827363"/>
          <a:ext cx="8890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134983</xdr:rowOff>
    </xdr:from>
    <xdr:to>
      <xdr:col>20</xdr:col>
      <xdr:colOff>209550</xdr:colOff>
      <xdr:row>75</xdr:row>
      <xdr:rowOff>65133</xdr:rowOff>
    </xdr:to>
    <xdr:sp macro="" textlink="">
      <xdr:nvSpPr>
        <xdr:cNvPr id="430" name="フローチャート : 判断 429"/>
        <xdr:cNvSpPr/>
      </xdr:nvSpPr>
      <xdr:spPr>
        <a:xfrm>
          <a:off x="13843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75310</xdr:rowOff>
    </xdr:from>
    <xdr:ext cx="762000" cy="259045"/>
    <xdr:sp macro="" textlink="">
      <xdr:nvSpPr>
        <xdr:cNvPr id="431" name="テキスト ボックス 430"/>
        <xdr:cNvSpPr txBox="1"/>
      </xdr:nvSpPr>
      <xdr:spPr>
        <a:xfrm>
          <a:off x="13512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105591</xdr:rowOff>
    </xdr:from>
    <xdr:to>
      <xdr:col>19</xdr:col>
      <xdr:colOff>6350</xdr:colOff>
      <xdr:row>75</xdr:row>
      <xdr:rowOff>35741</xdr:rowOff>
    </xdr:to>
    <xdr:sp macro="" textlink="">
      <xdr:nvSpPr>
        <xdr:cNvPr id="432" name="フローチャート : 判断 431"/>
        <xdr:cNvSpPr/>
      </xdr:nvSpPr>
      <xdr:spPr>
        <a:xfrm>
          <a:off x="12954000" y="1279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20518</xdr:rowOff>
    </xdr:from>
    <xdr:ext cx="762000" cy="259045"/>
    <xdr:sp macro="" textlink="">
      <xdr:nvSpPr>
        <xdr:cNvPr id="433" name="テキスト ボックス 432"/>
        <xdr:cNvSpPr txBox="1"/>
      </xdr:nvSpPr>
      <xdr:spPr>
        <a:xfrm>
          <a:off x="12623800" y="12879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87630</xdr:rowOff>
    </xdr:from>
    <xdr:to>
      <xdr:col>24</xdr:col>
      <xdr:colOff>82550</xdr:colOff>
      <xdr:row>76</xdr:row>
      <xdr:rowOff>17780</xdr:rowOff>
    </xdr:to>
    <xdr:sp macro="" textlink="">
      <xdr:nvSpPr>
        <xdr:cNvPr id="439" name="円/楕円 438"/>
        <xdr:cNvSpPr/>
      </xdr:nvSpPr>
      <xdr:spPr>
        <a:xfrm>
          <a:off x="164592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59707</xdr:rowOff>
    </xdr:from>
    <xdr:ext cx="762000" cy="259045"/>
    <xdr:sp macro="" textlink="">
      <xdr:nvSpPr>
        <xdr:cNvPr id="440" name="公債費以外該当値テキスト"/>
        <xdr:cNvSpPr txBox="1"/>
      </xdr:nvSpPr>
      <xdr:spPr>
        <a:xfrm>
          <a:off x="16598900" y="1291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161109</xdr:rowOff>
    </xdr:from>
    <xdr:to>
      <xdr:col>22</xdr:col>
      <xdr:colOff>615950</xdr:colOff>
      <xdr:row>75</xdr:row>
      <xdr:rowOff>91259</xdr:rowOff>
    </xdr:to>
    <xdr:sp macro="" textlink="">
      <xdr:nvSpPr>
        <xdr:cNvPr id="441" name="円/楕円 440"/>
        <xdr:cNvSpPr/>
      </xdr:nvSpPr>
      <xdr:spPr>
        <a:xfrm>
          <a:off x="15621000" y="12848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76036</xdr:rowOff>
    </xdr:from>
    <xdr:ext cx="736600" cy="259045"/>
    <xdr:sp macro="" textlink="">
      <xdr:nvSpPr>
        <xdr:cNvPr id="442" name="テキスト ボックス 441"/>
        <xdr:cNvSpPr txBox="1"/>
      </xdr:nvSpPr>
      <xdr:spPr>
        <a:xfrm>
          <a:off x="15290800" y="129347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112123</xdr:rowOff>
    </xdr:from>
    <xdr:to>
      <xdr:col>21</xdr:col>
      <xdr:colOff>412750</xdr:colOff>
      <xdr:row>75</xdr:row>
      <xdr:rowOff>42273</xdr:rowOff>
    </xdr:to>
    <xdr:sp macro="" textlink="">
      <xdr:nvSpPr>
        <xdr:cNvPr id="443" name="円/楕円 442"/>
        <xdr:cNvSpPr/>
      </xdr:nvSpPr>
      <xdr:spPr>
        <a:xfrm>
          <a:off x="14732000" y="12799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27050</xdr:rowOff>
    </xdr:from>
    <xdr:ext cx="762000" cy="259045"/>
    <xdr:sp macro="" textlink="">
      <xdr:nvSpPr>
        <xdr:cNvPr id="444" name="テキスト ボックス 443"/>
        <xdr:cNvSpPr txBox="1"/>
      </xdr:nvSpPr>
      <xdr:spPr>
        <a:xfrm>
          <a:off x="14401800" y="12885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167640</xdr:rowOff>
    </xdr:from>
    <xdr:to>
      <xdr:col>20</xdr:col>
      <xdr:colOff>209550</xdr:colOff>
      <xdr:row>75</xdr:row>
      <xdr:rowOff>97790</xdr:rowOff>
    </xdr:to>
    <xdr:sp macro="" textlink="">
      <xdr:nvSpPr>
        <xdr:cNvPr id="445" name="円/楕円 444"/>
        <xdr:cNvSpPr/>
      </xdr:nvSpPr>
      <xdr:spPr>
        <a:xfrm>
          <a:off x="13843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82566</xdr:rowOff>
    </xdr:from>
    <xdr:ext cx="762000" cy="259045"/>
    <xdr:sp macro="" textlink="">
      <xdr:nvSpPr>
        <xdr:cNvPr id="446" name="テキスト ボックス 445"/>
        <xdr:cNvSpPr txBox="1"/>
      </xdr:nvSpPr>
      <xdr:spPr>
        <a:xfrm>
          <a:off x="13512800" y="12941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89263</xdr:rowOff>
    </xdr:from>
    <xdr:to>
      <xdr:col>19</xdr:col>
      <xdr:colOff>6350</xdr:colOff>
      <xdr:row>75</xdr:row>
      <xdr:rowOff>19413</xdr:rowOff>
    </xdr:to>
    <xdr:sp macro="" textlink="">
      <xdr:nvSpPr>
        <xdr:cNvPr id="447" name="円/楕円 446"/>
        <xdr:cNvSpPr/>
      </xdr:nvSpPr>
      <xdr:spPr>
        <a:xfrm>
          <a:off x="12954000" y="12776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29590</xdr:rowOff>
    </xdr:from>
    <xdr:ext cx="762000" cy="259045"/>
    <xdr:sp macro="" textlink="">
      <xdr:nvSpPr>
        <xdr:cNvPr id="448" name="テキスト ボックス 447"/>
        <xdr:cNvSpPr txBox="1"/>
      </xdr:nvSpPr>
      <xdr:spPr>
        <a:xfrm>
          <a:off x="12623800" y="12545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福島県古殿町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141792</xdr:rowOff>
    </xdr:from>
    <xdr:to>
      <xdr:col>4</xdr:col>
      <xdr:colOff>1117600</xdr:colOff>
      <xdr:row>19</xdr:row>
      <xdr:rowOff>120035</xdr:rowOff>
    </xdr:to>
    <xdr:cxnSp macro="">
      <xdr:nvCxnSpPr>
        <xdr:cNvPr id="41" name="直線コネクタ 40"/>
        <xdr:cNvCxnSpPr/>
      </xdr:nvCxnSpPr>
      <xdr:spPr bwMode="auto">
        <a:xfrm flipV="1">
          <a:off x="5651500" y="2246817"/>
          <a:ext cx="0" cy="117839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92112</xdr:rowOff>
    </xdr:from>
    <xdr:ext cx="762000" cy="259045"/>
    <xdr:sp macro="" textlink="">
      <xdr:nvSpPr>
        <xdr:cNvPr id="42" name="人口1人当たり決算額の推移最小値テキスト130"/>
        <xdr:cNvSpPr txBox="1"/>
      </xdr:nvSpPr>
      <xdr:spPr>
        <a:xfrm>
          <a:off x="5740400" y="339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89,552</a:t>
          </a:r>
          <a:endParaRPr kumimoji="1" lang="ja-JP" altLang="en-US" sz="1000" b="1">
            <a:latin typeface="ＭＳ Ｐゴシック"/>
          </a:endParaRPr>
        </a:p>
      </xdr:txBody>
    </xdr:sp>
    <xdr:clientData/>
  </xdr:oneCellAnchor>
  <xdr:twoCellAnchor>
    <xdr:from>
      <xdr:col>4</xdr:col>
      <xdr:colOff>1028700</xdr:colOff>
      <xdr:row>19</xdr:row>
      <xdr:rowOff>120035</xdr:rowOff>
    </xdr:from>
    <xdr:to>
      <xdr:col>5</xdr:col>
      <xdr:colOff>73025</xdr:colOff>
      <xdr:row>19</xdr:row>
      <xdr:rowOff>120035</xdr:rowOff>
    </xdr:to>
    <xdr:cxnSp macro="">
      <xdr:nvCxnSpPr>
        <xdr:cNvPr id="43" name="直線コネクタ 42"/>
        <xdr:cNvCxnSpPr/>
      </xdr:nvCxnSpPr>
      <xdr:spPr bwMode="auto">
        <a:xfrm>
          <a:off x="5562600" y="34252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56719</xdr:rowOff>
    </xdr:from>
    <xdr:ext cx="762000" cy="259045"/>
    <xdr:sp macro="" textlink="">
      <xdr:nvSpPr>
        <xdr:cNvPr id="44" name="人口1人当たり決算額の推移最大値テキスト130"/>
        <xdr:cNvSpPr txBox="1"/>
      </xdr:nvSpPr>
      <xdr:spPr>
        <a:xfrm>
          <a:off x="5740400" y="1990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295,745</a:t>
          </a:r>
          <a:endParaRPr kumimoji="1" lang="ja-JP" altLang="en-US" sz="1000" b="1">
            <a:latin typeface="ＭＳ Ｐゴシック"/>
          </a:endParaRPr>
        </a:p>
      </xdr:txBody>
    </xdr:sp>
    <xdr:clientData/>
  </xdr:oneCellAnchor>
  <xdr:twoCellAnchor>
    <xdr:from>
      <xdr:col>4</xdr:col>
      <xdr:colOff>1028700</xdr:colOff>
      <xdr:row>12</xdr:row>
      <xdr:rowOff>141792</xdr:rowOff>
    </xdr:from>
    <xdr:to>
      <xdr:col>5</xdr:col>
      <xdr:colOff>73025</xdr:colOff>
      <xdr:row>12</xdr:row>
      <xdr:rowOff>141792</xdr:rowOff>
    </xdr:to>
    <xdr:cxnSp macro="">
      <xdr:nvCxnSpPr>
        <xdr:cNvPr id="45" name="直線コネクタ 44"/>
        <xdr:cNvCxnSpPr/>
      </xdr:nvCxnSpPr>
      <xdr:spPr bwMode="auto">
        <a:xfrm>
          <a:off x="5562600" y="22468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28778</xdr:rowOff>
    </xdr:from>
    <xdr:to>
      <xdr:col>4</xdr:col>
      <xdr:colOff>1117600</xdr:colOff>
      <xdr:row>18</xdr:row>
      <xdr:rowOff>74938</xdr:rowOff>
    </xdr:to>
    <xdr:cxnSp macro="">
      <xdr:nvCxnSpPr>
        <xdr:cNvPr id="46" name="直線コネクタ 45"/>
        <xdr:cNvCxnSpPr/>
      </xdr:nvCxnSpPr>
      <xdr:spPr bwMode="auto">
        <a:xfrm flipV="1">
          <a:off x="5003800" y="3162503"/>
          <a:ext cx="647700" cy="461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128625</xdr:rowOff>
    </xdr:from>
    <xdr:ext cx="762000" cy="259045"/>
    <xdr:sp macro="" textlink="">
      <xdr:nvSpPr>
        <xdr:cNvPr id="47" name="人口1人当たり決算額の推移平均値テキスト130"/>
        <xdr:cNvSpPr txBox="1"/>
      </xdr:nvSpPr>
      <xdr:spPr>
        <a:xfrm>
          <a:off x="5740400" y="27480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172,052</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112098</xdr:rowOff>
    </xdr:from>
    <xdr:to>
      <xdr:col>5</xdr:col>
      <xdr:colOff>34925</xdr:colOff>
      <xdr:row>17</xdr:row>
      <xdr:rowOff>42248</xdr:rowOff>
    </xdr:to>
    <xdr:sp macro="" textlink="">
      <xdr:nvSpPr>
        <xdr:cNvPr id="48" name="フローチャート : 判断 47"/>
        <xdr:cNvSpPr/>
      </xdr:nvSpPr>
      <xdr:spPr bwMode="auto">
        <a:xfrm>
          <a:off x="5600700" y="29029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68732</xdr:rowOff>
    </xdr:from>
    <xdr:to>
      <xdr:col>4</xdr:col>
      <xdr:colOff>469900</xdr:colOff>
      <xdr:row>18</xdr:row>
      <xdr:rowOff>74938</xdr:rowOff>
    </xdr:to>
    <xdr:cxnSp macro="">
      <xdr:nvCxnSpPr>
        <xdr:cNvPr id="49" name="直線コネクタ 48"/>
        <xdr:cNvCxnSpPr/>
      </xdr:nvCxnSpPr>
      <xdr:spPr bwMode="auto">
        <a:xfrm>
          <a:off x="4305300" y="3202457"/>
          <a:ext cx="698500" cy="62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155612</xdr:rowOff>
    </xdr:from>
    <xdr:to>
      <xdr:col>4</xdr:col>
      <xdr:colOff>520700</xdr:colOff>
      <xdr:row>17</xdr:row>
      <xdr:rowOff>85762</xdr:rowOff>
    </xdr:to>
    <xdr:sp macro="" textlink="">
      <xdr:nvSpPr>
        <xdr:cNvPr id="50" name="フローチャート : 判断 49"/>
        <xdr:cNvSpPr/>
      </xdr:nvSpPr>
      <xdr:spPr bwMode="auto">
        <a:xfrm>
          <a:off x="49530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95939</xdr:rowOff>
    </xdr:from>
    <xdr:ext cx="736600" cy="259045"/>
    <xdr:sp macro="" textlink="">
      <xdr:nvSpPr>
        <xdr:cNvPr id="51" name="テキスト ボックス 50"/>
        <xdr:cNvSpPr txBox="1"/>
      </xdr:nvSpPr>
      <xdr:spPr>
        <a:xfrm>
          <a:off x="4622800" y="2715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7741</xdr:rowOff>
    </xdr:from>
    <xdr:to>
      <xdr:col>3</xdr:col>
      <xdr:colOff>904875</xdr:colOff>
      <xdr:row>18</xdr:row>
      <xdr:rowOff>68732</xdr:rowOff>
    </xdr:to>
    <xdr:cxnSp macro="">
      <xdr:nvCxnSpPr>
        <xdr:cNvPr id="52" name="直線コネクタ 51"/>
        <xdr:cNvCxnSpPr/>
      </xdr:nvCxnSpPr>
      <xdr:spPr bwMode="auto">
        <a:xfrm>
          <a:off x="3606800" y="3141466"/>
          <a:ext cx="698500" cy="609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144319</xdr:rowOff>
    </xdr:from>
    <xdr:to>
      <xdr:col>3</xdr:col>
      <xdr:colOff>955675</xdr:colOff>
      <xdr:row>17</xdr:row>
      <xdr:rowOff>74469</xdr:rowOff>
    </xdr:to>
    <xdr:sp macro="" textlink="">
      <xdr:nvSpPr>
        <xdr:cNvPr id="53" name="フローチャート : 判断 52"/>
        <xdr:cNvSpPr/>
      </xdr:nvSpPr>
      <xdr:spPr bwMode="auto">
        <a:xfrm>
          <a:off x="42545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84646</xdr:rowOff>
    </xdr:from>
    <xdr:ext cx="762000" cy="259045"/>
    <xdr:sp macro="" textlink="">
      <xdr:nvSpPr>
        <xdr:cNvPr id="54" name="テキスト ボックス 53"/>
        <xdr:cNvSpPr txBox="1"/>
      </xdr:nvSpPr>
      <xdr:spPr>
        <a:xfrm>
          <a:off x="3924300" y="270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7741</xdr:rowOff>
    </xdr:from>
    <xdr:to>
      <xdr:col>3</xdr:col>
      <xdr:colOff>206375</xdr:colOff>
      <xdr:row>18</xdr:row>
      <xdr:rowOff>21692</xdr:rowOff>
    </xdr:to>
    <xdr:cxnSp macro="">
      <xdr:nvCxnSpPr>
        <xdr:cNvPr id="55" name="直線コネクタ 54"/>
        <xdr:cNvCxnSpPr/>
      </xdr:nvCxnSpPr>
      <xdr:spPr bwMode="auto">
        <a:xfrm flipV="1">
          <a:off x="2908300" y="3141466"/>
          <a:ext cx="698500" cy="139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131460</xdr:rowOff>
    </xdr:from>
    <xdr:to>
      <xdr:col>3</xdr:col>
      <xdr:colOff>257175</xdr:colOff>
      <xdr:row>17</xdr:row>
      <xdr:rowOff>61610</xdr:rowOff>
    </xdr:to>
    <xdr:sp macro="" textlink="">
      <xdr:nvSpPr>
        <xdr:cNvPr id="56" name="フローチャート : 判断 55"/>
        <xdr:cNvSpPr/>
      </xdr:nvSpPr>
      <xdr:spPr bwMode="auto">
        <a:xfrm>
          <a:off x="35560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71787</xdr:rowOff>
    </xdr:from>
    <xdr:ext cx="762000" cy="259045"/>
    <xdr:sp macro="" textlink="">
      <xdr:nvSpPr>
        <xdr:cNvPr id="57" name="テキスト ボックス 56"/>
        <xdr:cNvSpPr txBox="1"/>
      </xdr:nvSpPr>
      <xdr:spPr>
        <a:xfrm>
          <a:off x="32258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25698</xdr:rowOff>
    </xdr:from>
    <xdr:to>
      <xdr:col>2</xdr:col>
      <xdr:colOff>692150</xdr:colOff>
      <xdr:row>18</xdr:row>
      <xdr:rowOff>127298</xdr:rowOff>
    </xdr:to>
    <xdr:sp macro="" textlink="">
      <xdr:nvSpPr>
        <xdr:cNvPr id="58" name="フローチャート : 判断 57"/>
        <xdr:cNvSpPr/>
      </xdr:nvSpPr>
      <xdr:spPr bwMode="auto">
        <a:xfrm>
          <a:off x="2857500" y="31594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112075</xdr:rowOff>
    </xdr:from>
    <xdr:ext cx="762000" cy="259045"/>
    <xdr:sp macro="" textlink="">
      <xdr:nvSpPr>
        <xdr:cNvPr id="59" name="テキスト ボックス 58"/>
        <xdr:cNvSpPr txBox="1"/>
      </xdr:nvSpPr>
      <xdr:spPr>
        <a:xfrm>
          <a:off x="2527300" y="3245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149428</xdr:rowOff>
    </xdr:from>
    <xdr:to>
      <xdr:col>5</xdr:col>
      <xdr:colOff>34925</xdr:colOff>
      <xdr:row>18</xdr:row>
      <xdr:rowOff>79578</xdr:rowOff>
    </xdr:to>
    <xdr:sp macro="" textlink="">
      <xdr:nvSpPr>
        <xdr:cNvPr id="65" name="円/楕円 64"/>
        <xdr:cNvSpPr/>
      </xdr:nvSpPr>
      <xdr:spPr bwMode="auto">
        <a:xfrm>
          <a:off x="5600700" y="31117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121505</xdr:rowOff>
    </xdr:from>
    <xdr:ext cx="762000" cy="259045"/>
    <xdr:sp macro="" textlink="">
      <xdr:nvSpPr>
        <xdr:cNvPr id="66" name="人口1人当たり決算額の推移該当値テキスト130"/>
        <xdr:cNvSpPr txBox="1"/>
      </xdr:nvSpPr>
      <xdr:spPr>
        <a:xfrm>
          <a:off x="5740400" y="3083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135,520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24138</xdr:rowOff>
    </xdr:from>
    <xdr:to>
      <xdr:col>4</xdr:col>
      <xdr:colOff>520700</xdr:colOff>
      <xdr:row>18</xdr:row>
      <xdr:rowOff>125738</xdr:rowOff>
    </xdr:to>
    <xdr:sp macro="" textlink="">
      <xdr:nvSpPr>
        <xdr:cNvPr id="67" name="円/楕円 66"/>
        <xdr:cNvSpPr/>
      </xdr:nvSpPr>
      <xdr:spPr bwMode="auto">
        <a:xfrm>
          <a:off x="4953000" y="31578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110515</xdr:rowOff>
    </xdr:from>
    <xdr:ext cx="736600" cy="259045"/>
    <xdr:sp macro="" textlink="">
      <xdr:nvSpPr>
        <xdr:cNvPr id="68" name="テキスト ボックス 67"/>
        <xdr:cNvSpPr txBox="1"/>
      </xdr:nvSpPr>
      <xdr:spPr>
        <a:xfrm>
          <a:off x="4622800" y="3244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127,443</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17932</xdr:rowOff>
    </xdr:from>
    <xdr:to>
      <xdr:col>3</xdr:col>
      <xdr:colOff>955675</xdr:colOff>
      <xdr:row>18</xdr:row>
      <xdr:rowOff>119532</xdr:rowOff>
    </xdr:to>
    <xdr:sp macro="" textlink="">
      <xdr:nvSpPr>
        <xdr:cNvPr id="69" name="円/楕円 68"/>
        <xdr:cNvSpPr/>
      </xdr:nvSpPr>
      <xdr:spPr bwMode="auto">
        <a:xfrm>
          <a:off x="4254500" y="31516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104309</xdr:rowOff>
    </xdr:from>
    <xdr:ext cx="762000" cy="259045"/>
    <xdr:sp macro="" textlink="">
      <xdr:nvSpPr>
        <xdr:cNvPr id="70" name="テキスト ボックス 69"/>
        <xdr:cNvSpPr txBox="1"/>
      </xdr:nvSpPr>
      <xdr:spPr>
        <a:xfrm>
          <a:off x="3924300" y="323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128,529</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128391</xdr:rowOff>
    </xdr:from>
    <xdr:to>
      <xdr:col>3</xdr:col>
      <xdr:colOff>257175</xdr:colOff>
      <xdr:row>18</xdr:row>
      <xdr:rowOff>58541</xdr:rowOff>
    </xdr:to>
    <xdr:sp macro="" textlink="">
      <xdr:nvSpPr>
        <xdr:cNvPr id="71" name="円/楕円 70"/>
        <xdr:cNvSpPr/>
      </xdr:nvSpPr>
      <xdr:spPr bwMode="auto">
        <a:xfrm>
          <a:off x="3556000" y="3090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43318</xdr:rowOff>
    </xdr:from>
    <xdr:ext cx="762000" cy="259045"/>
    <xdr:sp macro="" textlink="">
      <xdr:nvSpPr>
        <xdr:cNvPr id="72" name="テキスト ボックス 71"/>
        <xdr:cNvSpPr txBox="1"/>
      </xdr:nvSpPr>
      <xdr:spPr>
        <a:xfrm>
          <a:off x="3225800" y="317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139,201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142342</xdr:rowOff>
    </xdr:from>
    <xdr:to>
      <xdr:col>2</xdr:col>
      <xdr:colOff>692150</xdr:colOff>
      <xdr:row>18</xdr:row>
      <xdr:rowOff>72492</xdr:rowOff>
    </xdr:to>
    <xdr:sp macro="" textlink="">
      <xdr:nvSpPr>
        <xdr:cNvPr id="73" name="円/楕円 72"/>
        <xdr:cNvSpPr/>
      </xdr:nvSpPr>
      <xdr:spPr bwMode="auto">
        <a:xfrm>
          <a:off x="2857500" y="31046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82669</xdr:rowOff>
    </xdr:from>
    <xdr:ext cx="762000" cy="259045"/>
    <xdr:sp macro="" textlink="">
      <xdr:nvSpPr>
        <xdr:cNvPr id="74" name="テキスト ボックス 73"/>
        <xdr:cNvSpPr txBox="1"/>
      </xdr:nvSpPr>
      <xdr:spPr>
        <a:xfrm>
          <a:off x="2527300" y="287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136,760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14529</xdr:rowOff>
    </xdr:from>
    <xdr:to>
      <xdr:col>4</xdr:col>
      <xdr:colOff>1117600</xdr:colOff>
      <xdr:row>37</xdr:row>
      <xdr:rowOff>304152</xdr:rowOff>
    </xdr:to>
    <xdr:cxnSp macro="">
      <xdr:nvCxnSpPr>
        <xdr:cNvPr id="102" name="直線コネクタ 101"/>
        <xdr:cNvCxnSpPr/>
      </xdr:nvCxnSpPr>
      <xdr:spPr bwMode="auto">
        <a:xfrm flipV="1">
          <a:off x="5651500" y="5939079"/>
          <a:ext cx="0" cy="14897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276229</xdr:rowOff>
    </xdr:from>
    <xdr:ext cx="762000" cy="259045"/>
    <xdr:sp macro="" textlink="">
      <xdr:nvSpPr>
        <xdr:cNvPr id="103" name="人口1人当たり決算額の推移最小値テキスト445"/>
        <xdr:cNvSpPr txBox="1"/>
      </xdr:nvSpPr>
      <xdr:spPr>
        <a:xfrm>
          <a:off x="5740400" y="7400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-19,949</a:t>
          </a:r>
          <a:endParaRPr kumimoji="1" lang="ja-JP" altLang="en-US" sz="1000" b="1">
            <a:latin typeface="ＭＳ Ｐゴシック"/>
          </a:endParaRPr>
        </a:p>
      </xdr:txBody>
    </xdr:sp>
    <xdr:clientData/>
  </xdr:oneCellAnchor>
  <xdr:twoCellAnchor>
    <xdr:from>
      <xdr:col>4</xdr:col>
      <xdr:colOff>1028700</xdr:colOff>
      <xdr:row>37</xdr:row>
      <xdr:rowOff>304152</xdr:rowOff>
    </xdr:from>
    <xdr:to>
      <xdr:col>5</xdr:col>
      <xdr:colOff>73025</xdr:colOff>
      <xdr:row>37</xdr:row>
      <xdr:rowOff>304152</xdr:rowOff>
    </xdr:to>
    <xdr:cxnSp macro="">
      <xdr:nvCxnSpPr>
        <xdr:cNvPr id="104" name="直線コネクタ 103"/>
        <xdr:cNvCxnSpPr/>
      </xdr:nvCxnSpPr>
      <xdr:spPr bwMode="auto">
        <a:xfrm>
          <a:off x="5562600" y="74288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272356</xdr:rowOff>
    </xdr:from>
    <xdr:ext cx="762000" cy="259045"/>
    <xdr:sp macro="" textlink="">
      <xdr:nvSpPr>
        <xdr:cNvPr id="105" name="人口1人当たり決算額の推移最大値テキスト445"/>
        <xdr:cNvSpPr txBox="1"/>
      </xdr:nvSpPr>
      <xdr:spPr>
        <a:xfrm>
          <a:off x="5740400" y="5682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97,356</a:t>
          </a:r>
          <a:endParaRPr kumimoji="1" lang="ja-JP" altLang="en-US" sz="1000" b="1">
            <a:latin typeface="ＭＳ Ｐゴシック"/>
          </a:endParaRPr>
        </a:p>
      </xdr:txBody>
    </xdr:sp>
    <xdr:clientData/>
  </xdr:oneCellAnchor>
  <xdr:twoCellAnchor>
    <xdr:from>
      <xdr:col>4</xdr:col>
      <xdr:colOff>1028700</xdr:colOff>
      <xdr:row>33</xdr:row>
      <xdr:rowOff>14529</xdr:rowOff>
    </xdr:from>
    <xdr:to>
      <xdr:col>5</xdr:col>
      <xdr:colOff>73025</xdr:colOff>
      <xdr:row>33</xdr:row>
      <xdr:rowOff>14529</xdr:rowOff>
    </xdr:to>
    <xdr:cxnSp macro="">
      <xdr:nvCxnSpPr>
        <xdr:cNvPr id="106" name="直線コネクタ 105"/>
        <xdr:cNvCxnSpPr/>
      </xdr:nvCxnSpPr>
      <xdr:spPr bwMode="auto">
        <a:xfrm>
          <a:off x="5562600" y="59390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181419</xdr:rowOff>
    </xdr:from>
    <xdr:to>
      <xdr:col>4</xdr:col>
      <xdr:colOff>1117600</xdr:colOff>
      <xdr:row>35</xdr:row>
      <xdr:rowOff>221488</xdr:rowOff>
    </xdr:to>
    <xdr:cxnSp macro="">
      <xdr:nvCxnSpPr>
        <xdr:cNvPr id="107" name="直線コネクタ 106"/>
        <xdr:cNvCxnSpPr/>
      </xdr:nvCxnSpPr>
      <xdr:spPr bwMode="auto">
        <a:xfrm flipV="1">
          <a:off x="5003800" y="6791769"/>
          <a:ext cx="647700" cy="400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237317</xdr:rowOff>
    </xdr:from>
    <xdr:ext cx="762000" cy="259045"/>
    <xdr:sp macro="" textlink="">
      <xdr:nvSpPr>
        <xdr:cNvPr id="108" name="人口1人当たり決算額の推移平均値テキスト445"/>
        <xdr:cNvSpPr txBox="1"/>
      </xdr:nvSpPr>
      <xdr:spPr>
        <a:xfrm>
          <a:off x="5740400" y="65047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36,615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49340</xdr:rowOff>
    </xdr:from>
    <xdr:to>
      <xdr:col>5</xdr:col>
      <xdr:colOff>34925</xdr:colOff>
      <xdr:row>35</xdr:row>
      <xdr:rowOff>150940</xdr:rowOff>
    </xdr:to>
    <xdr:sp macro="" textlink="">
      <xdr:nvSpPr>
        <xdr:cNvPr id="109" name="フローチャート : 判断 108"/>
        <xdr:cNvSpPr/>
      </xdr:nvSpPr>
      <xdr:spPr bwMode="auto">
        <a:xfrm>
          <a:off x="5600700" y="6659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181191</xdr:rowOff>
    </xdr:from>
    <xdr:to>
      <xdr:col>4</xdr:col>
      <xdr:colOff>469900</xdr:colOff>
      <xdr:row>35</xdr:row>
      <xdr:rowOff>221488</xdr:rowOff>
    </xdr:to>
    <xdr:cxnSp macro="">
      <xdr:nvCxnSpPr>
        <xdr:cNvPr id="110" name="直線コネクタ 109"/>
        <xdr:cNvCxnSpPr/>
      </xdr:nvCxnSpPr>
      <xdr:spPr bwMode="auto">
        <a:xfrm>
          <a:off x="4305300" y="6791541"/>
          <a:ext cx="698500" cy="402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12319</xdr:rowOff>
    </xdr:from>
    <xdr:to>
      <xdr:col>4</xdr:col>
      <xdr:colOff>520700</xdr:colOff>
      <xdr:row>35</xdr:row>
      <xdr:rowOff>113919</xdr:rowOff>
    </xdr:to>
    <xdr:sp macro="" textlink="">
      <xdr:nvSpPr>
        <xdr:cNvPr id="111" name="フローチャート : 判断 110"/>
        <xdr:cNvSpPr/>
      </xdr:nvSpPr>
      <xdr:spPr bwMode="auto">
        <a:xfrm>
          <a:off x="49530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124096</xdr:rowOff>
    </xdr:from>
    <xdr:ext cx="736600" cy="259045"/>
    <xdr:sp macro="" textlink="">
      <xdr:nvSpPr>
        <xdr:cNvPr id="112" name="テキスト ボックス 111"/>
        <xdr:cNvSpPr txBox="1"/>
      </xdr:nvSpPr>
      <xdr:spPr>
        <a:xfrm>
          <a:off x="4622800" y="6391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161887</xdr:rowOff>
    </xdr:from>
    <xdr:to>
      <xdr:col>3</xdr:col>
      <xdr:colOff>904875</xdr:colOff>
      <xdr:row>35</xdr:row>
      <xdr:rowOff>181191</xdr:rowOff>
    </xdr:to>
    <xdr:cxnSp macro="">
      <xdr:nvCxnSpPr>
        <xdr:cNvPr id="113" name="直線コネクタ 112"/>
        <xdr:cNvCxnSpPr/>
      </xdr:nvCxnSpPr>
      <xdr:spPr bwMode="auto">
        <a:xfrm>
          <a:off x="3606800" y="6772237"/>
          <a:ext cx="698500" cy="193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311823</xdr:rowOff>
    </xdr:from>
    <xdr:to>
      <xdr:col>3</xdr:col>
      <xdr:colOff>955675</xdr:colOff>
      <xdr:row>35</xdr:row>
      <xdr:rowOff>70523</xdr:rowOff>
    </xdr:to>
    <xdr:sp macro="" textlink="">
      <xdr:nvSpPr>
        <xdr:cNvPr id="114" name="フローチャート : 判断 113"/>
        <xdr:cNvSpPr/>
      </xdr:nvSpPr>
      <xdr:spPr bwMode="auto">
        <a:xfrm>
          <a:off x="42545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80700</xdr:rowOff>
    </xdr:from>
    <xdr:ext cx="762000" cy="259045"/>
    <xdr:sp macro="" textlink="">
      <xdr:nvSpPr>
        <xdr:cNvPr id="115" name="テキスト ボックス 114"/>
        <xdr:cNvSpPr txBox="1"/>
      </xdr:nvSpPr>
      <xdr:spPr>
        <a:xfrm>
          <a:off x="3924300" y="6348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125171</xdr:rowOff>
    </xdr:from>
    <xdr:to>
      <xdr:col>3</xdr:col>
      <xdr:colOff>206375</xdr:colOff>
      <xdr:row>35</xdr:row>
      <xdr:rowOff>161887</xdr:rowOff>
    </xdr:to>
    <xdr:cxnSp macro="">
      <xdr:nvCxnSpPr>
        <xdr:cNvPr id="116" name="直線コネクタ 115"/>
        <xdr:cNvCxnSpPr/>
      </xdr:nvCxnSpPr>
      <xdr:spPr bwMode="auto">
        <a:xfrm>
          <a:off x="2908300" y="6735521"/>
          <a:ext cx="698500" cy="367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246444</xdr:rowOff>
    </xdr:from>
    <xdr:to>
      <xdr:col>3</xdr:col>
      <xdr:colOff>257175</xdr:colOff>
      <xdr:row>35</xdr:row>
      <xdr:rowOff>5144</xdr:rowOff>
    </xdr:to>
    <xdr:sp macro="" textlink="">
      <xdr:nvSpPr>
        <xdr:cNvPr id="117" name="フローチャート : 判断 116"/>
        <xdr:cNvSpPr/>
      </xdr:nvSpPr>
      <xdr:spPr bwMode="auto">
        <a:xfrm>
          <a:off x="35560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15320</xdr:rowOff>
    </xdr:from>
    <xdr:ext cx="762000" cy="259045"/>
    <xdr:sp macro="" textlink="">
      <xdr:nvSpPr>
        <xdr:cNvPr id="118" name="テキスト ボックス 117"/>
        <xdr:cNvSpPr txBox="1"/>
      </xdr:nvSpPr>
      <xdr:spPr>
        <a:xfrm>
          <a:off x="32258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341376</xdr:rowOff>
    </xdr:from>
    <xdr:to>
      <xdr:col>2</xdr:col>
      <xdr:colOff>692150</xdr:colOff>
      <xdr:row>35</xdr:row>
      <xdr:rowOff>100076</xdr:rowOff>
    </xdr:to>
    <xdr:sp macro="" textlink="">
      <xdr:nvSpPr>
        <xdr:cNvPr id="119" name="フローチャート : 判断 118"/>
        <xdr:cNvSpPr/>
      </xdr:nvSpPr>
      <xdr:spPr bwMode="auto">
        <a:xfrm>
          <a:off x="2857500" y="6608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110253</xdr:rowOff>
    </xdr:from>
    <xdr:ext cx="762000" cy="259045"/>
    <xdr:sp macro="" textlink="">
      <xdr:nvSpPr>
        <xdr:cNvPr id="120" name="テキスト ボックス 119"/>
        <xdr:cNvSpPr txBox="1"/>
      </xdr:nvSpPr>
      <xdr:spPr>
        <a:xfrm>
          <a:off x="2527300" y="637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130619</xdr:rowOff>
    </xdr:from>
    <xdr:to>
      <xdr:col>5</xdr:col>
      <xdr:colOff>34925</xdr:colOff>
      <xdr:row>35</xdr:row>
      <xdr:rowOff>232219</xdr:rowOff>
    </xdr:to>
    <xdr:sp macro="" textlink="">
      <xdr:nvSpPr>
        <xdr:cNvPr id="126" name="円/楕円 125"/>
        <xdr:cNvSpPr/>
      </xdr:nvSpPr>
      <xdr:spPr bwMode="auto">
        <a:xfrm>
          <a:off x="5600700" y="67409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102696</xdr:rowOff>
    </xdr:from>
    <xdr:ext cx="762000" cy="259045"/>
    <xdr:sp macro="" textlink="">
      <xdr:nvSpPr>
        <xdr:cNvPr id="127" name="人口1人当たり決算額の推移該当値テキスト445"/>
        <xdr:cNvSpPr txBox="1"/>
      </xdr:nvSpPr>
      <xdr:spPr>
        <a:xfrm>
          <a:off x="5740400" y="6713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30,215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170688</xdr:rowOff>
    </xdr:from>
    <xdr:to>
      <xdr:col>4</xdr:col>
      <xdr:colOff>520700</xdr:colOff>
      <xdr:row>35</xdr:row>
      <xdr:rowOff>272288</xdr:rowOff>
    </xdr:to>
    <xdr:sp macro="" textlink="">
      <xdr:nvSpPr>
        <xdr:cNvPr id="128" name="円/楕円 127"/>
        <xdr:cNvSpPr/>
      </xdr:nvSpPr>
      <xdr:spPr bwMode="auto">
        <a:xfrm>
          <a:off x="4953000" y="67810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257065</xdr:rowOff>
    </xdr:from>
    <xdr:ext cx="736600" cy="259045"/>
    <xdr:sp macro="" textlink="">
      <xdr:nvSpPr>
        <xdr:cNvPr id="129" name="テキスト ボックス 128"/>
        <xdr:cNvSpPr txBox="1"/>
      </xdr:nvSpPr>
      <xdr:spPr>
        <a:xfrm>
          <a:off x="4622800" y="6867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27,060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130391</xdr:rowOff>
    </xdr:from>
    <xdr:to>
      <xdr:col>3</xdr:col>
      <xdr:colOff>955675</xdr:colOff>
      <xdr:row>35</xdr:row>
      <xdr:rowOff>231991</xdr:rowOff>
    </xdr:to>
    <xdr:sp macro="" textlink="">
      <xdr:nvSpPr>
        <xdr:cNvPr id="130" name="円/楕円 129"/>
        <xdr:cNvSpPr/>
      </xdr:nvSpPr>
      <xdr:spPr bwMode="auto">
        <a:xfrm>
          <a:off x="4254500" y="67407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216768</xdr:rowOff>
    </xdr:from>
    <xdr:ext cx="762000" cy="259045"/>
    <xdr:sp macro="" textlink="">
      <xdr:nvSpPr>
        <xdr:cNvPr id="131" name="テキスト ボックス 130"/>
        <xdr:cNvSpPr txBox="1"/>
      </xdr:nvSpPr>
      <xdr:spPr>
        <a:xfrm>
          <a:off x="3924300" y="6827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30,233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111087</xdr:rowOff>
    </xdr:from>
    <xdr:to>
      <xdr:col>3</xdr:col>
      <xdr:colOff>257175</xdr:colOff>
      <xdr:row>35</xdr:row>
      <xdr:rowOff>212687</xdr:rowOff>
    </xdr:to>
    <xdr:sp macro="" textlink="">
      <xdr:nvSpPr>
        <xdr:cNvPr id="132" name="円/楕円 131"/>
        <xdr:cNvSpPr/>
      </xdr:nvSpPr>
      <xdr:spPr bwMode="auto">
        <a:xfrm>
          <a:off x="3556000" y="67214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197464</xdr:rowOff>
    </xdr:from>
    <xdr:ext cx="762000" cy="259045"/>
    <xdr:sp macro="" textlink="">
      <xdr:nvSpPr>
        <xdr:cNvPr id="133" name="テキスト ボックス 132"/>
        <xdr:cNvSpPr txBox="1"/>
      </xdr:nvSpPr>
      <xdr:spPr>
        <a:xfrm>
          <a:off x="3225800" y="6807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31,753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74371</xdr:rowOff>
    </xdr:from>
    <xdr:to>
      <xdr:col>2</xdr:col>
      <xdr:colOff>692150</xdr:colOff>
      <xdr:row>35</xdr:row>
      <xdr:rowOff>175971</xdr:rowOff>
    </xdr:to>
    <xdr:sp macro="" textlink="">
      <xdr:nvSpPr>
        <xdr:cNvPr id="134" name="円/楕円 133"/>
        <xdr:cNvSpPr/>
      </xdr:nvSpPr>
      <xdr:spPr bwMode="auto">
        <a:xfrm>
          <a:off x="2857500" y="6684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160748</xdr:rowOff>
    </xdr:from>
    <xdr:ext cx="762000" cy="259045"/>
    <xdr:sp macro="" textlink="">
      <xdr:nvSpPr>
        <xdr:cNvPr id="135" name="テキスト ボックス 134"/>
        <xdr:cNvSpPr txBox="1"/>
      </xdr:nvSpPr>
      <xdr:spPr>
        <a:xfrm>
          <a:off x="2527300" y="6771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34,644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福島県古殿町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財政調整基金残高は、標準財政規模比で</a:t>
          </a:r>
          <a:r>
            <a:rPr kumimoji="1" lang="en-US" altLang="ja-JP" sz="1400">
              <a:latin typeface="ＭＳ ゴシック" pitchFamily="49" charset="-128"/>
              <a:ea typeface="ＭＳ ゴシック" pitchFamily="49" charset="-128"/>
            </a:rPr>
            <a:t>40</a:t>
          </a:r>
          <a:r>
            <a:rPr kumimoji="1" lang="ja-JP" altLang="en-US" sz="1400">
              <a:latin typeface="ＭＳ ゴシック" pitchFamily="49" charset="-128"/>
              <a:ea typeface="ＭＳ ゴシック" pitchFamily="49" charset="-128"/>
            </a:rPr>
            <a:t>％台を維持し、弾力的な財政運営を実施している。今後も、積極的な事業を展開し、安定した財政運営に努める。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福島県古殿町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一般会計、各特別会計ともに黒字を維持しており、安定的した財政運営を行えている。今後も、各特別会計ともに独立採算の原則に立ち返った受益者への応分の負担を求め、更なる健全化に努めていく。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福島県古殿町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過去からの起債抑制策により実質公債費率は、</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％台と低い水準に抑えることとができた。今後、幼保一体化施設整備事業に係る元利償還や簡易水道事業の大規模施設整備事業に係る元利償還があり、償還金は増える見込みである。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福島県古殿町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本年度も将来負担比率は算定されなかった。大きな要因としては、充当可能基金</a:t>
          </a:r>
          <a:r>
            <a:rPr kumimoji="1" lang="en-US" altLang="ja-JP" sz="1400">
              <a:latin typeface="ＭＳ ゴシック" pitchFamily="49" charset="-128"/>
              <a:ea typeface="ＭＳ ゴシック" pitchFamily="49" charset="-128"/>
            </a:rPr>
            <a:t>3,893</a:t>
          </a:r>
          <a:r>
            <a:rPr kumimoji="1" lang="ja-JP" altLang="en-US" sz="1400">
              <a:latin typeface="ＭＳ ゴシック" pitchFamily="49" charset="-128"/>
              <a:ea typeface="ＭＳ ゴシック" pitchFamily="49" charset="-128"/>
            </a:rPr>
            <a:t>百万円を保有していることにある。今後、町民第</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体育館の建築工事等に文教厚生施設整備基金を充当していくこととなるため、充当可能基金は減少していく見込みとなる。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7" workbookViewId="0">
      <selection activeCell="AU6" sqref="AU6:AX6"/>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4194783</v>
      </c>
      <c r="BO4" s="379"/>
      <c r="BP4" s="379"/>
      <c r="BQ4" s="379"/>
      <c r="BR4" s="379"/>
      <c r="BS4" s="379"/>
      <c r="BT4" s="379"/>
      <c r="BU4" s="380"/>
      <c r="BV4" s="378">
        <v>5298615</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2.2000000000000002</v>
      </c>
      <c r="CU4" s="556"/>
      <c r="CV4" s="556"/>
      <c r="CW4" s="556"/>
      <c r="CX4" s="556"/>
      <c r="CY4" s="556"/>
      <c r="CZ4" s="556"/>
      <c r="DA4" s="557"/>
      <c r="DB4" s="555">
        <v>7.2</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4111343</v>
      </c>
      <c r="BO5" s="384"/>
      <c r="BP5" s="384"/>
      <c r="BQ5" s="384"/>
      <c r="BR5" s="384"/>
      <c r="BS5" s="384"/>
      <c r="BT5" s="384"/>
      <c r="BU5" s="385"/>
      <c r="BV5" s="383">
        <v>5081995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85.9</v>
      </c>
      <c r="CU5" s="354"/>
      <c r="CV5" s="354"/>
      <c r="CW5" s="354"/>
      <c r="CX5" s="354"/>
      <c r="CY5" s="354"/>
      <c r="CZ5" s="354"/>
      <c r="DA5" s="355"/>
      <c r="DB5" s="353">
        <v>80.900000000000006</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83440</v>
      </c>
      <c r="BO6" s="384"/>
      <c r="BP6" s="384"/>
      <c r="BQ6" s="384"/>
      <c r="BR6" s="384"/>
      <c r="BS6" s="384"/>
      <c r="BT6" s="384"/>
      <c r="BU6" s="385"/>
      <c r="BV6" s="383">
        <v>216620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90.6</v>
      </c>
      <c r="CU6" s="530"/>
      <c r="CV6" s="530"/>
      <c r="CW6" s="530"/>
      <c r="CX6" s="530"/>
      <c r="CY6" s="530"/>
      <c r="CZ6" s="530"/>
      <c r="DA6" s="531"/>
      <c r="DB6" s="529">
        <v>85.6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27625</v>
      </c>
      <c r="BO7" s="384"/>
      <c r="BP7" s="384"/>
      <c r="BQ7" s="384"/>
      <c r="BR7" s="384"/>
      <c r="BS7" s="384"/>
      <c r="BT7" s="384"/>
      <c r="BU7" s="385"/>
      <c r="BV7" s="383">
        <v>29279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2595701</v>
      </c>
      <c r="CU7" s="384"/>
      <c r="CV7" s="384"/>
      <c r="CW7" s="384"/>
      <c r="CX7" s="384"/>
      <c r="CY7" s="384"/>
      <c r="CZ7" s="384"/>
      <c r="DA7" s="385"/>
      <c r="DB7" s="383">
        <v>2616180</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55815</v>
      </c>
      <c r="BO8" s="384"/>
      <c r="BP8" s="384"/>
      <c r="BQ8" s="384"/>
      <c r="BR8" s="384"/>
      <c r="BS8" s="384"/>
      <c r="BT8" s="384"/>
      <c r="BU8" s="385"/>
      <c r="BV8" s="383">
        <v>187341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0.22</v>
      </c>
      <c r="CU8" s="493"/>
      <c r="CV8" s="493"/>
      <c r="CW8" s="493"/>
      <c r="CX8" s="493"/>
      <c r="CY8" s="493"/>
      <c r="CZ8" s="493"/>
      <c r="DA8" s="494"/>
      <c r="DB8" s="492">
        <v>0.22</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6030</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-131526</v>
      </c>
      <c r="BO9" s="384"/>
      <c r="BP9" s="384"/>
      <c r="BQ9" s="384"/>
      <c r="BR9" s="384"/>
      <c r="BS9" s="384"/>
      <c r="BT9" s="384"/>
      <c r="BU9" s="385"/>
      <c r="BV9" s="383">
        <v>106782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15.8</v>
      </c>
      <c r="CU9" s="354"/>
      <c r="CV9" s="354"/>
      <c r="CW9" s="354"/>
      <c r="CX9" s="354"/>
      <c r="CY9" s="354"/>
      <c r="CZ9" s="354"/>
      <c r="DA9" s="355"/>
      <c r="DB9" s="353">
        <v>14.1</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6511</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95005</v>
      </c>
      <c r="BO10" s="384"/>
      <c r="BP10" s="384"/>
      <c r="BQ10" s="384"/>
      <c r="BR10" s="384"/>
      <c r="BS10" s="384"/>
      <c r="BT10" s="384"/>
      <c r="BU10" s="385"/>
      <c r="BV10" s="383">
        <v>42023</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v>11370</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5895</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134100</v>
      </c>
      <c r="BO12" s="384"/>
      <c r="BP12" s="384"/>
      <c r="BQ12" s="384"/>
      <c r="BR12" s="384"/>
      <c r="BS12" s="384"/>
      <c r="BT12" s="384"/>
      <c r="BU12" s="385"/>
      <c r="BV12" s="383">
        <v>53819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5831</v>
      </c>
      <c r="S13" s="485"/>
      <c r="T13" s="485"/>
      <c r="U13" s="485"/>
      <c r="V13" s="486"/>
      <c r="W13" s="472" t="s">
        <v>123</v>
      </c>
      <c r="X13" s="396"/>
      <c r="Y13" s="396"/>
      <c r="Z13" s="396"/>
      <c r="AA13" s="396"/>
      <c r="AB13" s="397"/>
      <c r="AC13" s="359">
        <v>422</v>
      </c>
      <c r="AD13" s="360"/>
      <c r="AE13" s="360"/>
      <c r="AF13" s="360"/>
      <c r="AG13" s="361"/>
      <c r="AH13" s="359">
        <v>648</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-170621</v>
      </c>
      <c r="BO13" s="384"/>
      <c r="BP13" s="384"/>
      <c r="BQ13" s="384"/>
      <c r="BR13" s="384"/>
      <c r="BS13" s="384"/>
      <c r="BT13" s="384"/>
      <c r="BU13" s="385"/>
      <c r="BV13" s="383">
        <v>106356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8</v>
      </c>
      <c r="CU13" s="354"/>
      <c r="CV13" s="354"/>
      <c r="CW13" s="354"/>
      <c r="CX13" s="354"/>
      <c r="CY13" s="354"/>
      <c r="CZ13" s="354"/>
      <c r="DA13" s="355"/>
      <c r="DB13" s="353">
        <v>8.1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5990</v>
      </c>
      <c r="S14" s="485"/>
      <c r="T14" s="485"/>
      <c r="U14" s="485"/>
      <c r="V14" s="486"/>
      <c r="W14" s="487"/>
      <c r="X14" s="399"/>
      <c r="Y14" s="399"/>
      <c r="Z14" s="399"/>
      <c r="AA14" s="399"/>
      <c r="AB14" s="400"/>
      <c r="AC14" s="477">
        <v>14.9</v>
      </c>
      <c r="AD14" s="478"/>
      <c r="AE14" s="478"/>
      <c r="AF14" s="478"/>
      <c r="AG14" s="479"/>
      <c r="AH14" s="477">
        <v>18.7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121</v>
      </c>
      <c r="CU14" s="456"/>
      <c r="CV14" s="456"/>
      <c r="CW14" s="456"/>
      <c r="CX14" s="456"/>
      <c r="CY14" s="456"/>
      <c r="CZ14" s="456"/>
      <c r="DA14" s="457"/>
      <c r="DB14" s="488" t="s">
        <v>121</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5934</v>
      </c>
      <c r="S15" s="485"/>
      <c r="T15" s="485"/>
      <c r="U15" s="485"/>
      <c r="V15" s="486"/>
      <c r="W15" s="472" t="s">
        <v>130</v>
      </c>
      <c r="X15" s="396"/>
      <c r="Y15" s="396"/>
      <c r="Z15" s="396"/>
      <c r="AA15" s="396"/>
      <c r="AB15" s="397"/>
      <c r="AC15" s="359">
        <v>1299</v>
      </c>
      <c r="AD15" s="360"/>
      <c r="AE15" s="360"/>
      <c r="AF15" s="360"/>
      <c r="AG15" s="361"/>
      <c r="AH15" s="359">
        <v>1600</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530452</v>
      </c>
      <c r="BO15" s="379"/>
      <c r="BP15" s="379"/>
      <c r="BQ15" s="379"/>
      <c r="BR15" s="379"/>
      <c r="BS15" s="379"/>
      <c r="BT15" s="379"/>
      <c r="BU15" s="380"/>
      <c r="BV15" s="378">
        <v>516389</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46</v>
      </c>
      <c r="AD16" s="478"/>
      <c r="AE16" s="478"/>
      <c r="AF16" s="478"/>
      <c r="AG16" s="479"/>
      <c r="AH16" s="477">
        <v>46.3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2318885</v>
      </c>
      <c r="BO16" s="384"/>
      <c r="BP16" s="384"/>
      <c r="BQ16" s="384"/>
      <c r="BR16" s="384"/>
      <c r="BS16" s="384"/>
      <c r="BT16" s="384"/>
      <c r="BU16" s="385"/>
      <c r="BV16" s="383">
        <v>2332066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1104</v>
      </c>
      <c r="AD17" s="360"/>
      <c r="AE17" s="360"/>
      <c r="AF17" s="360"/>
      <c r="AG17" s="361"/>
      <c r="AH17" s="359">
        <v>1205</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671650</v>
      </c>
      <c r="BO17" s="384"/>
      <c r="BP17" s="384"/>
      <c r="BQ17" s="384"/>
      <c r="BR17" s="384"/>
      <c r="BS17" s="384"/>
      <c r="BT17" s="384"/>
      <c r="BU17" s="385"/>
      <c r="BV17" s="383">
        <v>657264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163.29</v>
      </c>
      <c r="M18" s="448"/>
      <c r="N18" s="448"/>
      <c r="O18" s="448"/>
      <c r="P18" s="448"/>
      <c r="Q18" s="448"/>
      <c r="R18" s="449"/>
      <c r="S18" s="449"/>
      <c r="T18" s="449"/>
      <c r="U18" s="449"/>
      <c r="V18" s="450"/>
      <c r="W18" s="464"/>
      <c r="X18" s="465"/>
      <c r="Y18" s="465"/>
      <c r="Z18" s="465"/>
      <c r="AA18" s="465"/>
      <c r="AB18" s="473"/>
      <c r="AC18" s="347">
        <v>39.1</v>
      </c>
      <c r="AD18" s="348"/>
      <c r="AE18" s="348"/>
      <c r="AF18" s="348"/>
      <c r="AG18" s="451"/>
      <c r="AH18" s="347">
        <v>34.9</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2235058</v>
      </c>
      <c r="BO18" s="384"/>
      <c r="BP18" s="384"/>
      <c r="BQ18" s="384"/>
      <c r="BR18" s="384"/>
      <c r="BS18" s="384"/>
      <c r="BT18" s="384"/>
      <c r="BU18" s="385"/>
      <c r="BV18" s="383">
        <v>2137380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37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3173279</v>
      </c>
      <c r="BO19" s="384"/>
      <c r="BP19" s="384"/>
      <c r="BQ19" s="384"/>
      <c r="BR19" s="384"/>
      <c r="BS19" s="384"/>
      <c r="BT19" s="384"/>
      <c r="BU19" s="385"/>
      <c r="BV19" s="383">
        <v>3311398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1728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4503275</v>
      </c>
      <c r="BO23" s="384"/>
      <c r="BP23" s="384"/>
      <c r="BQ23" s="384"/>
      <c r="BR23" s="384"/>
      <c r="BS23" s="384"/>
      <c r="BT23" s="384"/>
      <c r="BU23" s="385"/>
      <c r="BV23" s="383">
        <v>4518991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7580</v>
      </c>
      <c r="R24" s="360"/>
      <c r="S24" s="360"/>
      <c r="T24" s="360"/>
      <c r="U24" s="360"/>
      <c r="V24" s="361"/>
      <c r="W24" s="425"/>
      <c r="X24" s="416"/>
      <c r="Y24" s="417"/>
      <c r="Z24" s="356" t="s">
        <v>154</v>
      </c>
      <c r="AA24" s="357"/>
      <c r="AB24" s="357"/>
      <c r="AC24" s="357"/>
      <c r="AD24" s="357"/>
      <c r="AE24" s="357"/>
      <c r="AF24" s="357"/>
      <c r="AG24" s="358"/>
      <c r="AH24" s="359">
        <v>69</v>
      </c>
      <c r="AI24" s="360"/>
      <c r="AJ24" s="360"/>
      <c r="AK24" s="360"/>
      <c r="AL24" s="361"/>
      <c r="AM24" s="359">
        <v>197823</v>
      </c>
      <c r="AN24" s="360"/>
      <c r="AO24" s="360"/>
      <c r="AP24" s="360"/>
      <c r="AQ24" s="360"/>
      <c r="AR24" s="361"/>
      <c r="AS24" s="359">
        <v>2867</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3817086</v>
      </c>
      <c r="BO24" s="384"/>
      <c r="BP24" s="384"/>
      <c r="BQ24" s="384"/>
      <c r="BR24" s="384"/>
      <c r="BS24" s="384"/>
      <c r="BT24" s="384"/>
      <c r="BU24" s="385"/>
      <c r="BV24" s="383">
        <v>3912387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6070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154691</v>
      </c>
      <c r="BO25" s="379"/>
      <c r="BP25" s="379"/>
      <c r="BQ25" s="379"/>
      <c r="BR25" s="379"/>
      <c r="BS25" s="379"/>
      <c r="BT25" s="379"/>
      <c r="BU25" s="380"/>
      <c r="BV25" s="378">
        <v>201721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5680</v>
      </c>
      <c r="R26" s="360"/>
      <c r="S26" s="360"/>
      <c r="T26" s="360"/>
      <c r="U26" s="360"/>
      <c r="V26" s="361"/>
      <c r="W26" s="425"/>
      <c r="X26" s="416"/>
      <c r="Y26" s="417"/>
      <c r="Z26" s="356" t="s">
        <v>160</v>
      </c>
      <c r="AA26" s="438"/>
      <c r="AB26" s="438"/>
      <c r="AC26" s="438"/>
      <c r="AD26" s="438"/>
      <c r="AE26" s="438"/>
      <c r="AF26" s="438"/>
      <c r="AG26" s="439"/>
      <c r="AH26" s="359">
        <v>2</v>
      </c>
      <c r="AI26" s="360"/>
      <c r="AJ26" s="360"/>
      <c r="AK26" s="360"/>
      <c r="AL26" s="361"/>
      <c r="AM26" s="359" t="s">
        <v>161</v>
      </c>
      <c r="AN26" s="360"/>
      <c r="AO26" s="360"/>
      <c r="AP26" s="360"/>
      <c r="AQ26" s="360"/>
      <c r="AR26" s="361"/>
      <c r="AS26" s="359" t="s">
        <v>161</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2888</v>
      </c>
      <c r="R27" s="360"/>
      <c r="S27" s="360"/>
      <c r="T27" s="360"/>
      <c r="U27" s="360"/>
      <c r="V27" s="361"/>
      <c r="W27" s="425"/>
      <c r="X27" s="416"/>
      <c r="Y27" s="417"/>
      <c r="Z27" s="356" t="s">
        <v>164</v>
      </c>
      <c r="AA27" s="357"/>
      <c r="AB27" s="357"/>
      <c r="AC27" s="357"/>
      <c r="AD27" s="357"/>
      <c r="AE27" s="357"/>
      <c r="AF27" s="357"/>
      <c r="AG27" s="358"/>
      <c r="AH27" s="359">
        <v>5</v>
      </c>
      <c r="AI27" s="360"/>
      <c r="AJ27" s="360"/>
      <c r="AK27" s="360"/>
      <c r="AL27" s="361"/>
      <c r="AM27" s="359">
        <v>16555</v>
      </c>
      <c r="AN27" s="360"/>
      <c r="AO27" s="360"/>
      <c r="AP27" s="360"/>
      <c r="AQ27" s="360"/>
      <c r="AR27" s="361"/>
      <c r="AS27" s="359">
        <v>3311</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100000</v>
      </c>
      <c r="BO27" s="387"/>
      <c r="BP27" s="387"/>
      <c r="BQ27" s="387"/>
      <c r="BR27" s="387"/>
      <c r="BS27" s="387"/>
      <c r="BT27" s="387"/>
      <c r="BU27" s="388"/>
      <c r="BV27" s="386">
        <v>100000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2771</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1166813</v>
      </c>
      <c r="BO28" s="379"/>
      <c r="BP28" s="379"/>
      <c r="BQ28" s="379"/>
      <c r="BR28" s="379"/>
      <c r="BS28" s="379"/>
      <c r="BT28" s="379"/>
      <c r="BU28" s="380"/>
      <c r="BV28" s="378">
        <v>1205908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10</v>
      </c>
      <c r="M29" s="360"/>
      <c r="N29" s="360"/>
      <c r="O29" s="360"/>
      <c r="P29" s="361"/>
      <c r="Q29" s="359">
        <v>2119</v>
      </c>
      <c r="R29" s="360"/>
      <c r="S29" s="360"/>
      <c r="T29" s="360"/>
      <c r="U29" s="360"/>
      <c r="V29" s="361"/>
      <c r="W29" s="426"/>
      <c r="X29" s="427"/>
      <c r="Y29" s="428"/>
      <c r="Z29" s="356" t="s">
        <v>171</v>
      </c>
      <c r="AA29" s="357"/>
      <c r="AB29" s="357"/>
      <c r="AC29" s="357"/>
      <c r="AD29" s="357"/>
      <c r="AE29" s="357"/>
      <c r="AF29" s="357"/>
      <c r="AG29" s="358"/>
      <c r="AH29" s="359">
        <v>74</v>
      </c>
      <c r="AI29" s="360"/>
      <c r="AJ29" s="360"/>
      <c r="AK29" s="360"/>
      <c r="AL29" s="361"/>
      <c r="AM29" s="359">
        <v>214378</v>
      </c>
      <c r="AN29" s="360"/>
      <c r="AO29" s="360"/>
      <c r="AP29" s="360"/>
      <c r="AQ29" s="360"/>
      <c r="AR29" s="361"/>
      <c r="AS29" s="359">
        <v>2897</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305005</v>
      </c>
      <c r="BO29" s="384"/>
      <c r="BP29" s="384"/>
      <c r="BQ29" s="384"/>
      <c r="BR29" s="384"/>
      <c r="BS29" s="384"/>
      <c r="BT29" s="384"/>
      <c r="BU29" s="385"/>
      <c r="BV29" s="383">
        <v>304985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98.9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2235292</v>
      </c>
      <c r="BO30" s="387"/>
      <c r="BP30" s="387"/>
      <c r="BQ30" s="387"/>
      <c r="BR30" s="387"/>
      <c r="BS30" s="387"/>
      <c r="BT30" s="387"/>
      <c r="BU30" s="388"/>
      <c r="BV30" s="386">
        <v>1925191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須賀川地方広域消防組合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IF('各会計、関係団体の財政状況及び健全化判断比率'!B32="","",'各会計、関係団体の財政状況及び健全化判断比率'!B32)</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石川地方生活環境施設組合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7</v>
      </c>
      <c r="BF36" s="343"/>
      <c r="BG36" s="342" t="str">
        <f>IF('各会計、関係団体の財政状況及び健全化判断比率'!B33="","",'各会計、関係団体の財政状況及び健全化判断比率'!B33)</f>
        <v>林業集落排水事業特別会計</v>
      </c>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福島県市町村総合事務組合一般会計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福島県市町村総合事務組合消防補償等特別会計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福島県市町村総合事務組合消防賞じゅつ金特別会計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福島県市町村総合事務組合非常勤職員公務災害補償特別会計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福島県市町村総合事務自治会館管理特別会計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福島県後期高齢者医療広域連合一般会計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福島県後期高齢者医療広域連合後期高齢者医療特別会計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1"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521</v>
      </c>
      <c r="J40" s="79" t="s">
        <v>522</v>
      </c>
      <c r="K40" s="79" t="s">
        <v>523</v>
      </c>
      <c r="L40" s="79" t="s">
        <v>524</v>
      </c>
      <c r="M40" s="80" t="s">
        <v>525</v>
      </c>
    </row>
    <row r="41" spans="2:13" ht="27.75" customHeight="1" x14ac:dyDescent="0.15">
      <c r="B41" s="1181" t="s">
        <v>24</v>
      </c>
      <c r="C41" s="1182"/>
      <c r="D41" s="81"/>
      <c r="E41" s="1183" t="s">
        <v>25</v>
      </c>
      <c r="F41" s="1183"/>
      <c r="G41" s="1183"/>
      <c r="H41" s="1184"/>
      <c r="I41" s="82">
        <v>4272</v>
      </c>
      <c r="J41" s="83">
        <v>4179</v>
      </c>
      <c r="K41" s="83">
        <v>4080</v>
      </c>
      <c r="L41" s="83">
        <v>4519</v>
      </c>
      <c r="M41" s="84">
        <v>4494</v>
      </c>
    </row>
    <row r="42" spans="2:13" ht="27.75" customHeight="1" x14ac:dyDescent="0.15">
      <c r="B42" s="1171"/>
      <c r="C42" s="1172"/>
      <c r="D42" s="85"/>
      <c r="E42" s="1175" t="s">
        <v>26</v>
      </c>
      <c r="F42" s="1175"/>
      <c r="G42" s="1175"/>
      <c r="H42" s="1176"/>
      <c r="I42" s="86">
        <v>242</v>
      </c>
      <c r="J42" s="87">
        <v>204</v>
      </c>
      <c r="K42" s="87">
        <v>157</v>
      </c>
      <c r="L42" s="87">
        <v>125</v>
      </c>
      <c r="M42" s="88">
        <v>101</v>
      </c>
    </row>
    <row r="43" spans="2:13" ht="27.75" customHeight="1" x14ac:dyDescent="0.15">
      <c r="B43" s="1171"/>
      <c r="C43" s="1172"/>
      <c r="D43" s="85"/>
      <c r="E43" s="1175" t="s">
        <v>27</v>
      </c>
      <c r="F43" s="1175"/>
      <c r="G43" s="1175"/>
      <c r="H43" s="1176"/>
      <c r="I43" s="86">
        <v>858</v>
      </c>
      <c r="J43" s="87">
        <v>852</v>
      </c>
      <c r="K43" s="87">
        <v>830</v>
      </c>
      <c r="L43" s="87">
        <v>784</v>
      </c>
      <c r="M43" s="88">
        <v>779</v>
      </c>
    </row>
    <row r="44" spans="2:13" ht="27.75" customHeight="1" x14ac:dyDescent="0.15">
      <c r="B44" s="1171"/>
      <c r="C44" s="1172"/>
      <c r="D44" s="85"/>
      <c r="E44" s="1175" t="s">
        <v>28</v>
      </c>
      <c r="F44" s="1175"/>
      <c r="G44" s="1175"/>
      <c r="H44" s="1176"/>
      <c r="I44" s="86">
        <v>273</v>
      </c>
      <c r="J44" s="87">
        <v>238</v>
      </c>
      <c r="K44" s="87">
        <v>201</v>
      </c>
      <c r="L44" s="87">
        <v>165</v>
      </c>
      <c r="M44" s="88">
        <v>130</v>
      </c>
    </row>
    <row r="45" spans="2:13" ht="27.75" customHeight="1" x14ac:dyDescent="0.15">
      <c r="B45" s="1171"/>
      <c r="C45" s="1172"/>
      <c r="D45" s="85"/>
      <c r="E45" s="1175" t="s">
        <v>29</v>
      </c>
      <c r="F45" s="1175"/>
      <c r="G45" s="1175"/>
      <c r="H45" s="1176"/>
      <c r="I45" s="86">
        <v>625</v>
      </c>
      <c r="J45" s="87">
        <v>685</v>
      </c>
      <c r="K45" s="87">
        <v>607</v>
      </c>
      <c r="L45" s="87">
        <v>567</v>
      </c>
      <c r="M45" s="88">
        <v>511</v>
      </c>
    </row>
    <row r="46" spans="2:13" ht="27.75" customHeight="1" x14ac:dyDescent="0.15">
      <c r="B46" s="1171"/>
      <c r="C46" s="1172"/>
      <c r="D46" s="85"/>
      <c r="E46" s="1175" t="s">
        <v>30</v>
      </c>
      <c r="F46" s="1175"/>
      <c r="G46" s="1175"/>
      <c r="H46" s="1176"/>
      <c r="I46" s="86" t="s">
        <v>482</v>
      </c>
      <c r="J46" s="87" t="s">
        <v>482</v>
      </c>
      <c r="K46" s="87" t="s">
        <v>482</v>
      </c>
      <c r="L46" s="87" t="s">
        <v>482</v>
      </c>
      <c r="M46" s="88" t="s">
        <v>482</v>
      </c>
    </row>
    <row r="47" spans="2:13" ht="27.75" customHeight="1" x14ac:dyDescent="0.15">
      <c r="B47" s="1171"/>
      <c r="C47" s="1172"/>
      <c r="D47" s="85"/>
      <c r="E47" s="1175" t="s">
        <v>31</v>
      </c>
      <c r="F47" s="1175"/>
      <c r="G47" s="1175"/>
      <c r="H47" s="1176"/>
      <c r="I47" s="86" t="s">
        <v>482</v>
      </c>
      <c r="J47" s="87" t="s">
        <v>482</v>
      </c>
      <c r="K47" s="87" t="s">
        <v>482</v>
      </c>
      <c r="L47" s="87" t="s">
        <v>482</v>
      </c>
      <c r="M47" s="88" t="s">
        <v>482</v>
      </c>
    </row>
    <row r="48" spans="2:13" ht="27.75" customHeight="1" x14ac:dyDescent="0.15">
      <c r="B48" s="1173"/>
      <c r="C48" s="1174"/>
      <c r="D48" s="85"/>
      <c r="E48" s="1175" t="s">
        <v>32</v>
      </c>
      <c r="F48" s="1175"/>
      <c r="G48" s="1175"/>
      <c r="H48" s="1176"/>
      <c r="I48" s="86" t="s">
        <v>482</v>
      </c>
      <c r="J48" s="87" t="s">
        <v>482</v>
      </c>
      <c r="K48" s="87" t="s">
        <v>482</v>
      </c>
      <c r="L48" s="87" t="s">
        <v>482</v>
      </c>
      <c r="M48" s="88" t="s">
        <v>482</v>
      </c>
    </row>
    <row r="49" spans="2:13" ht="27.75" customHeight="1" x14ac:dyDescent="0.15">
      <c r="B49" s="1169" t="s">
        <v>33</v>
      </c>
      <c r="C49" s="1170"/>
      <c r="D49" s="89"/>
      <c r="E49" s="1175" t="s">
        <v>34</v>
      </c>
      <c r="F49" s="1175"/>
      <c r="G49" s="1175"/>
      <c r="H49" s="1176"/>
      <c r="I49" s="86">
        <v>2981</v>
      </c>
      <c r="J49" s="87">
        <v>3195</v>
      </c>
      <c r="K49" s="87">
        <v>3330</v>
      </c>
      <c r="L49" s="87">
        <v>3614</v>
      </c>
      <c r="M49" s="88">
        <v>3893</v>
      </c>
    </row>
    <row r="50" spans="2:13" ht="27.75" customHeight="1" x14ac:dyDescent="0.15">
      <c r="B50" s="1171"/>
      <c r="C50" s="1172"/>
      <c r="D50" s="85"/>
      <c r="E50" s="1175" t="s">
        <v>35</v>
      </c>
      <c r="F50" s="1175"/>
      <c r="G50" s="1175"/>
      <c r="H50" s="1176"/>
      <c r="I50" s="86">
        <v>110</v>
      </c>
      <c r="J50" s="87">
        <v>98</v>
      </c>
      <c r="K50" s="87">
        <v>84</v>
      </c>
      <c r="L50" s="87">
        <v>71</v>
      </c>
      <c r="M50" s="88">
        <v>56</v>
      </c>
    </row>
    <row r="51" spans="2:13" ht="27.75" customHeight="1" x14ac:dyDescent="0.15">
      <c r="B51" s="1173"/>
      <c r="C51" s="1174"/>
      <c r="D51" s="85"/>
      <c r="E51" s="1175" t="s">
        <v>36</v>
      </c>
      <c r="F51" s="1175"/>
      <c r="G51" s="1175"/>
      <c r="H51" s="1176"/>
      <c r="I51" s="86">
        <v>4313</v>
      </c>
      <c r="J51" s="87">
        <v>4216</v>
      </c>
      <c r="K51" s="87">
        <v>3932</v>
      </c>
      <c r="L51" s="87">
        <v>4191</v>
      </c>
      <c r="M51" s="88">
        <v>4400</v>
      </c>
    </row>
    <row r="52" spans="2:13" ht="27.75" customHeight="1" thickBot="1" x14ac:dyDescent="0.2">
      <c r="B52" s="1177" t="s">
        <v>37</v>
      </c>
      <c r="C52" s="1178"/>
      <c r="D52" s="90"/>
      <c r="E52" s="1179" t="s">
        <v>38</v>
      </c>
      <c r="F52" s="1179"/>
      <c r="G52" s="1179"/>
      <c r="H52" s="1180"/>
      <c r="I52" s="91">
        <v>-1135</v>
      </c>
      <c r="J52" s="92">
        <v>-1351</v>
      </c>
      <c r="K52" s="92">
        <v>-1471</v>
      </c>
      <c r="L52" s="92">
        <v>-1716</v>
      </c>
      <c r="M52" s="93">
        <v>-2334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520</v>
      </c>
      <c r="G2" s="111"/>
      <c r="H2" s="112"/>
    </row>
    <row r="3" spans="1:8" x14ac:dyDescent="0.15">
      <c r="A3" s="108" t="s">
        <v>513</v>
      </c>
      <c r="B3" s="113"/>
      <c r="C3" s="114"/>
      <c r="D3" s="115">
        <v>198865</v>
      </c>
      <c r="E3" s="116"/>
      <c r="F3" s="117">
        <v>133616</v>
      </c>
      <c r="G3" s="118"/>
      <c r="H3" s="119"/>
    </row>
    <row r="4" spans="1:8" x14ac:dyDescent="0.15">
      <c r="A4" s="120"/>
      <c r="B4" s="121"/>
      <c r="C4" s="122"/>
      <c r="D4" s="123">
        <v>95180</v>
      </c>
      <c r="E4" s="124"/>
      <c r="F4" s="125">
        <v>57933</v>
      </c>
      <c r="G4" s="126"/>
      <c r="H4" s="127"/>
    </row>
    <row r="5" spans="1:8" x14ac:dyDescent="0.15">
      <c r="A5" s="108" t="s">
        <v>515</v>
      </c>
      <c r="B5" s="113"/>
      <c r="C5" s="114"/>
      <c r="D5" s="115">
        <v>151783</v>
      </c>
      <c r="E5" s="116"/>
      <c r="F5" s="117">
        <v>146140</v>
      </c>
      <c r="G5" s="118"/>
      <c r="H5" s="119"/>
    </row>
    <row r="6" spans="1:8" x14ac:dyDescent="0.15">
      <c r="A6" s="120"/>
      <c r="B6" s="121"/>
      <c r="C6" s="122"/>
      <c r="D6" s="123">
        <v>108963</v>
      </c>
      <c r="E6" s="124"/>
      <c r="F6" s="125">
        <v>75451</v>
      </c>
      <c r="G6" s="126"/>
      <c r="H6" s="127"/>
    </row>
    <row r="7" spans="1:8" x14ac:dyDescent="0.15">
      <c r="A7" s="108" t="s">
        <v>516</v>
      </c>
      <c r="B7" s="113"/>
      <c r="C7" s="114"/>
      <c r="D7" s="115">
        <v>121420</v>
      </c>
      <c r="E7" s="116"/>
      <c r="F7" s="117">
        <v>146641</v>
      </c>
      <c r="G7" s="118"/>
      <c r="H7" s="119"/>
    </row>
    <row r="8" spans="1:8" x14ac:dyDescent="0.15">
      <c r="A8" s="120"/>
      <c r="B8" s="121"/>
      <c r="C8" s="122"/>
      <c r="D8" s="123">
        <v>74701</v>
      </c>
      <c r="E8" s="124"/>
      <c r="F8" s="125">
        <v>68142</v>
      </c>
      <c r="G8" s="126"/>
      <c r="H8" s="127"/>
    </row>
    <row r="9" spans="1:8" x14ac:dyDescent="0.15">
      <c r="A9" s="108" t="s">
        <v>517</v>
      </c>
      <c r="B9" s="113"/>
      <c r="C9" s="114"/>
      <c r="D9" s="115">
        <v>307327</v>
      </c>
      <c r="E9" s="116"/>
      <c r="F9" s="117">
        <v>174587</v>
      </c>
      <c r="G9" s="118"/>
      <c r="H9" s="119"/>
    </row>
    <row r="10" spans="1:8" x14ac:dyDescent="0.15">
      <c r="A10" s="120"/>
      <c r="B10" s="121"/>
      <c r="C10" s="122"/>
      <c r="D10" s="123">
        <v>103582</v>
      </c>
      <c r="E10" s="124"/>
      <c r="F10" s="125">
        <v>79695</v>
      </c>
      <c r="G10" s="126"/>
      <c r="H10" s="127"/>
    </row>
    <row r="11" spans="1:8" x14ac:dyDescent="0.15">
      <c r="A11" s="108" t="s">
        <v>518</v>
      </c>
      <c r="B11" s="113"/>
      <c r="C11" s="114"/>
      <c r="D11" s="115">
        <v>106642</v>
      </c>
      <c r="E11" s="116"/>
      <c r="F11" s="117">
        <v>175675</v>
      </c>
      <c r="G11" s="118"/>
      <c r="H11" s="119"/>
    </row>
    <row r="12" spans="1:8" x14ac:dyDescent="0.15">
      <c r="A12" s="120"/>
      <c r="B12" s="121"/>
      <c r="C12" s="128"/>
      <c r="D12" s="123">
        <v>63569</v>
      </c>
      <c r="E12" s="124"/>
      <c r="F12" s="125">
        <v>87698</v>
      </c>
      <c r="G12" s="126"/>
      <c r="H12" s="127"/>
    </row>
    <row r="13" spans="1:8" x14ac:dyDescent="0.15">
      <c r="A13" s="108"/>
      <c r="B13" s="113"/>
      <c r="C13" s="129"/>
      <c r="D13" s="130">
        <v>177207</v>
      </c>
      <c r="E13" s="131"/>
      <c r="F13" s="132">
        <v>155332</v>
      </c>
      <c r="G13" s="133"/>
      <c r="H13" s="119"/>
    </row>
    <row r="14" spans="1:8" x14ac:dyDescent="0.15">
      <c r="A14" s="120"/>
      <c r="B14" s="121"/>
      <c r="C14" s="122"/>
      <c r="D14" s="123">
        <v>89199</v>
      </c>
      <c r="E14" s="124"/>
      <c r="F14" s="125">
        <v>73784</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v>
      </c>
      <c r="C19" s="134">
        <f>ROUND(VALUE(SUBSTITUTE(実質収支比率等に係る経年分析!G$48,"▲","-")),2)</f>
        <v>1.99</v>
      </c>
      <c r="D19" s="134">
        <f>ROUND(VALUE(SUBSTITUTE(実質収支比率等に係る経年分析!H$48,"▲","-")),2)</f>
        <v>3.04</v>
      </c>
      <c r="E19" s="134">
        <f>ROUND(VALUE(SUBSTITUTE(実質収支比率等に係る経年分析!I$48,"▲","-")),2)</f>
        <v>7.16</v>
      </c>
      <c r="F19" s="134">
        <f>ROUND(VALUE(SUBSTITUTE(実質収支比率等に係る経年分析!J$48,"▲","-")),2)</f>
        <v>2.15</v>
      </c>
    </row>
    <row r="20" spans="1:11" x14ac:dyDescent="0.15">
      <c r="A20" s="134" t="s">
        <v>43</v>
      </c>
      <c r="B20" s="134">
        <f>ROUND(VALUE(SUBSTITUTE(実質収支比率等に係る経年分析!F$47,"▲","-")),2)</f>
        <v>40.799999999999997</v>
      </c>
      <c r="C20" s="134">
        <f>ROUND(VALUE(SUBSTITUTE(実質収支比率等に係る経年分析!G$47,"▲","-")),2)</f>
        <v>43.95</v>
      </c>
      <c r="D20" s="134">
        <f>ROUND(VALUE(SUBSTITUTE(実質収支比率等に係る経年分析!H$47,"▲","-")),2)</f>
        <v>45.99</v>
      </c>
      <c r="E20" s="134">
        <f>ROUND(VALUE(SUBSTITUTE(実質収支比率等に係る経年分析!I$47,"▲","-")),2)</f>
        <v>46.09</v>
      </c>
      <c r="F20" s="134">
        <f>ROUND(VALUE(SUBSTITUTE(実質収支比率等に係る経年分析!J$47,"▲","-")),2)</f>
        <v>44.95</v>
      </c>
    </row>
    <row r="21" spans="1:11" x14ac:dyDescent="0.15">
      <c r="A21" s="134" t="s">
        <v>44</v>
      </c>
      <c r="B21" s="134">
        <f>IF(ISNUMBER(VALUE(SUBSTITUTE(実質収支比率等に係る経年分析!F$49,"▲","-"))),ROUND(VALUE(SUBSTITUTE(実質収支比率等に係る経年分析!F$49,"▲","-")),2),NA())</f>
        <v>0.15</v>
      </c>
      <c r="C21" s="134">
        <f>IF(ISNUMBER(VALUE(SUBSTITUTE(実質収支比率等に係る経年分析!G$49,"▲","-"))),ROUND(VALUE(SUBSTITUTE(実質収支比率等に係る経年分析!G$49,"▲","-")),2),NA())</f>
        <v>1.18</v>
      </c>
      <c r="D21" s="134">
        <f>IF(ISNUMBER(VALUE(SUBSTITUTE(実質収支比率等に係る経年分析!H$49,"▲","-"))),ROUND(VALUE(SUBSTITUTE(実質収支比率等に係る経年分析!H$49,"▲","-")),2),NA())</f>
        <v>9.5399999999999991</v>
      </c>
      <c r="E21" s="134">
        <f>IF(ISNUMBER(VALUE(SUBSTITUTE(実質収支比率等に係る経年分析!I$49,"▲","-"))),ROUND(VALUE(SUBSTITUTE(実質収支比率等に係る経年分析!I$49,"▲","-")),2),NA())</f>
        <v>4.07</v>
      </c>
      <c r="F21" s="134">
        <f>IF(ISNUMBER(VALUE(SUBSTITUTE(実質収支比率等に係る経年分析!J$49,"▲","-"))),ROUND(VALUE(SUBSTITUTE(実質収支比率等に係る経年分析!J$49,"▲","-")),2),NA())</f>
        <v>-6.57</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林業集落排水事業特別会計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x14ac:dyDescent="0.15">
      <c r="A32" s="135" t="str">
        <f>IF(連結実質赤字比率に係る赤字・黒字の構成分析!C$38="",NA(),連結実質赤字比率に係る赤字・黒字の構成分析!C$38)</f>
        <v>農業集落排水事業特別会計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7.0000000000000007E-2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0.14000000000000001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x14ac:dyDescent="0.15">
      <c r="A33" s="135" t="str">
        <f>IF(連結実質赤字比率に係る赤字・黒字の構成分析!C$37="",NA(),連結実質赤字比率に係る赤字・黒字の構成分析!C$37)</f>
        <v>簡易水道特別会計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7.0000000000000007E-2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0.13</v>
      </c>
    </row>
    <row r="34" spans="1:16" x14ac:dyDescent="0.15">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1.0900000000000001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0.61</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1.66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0.68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2.31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1.94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2.54</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2.99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8.27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3.04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7.16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3.21</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473</v>
      </c>
      <c r="E42" s="136"/>
      <c r="F42" s="136"/>
      <c r="G42" s="136">
        <f>'実質公債費比率（分子）の構造'!L$52</f>
        <v>464</v>
      </c>
      <c r="H42" s="136"/>
      <c r="I42" s="136"/>
      <c r="J42" s="136">
        <f>'実質公債費比率（分子）の構造'!M$52</f>
        <v>461</v>
      </c>
      <c r="K42" s="136"/>
      <c r="L42" s="136"/>
      <c r="M42" s="136">
        <f>'実質公債費比率（分子）の構造'!N$52</f>
        <v>449</v>
      </c>
      <c r="N42" s="136"/>
      <c r="O42" s="136"/>
      <c r="P42" s="136">
        <f>'実質公債費比率（分子）の構造'!O$52</f>
        <v>472</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37</v>
      </c>
      <c r="C44" s="136"/>
      <c r="D44" s="136"/>
      <c r="E44" s="136">
        <f>'実質公債費比率（分子）の構造'!L$50</f>
        <v>35</v>
      </c>
      <c r="F44" s="136"/>
      <c r="G44" s="136"/>
      <c r="H44" s="136">
        <f>'実質公債費比率（分子）の構造'!M$50</f>
        <v>32</v>
      </c>
      <c r="I44" s="136"/>
      <c r="J44" s="136"/>
      <c r="K44" s="136">
        <f>'実質公債費比率（分子）の構造'!N$50</f>
        <v>31</v>
      </c>
      <c r="L44" s="136"/>
      <c r="M44" s="136"/>
      <c r="N44" s="136">
        <f>'実質公債費比率（分子）の構造'!O$50</f>
        <v>24</v>
      </c>
      <c r="O44" s="136"/>
      <c r="P44" s="136"/>
    </row>
    <row r="45" spans="1:16" x14ac:dyDescent="0.15">
      <c r="A45" s="136" t="s">
        <v>54</v>
      </c>
      <c r="B45" s="136">
        <f>'実質公債費比率（分子）の構造'!K$49</f>
        <v>27</v>
      </c>
      <c r="C45" s="136"/>
      <c r="D45" s="136"/>
      <c r="E45" s="136">
        <f>'実質公債費比率（分子）の構造'!L$49</f>
        <v>18</v>
      </c>
      <c r="F45" s="136"/>
      <c r="G45" s="136"/>
      <c r="H45" s="136">
        <f>'実質公債費比率（分子）の構造'!M$49</f>
        <v>17</v>
      </c>
      <c r="I45" s="136"/>
      <c r="J45" s="136"/>
      <c r="K45" s="136">
        <f>'実質公債費比率（分子）の構造'!N$49</f>
        <v>17</v>
      </c>
      <c r="L45" s="136"/>
      <c r="M45" s="136"/>
      <c r="N45" s="136">
        <f>'実質公債費比率（分子）の構造'!O$49</f>
        <v>17</v>
      </c>
      <c r="O45" s="136"/>
      <c r="P45" s="136"/>
    </row>
    <row r="46" spans="1:16" x14ac:dyDescent="0.15">
      <c r="A46" s="136" t="s">
        <v>55</v>
      </c>
      <c r="B46" s="136">
        <f>'実質公債費比率（分子）の構造'!K$48</f>
        <v>78</v>
      </c>
      <c r="C46" s="136"/>
      <c r="D46" s="136"/>
      <c r="E46" s="136">
        <f>'実質公債費比率（分子）の構造'!L$48</f>
        <v>84</v>
      </c>
      <c r="F46" s="136"/>
      <c r="G46" s="136"/>
      <c r="H46" s="136">
        <f>'実質公債費比率（分子）の構造'!M$48</f>
        <v>73</v>
      </c>
      <c r="I46" s="136"/>
      <c r="J46" s="136"/>
      <c r="K46" s="136">
        <f>'実質公債費比率（分子）の構造'!N$48</f>
        <v>91</v>
      </c>
      <c r="L46" s="136"/>
      <c r="M46" s="136"/>
      <c r="N46" s="136">
        <f>'実質公債費比率（分子）の構造'!O$48</f>
        <v>93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548</v>
      </c>
      <c r="C49" s="136"/>
      <c r="D49" s="136"/>
      <c r="E49" s="136">
        <f>'実質公債費比率（分子）の構造'!L$45</f>
        <v>521</v>
      </c>
      <c r="F49" s="136"/>
      <c r="G49" s="136"/>
      <c r="H49" s="136">
        <f>'実質公債費比率（分子）の構造'!M$45</f>
        <v>522</v>
      </c>
      <c r="I49" s="136"/>
      <c r="J49" s="136"/>
      <c r="K49" s="136">
        <f>'実質公債費比率（分子）の構造'!N$45</f>
        <v>472</v>
      </c>
      <c r="L49" s="136"/>
      <c r="M49" s="136"/>
      <c r="N49" s="136">
        <f>'実質公債費比率（分子）の構造'!O$45</f>
        <v>517</v>
      </c>
      <c r="O49" s="136"/>
      <c r="P49" s="136"/>
    </row>
    <row r="50" spans="1:16" x14ac:dyDescent="0.15">
      <c r="A50" s="136" t="s">
        <v>59</v>
      </c>
      <c r="B50" s="136" t="e">
        <f>NA()</f>
        <v>#N/A</v>
      </c>
      <c r="C50" s="136">
        <f>IF(ISNUMBER('実質公債費比率（分子）の構造'!K$53),'実質公債費比率（分子）の構造'!K$53,NA())</f>
        <v>217</v>
      </c>
      <c r="D50" s="136" t="e">
        <f>NA()</f>
        <v>#N/A</v>
      </c>
      <c r="E50" s="136" t="e">
        <f>NA()</f>
        <v>#N/A</v>
      </c>
      <c r="F50" s="136">
        <f>IF(ISNUMBER('実質公債費比率（分子）の構造'!L$53),'実質公債費比率（分子）の構造'!L$53,NA())</f>
        <v>194</v>
      </c>
      <c r="G50" s="136" t="e">
        <f>NA()</f>
        <v>#N/A</v>
      </c>
      <c r="H50" s="136" t="e">
        <f>NA()</f>
        <v>#N/A</v>
      </c>
      <c r="I50" s="136">
        <f>IF(ISNUMBER('実質公債費比率（分子）の構造'!M$53),'実質公債費比率（分子）の構造'!M$53,NA())</f>
        <v>183</v>
      </c>
      <c r="J50" s="136" t="e">
        <f>NA()</f>
        <v>#N/A</v>
      </c>
      <c r="K50" s="136" t="e">
        <f>NA()</f>
        <v>#N/A</v>
      </c>
      <c r="L50" s="136">
        <f>IF(ISNUMBER('実質公債費比率（分子）の構造'!N$53),'実質公債費比率（分子）の構造'!N$53,NA())</f>
        <v>162</v>
      </c>
      <c r="M50" s="136" t="e">
        <f>NA()</f>
        <v>#N/A</v>
      </c>
      <c r="N50" s="136" t="e">
        <f>NA()</f>
        <v>#N/A</v>
      </c>
      <c r="O50" s="136">
        <f>IF(ISNUMBER('実質公債費比率（分子）の構造'!O$53),'実質公債費比率（分子）の構造'!O$53,NA())</f>
        <v>179</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4313</v>
      </c>
      <c r="E56" s="135"/>
      <c r="F56" s="135"/>
      <c r="G56" s="135">
        <f>'将来負担比率（分子）の構造'!J$51</f>
        <v>4216</v>
      </c>
      <c r="H56" s="135"/>
      <c r="I56" s="135"/>
      <c r="J56" s="135">
        <f>'将来負担比率（分子）の構造'!K$51</f>
        <v>3932</v>
      </c>
      <c r="K56" s="135"/>
      <c r="L56" s="135"/>
      <c r="M56" s="135">
        <f>'将来負担比率（分子）の構造'!L$51</f>
        <v>4191</v>
      </c>
      <c r="N56" s="135"/>
      <c r="O56" s="135"/>
      <c r="P56" s="135">
        <f>'将来負担比率（分子）の構造'!M$51</f>
        <v>4400</v>
      </c>
    </row>
    <row r="57" spans="1:16" x14ac:dyDescent="0.15">
      <c r="A57" s="135" t="s">
        <v>35</v>
      </c>
      <c r="B57" s="135"/>
      <c r="C57" s="135"/>
      <c r="D57" s="135">
        <f>'将来負担比率（分子）の構造'!I$50</f>
        <v>110</v>
      </c>
      <c r="E57" s="135"/>
      <c r="F57" s="135"/>
      <c r="G57" s="135">
        <f>'将来負担比率（分子）の構造'!J$50</f>
        <v>98</v>
      </c>
      <c r="H57" s="135"/>
      <c r="I57" s="135"/>
      <c r="J57" s="135">
        <f>'将来負担比率（分子）の構造'!K$50</f>
        <v>84</v>
      </c>
      <c r="K57" s="135"/>
      <c r="L57" s="135"/>
      <c r="M57" s="135">
        <f>'将来負担比率（分子）の構造'!L$50</f>
        <v>71</v>
      </c>
      <c r="N57" s="135"/>
      <c r="O57" s="135"/>
      <c r="P57" s="135">
        <f>'将来負担比率（分子）の構造'!M$50</f>
        <v>56</v>
      </c>
    </row>
    <row r="58" spans="1:16" x14ac:dyDescent="0.15">
      <c r="A58" s="135" t="s">
        <v>34</v>
      </c>
      <c r="B58" s="135"/>
      <c r="C58" s="135"/>
      <c r="D58" s="135">
        <f>'将来負担比率（分子）の構造'!I$49</f>
        <v>2981</v>
      </c>
      <c r="E58" s="135"/>
      <c r="F58" s="135"/>
      <c r="G58" s="135">
        <f>'将来負担比率（分子）の構造'!J$49</f>
        <v>3195</v>
      </c>
      <c r="H58" s="135"/>
      <c r="I58" s="135"/>
      <c r="J58" s="135">
        <f>'将来負担比率（分子）の構造'!K$49</f>
        <v>3330</v>
      </c>
      <c r="K58" s="135"/>
      <c r="L58" s="135"/>
      <c r="M58" s="135">
        <f>'将来負担比率（分子）の構造'!L$49</f>
        <v>3614</v>
      </c>
      <c r="N58" s="135"/>
      <c r="O58" s="135"/>
      <c r="P58" s="135">
        <f>'将来負担比率（分子）の構造'!M$49</f>
        <v>3893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625</v>
      </c>
      <c r="C62" s="135"/>
      <c r="D62" s="135"/>
      <c r="E62" s="135">
        <f>'将来負担比率（分子）の構造'!J$45</f>
        <v>685</v>
      </c>
      <c r="F62" s="135"/>
      <c r="G62" s="135"/>
      <c r="H62" s="135">
        <f>'将来負担比率（分子）の構造'!K$45</f>
        <v>607</v>
      </c>
      <c r="I62" s="135"/>
      <c r="J62" s="135"/>
      <c r="K62" s="135">
        <f>'将来負担比率（分子）の構造'!L$45</f>
        <v>567</v>
      </c>
      <c r="L62" s="135"/>
      <c r="M62" s="135"/>
      <c r="N62" s="135">
        <f>'将来負担比率（分子）の構造'!M$45</f>
        <v>511</v>
      </c>
      <c r="O62" s="135"/>
      <c r="P62" s="135"/>
    </row>
    <row r="63" spans="1:16" x14ac:dyDescent="0.15">
      <c r="A63" s="135" t="s">
        <v>28</v>
      </c>
      <c r="B63" s="135">
        <f>'将来負担比率（分子）の構造'!I$44</f>
        <v>273</v>
      </c>
      <c r="C63" s="135"/>
      <c r="D63" s="135"/>
      <c r="E63" s="135">
        <f>'将来負担比率（分子）の構造'!J$44</f>
        <v>238</v>
      </c>
      <c r="F63" s="135"/>
      <c r="G63" s="135"/>
      <c r="H63" s="135">
        <f>'将来負担比率（分子）の構造'!K$44</f>
        <v>201</v>
      </c>
      <c r="I63" s="135"/>
      <c r="J63" s="135"/>
      <c r="K63" s="135">
        <f>'将来負担比率（分子）の構造'!L$44</f>
        <v>165</v>
      </c>
      <c r="L63" s="135"/>
      <c r="M63" s="135"/>
      <c r="N63" s="135">
        <f>'将来負担比率（分子）の構造'!M$44</f>
        <v>130</v>
      </c>
      <c r="O63" s="135"/>
      <c r="P63" s="135"/>
    </row>
    <row r="64" spans="1:16" x14ac:dyDescent="0.15">
      <c r="A64" s="135" t="s">
        <v>27</v>
      </c>
      <c r="B64" s="135">
        <f>'将来負担比率（分子）の構造'!I$43</f>
        <v>858</v>
      </c>
      <c r="C64" s="135"/>
      <c r="D64" s="135"/>
      <c r="E64" s="135">
        <f>'将来負担比率（分子）の構造'!J$43</f>
        <v>852</v>
      </c>
      <c r="F64" s="135"/>
      <c r="G64" s="135"/>
      <c r="H64" s="135">
        <f>'将来負担比率（分子）の構造'!K$43</f>
        <v>830</v>
      </c>
      <c r="I64" s="135"/>
      <c r="J64" s="135"/>
      <c r="K64" s="135">
        <f>'将来負担比率（分子）の構造'!L$43</f>
        <v>784</v>
      </c>
      <c r="L64" s="135"/>
      <c r="M64" s="135"/>
      <c r="N64" s="135">
        <f>'将来負担比率（分子）の構造'!M$43</f>
        <v>779</v>
      </c>
      <c r="O64" s="135"/>
      <c r="P64" s="135"/>
    </row>
    <row r="65" spans="1:16" x14ac:dyDescent="0.15">
      <c r="A65" s="135" t="s">
        <v>26</v>
      </c>
      <c r="B65" s="135">
        <f>'将来負担比率（分子）の構造'!I$42</f>
        <v>242</v>
      </c>
      <c r="C65" s="135"/>
      <c r="D65" s="135"/>
      <c r="E65" s="135">
        <f>'将来負担比率（分子）の構造'!J$42</f>
        <v>204</v>
      </c>
      <c r="F65" s="135"/>
      <c r="G65" s="135"/>
      <c r="H65" s="135">
        <f>'将来負担比率（分子）の構造'!K$42</f>
        <v>157</v>
      </c>
      <c r="I65" s="135"/>
      <c r="J65" s="135"/>
      <c r="K65" s="135">
        <f>'将来負担比率（分子）の構造'!L$42</f>
        <v>125</v>
      </c>
      <c r="L65" s="135"/>
      <c r="M65" s="135"/>
      <c r="N65" s="135">
        <f>'将来負担比率（分子）の構造'!M$42</f>
        <v>101</v>
      </c>
      <c r="O65" s="135"/>
      <c r="P65" s="135"/>
    </row>
    <row r="66" spans="1:16" x14ac:dyDescent="0.15">
      <c r="A66" s="135" t="s">
        <v>25</v>
      </c>
      <c r="B66" s="135">
        <f>'将来負担比率（分子）の構造'!I$41</f>
        <v>4272</v>
      </c>
      <c r="C66" s="135"/>
      <c r="D66" s="135"/>
      <c r="E66" s="135">
        <f>'将来負担比率（分子）の構造'!J$41</f>
        <v>4179</v>
      </c>
      <c r="F66" s="135"/>
      <c r="G66" s="135"/>
      <c r="H66" s="135">
        <f>'将来負担比率（分子）の構造'!K$41</f>
        <v>4080</v>
      </c>
      <c r="I66" s="135"/>
      <c r="J66" s="135"/>
      <c r="K66" s="135">
        <f>'将来負担比率（分子）の構造'!L$41</f>
        <v>4519</v>
      </c>
      <c r="L66" s="135"/>
      <c r="M66" s="135"/>
      <c r="N66" s="135">
        <f>'将来負担比率（分子）の構造'!M$41</f>
        <v>4494</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3"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208</v>
      </c>
      <c r="C5" s="676"/>
      <c r="D5" s="676"/>
      <c r="E5" s="676"/>
      <c r="F5" s="676"/>
      <c r="G5" s="676"/>
      <c r="H5" s="676"/>
      <c r="I5" s="676"/>
      <c r="J5" s="676"/>
      <c r="K5" s="676"/>
      <c r="L5" s="676"/>
      <c r="M5" s="676"/>
      <c r="N5" s="676"/>
      <c r="O5" s="676"/>
      <c r="P5" s="676"/>
      <c r="Q5" s="677"/>
      <c r="R5" s="638">
        <v>528166</v>
      </c>
      <c r="S5" s="639"/>
      <c r="T5" s="639"/>
      <c r="U5" s="639"/>
      <c r="V5" s="639"/>
      <c r="W5" s="639"/>
      <c r="X5" s="639"/>
      <c r="Y5" s="686"/>
      <c r="Z5" s="699">
        <v>12.6</v>
      </c>
      <c r="AA5" s="699"/>
      <c r="AB5" s="699"/>
      <c r="AC5" s="699"/>
      <c r="AD5" s="700">
        <v>528166</v>
      </c>
      <c r="AE5" s="700"/>
      <c r="AF5" s="700"/>
      <c r="AG5" s="700"/>
      <c r="AH5" s="700"/>
      <c r="AI5" s="700"/>
      <c r="AJ5" s="700"/>
      <c r="AK5" s="700"/>
      <c r="AL5" s="687">
        <v>21.4</v>
      </c>
      <c r="AM5" s="656"/>
      <c r="AN5" s="656"/>
      <c r="AO5" s="688"/>
      <c r="AP5" s="675" t="s">
        <v>209</v>
      </c>
      <c r="AQ5" s="676"/>
      <c r="AR5" s="676"/>
      <c r="AS5" s="676"/>
      <c r="AT5" s="676"/>
      <c r="AU5" s="676"/>
      <c r="AV5" s="676"/>
      <c r="AW5" s="676"/>
      <c r="AX5" s="676"/>
      <c r="AY5" s="676"/>
      <c r="AZ5" s="676"/>
      <c r="BA5" s="676"/>
      <c r="BB5" s="676"/>
      <c r="BC5" s="676"/>
      <c r="BD5" s="676"/>
      <c r="BE5" s="676"/>
      <c r="BF5" s="677"/>
      <c r="BG5" s="588">
        <v>528127</v>
      </c>
      <c r="BH5" s="589"/>
      <c r="BI5" s="589"/>
      <c r="BJ5" s="589"/>
      <c r="BK5" s="589"/>
      <c r="BL5" s="589"/>
      <c r="BM5" s="589"/>
      <c r="BN5" s="590"/>
      <c r="BO5" s="641">
        <v>100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x14ac:dyDescent="0.15">
      <c r="B6" s="585" t="s">
        <v>214</v>
      </c>
      <c r="C6" s="586"/>
      <c r="D6" s="586"/>
      <c r="E6" s="586"/>
      <c r="F6" s="586"/>
      <c r="G6" s="586"/>
      <c r="H6" s="586"/>
      <c r="I6" s="586"/>
      <c r="J6" s="586"/>
      <c r="K6" s="586"/>
      <c r="L6" s="586"/>
      <c r="M6" s="586"/>
      <c r="N6" s="586"/>
      <c r="O6" s="586"/>
      <c r="P6" s="586"/>
      <c r="Q6" s="587"/>
      <c r="R6" s="588">
        <v>54577</v>
      </c>
      <c r="S6" s="589"/>
      <c r="T6" s="589"/>
      <c r="U6" s="589"/>
      <c r="V6" s="589"/>
      <c r="W6" s="589"/>
      <c r="X6" s="589"/>
      <c r="Y6" s="590"/>
      <c r="Z6" s="641">
        <v>1.3</v>
      </c>
      <c r="AA6" s="641"/>
      <c r="AB6" s="641"/>
      <c r="AC6" s="641"/>
      <c r="AD6" s="642">
        <v>54577</v>
      </c>
      <c r="AE6" s="642"/>
      <c r="AF6" s="642"/>
      <c r="AG6" s="642"/>
      <c r="AH6" s="642"/>
      <c r="AI6" s="642"/>
      <c r="AJ6" s="642"/>
      <c r="AK6" s="642"/>
      <c r="AL6" s="611">
        <v>2.2000000000000002</v>
      </c>
      <c r="AM6" s="643"/>
      <c r="AN6" s="643"/>
      <c r="AO6" s="644"/>
      <c r="AP6" s="585" t="s">
        <v>215</v>
      </c>
      <c r="AQ6" s="586"/>
      <c r="AR6" s="586"/>
      <c r="AS6" s="586"/>
      <c r="AT6" s="586"/>
      <c r="AU6" s="586"/>
      <c r="AV6" s="586"/>
      <c r="AW6" s="586"/>
      <c r="AX6" s="586"/>
      <c r="AY6" s="586"/>
      <c r="AZ6" s="586"/>
      <c r="BA6" s="586"/>
      <c r="BB6" s="586"/>
      <c r="BC6" s="586"/>
      <c r="BD6" s="586"/>
      <c r="BE6" s="586"/>
      <c r="BF6" s="587"/>
      <c r="BG6" s="588">
        <v>528127</v>
      </c>
      <c r="BH6" s="589"/>
      <c r="BI6" s="589"/>
      <c r="BJ6" s="589"/>
      <c r="BK6" s="589"/>
      <c r="BL6" s="589"/>
      <c r="BM6" s="589"/>
      <c r="BN6" s="590"/>
      <c r="BO6" s="641">
        <v>100</v>
      </c>
      <c r="BP6" s="641"/>
      <c r="BQ6" s="641"/>
      <c r="BR6" s="641"/>
      <c r="BS6" s="642" t="s">
        <v>210</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74280</v>
      </c>
      <c r="CS6" s="589"/>
      <c r="CT6" s="589"/>
      <c r="CU6" s="589"/>
      <c r="CV6" s="589"/>
      <c r="CW6" s="589"/>
      <c r="CX6" s="589"/>
      <c r="CY6" s="590"/>
      <c r="CZ6" s="641">
        <v>1.8</v>
      </c>
      <c r="DA6" s="641"/>
      <c r="DB6" s="641"/>
      <c r="DC6" s="641"/>
      <c r="DD6" s="594" t="s">
        <v>210</v>
      </c>
      <c r="DE6" s="589"/>
      <c r="DF6" s="589"/>
      <c r="DG6" s="589"/>
      <c r="DH6" s="589"/>
      <c r="DI6" s="589"/>
      <c r="DJ6" s="589"/>
      <c r="DK6" s="589"/>
      <c r="DL6" s="589"/>
      <c r="DM6" s="589"/>
      <c r="DN6" s="589"/>
      <c r="DO6" s="589"/>
      <c r="DP6" s="590"/>
      <c r="DQ6" s="594">
        <v>74280</v>
      </c>
      <c r="DR6" s="589"/>
      <c r="DS6" s="589"/>
      <c r="DT6" s="589"/>
      <c r="DU6" s="589"/>
      <c r="DV6" s="589"/>
      <c r="DW6" s="589"/>
      <c r="DX6" s="589"/>
      <c r="DY6" s="589"/>
      <c r="DZ6" s="589"/>
      <c r="EA6" s="589"/>
      <c r="EB6" s="589"/>
      <c r="EC6" s="624"/>
    </row>
    <row r="7" spans="2:143" ht="11.25" customHeight="1" x14ac:dyDescent="0.15">
      <c r="B7" s="585" t="s">
        <v>217</v>
      </c>
      <c r="C7" s="586"/>
      <c r="D7" s="586"/>
      <c r="E7" s="586"/>
      <c r="F7" s="586"/>
      <c r="G7" s="586"/>
      <c r="H7" s="586"/>
      <c r="I7" s="586"/>
      <c r="J7" s="586"/>
      <c r="K7" s="586"/>
      <c r="L7" s="586"/>
      <c r="M7" s="586"/>
      <c r="N7" s="586"/>
      <c r="O7" s="586"/>
      <c r="P7" s="586"/>
      <c r="Q7" s="587"/>
      <c r="R7" s="588">
        <v>917</v>
      </c>
      <c r="S7" s="589"/>
      <c r="T7" s="589"/>
      <c r="U7" s="589"/>
      <c r="V7" s="589"/>
      <c r="W7" s="589"/>
      <c r="X7" s="589"/>
      <c r="Y7" s="590"/>
      <c r="Z7" s="641">
        <v>0</v>
      </c>
      <c r="AA7" s="641"/>
      <c r="AB7" s="641"/>
      <c r="AC7" s="641"/>
      <c r="AD7" s="642">
        <v>917</v>
      </c>
      <c r="AE7" s="642"/>
      <c r="AF7" s="642"/>
      <c r="AG7" s="642"/>
      <c r="AH7" s="642"/>
      <c r="AI7" s="642"/>
      <c r="AJ7" s="642"/>
      <c r="AK7" s="642"/>
      <c r="AL7" s="611">
        <v>0</v>
      </c>
      <c r="AM7" s="643"/>
      <c r="AN7" s="643"/>
      <c r="AO7" s="644"/>
      <c r="AP7" s="585" t="s">
        <v>218</v>
      </c>
      <c r="AQ7" s="586"/>
      <c r="AR7" s="586"/>
      <c r="AS7" s="586"/>
      <c r="AT7" s="586"/>
      <c r="AU7" s="586"/>
      <c r="AV7" s="586"/>
      <c r="AW7" s="586"/>
      <c r="AX7" s="586"/>
      <c r="AY7" s="586"/>
      <c r="AZ7" s="586"/>
      <c r="BA7" s="586"/>
      <c r="BB7" s="586"/>
      <c r="BC7" s="586"/>
      <c r="BD7" s="586"/>
      <c r="BE7" s="586"/>
      <c r="BF7" s="587"/>
      <c r="BG7" s="588">
        <v>209181</v>
      </c>
      <c r="BH7" s="589"/>
      <c r="BI7" s="589"/>
      <c r="BJ7" s="589"/>
      <c r="BK7" s="589"/>
      <c r="BL7" s="589"/>
      <c r="BM7" s="589"/>
      <c r="BN7" s="590"/>
      <c r="BO7" s="641">
        <v>39.6</v>
      </c>
      <c r="BP7" s="641"/>
      <c r="BQ7" s="641"/>
      <c r="BR7" s="641"/>
      <c r="BS7" s="642" t="s">
        <v>210</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494539</v>
      </c>
      <c r="CS7" s="589"/>
      <c r="CT7" s="589"/>
      <c r="CU7" s="589"/>
      <c r="CV7" s="589"/>
      <c r="CW7" s="589"/>
      <c r="CX7" s="589"/>
      <c r="CY7" s="590"/>
      <c r="CZ7" s="641">
        <v>12</v>
      </c>
      <c r="DA7" s="641"/>
      <c r="DB7" s="641"/>
      <c r="DC7" s="641"/>
      <c r="DD7" s="594">
        <v>29278</v>
      </c>
      <c r="DE7" s="589"/>
      <c r="DF7" s="589"/>
      <c r="DG7" s="589"/>
      <c r="DH7" s="589"/>
      <c r="DI7" s="589"/>
      <c r="DJ7" s="589"/>
      <c r="DK7" s="589"/>
      <c r="DL7" s="589"/>
      <c r="DM7" s="589"/>
      <c r="DN7" s="589"/>
      <c r="DO7" s="589"/>
      <c r="DP7" s="590"/>
      <c r="DQ7" s="594">
        <v>417737</v>
      </c>
      <c r="DR7" s="589"/>
      <c r="DS7" s="589"/>
      <c r="DT7" s="589"/>
      <c r="DU7" s="589"/>
      <c r="DV7" s="589"/>
      <c r="DW7" s="589"/>
      <c r="DX7" s="589"/>
      <c r="DY7" s="589"/>
      <c r="DZ7" s="589"/>
      <c r="EA7" s="589"/>
      <c r="EB7" s="589"/>
      <c r="EC7" s="624"/>
    </row>
    <row r="8" spans="2:143" ht="11.25" customHeight="1" x14ac:dyDescent="0.15">
      <c r="B8" s="585" t="s">
        <v>220</v>
      </c>
      <c r="C8" s="586"/>
      <c r="D8" s="586"/>
      <c r="E8" s="586"/>
      <c r="F8" s="586"/>
      <c r="G8" s="586"/>
      <c r="H8" s="586"/>
      <c r="I8" s="586"/>
      <c r="J8" s="586"/>
      <c r="K8" s="586"/>
      <c r="L8" s="586"/>
      <c r="M8" s="586"/>
      <c r="N8" s="586"/>
      <c r="O8" s="586"/>
      <c r="P8" s="586"/>
      <c r="Q8" s="587"/>
      <c r="R8" s="588">
        <v>2598</v>
      </c>
      <c r="S8" s="589"/>
      <c r="T8" s="589"/>
      <c r="U8" s="589"/>
      <c r="V8" s="589"/>
      <c r="W8" s="589"/>
      <c r="X8" s="589"/>
      <c r="Y8" s="590"/>
      <c r="Z8" s="641">
        <v>0.1</v>
      </c>
      <c r="AA8" s="641"/>
      <c r="AB8" s="641"/>
      <c r="AC8" s="641"/>
      <c r="AD8" s="642">
        <v>2598</v>
      </c>
      <c r="AE8" s="642"/>
      <c r="AF8" s="642"/>
      <c r="AG8" s="642"/>
      <c r="AH8" s="642"/>
      <c r="AI8" s="642"/>
      <c r="AJ8" s="642"/>
      <c r="AK8" s="642"/>
      <c r="AL8" s="611">
        <v>0.1</v>
      </c>
      <c r="AM8" s="643"/>
      <c r="AN8" s="643"/>
      <c r="AO8" s="644"/>
      <c r="AP8" s="585" t="s">
        <v>221</v>
      </c>
      <c r="AQ8" s="586"/>
      <c r="AR8" s="586"/>
      <c r="AS8" s="586"/>
      <c r="AT8" s="586"/>
      <c r="AU8" s="586"/>
      <c r="AV8" s="586"/>
      <c r="AW8" s="586"/>
      <c r="AX8" s="586"/>
      <c r="AY8" s="586"/>
      <c r="AZ8" s="586"/>
      <c r="BA8" s="586"/>
      <c r="BB8" s="586"/>
      <c r="BC8" s="586"/>
      <c r="BD8" s="586"/>
      <c r="BE8" s="586"/>
      <c r="BF8" s="587"/>
      <c r="BG8" s="588">
        <v>8968</v>
      </c>
      <c r="BH8" s="589"/>
      <c r="BI8" s="589"/>
      <c r="BJ8" s="589"/>
      <c r="BK8" s="589"/>
      <c r="BL8" s="589"/>
      <c r="BM8" s="589"/>
      <c r="BN8" s="590"/>
      <c r="BO8" s="641">
        <v>1.7</v>
      </c>
      <c r="BP8" s="641"/>
      <c r="BQ8" s="641"/>
      <c r="BR8" s="641"/>
      <c r="BS8" s="594" t="s">
        <v>111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848174</v>
      </c>
      <c r="CS8" s="589"/>
      <c r="CT8" s="589"/>
      <c r="CU8" s="589"/>
      <c r="CV8" s="589"/>
      <c r="CW8" s="589"/>
      <c r="CX8" s="589"/>
      <c r="CY8" s="590"/>
      <c r="CZ8" s="641">
        <v>20.6</v>
      </c>
      <c r="DA8" s="641"/>
      <c r="DB8" s="641"/>
      <c r="DC8" s="641"/>
      <c r="DD8" s="594">
        <v>35904</v>
      </c>
      <c r="DE8" s="589"/>
      <c r="DF8" s="589"/>
      <c r="DG8" s="589"/>
      <c r="DH8" s="589"/>
      <c r="DI8" s="589"/>
      <c r="DJ8" s="589"/>
      <c r="DK8" s="589"/>
      <c r="DL8" s="589"/>
      <c r="DM8" s="589"/>
      <c r="DN8" s="589"/>
      <c r="DO8" s="589"/>
      <c r="DP8" s="590"/>
      <c r="DQ8" s="594">
        <v>551251</v>
      </c>
      <c r="DR8" s="589"/>
      <c r="DS8" s="589"/>
      <c r="DT8" s="589"/>
      <c r="DU8" s="589"/>
      <c r="DV8" s="589"/>
      <c r="DW8" s="589"/>
      <c r="DX8" s="589"/>
      <c r="DY8" s="589"/>
      <c r="DZ8" s="589"/>
      <c r="EA8" s="589"/>
      <c r="EB8" s="589"/>
      <c r="EC8" s="624"/>
    </row>
    <row r="9" spans="2:143" ht="11.25" customHeight="1" x14ac:dyDescent="0.15">
      <c r="B9" s="585" t="s">
        <v>223</v>
      </c>
      <c r="C9" s="586"/>
      <c r="D9" s="586"/>
      <c r="E9" s="586"/>
      <c r="F9" s="586"/>
      <c r="G9" s="586"/>
      <c r="H9" s="586"/>
      <c r="I9" s="586"/>
      <c r="J9" s="586"/>
      <c r="K9" s="586"/>
      <c r="L9" s="586"/>
      <c r="M9" s="586"/>
      <c r="N9" s="586"/>
      <c r="O9" s="586"/>
      <c r="P9" s="586"/>
      <c r="Q9" s="587"/>
      <c r="R9" s="588">
        <v>1371</v>
      </c>
      <c r="S9" s="589"/>
      <c r="T9" s="589"/>
      <c r="U9" s="589"/>
      <c r="V9" s="589"/>
      <c r="W9" s="589"/>
      <c r="X9" s="589"/>
      <c r="Y9" s="590"/>
      <c r="Z9" s="641">
        <v>0</v>
      </c>
      <c r="AA9" s="641"/>
      <c r="AB9" s="641"/>
      <c r="AC9" s="641"/>
      <c r="AD9" s="642">
        <v>1371</v>
      </c>
      <c r="AE9" s="642"/>
      <c r="AF9" s="642"/>
      <c r="AG9" s="642"/>
      <c r="AH9" s="642"/>
      <c r="AI9" s="642"/>
      <c r="AJ9" s="642"/>
      <c r="AK9" s="642"/>
      <c r="AL9" s="611">
        <v>0.1</v>
      </c>
      <c r="AM9" s="643"/>
      <c r="AN9" s="643"/>
      <c r="AO9" s="644"/>
      <c r="AP9" s="585" t="s">
        <v>224</v>
      </c>
      <c r="AQ9" s="586"/>
      <c r="AR9" s="586"/>
      <c r="AS9" s="586"/>
      <c r="AT9" s="586"/>
      <c r="AU9" s="586"/>
      <c r="AV9" s="586"/>
      <c r="AW9" s="586"/>
      <c r="AX9" s="586"/>
      <c r="AY9" s="586"/>
      <c r="AZ9" s="586"/>
      <c r="BA9" s="586"/>
      <c r="BB9" s="586"/>
      <c r="BC9" s="586"/>
      <c r="BD9" s="586"/>
      <c r="BE9" s="586"/>
      <c r="BF9" s="587"/>
      <c r="BG9" s="588">
        <v>163397</v>
      </c>
      <c r="BH9" s="589"/>
      <c r="BI9" s="589"/>
      <c r="BJ9" s="589"/>
      <c r="BK9" s="589"/>
      <c r="BL9" s="589"/>
      <c r="BM9" s="589"/>
      <c r="BN9" s="590"/>
      <c r="BO9" s="641">
        <v>30.9</v>
      </c>
      <c r="BP9" s="641"/>
      <c r="BQ9" s="641"/>
      <c r="BR9" s="641"/>
      <c r="BS9" s="594" t="s">
        <v>111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334087</v>
      </c>
      <c r="CS9" s="589"/>
      <c r="CT9" s="589"/>
      <c r="CU9" s="589"/>
      <c r="CV9" s="589"/>
      <c r="CW9" s="589"/>
      <c r="CX9" s="589"/>
      <c r="CY9" s="590"/>
      <c r="CZ9" s="641">
        <v>8.1</v>
      </c>
      <c r="DA9" s="641"/>
      <c r="DB9" s="641"/>
      <c r="DC9" s="641"/>
      <c r="DD9" s="594">
        <v>78519</v>
      </c>
      <c r="DE9" s="589"/>
      <c r="DF9" s="589"/>
      <c r="DG9" s="589"/>
      <c r="DH9" s="589"/>
      <c r="DI9" s="589"/>
      <c r="DJ9" s="589"/>
      <c r="DK9" s="589"/>
      <c r="DL9" s="589"/>
      <c r="DM9" s="589"/>
      <c r="DN9" s="589"/>
      <c r="DO9" s="589"/>
      <c r="DP9" s="590"/>
      <c r="DQ9" s="594">
        <v>291595</v>
      </c>
      <c r="DR9" s="589"/>
      <c r="DS9" s="589"/>
      <c r="DT9" s="589"/>
      <c r="DU9" s="589"/>
      <c r="DV9" s="589"/>
      <c r="DW9" s="589"/>
      <c r="DX9" s="589"/>
      <c r="DY9" s="589"/>
      <c r="DZ9" s="589"/>
      <c r="EA9" s="589"/>
      <c r="EB9" s="589"/>
      <c r="EC9" s="624"/>
    </row>
    <row r="10" spans="2:143" ht="11.25" customHeight="1" x14ac:dyDescent="0.15">
      <c r="B10" s="585" t="s">
        <v>226</v>
      </c>
      <c r="C10" s="586"/>
      <c r="D10" s="586"/>
      <c r="E10" s="586"/>
      <c r="F10" s="586"/>
      <c r="G10" s="586"/>
      <c r="H10" s="586"/>
      <c r="I10" s="586"/>
      <c r="J10" s="586"/>
      <c r="K10" s="586"/>
      <c r="L10" s="586"/>
      <c r="M10" s="586"/>
      <c r="N10" s="586"/>
      <c r="O10" s="586"/>
      <c r="P10" s="586"/>
      <c r="Q10" s="587"/>
      <c r="R10" s="588">
        <v>61755</v>
      </c>
      <c r="S10" s="589"/>
      <c r="T10" s="589"/>
      <c r="U10" s="589"/>
      <c r="V10" s="589"/>
      <c r="W10" s="589"/>
      <c r="X10" s="589"/>
      <c r="Y10" s="590"/>
      <c r="Z10" s="641">
        <v>1.5</v>
      </c>
      <c r="AA10" s="641"/>
      <c r="AB10" s="641"/>
      <c r="AC10" s="641"/>
      <c r="AD10" s="642">
        <v>61755</v>
      </c>
      <c r="AE10" s="642"/>
      <c r="AF10" s="642"/>
      <c r="AG10" s="642"/>
      <c r="AH10" s="642"/>
      <c r="AI10" s="642"/>
      <c r="AJ10" s="642"/>
      <c r="AK10" s="642"/>
      <c r="AL10" s="611">
        <v>2.5</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12582</v>
      </c>
      <c r="BH10" s="589"/>
      <c r="BI10" s="589"/>
      <c r="BJ10" s="589"/>
      <c r="BK10" s="589"/>
      <c r="BL10" s="589"/>
      <c r="BM10" s="589"/>
      <c r="BN10" s="590"/>
      <c r="BO10" s="641">
        <v>2.4</v>
      </c>
      <c r="BP10" s="641"/>
      <c r="BQ10" s="641"/>
      <c r="BR10" s="641"/>
      <c r="BS10" s="594" t="s">
        <v>111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28199</v>
      </c>
      <c r="CS10" s="589"/>
      <c r="CT10" s="589"/>
      <c r="CU10" s="589"/>
      <c r="CV10" s="589"/>
      <c r="CW10" s="589"/>
      <c r="CX10" s="589"/>
      <c r="CY10" s="590"/>
      <c r="CZ10" s="641">
        <v>0.7</v>
      </c>
      <c r="DA10" s="641"/>
      <c r="DB10" s="641"/>
      <c r="DC10" s="641"/>
      <c r="DD10" s="594" t="s">
        <v>111</v>
      </c>
      <c r="DE10" s="589"/>
      <c r="DF10" s="589"/>
      <c r="DG10" s="589"/>
      <c r="DH10" s="589"/>
      <c r="DI10" s="589"/>
      <c r="DJ10" s="589"/>
      <c r="DK10" s="589"/>
      <c r="DL10" s="589"/>
      <c r="DM10" s="589"/>
      <c r="DN10" s="589"/>
      <c r="DO10" s="589"/>
      <c r="DP10" s="590"/>
      <c r="DQ10" s="594">
        <v>2726</v>
      </c>
      <c r="DR10" s="589"/>
      <c r="DS10" s="589"/>
      <c r="DT10" s="589"/>
      <c r="DU10" s="589"/>
      <c r="DV10" s="589"/>
      <c r="DW10" s="589"/>
      <c r="DX10" s="589"/>
      <c r="DY10" s="589"/>
      <c r="DZ10" s="589"/>
      <c r="EA10" s="589"/>
      <c r="EB10" s="589"/>
      <c r="EC10" s="624"/>
    </row>
    <row r="11" spans="2:143" ht="11.25" customHeight="1" x14ac:dyDescent="0.15">
      <c r="B11" s="585" t="s">
        <v>229</v>
      </c>
      <c r="C11" s="586"/>
      <c r="D11" s="586"/>
      <c r="E11" s="586"/>
      <c r="F11" s="586"/>
      <c r="G11" s="586"/>
      <c r="H11" s="586"/>
      <c r="I11" s="586"/>
      <c r="J11" s="586"/>
      <c r="K11" s="586"/>
      <c r="L11" s="586"/>
      <c r="M11" s="586"/>
      <c r="N11" s="586"/>
      <c r="O11" s="586"/>
      <c r="P11" s="586"/>
      <c r="Q11" s="587"/>
      <c r="R11" s="588" t="s">
        <v>111</v>
      </c>
      <c r="S11" s="589"/>
      <c r="T11" s="589"/>
      <c r="U11" s="589"/>
      <c r="V11" s="589"/>
      <c r="W11" s="589"/>
      <c r="X11" s="589"/>
      <c r="Y11" s="590"/>
      <c r="Z11" s="641" t="s">
        <v>111</v>
      </c>
      <c r="AA11" s="641"/>
      <c r="AB11" s="641"/>
      <c r="AC11" s="641"/>
      <c r="AD11" s="642" t="s">
        <v>111</v>
      </c>
      <c r="AE11" s="642"/>
      <c r="AF11" s="642"/>
      <c r="AG11" s="642"/>
      <c r="AH11" s="642"/>
      <c r="AI11" s="642"/>
      <c r="AJ11" s="642"/>
      <c r="AK11" s="642"/>
      <c r="AL11" s="611" t="s">
        <v>111</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24234</v>
      </c>
      <c r="BH11" s="589"/>
      <c r="BI11" s="589"/>
      <c r="BJ11" s="589"/>
      <c r="BK11" s="589"/>
      <c r="BL11" s="589"/>
      <c r="BM11" s="589"/>
      <c r="BN11" s="590"/>
      <c r="BO11" s="641">
        <v>4.5999999999999996</v>
      </c>
      <c r="BP11" s="641"/>
      <c r="BQ11" s="641"/>
      <c r="BR11" s="641"/>
      <c r="BS11" s="594" t="s">
        <v>111</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457707</v>
      </c>
      <c r="CS11" s="589"/>
      <c r="CT11" s="589"/>
      <c r="CU11" s="589"/>
      <c r="CV11" s="589"/>
      <c r="CW11" s="589"/>
      <c r="CX11" s="589"/>
      <c r="CY11" s="590"/>
      <c r="CZ11" s="641">
        <v>11.1</v>
      </c>
      <c r="DA11" s="641"/>
      <c r="DB11" s="641"/>
      <c r="DC11" s="641"/>
      <c r="DD11" s="594">
        <v>168551</v>
      </c>
      <c r="DE11" s="589"/>
      <c r="DF11" s="589"/>
      <c r="DG11" s="589"/>
      <c r="DH11" s="589"/>
      <c r="DI11" s="589"/>
      <c r="DJ11" s="589"/>
      <c r="DK11" s="589"/>
      <c r="DL11" s="589"/>
      <c r="DM11" s="589"/>
      <c r="DN11" s="589"/>
      <c r="DO11" s="589"/>
      <c r="DP11" s="590"/>
      <c r="DQ11" s="594">
        <v>232122</v>
      </c>
      <c r="DR11" s="589"/>
      <c r="DS11" s="589"/>
      <c r="DT11" s="589"/>
      <c r="DU11" s="589"/>
      <c r="DV11" s="589"/>
      <c r="DW11" s="589"/>
      <c r="DX11" s="589"/>
      <c r="DY11" s="589"/>
      <c r="DZ11" s="589"/>
      <c r="EA11" s="589"/>
      <c r="EB11" s="589"/>
      <c r="EC11" s="624"/>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271706</v>
      </c>
      <c r="BH12" s="589"/>
      <c r="BI12" s="589"/>
      <c r="BJ12" s="589"/>
      <c r="BK12" s="589"/>
      <c r="BL12" s="589"/>
      <c r="BM12" s="589"/>
      <c r="BN12" s="590"/>
      <c r="BO12" s="641">
        <v>51.4</v>
      </c>
      <c r="BP12" s="641"/>
      <c r="BQ12" s="641"/>
      <c r="BR12" s="641"/>
      <c r="BS12" s="594" t="s">
        <v>111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30251</v>
      </c>
      <c r="CS12" s="589"/>
      <c r="CT12" s="589"/>
      <c r="CU12" s="589"/>
      <c r="CV12" s="589"/>
      <c r="CW12" s="589"/>
      <c r="CX12" s="589"/>
      <c r="CY12" s="590"/>
      <c r="CZ12" s="641">
        <v>0.7</v>
      </c>
      <c r="DA12" s="641"/>
      <c r="DB12" s="641"/>
      <c r="DC12" s="641"/>
      <c r="DD12" s="594" t="s">
        <v>111</v>
      </c>
      <c r="DE12" s="589"/>
      <c r="DF12" s="589"/>
      <c r="DG12" s="589"/>
      <c r="DH12" s="589"/>
      <c r="DI12" s="589"/>
      <c r="DJ12" s="589"/>
      <c r="DK12" s="589"/>
      <c r="DL12" s="589"/>
      <c r="DM12" s="589"/>
      <c r="DN12" s="589"/>
      <c r="DO12" s="589"/>
      <c r="DP12" s="590"/>
      <c r="DQ12" s="594">
        <v>15712</v>
      </c>
      <c r="DR12" s="589"/>
      <c r="DS12" s="589"/>
      <c r="DT12" s="589"/>
      <c r="DU12" s="589"/>
      <c r="DV12" s="589"/>
      <c r="DW12" s="589"/>
      <c r="DX12" s="589"/>
      <c r="DY12" s="589"/>
      <c r="DZ12" s="589"/>
      <c r="EA12" s="589"/>
      <c r="EB12" s="589"/>
      <c r="EC12" s="624"/>
    </row>
    <row r="13" spans="2:143" ht="11.25" customHeight="1" x14ac:dyDescent="0.15">
      <c r="B13" s="585" t="s">
        <v>235</v>
      </c>
      <c r="C13" s="586"/>
      <c r="D13" s="586"/>
      <c r="E13" s="586"/>
      <c r="F13" s="586"/>
      <c r="G13" s="586"/>
      <c r="H13" s="586"/>
      <c r="I13" s="586"/>
      <c r="J13" s="586"/>
      <c r="K13" s="586"/>
      <c r="L13" s="586"/>
      <c r="M13" s="586"/>
      <c r="N13" s="586"/>
      <c r="O13" s="586"/>
      <c r="P13" s="586"/>
      <c r="Q13" s="587"/>
      <c r="R13" s="588">
        <v>7354</v>
      </c>
      <c r="S13" s="589"/>
      <c r="T13" s="589"/>
      <c r="U13" s="589"/>
      <c r="V13" s="589"/>
      <c r="W13" s="589"/>
      <c r="X13" s="589"/>
      <c r="Y13" s="590"/>
      <c r="Z13" s="641">
        <v>0.2</v>
      </c>
      <c r="AA13" s="641"/>
      <c r="AB13" s="641"/>
      <c r="AC13" s="641"/>
      <c r="AD13" s="642">
        <v>7354</v>
      </c>
      <c r="AE13" s="642"/>
      <c r="AF13" s="642"/>
      <c r="AG13" s="642"/>
      <c r="AH13" s="642"/>
      <c r="AI13" s="642"/>
      <c r="AJ13" s="642"/>
      <c r="AK13" s="642"/>
      <c r="AL13" s="611">
        <v>0.3</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263859</v>
      </c>
      <c r="BH13" s="589"/>
      <c r="BI13" s="589"/>
      <c r="BJ13" s="589"/>
      <c r="BK13" s="589"/>
      <c r="BL13" s="589"/>
      <c r="BM13" s="589"/>
      <c r="BN13" s="590"/>
      <c r="BO13" s="641">
        <v>50</v>
      </c>
      <c r="BP13" s="641"/>
      <c r="BQ13" s="641"/>
      <c r="BR13" s="641"/>
      <c r="BS13" s="594" t="s">
        <v>111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386368</v>
      </c>
      <c r="CS13" s="589"/>
      <c r="CT13" s="589"/>
      <c r="CU13" s="589"/>
      <c r="CV13" s="589"/>
      <c r="CW13" s="589"/>
      <c r="CX13" s="589"/>
      <c r="CY13" s="590"/>
      <c r="CZ13" s="641">
        <v>9.4</v>
      </c>
      <c r="DA13" s="641"/>
      <c r="DB13" s="641"/>
      <c r="DC13" s="641"/>
      <c r="DD13" s="594">
        <v>290107</v>
      </c>
      <c r="DE13" s="589"/>
      <c r="DF13" s="589"/>
      <c r="DG13" s="589"/>
      <c r="DH13" s="589"/>
      <c r="DI13" s="589"/>
      <c r="DJ13" s="589"/>
      <c r="DK13" s="589"/>
      <c r="DL13" s="589"/>
      <c r="DM13" s="589"/>
      <c r="DN13" s="589"/>
      <c r="DO13" s="589"/>
      <c r="DP13" s="590"/>
      <c r="DQ13" s="594">
        <v>141254</v>
      </c>
      <c r="DR13" s="589"/>
      <c r="DS13" s="589"/>
      <c r="DT13" s="589"/>
      <c r="DU13" s="589"/>
      <c r="DV13" s="589"/>
      <c r="DW13" s="589"/>
      <c r="DX13" s="589"/>
      <c r="DY13" s="589"/>
      <c r="DZ13" s="589"/>
      <c r="EA13" s="589"/>
      <c r="EB13" s="589"/>
      <c r="EC13" s="624"/>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15260</v>
      </c>
      <c r="BH14" s="589"/>
      <c r="BI14" s="589"/>
      <c r="BJ14" s="589"/>
      <c r="BK14" s="589"/>
      <c r="BL14" s="589"/>
      <c r="BM14" s="589"/>
      <c r="BN14" s="590"/>
      <c r="BO14" s="641">
        <v>2.9</v>
      </c>
      <c r="BP14" s="641"/>
      <c r="BQ14" s="641"/>
      <c r="BR14" s="641"/>
      <c r="BS14" s="594" t="s">
        <v>111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156951</v>
      </c>
      <c r="CS14" s="589"/>
      <c r="CT14" s="589"/>
      <c r="CU14" s="589"/>
      <c r="CV14" s="589"/>
      <c r="CW14" s="589"/>
      <c r="CX14" s="589"/>
      <c r="CY14" s="590"/>
      <c r="CZ14" s="641">
        <v>3.8</v>
      </c>
      <c r="DA14" s="641"/>
      <c r="DB14" s="641"/>
      <c r="DC14" s="641"/>
      <c r="DD14" s="594">
        <v>11671</v>
      </c>
      <c r="DE14" s="589"/>
      <c r="DF14" s="589"/>
      <c r="DG14" s="589"/>
      <c r="DH14" s="589"/>
      <c r="DI14" s="589"/>
      <c r="DJ14" s="589"/>
      <c r="DK14" s="589"/>
      <c r="DL14" s="589"/>
      <c r="DM14" s="589"/>
      <c r="DN14" s="589"/>
      <c r="DO14" s="589"/>
      <c r="DP14" s="590"/>
      <c r="DQ14" s="594">
        <v>150558</v>
      </c>
      <c r="DR14" s="589"/>
      <c r="DS14" s="589"/>
      <c r="DT14" s="589"/>
      <c r="DU14" s="589"/>
      <c r="DV14" s="589"/>
      <c r="DW14" s="589"/>
      <c r="DX14" s="589"/>
      <c r="DY14" s="589"/>
      <c r="DZ14" s="589"/>
      <c r="EA14" s="589"/>
      <c r="EB14" s="589"/>
      <c r="EC14" s="624"/>
    </row>
    <row r="15" spans="2:143" ht="11.25" customHeight="1" x14ac:dyDescent="0.15">
      <c r="B15" s="585" t="s">
        <v>241</v>
      </c>
      <c r="C15" s="586"/>
      <c r="D15" s="586"/>
      <c r="E15" s="586"/>
      <c r="F15" s="586"/>
      <c r="G15" s="586"/>
      <c r="H15" s="586"/>
      <c r="I15" s="586"/>
      <c r="J15" s="586"/>
      <c r="K15" s="586"/>
      <c r="L15" s="586"/>
      <c r="M15" s="586"/>
      <c r="N15" s="586"/>
      <c r="O15" s="586"/>
      <c r="P15" s="586"/>
      <c r="Q15" s="587"/>
      <c r="R15" s="588">
        <v>666</v>
      </c>
      <c r="S15" s="589"/>
      <c r="T15" s="589"/>
      <c r="U15" s="589"/>
      <c r="V15" s="589"/>
      <c r="W15" s="589"/>
      <c r="X15" s="589"/>
      <c r="Y15" s="590"/>
      <c r="Z15" s="641">
        <v>0</v>
      </c>
      <c r="AA15" s="641"/>
      <c r="AB15" s="641"/>
      <c r="AC15" s="641"/>
      <c r="AD15" s="642">
        <v>666</v>
      </c>
      <c r="AE15" s="642"/>
      <c r="AF15" s="642"/>
      <c r="AG15" s="642"/>
      <c r="AH15" s="642"/>
      <c r="AI15" s="642"/>
      <c r="AJ15" s="642"/>
      <c r="AK15" s="642"/>
      <c r="AL15" s="611">
        <v>0</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31980</v>
      </c>
      <c r="BH15" s="589"/>
      <c r="BI15" s="589"/>
      <c r="BJ15" s="589"/>
      <c r="BK15" s="589"/>
      <c r="BL15" s="589"/>
      <c r="BM15" s="589"/>
      <c r="BN15" s="590"/>
      <c r="BO15" s="641">
        <v>6.1</v>
      </c>
      <c r="BP15" s="641"/>
      <c r="BQ15" s="641"/>
      <c r="BR15" s="641"/>
      <c r="BS15" s="594" t="s">
        <v>111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764734</v>
      </c>
      <c r="CS15" s="589"/>
      <c r="CT15" s="589"/>
      <c r="CU15" s="589"/>
      <c r="CV15" s="589"/>
      <c r="CW15" s="589"/>
      <c r="CX15" s="589"/>
      <c r="CY15" s="590"/>
      <c r="CZ15" s="641">
        <v>18.600000000000001</v>
      </c>
      <c r="DA15" s="641"/>
      <c r="DB15" s="641"/>
      <c r="DC15" s="641"/>
      <c r="DD15" s="594">
        <v>14623</v>
      </c>
      <c r="DE15" s="589"/>
      <c r="DF15" s="589"/>
      <c r="DG15" s="589"/>
      <c r="DH15" s="589"/>
      <c r="DI15" s="589"/>
      <c r="DJ15" s="589"/>
      <c r="DK15" s="589"/>
      <c r="DL15" s="589"/>
      <c r="DM15" s="589"/>
      <c r="DN15" s="589"/>
      <c r="DO15" s="589"/>
      <c r="DP15" s="590"/>
      <c r="DQ15" s="594">
        <v>694457</v>
      </c>
      <c r="DR15" s="589"/>
      <c r="DS15" s="589"/>
      <c r="DT15" s="589"/>
      <c r="DU15" s="589"/>
      <c r="DV15" s="589"/>
      <c r="DW15" s="589"/>
      <c r="DX15" s="589"/>
      <c r="DY15" s="589"/>
      <c r="DZ15" s="589"/>
      <c r="EA15" s="589"/>
      <c r="EB15" s="589"/>
      <c r="EC15" s="624"/>
    </row>
    <row r="16" spans="2:143" ht="11.25" customHeight="1" x14ac:dyDescent="0.15">
      <c r="B16" s="585" t="s">
        <v>244</v>
      </c>
      <c r="C16" s="586"/>
      <c r="D16" s="586"/>
      <c r="E16" s="586"/>
      <c r="F16" s="586"/>
      <c r="G16" s="586"/>
      <c r="H16" s="586"/>
      <c r="I16" s="586"/>
      <c r="J16" s="586"/>
      <c r="K16" s="586"/>
      <c r="L16" s="586"/>
      <c r="M16" s="586"/>
      <c r="N16" s="586"/>
      <c r="O16" s="586"/>
      <c r="P16" s="586"/>
      <c r="Q16" s="587"/>
      <c r="R16" s="588">
        <v>1971122</v>
      </c>
      <c r="S16" s="589"/>
      <c r="T16" s="589"/>
      <c r="U16" s="589"/>
      <c r="V16" s="589"/>
      <c r="W16" s="589"/>
      <c r="X16" s="589"/>
      <c r="Y16" s="590"/>
      <c r="Z16" s="641">
        <v>47</v>
      </c>
      <c r="AA16" s="641"/>
      <c r="AB16" s="641"/>
      <c r="AC16" s="641"/>
      <c r="AD16" s="642">
        <v>1788433</v>
      </c>
      <c r="AE16" s="642"/>
      <c r="AF16" s="642"/>
      <c r="AG16" s="642"/>
      <c r="AH16" s="642"/>
      <c r="AI16" s="642"/>
      <c r="AJ16" s="642"/>
      <c r="AK16" s="642"/>
      <c r="AL16" s="611">
        <v>72.5</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18617</v>
      </c>
      <c r="CS16" s="589"/>
      <c r="CT16" s="589"/>
      <c r="CU16" s="589"/>
      <c r="CV16" s="589"/>
      <c r="CW16" s="589"/>
      <c r="CX16" s="589"/>
      <c r="CY16" s="590"/>
      <c r="CZ16" s="641">
        <v>0.5</v>
      </c>
      <c r="DA16" s="641"/>
      <c r="DB16" s="641"/>
      <c r="DC16" s="641"/>
      <c r="DD16" s="594" t="s">
        <v>111</v>
      </c>
      <c r="DE16" s="589"/>
      <c r="DF16" s="589"/>
      <c r="DG16" s="589"/>
      <c r="DH16" s="589"/>
      <c r="DI16" s="589"/>
      <c r="DJ16" s="589"/>
      <c r="DK16" s="589"/>
      <c r="DL16" s="589"/>
      <c r="DM16" s="589"/>
      <c r="DN16" s="589"/>
      <c r="DO16" s="589"/>
      <c r="DP16" s="590"/>
      <c r="DQ16" s="594">
        <v>16881</v>
      </c>
      <c r="DR16" s="589"/>
      <c r="DS16" s="589"/>
      <c r="DT16" s="589"/>
      <c r="DU16" s="589"/>
      <c r="DV16" s="589"/>
      <c r="DW16" s="589"/>
      <c r="DX16" s="589"/>
      <c r="DY16" s="589"/>
      <c r="DZ16" s="589"/>
      <c r="EA16" s="589"/>
      <c r="EB16" s="589"/>
      <c r="EC16" s="624"/>
    </row>
    <row r="17" spans="2:133" ht="11.25" customHeight="1" x14ac:dyDescent="0.15">
      <c r="B17" s="585" t="s">
        <v>247</v>
      </c>
      <c r="C17" s="586"/>
      <c r="D17" s="586"/>
      <c r="E17" s="586"/>
      <c r="F17" s="586"/>
      <c r="G17" s="586"/>
      <c r="H17" s="586"/>
      <c r="I17" s="586"/>
      <c r="J17" s="586"/>
      <c r="K17" s="586"/>
      <c r="L17" s="586"/>
      <c r="M17" s="586"/>
      <c r="N17" s="586"/>
      <c r="O17" s="586"/>
      <c r="P17" s="586"/>
      <c r="Q17" s="587"/>
      <c r="R17" s="588">
        <v>1788433</v>
      </c>
      <c r="S17" s="589"/>
      <c r="T17" s="589"/>
      <c r="U17" s="589"/>
      <c r="V17" s="589"/>
      <c r="W17" s="589"/>
      <c r="X17" s="589"/>
      <c r="Y17" s="590"/>
      <c r="Z17" s="641">
        <v>42.6</v>
      </c>
      <c r="AA17" s="641"/>
      <c r="AB17" s="641"/>
      <c r="AC17" s="641"/>
      <c r="AD17" s="642">
        <v>1788433</v>
      </c>
      <c r="AE17" s="642"/>
      <c r="AF17" s="642"/>
      <c r="AG17" s="642"/>
      <c r="AH17" s="642"/>
      <c r="AI17" s="642"/>
      <c r="AJ17" s="642"/>
      <c r="AK17" s="642"/>
      <c r="AL17" s="611">
        <v>72.5</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517436</v>
      </c>
      <c r="CS17" s="589"/>
      <c r="CT17" s="589"/>
      <c r="CU17" s="589"/>
      <c r="CV17" s="589"/>
      <c r="CW17" s="589"/>
      <c r="CX17" s="589"/>
      <c r="CY17" s="590"/>
      <c r="CZ17" s="641">
        <v>12.6</v>
      </c>
      <c r="DA17" s="641"/>
      <c r="DB17" s="641"/>
      <c r="DC17" s="641"/>
      <c r="DD17" s="594" t="s">
        <v>111</v>
      </c>
      <c r="DE17" s="589"/>
      <c r="DF17" s="589"/>
      <c r="DG17" s="589"/>
      <c r="DH17" s="589"/>
      <c r="DI17" s="589"/>
      <c r="DJ17" s="589"/>
      <c r="DK17" s="589"/>
      <c r="DL17" s="589"/>
      <c r="DM17" s="589"/>
      <c r="DN17" s="589"/>
      <c r="DO17" s="589"/>
      <c r="DP17" s="590"/>
      <c r="DQ17" s="594">
        <v>501266</v>
      </c>
      <c r="DR17" s="589"/>
      <c r="DS17" s="589"/>
      <c r="DT17" s="589"/>
      <c r="DU17" s="589"/>
      <c r="DV17" s="589"/>
      <c r="DW17" s="589"/>
      <c r="DX17" s="589"/>
      <c r="DY17" s="589"/>
      <c r="DZ17" s="589"/>
      <c r="EA17" s="589"/>
      <c r="EB17" s="589"/>
      <c r="EC17" s="624"/>
    </row>
    <row r="18" spans="2:133" ht="11.25" customHeight="1" x14ac:dyDescent="0.15">
      <c r="B18" s="585" t="s">
        <v>250</v>
      </c>
      <c r="C18" s="586"/>
      <c r="D18" s="586"/>
      <c r="E18" s="586"/>
      <c r="F18" s="586"/>
      <c r="G18" s="586"/>
      <c r="H18" s="586"/>
      <c r="I18" s="586"/>
      <c r="J18" s="586"/>
      <c r="K18" s="586"/>
      <c r="L18" s="586"/>
      <c r="M18" s="586"/>
      <c r="N18" s="586"/>
      <c r="O18" s="586"/>
      <c r="P18" s="586"/>
      <c r="Q18" s="587"/>
      <c r="R18" s="588">
        <v>138490</v>
      </c>
      <c r="S18" s="589"/>
      <c r="T18" s="589"/>
      <c r="U18" s="589"/>
      <c r="V18" s="589"/>
      <c r="W18" s="589"/>
      <c r="X18" s="589"/>
      <c r="Y18" s="590"/>
      <c r="Z18" s="641">
        <v>3.3</v>
      </c>
      <c r="AA18" s="641"/>
      <c r="AB18" s="641"/>
      <c r="AC18" s="641"/>
      <c r="AD18" s="642" t="s">
        <v>111</v>
      </c>
      <c r="AE18" s="642"/>
      <c r="AF18" s="642"/>
      <c r="AG18" s="642"/>
      <c r="AH18" s="642"/>
      <c r="AI18" s="642"/>
      <c r="AJ18" s="642"/>
      <c r="AK18" s="642"/>
      <c r="AL18" s="611" t="s">
        <v>111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x14ac:dyDescent="0.15">
      <c r="B19" s="585" t="s">
        <v>253</v>
      </c>
      <c r="C19" s="586"/>
      <c r="D19" s="586"/>
      <c r="E19" s="586"/>
      <c r="F19" s="586"/>
      <c r="G19" s="586"/>
      <c r="H19" s="586"/>
      <c r="I19" s="586"/>
      <c r="J19" s="586"/>
      <c r="K19" s="586"/>
      <c r="L19" s="586"/>
      <c r="M19" s="586"/>
      <c r="N19" s="586"/>
      <c r="O19" s="586"/>
      <c r="P19" s="586"/>
      <c r="Q19" s="587"/>
      <c r="R19" s="588">
        <v>44199</v>
      </c>
      <c r="S19" s="589"/>
      <c r="T19" s="589"/>
      <c r="U19" s="589"/>
      <c r="V19" s="589"/>
      <c r="W19" s="589"/>
      <c r="X19" s="589"/>
      <c r="Y19" s="590"/>
      <c r="Z19" s="641">
        <v>1.1000000000000001</v>
      </c>
      <c r="AA19" s="641"/>
      <c r="AB19" s="641"/>
      <c r="AC19" s="641"/>
      <c r="AD19" s="642" t="s">
        <v>111</v>
      </c>
      <c r="AE19" s="642"/>
      <c r="AF19" s="642"/>
      <c r="AG19" s="642"/>
      <c r="AH19" s="642"/>
      <c r="AI19" s="642"/>
      <c r="AJ19" s="642"/>
      <c r="AK19" s="642"/>
      <c r="AL19" s="611" t="s">
        <v>111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39</v>
      </c>
      <c r="BH19" s="589"/>
      <c r="BI19" s="589"/>
      <c r="BJ19" s="589"/>
      <c r="BK19" s="589"/>
      <c r="BL19" s="589"/>
      <c r="BM19" s="589"/>
      <c r="BN19" s="590"/>
      <c r="BO19" s="641">
        <v>0</v>
      </c>
      <c r="BP19" s="641"/>
      <c r="BQ19" s="641"/>
      <c r="BR19" s="641"/>
      <c r="BS19" s="594" t="s">
        <v>111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x14ac:dyDescent="0.15">
      <c r="B20" s="585" t="s">
        <v>256</v>
      </c>
      <c r="C20" s="586"/>
      <c r="D20" s="586"/>
      <c r="E20" s="586"/>
      <c r="F20" s="586"/>
      <c r="G20" s="586"/>
      <c r="H20" s="586"/>
      <c r="I20" s="586"/>
      <c r="J20" s="586"/>
      <c r="K20" s="586"/>
      <c r="L20" s="586"/>
      <c r="M20" s="586"/>
      <c r="N20" s="586"/>
      <c r="O20" s="586"/>
      <c r="P20" s="586"/>
      <c r="Q20" s="587"/>
      <c r="R20" s="588">
        <v>2628526</v>
      </c>
      <c r="S20" s="589"/>
      <c r="T20" s="589"/>
      <c r="U20" s="589"/>
      <c r="V20" s="589"/>
      <c r="W20" s="589"/>
      <c r="X20" s="589"/>
      <c r="Y20" s="590"/>
      <c r="Z20" s="641">
        <v>62.7</v>
      </c>
      <c r="AA20" s="641"/>
      <c r="AB20" s="641"/>
      <c r="AC20" s="641"/>
      <c r="AD20" s="642">
        <v>2445837</v>
      </c>
      <c r="AE20" s="642"/>
      <c r="AF20" s="642"/>
      <c r="AG20" s="642"/>
      <c r="AH20" s="642"/>
      <c r="AI20" s="642"/>
      <c r="AJ20" s="642"/>
      <c r="AK20" s="642"/>
      <c r="AL20" s="611">
        <v>99.1</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39</v>
      </c>
      <c r="BH20" s="589"/>
      <c r="BI20" s="589"/>
      <c r="BJ20" s="589"/>
      <c r="BK20" s="589"/>
      <c r="BL20" s="589"/>
      <c r="BM20" s="589"/>
      <c r="BN20" s="590"/>
      <c r="BO20" s="641">
        <v>0</v>
      </c>
      <c r="BP20" s="641"/>
      <c r="BQ20" s="641"/>
      <c r="BR20" s="641"/>
      <c r="BS20" s="594" t="s">
        <v>111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4111343</v>
      </c>
      <c r="CS20" s="589"/>
      <c r="CT20" s="589"/>
      <c r="CU20" s="589"/>
      <c r="CV20" s="589"/>
      <c r="CW20" s="589"/>
      <c r="CX20" s="589"/>
      <c r="CY20" s="590"/>
      <c r="CZ20" s="641">
        <v>100</v>
      </c>
      <c r="DA20" s="641"/>
      <c r="DB20" s="641"/>
      <c r="DC20" s="641"/>
      <c r="DD20" s="594">
        <v>628653</v>
      </c>
      <c r="DE20" s="589"/>
      <c r="DF20" s="589"/>
      <c r="DG20" s="589"/>
      <c r="DH20" s="589"/>
      <c r="DI20" s="589"/>
      <c r="DJ20" s="589"/>
      <c r="DK20" s="589"/>
      <c r="DL20" s="589"/>
      <c r="DM20" s="589"/>
      <c r="DN20" s="589"/>
      <c r="DO20" s="589"/>
      <c r="DP20" s="590"/>
      <c r="DQ20" s="594">
        <v>3089839</v>
      </c>
      <c r="DR20" s="589"/>
      <c r="DS20" s="589"/>
      <c r="DT20" s="589"/>
      <c r="DU20" s="589"/>
      <c r="DV20" s="589"/>
      <c r="DW20" s="589"/>
      <c r="DX20" s="589"/>
      <c r="DY20" s="589"/>
      <c r="DZ20" s="589"/>
      <c r="EA20" s="589"/>
      <c r="EB20" s="589"/>
      <c r="EC20" s="624"/>
    </row>
    <row r="21" spans="2:133" ht="11.25" customHeight="1" x14ac:dyDescent="0.15">
      <c r="B21" s="585" t="s">
        <v>259</v>
      </c>
      <c r="C21" s="586"/>
      <c r="D21" s="586"/>
      <c r="E21" s="586"/>
      <c r="F21" s="586"/>
      <c r="G21" s="586"/>
      <c r="H21" s="586"/>
      <c r="I21" s="586"/>
      <c r="J21" s="586"/>
      <c r="K21" s="586"/>
      <c r="L21" s="586"/>
      <c r="M21" s="586"/>
      <c r="N21" s="586"/>
      <c r="O21" s="586"/>
      <c r="P21" s="586"/>
      <c r="Q21" s="587"/>
      <c r="R21" s="588">
        <v>776</v>
      </c>
      <c r="S21" s="589"/>
      <c r="T21" s="589"/>
      <c r="U21" s="589"/>
      <c r="V21" s="589"/>
      <c r="W21" s="589"/>
      <c r="X21" s="589"/>
      <c r="Y21" s="590"/>
      <c r="Z21" s="641">
        <v>0</v>
      </c>
      <c r="AA21" s="641"/>
      <c r="AB21" s="641"/>
      <c r="AC21" s="641"/>
      <c r="AD21" s="642">
        <v>776</v>
      </c>
      <c r="AE21" s="642"/>
      <c r="AF21" s="642"/>
      <c r="AG21" s="642"/>
      <c r="AH21" s="642"/>
      <c r="AI21" s="642"/>
      <c r="AJ21" s="642"/>
      <c r="AK21" s="642"/>
      <c r="AL21" s="611">
        <v>0</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v>39</v>
      </c>
      <c r="BH21" s="589"/>
      <c r="BI21" s="589"/>
      <c r="BJ21" s="589"/>
      <c r="BK21" s="589"/>
      <c r="BL21" s="589"/>
      <c r="BM21" s="589"/>
      <c r="BN21" s="590"/>
      <c r="BO21" s="641">
        <v>0</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261</v>
      </c>
      <c r="C22" s="586"/>
      <c r="D22" s="586"/>
      <c r="E22" s="586"/>
      <c r="F22" s="586"/>
      <c r="G22" s="586"/>
      <c r="H22" s="586"/>
      <c r="I22" s="586"/>
      <c r="J22" s="586"/>
      <c r="K22" s="586"/>
      <c r="L22" s="586"/>
      <c r="M22" s="586"/>
      <c r="N22" s="586"/>
      <c r="O22" s="586"/>
      <c r="P22" s="586"/>
      <c r="Q22" s="587"/>
      <c r="R22" s="588">
        <v>55099</v>
      </c>
      <c r="S22" s="589"/>
      <c r="T22" s="589"/>
      <c r="U22" s="589"/>
      <c r="V22" s="589"/>
      <c r="W22" s="589"/>
      <c r="X22" s="589"/>
      <c r="Y22" s="590"/>
      <c r="Z22" s="641">
        <v>1.3</v>
      </c>
      <c r="AA22" s="641"/>
      <c r="AB22" s="641"/>
      <c r="AC22" s="641"/>
      <c r="AD22" s="642">
        <v>19442</v>
      </c>
      <c r="AE22" s="642"/>
      <c r="AF22" s="642"/>
      <c r="AG22" s="642"/>
      <c r="AH22" s="642"/>
      <c r="AI22" s="642"/>
      <c r="AJ22" s="642"/>
      <c r="AK22" s="642"/>
      <c r="AL22" s="611">
        <v>0.8</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39951</v>
      </c>
      <c r="S23" s="589"/>
      <c r="T23" s="589"/>
      <c r="U23" s="589"/>
      <c r="V23" s="589"/>
      <c r="W23" s="589"/>
      <c r="X23" s="589"/>
      <c r="Y23" s="590"/>
      <c r="Z23" s="641">
        <v>1</v>
      </c>
      <c r="AA23" s="641"/>
      <c r="AB23" s="641"/>
      <c r="AC23" s="641"/>
      <c r="AD23" s="642">
        <v>1492</v>
      </c>
      <c r="AE23" s="642"/>
      <c r="AF23" s="642"/>
      <c r="AG23" s="642"/>
      <c r="AH23" s="642"/>
      <c r="AI23" s="642"/>
      <c r="AJ23" s="642"/>
      <c r="AK23" s="642"/>
      <c r="AL23" s="611">
        <v>0.1</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t="s">
        <v>111</v>
      </c>
      <c r="BH23" s="589"/>
      <c r="BI23" s="589"/>
      <c r="BJ23" s="589"/>
      <c r="BK23" s="589"/>
      <c r="BL23" s="589"/>
      <c r="BM23" s="589"/>
      <c r="BN23" s="590"/>
      <c r="BO23" s="641" t="s">
        <v>111</v>
      </c>
      <c r="BP23" s="641"/>
      <c r="BQ23" s="641"/>
      <c r="BR23" s="641"/>
      <c r="BS23" s="594" t="s">
        <v>111</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3392</v>
      </c>
      <c r="S24" s="589"/>
      <c r="T24" s="589"/>
      <c r="U24" s="589"/>
      <c r="V24" s="589"/>
      <c r="W24" s="589"/>
      <c r="X24" s="589"/>
      <c r="Y24" s="590"/>
      <c r="Z24" s="641">
        <v>0.1</v>
      </c>
      <c r="AA24" s="641"/>
      <c r="AB24" s="641"/>
      <c r="AC24" s="641"/>
      <c r="AD24" s="642" t="s">
        <v>111</v>
      </c>
      <c r="AE24" s="642"/>
      <c r="AF24" s="642"/>
      <c r="AG24" s="642"/>
      <c r="AH24" s="642"/>
      <c r="AI24" s="642"/>
      <c r="AJ24" s="642"/>
      <c r="AK24" s="642"/>
      <c r="AL24" s="611" t="s">
        <v>111</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1459033</v>
      </c>
      <c r="CS24" s="639"/>
      <c r="CT24" s="639"/>
      <c r="CU24" s="639"/>
      <c r="CV24" s="639"/>
      <c r="CW24" s="639"/>
      <c r="CX24" s="639"/>
      <c r="CY24" s="686"/>
      <c r="CZ24" s="690">
        <v>35.5</v>
      </c>
      <c r="DA24" s="691"/>
      <c r="DB24" s="691"/>
      <c r="DC24" s="692"/>
      <c r="DD24" s="685">
        <v>1193731</v>
      </c>
      <c r="DE24" s="639"/>
      <c r="DF24" s="639"/>
      <c r="DG24" s="639"/>
      <c r="DH24" s="639"/>
      <c r="DI24" s="639"/>
      <c r="DJ24" s="639"/>
      <c r="DK24" s="686"/>
      <c r="DL24" s="685">
        <v>1174178</v>
      </c>
      <c r="DM24" s="639"/>
      <c r="DN24" s="639"/>
      <c r="DO24" s="639"/>
      <c r="DP24" s="639"/>
      <c r="DQ24" s="639"/>
      <c r="DR24" s="639"/>
      <c r="DS24" s="639"/>
      <c r="DT24" s="639"/>
      <c r="DU24" s="639"/>
      <c r="DV24" s="686"/>
      <c r="DW24" s="687">
        <v>45.1</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240517</v>
      </c>
      <c r="S25" s="589"/>
      <c r="T25" s="589"/>
      <c r="U25" s="589"/>
      <c r="V25" s="589"/>
      <c r="W25" s="589"/>
      <c r="X25" s="589"/>
      <c r="Y25" s="590"/>
      <c r="Z25" s="641">
        <v>5.7</v>
      </c>
      <c r="AA25" s="641"/>
      <c r="AB25" s="641"/>
      <c r="AC25" s="641"/>
      <c r="AD25" s="642" t="s">
        <v>111</v>
      </c>
      <c r="AE25" s="642"/>
      <c r="AF25" s="642"/>
      <c r="AG25" s="642"/>
      <c r="AH25" s="642"/>
      <c r="AI25" s="642"/>
      <c r="AJ25" s="642"/>
      <c r="AK25" s="642"/>
      <c r="AL25" s="611" t="s">
        <v>111</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633779</v>
      </c>
      <c r="CS25" s="607"/>
      <c r="CT25" s="607"/>
      <c r="CU25" s="607"/>
      <c r="CV25" s="607"/>
      <c r="CW25" s="607"/>
      <c r="CX25" s="607"/>
      <c r="CY25" s="608"/>
      <c r="CZ25" s="591">
        <v>15.4</v>
      </c>
      <c r="DA25" s="609"/>
      <c r="DB25" s="609"/>
      <c r="DC25" s="610"/>
      <c r="DD25" s="594">
        <v>591955</v>
      </c>
      <c r="DE25" s="607"/>
      <c r="DF25" s="607"/>
      <c r="DG25" s="607"/>
      <c r="DH25" s="607"/>
      <c r="DI25" s="607"/>
      <c r="DJ25" s="607"/>
      <c r="DK25" s="608"/>
      <c r="DL25" s="594">
        <v>572512</v>
      </c>
      <c r="DM25" s="607"/>
      <c r="DN25" s="607"/>
      <c r="DO25" s="607"/>
      <c r="DP25" s="607"/>
      <c r="DQ25" s="607"/>
      <c r="DR25" s="607"/>
      <c r="DS25" s="607"/>
      <c r="DT25" s="607"/>
      <c r="DU25" s="607"/>
      <c r="DV25" s="608"/>
      <c r="DW25" s="611">
        <v>22</v>
      </c>
      <c r="DX25" s="612"/>
      <c r="DY25" s="612"/>
      <c r="DZ25" s="612"/>
      <c r="EA25" s="612"/>
      <c r="EB25" s="612"/>
      <c r="EC25" s="613"/>
    </row>
    <row r="26" spans="2:133" ht="11.25" customHeight="1" x14ac:dyDescent="0.15">
      <c r="B26" s="679" t="s">
        <v>277</v>
      </c>
      <c r="C26" s="680"/>
      <c r="D26" s="680"/>
      <c r="E26" s="680"/>
      <c r="F26" s="680"/>
      <c r="G26" s="680"/>
      <c r="H26" s="680"/>
      <c r="I26" s="680"/>
      <c r="J26" s="680"/>
      <c r="K26" s="680"/>
      <c r="L26" s="680"/>
      <c r="M26" s="680"/>
      <c r="N26" s="680"/>
      <c r="O26" s="680"/>
      <c r="P26" s="680"/>
      <c r="Q26" s="681"/>
      <c r="R26" s="588" t="s">
        <v>111</v>
      </c>
      <c r="S26" s="589"/>
      <c r="T26" s="589"/>
      <c r="U26" s="589"/>
      <c r="V26" s="589"/>
      <c r="W26" s="589"/>
      <c r="X26" s="589"/>
      <c r="Y26" s="590"/>
      <c r="Z26" s="641" t="s">
        <v>111</v>
      </c>
      <c r="AA26" s="641"/>
      <c r="AB26" s="641"/>
      <c r="AC26" s="641"/>
      <c r="AD26" s="642" t="s">
        <v>111</v>
      </c>
      <c r="AE26" s="642"/>
      <c r="AF26" s="642"/>
      <c r="AG26" s="642"/>
      <c r="AH26" s="642"/>
      <c r="AI26" s="642"/>
      <c r="AJ26" s="642"/>
      <c r="AK26" s="642"/>
      <c r="AL26" s="611" t="s">
        <v>111</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355939</v>
      </c>
      <c r="CS26" s="589"/>
      <c r="CT26" s="589"/>
      <c r="CU26" s="589"/>
      <c r="CV26" s="589"/>
      <c r="CW26" s="589"/>
      <c r="CX26" s="589"/>
      <c r="CY26" s="590"/>
      <c r="CZ26" s="591">
        <v>8.6999999999999993</v>
      </c>
      <c r="DA26" s="609"/>
      <c r="DB26" s="609"/>
      <c r="DC26" s="610"/>
      <c r="DD26" s="594">
        <v>319271</v>
      </c>
      <c r="DE26" s="589"/>
      <c r="DF26" s="589"/>
      <c r="DG26" s="589"/>
      <c r="DH26" s="589"/>
      <c r="DI26" s="589"/>
      <c r="DJ26" s="589"/>
      <c r="DK26" s="590"/>
      <c r="DL26" s="594" t="s">
        <v>210</v>
      </c>
      <c r="DM26" s="589"/>
      <c r="DN26" s="589"/>
      <c r="DO26" s="589"/>
      <c r="DP26" s="589"/>
      <c r="DQ26" s="589"/>
      <c r="DR26" s="589"/>
      <c r="DS26" s="589"/>
      <c r="DT26" s="589"/>
      <c r="DU26" s="589"/>
      <c r="DV26" s="590"/>
      <c r="DW26" s="611" t="s">
        <v>210</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271238</v>
      </c>
      <c r="S27" s="589"/>
      <c r="T27" s="589"/>
      <c r="U27" s="589"/>
      <c r="V27" s="589"/>
      <c r="W27" s="589"/>
      <c r="X27" s="589"/>
      <c r="Y27" s="590"/>
      <c r="Z27" s="641">
        <v>6.5</v>
      </c>
      <c r="AA27" s="641"/>
      <c r="AB27" s="641"/>
      <c r="AC27" s="641"/>
      <c r="AD27" s="642" t="s">
        <v>111</v>
      </c>
      <c r="AE27" s="642"/>
      <c r="AF27" s="642"/>
      <c r="AG27" s="642"/>
      <c r="AH27" s="642"/>
      <c r="AI27" s="642"/>
      <c r="AJ27" s="642"/>
      <c r="AK27" s="642"/>
      <c r="AL27" s="611" t="s">
        <v>111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528166</v>
      </c>
      <c r="BH27" s="589"/>
      <c r="BI27" s="589"/>
      <c r="BJ27" s="589"/>
      <c r="BK27" s="589"/>
      <c r="BL27" s="589"/>
      <c r="BM27" s="589"/>
      <c r="BN27" s="590"/>
      <c r="BO27" s="641">
        <v>100</v>
      </c>
      <c r="BP27" s="641"/>
      <c r="BQ27" s="641"/>
      <c r="BR27" s="641"/>
      <c r="BS27" s="594" t="s">
        <v>111</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307818</v>
      </c>
      <c r="CS27" s="607"/>
      <c r="CT27" s="607"/>
      <c r="CU27" s="607"/>
      <c r="CV27" s="607"/>
      <c r="CW27" s="607"/>
      <c r="CX27" s="607"/>
      <c r="CY27" s="608"/>
      <c r="CZ27" s="591">
        <v>7.5</v>
      </c>
      <c r="DA27" s="609"/>
      <c r="DB27" s="609"/>
      <c r="DC27" s="610"/>
      <c r="DD27" s="594">
        <v>100510</v>
      </c>
      <c r="DE27" s="607"/>
      <c r="DF27" s="607"/>
      <c r="DG27" s="607"/>
      <c r="DH27" s="607"/>
      <c r="DI27" s="607"/>
      <c r="DJ27" s="607"/>
      <c r="DK27" s="608"/>
      <c r="DL27" s="594">
        <v>100400</v>
      </c>
      <c r="DM27" s="607"/>
      <c r="DN27" s="607"/>
      <c r="DO27" s="607"/>
      <c r="DP27" s="607"/>
      <c r="DQ27" s="607"/>
      <c r="DR27" s="607"/>
      <c r="DS27" s="607"/>
      <c r="DT27" s="607"/>
      <c r="DU27" s="607"/>
      <c r="DV27" s="608"/>
      <c r="DW27" s="611">
        <v>3.9</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6299</v>
      </c>
      <c r="S28" s="589"/>
      <c r="T28" s="589"/>
      <c r="U28" s="589"/>
      <c r="V28" s="589"/>
      <c r="W28" s="589"/>
      <c r="X28" s="589"/>
      <c r="Y28" s="590"/>
      <c r="Z28" s="641">
        <v>0.2</v>
      </c>
      <c r="AA28" s="641"/>
      <c r="AB28" s="641"/>
      <c r="AC28" s="641"/>
      <c r="AD28" s="642">
        <v>123</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517436</v>
      </c>
      <c r="CS28" s="589"/>
      <c r="CT28" s="589"/>
      <c r="CU28" s="589"/>
      <c r="CV28" s="589"/>
      <c r="CW28" s="589"/>
      <c r="CX28" s="589"/>
      <c r="CY28" s="590"/>
      <c r="CZ28" s="591">
        <v>12.6</v>
      </c>
      <c r="DA28" s="609"/>
      <c r="DB28" s="609"/>
      <c r="DC28" s="610"/>
      <c r="DD28" s="594">
        <v>501266</v>
      </c>
      <c r="DE28" s="589"/>
      <c r="DF28" s="589"/>
      <c r="DG28" s="589"/>
      <c r="DH28" s="589"/>
      <c r="DI28" s="589"/>
      <c r="DJ28" s="589"/>
      <c r="DK28" s="590"/>
      <c r="DL28" s="594">
        <v>501266</v>
      </c>
      <c r="DM28" s="589"/>
      <c r="DN28" s="589"/>
      <c r="DO28" s="589"/>
      <c r="DP28" s="589"/>
      <c r="DQ28" s="589"/>
      <c r="DR28" s="589"/>
      <c r="DS28" s="589"/>
      <c r="DT28" s="589"/>
      <c r="DU28" s="589"/>
      <c r="DV28" s="590"/>
      <c r="DW28" s="611">
        <v>19.3</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1555</v>
      </c>
      <c r="S29" s="589"/>
      <c r="T29" s="589"/>
      <c r="U29" s="589"/>
      <c r="V29" s="589"/>
      <c r="W29" s="589"/>
      <c r="X29" s="589"/>
      <c r="Y29" s="590"/>
      <c r="Z29" s="641">
        <v>0</v>
      </c>
      <c r="AA29" s="641"/>
      <c r="AB29" s="641"/>
      <c r="AC29" s="641"/>
      <c r="AD29" s="642" t="s">
        <v>111</v>
      </c>
      <c r="AE29" s="642"/>
      <c r="AF29" s="642"/>
      <c r="AG29" s="642"/>
      <c r="AH29" s="642"/>
      <c r="AI29" s="642"/>
      <c r="AJ29" s="642"/>
      <c r="AK29" s="642"/>
      <c r="AL29" s="611" t="s">
        <v>111</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517436</v>
      </c>
      <c r="CS29" s="607"/>
      <c r="CT29" s="607"/>
      <c r="CU29" s="607"/>
      <c r="CV29" s="607"/>
      <c r="CW29" s="607"/>
      <c r="CX29" s="607"/>
      <c r="CY29" s="608"/>
      <c r="CZ29" s="591">
        <v>12.6</v>
      </c>
      <c r="DA29" s="609"/>
      <c r="DB29" s="609"/>
      <c r="DC29" s="610"/>
      <c r="DD29" s="594">
        <v>501266</v>
      </c>
      <c r="DE29" s="607"/>
      <c r="DF29" s="607"/>
      <c r="DG29" s="607"/>
      <c r="DH29" s="607"/>
      <c r="DI29" s="607"/>
      <c r="DJ29" s="607"/>
      <c r="DK29" s="608"/>
      <c r="DL29" s="594">
        <v>501266</v>
      </c>
      <c r="DM29" s="607"/>
      <c r="DN29" s="607"/>
      <c r="DO29" s="607"/>
      <c r="DP29" s="607"/>
      <c r="DQ29" s="607"/>
      <c r="DR29" s="607"/>
      <c r="DS29" s="607"/>
      <c r="DT29" s="607"/>
      <c r="DU29" s="607"/>
      <c r="DV29" s="608"/>
      <c r="DW29" s="611">
        <v>19.3</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215856</v>
      </c>
      <c r="S30" s="589"/>
      <c r="T30" s="589"/>
      <c r="U30" s="589"/>
      <c r="V30" s="589"/>
      <c r="W30" s="589"/>
      <c r="X30" s="589"/>
      <c r="Y30" s="590"/>
      <c r="Z30" s="641">
        <v>5.0999999999999996</v>
      </c>
      <c r="AA30" s="641"/>
      <c r="AB30" s="641"/>
      <c r="AC30" s="641"/>
      <c r="AD30" s="642" t="s">
        <v>111</v>
      </c>
      <c r="AE30" s="642"/>
      <c r="AF30" s="642"/>
      <c r="AG30" s="642"/>
      <c r="AH30" s="642"/>
      <c r="AI30" s="642"/>
      <c r="AJ30" s="642"/>
      <c r="AK30" s="642"/>
      <c r="AL30" s="611" t="s">
        <v>111</v>
      </c>
      <c r="AM30" s="643"/>
      <c r="AN30" s="643"/>
      <c r="AO30" s="644"/>
      <c r="AP30" s="666" t="s">
        <v>291</v>
      </c>
      <c r="AQ30" s="667"/>
      <c r="AR30" s="667"/>
      <c r="AS30" s="667"/>
      <c r="AT30" s="672" t="s">
        <v>292</v>
      </c>
      <c r="AU30" s="182"/>
      <c r="AV30" s="182"/>
      <c r="AW30" s="182"/>
      <c r="AX30" s="675" t="s">
        <v>171</v>
      </c>
      <c r="AY30" s="676"/>
      <c r="AZ30" s="676"/>
      <c r="BA30" s="676"/>
      <c r="BB30" s="676"/>
      <c r="BC30" s="676"/>
      <c r="BD30" s="676"/>
      <c r="BE30" s="676"/>
      <c r="BF30" s="677"/>
      <c r="BG30" s="654">
        <v>98.5</v>
      </c>
      <c r="BH30" s="655"/>
      <c r="BI30" s="655"/>
      <c r="BJ30" s="655"/>
      <c r="BK30" s="655"/>
      <c r="BL30" s="655"/>
      <c r="BM30" s="656">
        <v>94.5</v>
      </c>
      <c r="BN30" s="655"/>
      <c r="BO30" s="655"/>
      <c r="BP30" s="655"/>
      <c r="BQ30" s="657"/>
      <c r="BR30" s="654">
        <v>98.8</v>
      </c>
      <c r="BS30" s="655"/>
      <c r="BT30" s="655"/>
      <c r="BU30" s="655"/>
      <c r="BV30" s="655"/>
      <c r="BW30" s="655"/>
      <c r="BX30" s="656">
        <v>94.5</v>
      </c>
      <c r="BY30" s="655"/>
      <c r="BZ30" s="655"/>
      <c r="CA30" s="655"/>
      <c r="CB30" s="657"/>
      <c r="CD30" s="660"/>
      <c r="CE30" s="661"/>
      <c r="CF30" s="625" t="s">
        <v>293</v>
      </c>
      <c r="CG30" s="622"/>
      <c r="CH30" s="622"/>
      <c r="CI30" s="622"/>
      <c r="CJ30" s="622"/>
      <c r="CK30" s="622"/>
      <c r="CL30" s="622"/>
      <c r="CM30" s="622"/>
      <c r="CN30" s="622"/>
      <c r="CO30" s="622"/>
      <c r="CP30" s="622"/>
      <c r="CQ30" s="623"/>
      <c r="CR30" s="588">
        <v>477434</v>
      </c>
      <c r="CS30" s="589"/>
      <c r="CT30" s="589"/>
      <c r="CU30" s="589"/>
      <c r="CV30" s="589"/>
      <c r="CW30" s="589"/>
      <c r="CX30" s="589"/>
      <c r="CY30" s="590"/>
      <c r="CZ30" s="591">
        <v>11.6</v>
      </c>
      <c r="DA30" s="609"/>
      <c r="DB30" s="609"/>
      <c r="DC30" s="610"/>
      <c r="DD30" s="594">
        <v>462999</v>
      </c>
      <c r="DE30" s="589"/>
      <c r="DF30" s="589"/>
      <c r="DG30" s="589"/>
      <c r="DH30" s="589"/>
      <c r="DI30" s="589"/>
      <c r="DJ30" s="589"/>
      <c r="DK30" s="590"/>
      <c r="DL30" s="594">
        <v>462999</v>
      </c>
      <c r="DM30" s="589"/>
      <c r="DN30" s="589"/>
      <c r="DO30" s="589"/>
      <c r="DP30" s="589"/>
      <c r="DQ30" s="589"/>
      <c r="DR30" s="589"/>
      <c r="DS30" s="589"/>
      <c r="DT30" s="589"/>
      <c r="DU30" s="589"/>
      <c r="DV30" s="590"/>
      <c r="DW30" s="611">
        <v>17.8</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216620</v>
      </c>
      <c r="S31" s="589"/>
      <c r="T31" s="589"/>
      <c r="U31" s="589"/>
      <c r="V31" s="589"/>
      <c r="W31" s="589"/>
      <c r="X31" s="589"/>
      <c r="Y31" s="590"/>
      <c r="Z31" s="641">
        <v>5.2</v>
      </c>
      <c r="AA31" s="641"/>
      <c r="AB31" s="641"/>
      <c r="AC31" s="641"/>
      <c r="AD31" s="642" t="s">
        <v>111</v>
      </c>
      <c r="AE31" s="642"/>
      <c r="AF31" s="642"/>
      <c r="AG31" s="642"/>
      <c r="AH31" s="642"/>
      <c r="AI31" s="642"/>
      <c r="AJ31" s="642"/>
      <c r="AK31" s="642"/>
      <c r="AL31" s="611" t="s">
        <v>111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98.4</v>
      </c>
      <c r="BH31" s="607"/>
      <c r="BI31" s="607"/>
      <c r="BJ31" s="607"/>
      <c r="BK31" s="607"/>
      <c r="BL31" s="607"/>
      <c r="BM31" s="643">
        <v>95</v>
      </c>
      <c r="BN31" s="653"/>
      <c r="BO31" s="653"/>
      <c r="BP31" s="653"/>
      <c r="BQ31" s="617"/>
      <c r="BR31" s="652">
        <v>98.7</v>
      </c>
      <c r="BS31" s="607"/>
      <c r="BT31" s="607"/>
      <c r="BU31" s="607"/>
      <c r="BV31" s="607"/>
      <c r="BW31" s="607"/>
      <c r="BX31" s="643">
        <v>95.1</v>
      </c>
      <c r="BY31" s="653"/>
      <c r="BZ31" s="653"/>
      <c r="CA31" s="653"/>
      <c r="CB31" s="617"/>
      <c r="CD31" s="660"/>
      <c r="CE31" s="661"/>
      <c r="CF31" s="625" t="s">
        <v>297</v>
      </c>
      <c r="CG31" s="622"/>
      <c r="CH31" s="622"/>
      <c r="CI31" s="622"/>
      <c r="CJ31" s="622"/>
      <c r="CK31" s="622"/>
      <c r="CL31" s="622"/>
      <c r="CM31" s="622"/>
      <c r="CN31" s="622"/>
      <c r="CO31" s="622"/>
      <c r="CP31" s="622"/>
      <c r="CQ31" s="623"/>
      <c r="CR31" s="588">
        <v>40002</v>
      </c>
      <c r="CS31" s="607"/>
      <c r="CT31" s="607"/>
      <c r="CU31" s="607"/>
      <c r="CV31" s="607"/>
      <c r="CW31" s="607"/>
      <c r="CX31" s="607"/>
      <c r="CY31" s="608"/>
      <c r="CZ31" s="591">
        <v>1</v>
      </c>
      <c r="DA31" s="609"/>
      <c r="DB31" s="609"/>
      <c r="DC31" s="610"/>
      <c r="DD31" s="594">
        <v>38267</v>
      </c>
      <c r="DE31" s="607"/>
      <c r="DF31" s="607"/>
      <c r="DG31" s="607"/>
      <c r="DH31" s="607"/>
      <c r="DI31" s="607"/>
      <c r="DJ31" s="607"/>
      <c r="DK31" s="608"/>
      <c r="DL31" s="594">
        <v>38267</v>
      </c>
      <c r="DM31" s="607"/>
      <c r="DN31" s="607"/>
      <c r="DO31" s="607"/>
      <c r="DP31" s="607"/>
      <c r="DQ31" s="607"/>
      <c r="DR31" s="607"/>
      <c r="DS31" s="607"/>
      <c r="DT31" s="607"/>
      <c r="DU31" s="607"/>
      <c r="DV31" s="608"/>
      <c r="DW31" s="611">
        <v>1.5</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53236</v>
      </c>
      <c r="S32" s="589"/>
      <c r="T32" s="589"/>
      <c r="U32" s="589"/>
      <c r="V32" s="589"/>
      <c r="W32" s="589"/>
      <c r="X32" s="589"/>
      <c r="Y32" s="590"/>
      <c r="Z32" s="641">
        <v>1.3</v>
      </c>
      <c r="AA32" s="641"/>
      <c r="AB32" s="641"/>
      <c r="AC32" s="641"/>
      <c r="AD32" s="642" t="s">
        <v>111</v>
      </c>
      <c r="AE32" s="642"/>
      <c r="AF32" s="642"/>
      <c r="AG32" s="642"/>
      <c r="AH32" s="642"/>
      <c r="AI32" s="642"/>
      <c r="AJ32" s="642"/>
      <c r="AK32" s="642"/>
      <c r="AL32" s="611" t="s">
        <v>111</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98.5</v>
      </c>
      <c r="BH32" s="573"/>
      <c r="BI32" s="573"/>
      <c r="BJ32" s="573"/>
      <c r="BK32" s="573"/>
      <c r="BL32" s="573"/>
      <c r="BM32" s="636">
        <v>93.5</v>
      </c>
      <c r="BN32" s="573"/>
      <c r="BO32" s="573"/>
      <c r="BP32" s="573"/>
      <c r="BQ32" s="630"/>
      <c r="BR32" s="651">
        <v>98.7</v>
      </c>
      <c r="BS32" s="573"/>
      <c r="BT32" s="573"/>
      <c r="BU32" s="573"/>
      <c r="BV32" s="573"/>
      <c r="BW32" s="573"/>
      <c r="BX32" s="636">
        <v>93.4</v>
      </c>
      <c r="BY32" s="573"/>
      <c r="BZ32" s="573"/>
      <c r="CA32" s="573"/>
      <c r="CB32" s="630"/>
      <c r="CD32" s="662"/>
      <c r="CE32" s="663"/>
      <c r="CF32" s="625" t="s">
        <v>300</v>
      </c>
      <c r="CG32" s="622"/>
      <c r="CH32" s="622"/>
      <c r="CI32" s="622"/>
      <c r="CJ32" s="622"/>
      <c r="CK32" s="622"/>
      <c r="CL32" s="622"/>
      <c r="CM32" s="622"/>
      <c r="CN32" s="622"/>
      <c r="CO32" s="622"/>
      <c r="CP32" s="622"/>
      <c r="CQ32" s="623"/>
      <c r="CR32" s="588" t="s">
        <v>111</v>
      </c>
      <c r="CS32" s="589"/>
      <c r="CT32" s="589"/>
      <c r="CU32" s="589"/>
      <c r="CV32" s="589"/>
      <c r="CW32" s="589"/>
      <c r="CX32" s="589"/>
      <c r="CY32" s="590"/>
      <c r="CZ32" s="591" t="s">
        <v>111</v>
      </c>
      <c r="DA32" s="609"/>
      <c r="DB32" s="609"/>
      <c r="DC32" s="610"/>
      <c r="DD32" s="594" t="s">
        <v>111</v>
      </c>
      <c r="DE32" s="589"/>
      <c r="DF32" s="589"/>
      <c r="DG32" s="589"/>
      <c r="DH32" s="589"/>
      <c r="DI32" s="589"/>
      <c r="DJ32" s="589"/>
      <c r="DK32" s="590"/>
      <c r="DL32" s="594" t="s">
        <v>111</v>
      </c>
      <c r="DM32" s="589"/>
      <c r="DN32" s="589"/>
      <c r="DO32" s="589"/>
      <c r="DP32" s="589"/>
      <c r="DQ32" s="589"/>
      <c r="DR32" s="589"/>
      <c r="DS32" s="589"/>
      <c r="DT32" s="589"/>
      <c r="DU32" s="589"/>
      <c r="DV32" s="590"/>
      <c r="DW32" s="611" t="s">
        <v>111</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461718</v>
      </c>
      <c r="S33" s="589"/>
      <c r="T33" s="589"/>
      <c r="U33" s="589"/>
      <c r="V33" s="589"/>
      <c r="W33" s="589"/>
      <c r="X33" s="589"/>
      <c r="Y33" s="590"/>
      <c r="Z33" s="641">
        <v>11</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2005040</v>
      </c>
      <c r="CS33" s="607"/>
      <c r="CT33" s="607"/>
      <c r="CU33" s="607"/>
      <c r="CV33" s="607"/>
      <c r="CW33" s="607"/>
      <c r="CX33" s="607"/>
      <c r="CY33" s="608"/>
      <c r="CZ33" s="591">
        <v>48.8</v>
      </c>
      <c r="DA33" s="609"/>
      <c r="DB33" s="609"/>
      <c r="DC33" s="610"/>
      <c r="DD33" s="594">
        <v>1666594</v>
      </c>
      <c r="DE33" s="607"/>
      <c r="DF33" s="607"/>
      <c r="DG33" s="607"/>
      <c r="DH33" s="607"/>
      <c r="DI33" s="607"/>
      <c r="DJ33" s="607"/>
      <c r="DK33" s="608"/>
      <c r="DL33" s="594">
        <v>1060880</v>
      </c>
      <c r="DM33" s="607"/>
      <c r="DN33" s="607"/>
      <c r="DO33" s="607"/>
      <c r="DP33" s="607"/>
      <c r="DQ33" s="607"/>
      <c r="DR33" s="607"/>
      <c r="DS33" s="607"/>
      <c r="DT33" s="607"/>
      <c r="DU33" s="607"/>
      <c r="DV33" s="608"/>
      <c r="DW33" s="611">
        <v>40.799999999999997</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581670</v>
      </c>
      <c r="CS34" s="589"/>
      <c r="CT34" s="589"/>
      <c r="CU34" s="589"/>
      <c r="CV34" s="589"/>
      <c r="CW34" s="589"/>
      <c r="CX34" s="589"/>
      <c r="CY34" s="590"/>
      <c r="CZ34" s="591">
        <v>14.1</v>
      </c>
      <c r="DA34" s="609"/>
      <c r="DB34" s="609"/>
      <c r="DC34" s="610"/>
      <c r="DD34" s="594">
        <v>405055</v>
      </c>
      <c r="DE34" s="589"/>
      <c r="DF34" s="589"/>
      <c r="DG34" s="589"/>
      <c r="DH34" s="589"/>
      <c r="DI34" s="589"/>
      <c r="DJ34" s="589"/>
      <c r="DK34" s="590"/>
      <c r="DL34" s="594">
        <v>365220</v>
      </c>
      <c r="DM34" s="589"/>
      <c r="DN34" s="589"/>
      <c r="DO34" s="589"/>
      <c r="DP34" s="589"/>
      <c r="DQ34" s="589"/>
      <c r="DR34" s="589"/>
      <c r="DS34" s="589"/>
      <c r="DT34" s="589"/>
      <c r="DU34" s="589"/>
      <c r="DV34" s="590"/>
      <c r="DW34" s="611">
        <v>14</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135618</v>
      </c>
      <c r="S35" s="589"/>
      <c r="T35" s="589"/>
      <c r="U35" s="589"/>
      <c r="V35" s="589"/>
      <c r="W35" s="589"/>
      <c r="X35" s="589"/>
      <c r="Y35" s="590"/>
      <c r="Z35" s="641">
        <v>3.2</v>
      </c>
      <c r="AA35" s="641"/>
      <c r="AB35" s="641"/>
      <c r="AC35" s="641"/>
      <c r="AD35" s="642" t="s">
        <v>111</v>
      </c>
      <c r="AE35" s="642"/>
      <c r="AF35" s="642"/>
      <c r="AG35" s="642"/>
      <c r="AH35" s="642"/>
      <c r="AI35" s="642"/>
      <c r="AJ35" s="642"/>
      <c r="AK35" s="642"/>
      <c r="AL35" s="611" t="s">
        <v>111</v>
      </c>
      <c r="AM35" s="643"/>
      <c r="AN35" s="643"/>
      <c r="AO35" s="644"/>
      <c r="AP35" s="186"/>
      <c r="AQ35" s="645" t="s">
        <v>308</v>
      </c>
      <c r="AR35" s="646"/>
      <c r="AS35" s="646"/>
      <c r="AT35" s="646"/>
      <c r="AU35" s="646"/>
      <c r="AV35" s="646"/>
      <c r="AW35" s="646"/>
      <c r="AX35" s="646"/>
      <c r="AY35" s="647"/>
      <c r="AZ35" s="638">
        <v>407830</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127459</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60738</v>
      </c>
      <c r="CS35" s="607"/>
      <c r="CT35" s="607"/>
      <c r="CU35" s="607"/>
      <c r="CV35" s="607"/>
      <c r="CW35" s="607"/>
      <c r="CX35" s="607"/>
      <c r="CY35" s="608"/>
      <c r="CZ35" s="591">
        <v>1.5</v>
      </c>
      <c r="DA35" s="609"/>
      <c r="DB35" s="609"/>
      <c r="DC35" s="610"/>
      <c r="DD35" s="594">
        <v>60558</v>
      </c>
      <c r="DE35" s="607"/>
      <c r="DF35" s="607"/>
      <c r="DG35" s="607"/>
      <c r="DH35" s="607"/>
      <c r="DI35" s="607"/>
      <c r="DJ35" s="607"/>
      <c r="DK35" s="608"/>
      <c r="DL35" s="594">
        <v>60558</v>
      </c>
      <c r="DM35" s="607"/>
      <c r="DN35" s="607"/>
      <c r="DO35" s="607"/>
      <c r="DP35" s="607"/>
      <c r="DQ35" s="607"/>
      <c r="DR35" s="607"/>
      <c r="DS35" s="607"/>
      <c r="DT35" s="607"/>
      <c r="DU35" s="607"/>
      <c r="DV35" s="608"/>
      <c r="DW35" s="611">
        <v>2.2999999999999998</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4194783</v>
      </c>
      <c r="S36" s="629"/>
      <c r="T36" s="629"/>
      <c r="U36" s="629"/>
      <c r="V36" s="629"/>
      <c r="W36" s="629"/>
      <c r="X36" s="629"/>
      <c r="Y36" s="632"/>
      <c r="Z36" s="633">
        <v>100</v>
      </c>
      <c r="AA36" s="633"/>
      <c r="AB36" s="633"/>
      <c r="AC36" s="633"/>
      <c r="AD36" s="634">
        <v>2467670</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64099</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91459</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478273</v>
      </c>
      <c r="CS36" s="589"/>
      <c r="CT36" s="589"/>
      <c r="CU36" s="589"/>
      <c r="CV36" s="589"/>
      <c r="CW36" s="589"/>
      <c r="CX36" s="589"/>
      <c r="CY36" s="590"/>
      <c r="CZ36" s="591">
        <v>11.6</v>
      </c>
      <c r="DA36" s="609"/>
      <c r="DB36" s="609"/>
      <c r="DC36" s="610"/>
      <c r="DD36" s="594">
        <v>369119</v>
      </c>
      <c r="DE36" s="589"/>
      <c r="DF36" s="589"/>
      <c r="DG36" s="589"/>
      <c r="DH36" s="589"/>
      <c r="DI36" s="589"/>
      <c r="DJ36" s="589"/>
      <c r="DK36" s="590"/>
      <c r="DL36" s="594">
        <v>317288</v>
      </c>
      <c r="DM36" s="589"/>
      <c r="DN36" s="589"/>
      <c r="DO36" s="589"/>
      <c r="DP36" s="589"/>
      <c r="DQ36" s="589"/>
      <c r="DR36" s="589"/>
      <c r="DS36" s="589"/>
      <c r="DT36" s="589"/>
      <c r="DU36" s="589"/>
      <c r="DV36" s="590"/>
      <c r="DW36" s="611">
        <v>12.2</v>
      </c>
      <c r="DX36" s="612"/>
      <c r="DY36" s="612"/>
      <c r="DZ36" s="612"/>
      <c r="EA36" s="612"/>
      <c r="EB36" s="612"/>
      <c r="EC36" s="613"/>
    </row>
    <row r="37" spans="2:133" ht="11.25" customHeight="1" x14ac:dyDescent="0.15">
      <c r="AQ37" s="614" t="s">
        <v>315</v>
      </c>
      <c r="AR37" s="615"/>
      <c r="AS37" s="615"/>
      <c r="AT37" s="615"/>
      <c r="AU37" s="615"/>
      <c r="AV37" s="615"/>
      <c r="AW37" s="615"/>
      <c r="AX37" s="615"/>
      <c r="AY37" s="616"/>
      <c r="AZ37" s="588">
        <v>45136</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835</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236521</v>
      </c>
      <c r="CS37" s="607"/>
      <c r="CT37" s="607"/>
      <c r="CU37" s="607"/>
      <c r="CV37" s="607"/>
      <c r="CW37" s="607"/>
      <c r="CX37" s="607"/>
      <c r="CY37" s="608"/>
      <c r="CZ37" s="591">
        <v>5.8</v>
      </c>
      <c r="DA37" s="609"/>
      <c r="DB37" s="609"/>
      <c r="DC37" s="610"/>
      <c r="DD37" s="594">
        <v>236335</v>
      </c>
      <c r="DE37" s="607"/>
      <c r="DF37" s="607"/>
      <c r="DG37" s="607"/>
      <c r="DH37" s="607"/>
      <c r="DI37" s="607"/>
      <c r="DJ37" s="607"/>
      <c r="DK37" s="608"/>
      <c r="DL37" s="594">
        <v>226383</v>
      </c>
      <c r="DM37" s="607"/>
      <c r="DN37" s="607"/>
      <c r="DO37" s="607"/>
      <c r="DP37" s="607"/>
      <c r="DQ37" s="607"/>
      <c r="DR37" s="607"/>
      <c r="DS37" s="607"/>
      <c r="DT37" s="607"/>
      <c r="DU37" s="607"/>
      <c r="DV37" s="608"/>
      <c r="DW37" s="611">
        <v>8.6999999999999993</v>
      </c>
      <c r="DX37" s="612"/>
      <c r="DY37" s="612"/>
      <c r="DZ37" s="612"/>
      <c r="EA37" s="612"/>
      <c r="EB37" s="612"/>
      <c r="EC37" s="613"/>
    </row>
    <row r="38" spans="2:133" ht="11.25" customHeight="1" x14ac:dyDescent="0.15">
      <c r="AQ38" s="614" t="s">
        <v>318</v>
      </c>
      <c r="AR38" s="615"/>
      <c r="AS38" s="615"/>
      <c r="AT38" s="615"/>
      <c r="AU38" s="615"/>
      <c r="AV38" s="615"/>
      <c r="AW38" s="615"/>
      <c r="AX38" s="615"/>
      <c r="AY38" s="616"/>
      <c r="AZ38" s="588" t="s">
        <v>319</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1593</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407830</v>
      </c>
      <c r="CS38" s="589"/>
      <c r="CT38" s="589"/>
      <c r="CU38" s="589"/>
      <c r="CV38" s="589"/>
      <c r="CW38" s="589"/>
      <c r="CX38" s="589"/>
      <c r="CY38" s="590"/>
      <c r="CZ38" s="591">
        <v>9.9</v>
      </c>
      <c r="DA38" s="609"/>
      <c r="DB38" s="609"/>
      <c r="DC38" s="610"/>
      <c r="DD38" s="594">
        <v>357857</v>
      </c>
      <c r="DE38" s="589"/>
      <c r="DF38" s="589"/>
      <c r="DG38" s="589"/>
      <c r="DH38" s="589"/>
      <c r="DI38" s="589"/>
      <c r="DJ38" s="589"/>
      <c r="DK38" s="590"/>
      <c r="DL38" s="594">
        <v>317814</v>
      </c>
      <c r="DM38" s="589"/>
      <c r="DN38" s="589"/>
      <c r="DO38" s="589"/>
      <c r="DP38" s="589"/>
      <c r="DQ38" s="589"/>
      <c r="DR38" s="589"/>
      <c r="DS38" s="589"/>
      <c r="DT38" s="589"/>
      <c r="DU38" s="589"/>
      <c r="DV38" s="590"/>
      <c r="DW38" s="611">
        <v>12.2</v>
      </c>
      <c r="DX38" s="612"/>
      <c r="DY38" s="612"/>
      <c r="DZ38" s="612"/>
      <c r="EA38" s="612"/>
      <c r="EB38" s="612"/>
      <c r="EC38" s="613"/>
    </row>
    <row r="39" spans="2:133" ht="11.25" customHeight="1" x14ac:dyDescent="0.15">
      <c r="AQ39" s="614" t="s">
        <v>322</v>
      </c>
      <c r="AR39" s="615"/>
      <c r="AS39" s="615"/>
      <c r="AT39" s="615"/>
      <c r="AU39" s="615"/>
      <c r="AV39" s="615"/>
      <c r="AW39" s="615"/>
      <c r="AX39" s="615"/>
      <c r="AY39" s="616"/>
      <c r="AZ39" s="588" t="s">
        <v>319</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106</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476529</v>
      </c>
      <c r="CS39" s="607"/>
      <c r="CT39" s="607"/>
      <c r="CU39" s="607"/>
      <c r="CV39" s="607"/>
      <c r="CW39" s="607"/>
      <c r="CX39" s="607"/>
      <c r="CY39" s="608"/>
      <c r="CZ39" s="591">
        <v>11.6</v>
      </c>
      <c r="DA39" s="609"/>
      <c r="DB39" s="609"/>
      <c r="DC39" s="610"/>
      <c r="DD39" s="594">
        <v>474005</v>
      </c>
      <c r="DE39" s="607"/>
      <c r="DF39" s="607"/>
      <c r="DG39" s="607"/>
      <c r="DH39" s="607"/>
      <c r="DI39" s="607"/>
      <c r="DJ39" s="607"/>
      <c r="DK39" s="608"/>
      <c r="DL39" s="594" t="s">
        <v>319</v>
      </c>
      <c r="DM39" s="607"/>
      <c r="DN39" s="607"/>
      <c r="DO39" s="607"/>
      <c r="DP39" s="607"/>
      <c r="DQ39" s="607"/>
      <c r="DR39" s="607"/>
      <c r="DS39" s="607"/>
      <c r="DT39" s="607"/>
      <c r="DU39" s="607"/>
      <c r="DV39" s="608"/>
      <c r="DW39" s="611" t="s">
        <v>319</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85882</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92</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t="s">
        <v>319</v>
      </c>
      <c r="CS40" s="589"/>
      <c r="CT40" s="589"/>
      <c r="CU40" s="589"/>
      <c r="CV40" s="589"/>
      <c r="CW40" s="589"/>
      <c r="CX40" s="589"/>
      <c r="CY40" s="590"/>
      <c r="CZ40" s="591" t="s">
        <v>319</v>
      </c>
      <c r="DA40" s="609"/>
      <c r="DB40" s="609"/>
      <c r="DC40" s="610"/>
      <c r="DD40" s="594" t="s">
        <v>319</v>
      </c>
      <c r="DE40" s="589"/>
      <c r="DF40" s="589"/>
      <c r="DG40" s="589"/>
      <c r="DH40" s="589"/>
      <c r="DI40" s="589"/>
      <c r="DJ40" s="589"/>
      <c r="DK40" s="590"/>
      <c r="DL40" s="594" t="s">
        <v>319</v>
      </c>
      <c r="DM40" s="589"/>
      <c r="DN40" s="589"/>
      <c r="DO40" s="589"/>
      <c r="DP40" s="589"/>
      <c r="DQ40" s="589"/>
      <c r="DR40" s="589"/>
      <c r="DS40" s="589"/>
      <c r="DT40" s="589"/>
      <c r="DU40" s="589"/>
      <c r="DV40" s="590"/>
      <c r="DW40" s="611" t="s">
        <v>319</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212713</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223</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647270</v>
      </c>
      <c r="CS42" s="589"/>
      <c r="CT42" s="589"/>
      <c r="CU42" s="589"/>
      <c r="CV42" s="589"/>
      <c r="CW42" s="589"/>
      <c r="CX42" s="589"/>
      <c r="CY42" s="590"/>
      <c r="CZ42" s="591">
        <v>15.7</v>
      </c>
      <c r="DA42" s="592"/>
      <c r="DB42" s="592"/>
      <c r="DC42" s="593"/>
      <c r="DD42" s="594">
        <v>229514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6900</v>
      </c>
      <c r="CS43" s="607"/>
      <c r="CT43" s="607"/>
      <c r="CU43" s="607"/>
      <c r="CV43" s="607"/>
      <c r="CW43" s="607"/>
      <c r="CX43" s="607"/>
      <c r="CY43" s="608"/>
      <c r="CZ43" s="591">
        <v>0.2</v>
      </c>
      <c r="DA43" s="609"/>
      <c r="DB43" s="609"/>
      <c r="DC43" s="610"/>
      <c r="DD43" s="594">
        <v>6900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337</v>
      </c>
      <c r="CD44" s="601" t="s">
        <v>288</v>
      </c>
      <c r="CE44" s="602"/>
      <c r="CF44" s="585" t="s">
        <v>338</v>
      </c>
      <c r="CG44" s="586"/>
      <c r="CH44" s="586"/>
      <c r="CI44" s="586"/>
      <c r="CJ44" s="586"/>
      <c r="CK44" s="586"/>
      <c r="CL44" s="586"/>
      <c r="CM44" s="586"/>
      <c r="CN44" s="586"/>
      <c r="CO44" s="586"/>
      <c r="CP44" s="586"/>
      <c r="CQ44" s="587"/>
      <c r="CR44" s="588">
        <v>628653</v>
      </c>
      <c r="CS44" s="589"/>
      <c r="CT44" s="589"/>
      <c r="CU44" s="589"/>
      <c r="CV44" s="589"/>
      <c r="CW44" s="589"/>
      <c r="CX44" s="589"/>
      <c r="CY44" s="590"/>
      <c r="CZ44" s="591">
        <v>15.3</v>
      </c>
      <c r="DA44" s="592"/>
      <c r="DB44" s="592"/>
      <c r="DC44" s="593"/>
      <c r="DD44" s="594">
        <v>212633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339</v>
      </c>
      <c r="CG45" s="586"/>
      <c r="CH45" s="586"/>
      <c r="CI45" s="586"/>
      <c r="CJ45" s="586"/>
      <c r="CK45" s="586"/>
      <c r="CL45" s="586"/>
      <c r="CM45" s="586"/>
      <c r="CN45" s="586"/>
      <c r="CO45" s="586"/>
      <c r="CP45" s="586"/>
      <c r="CQ45" s="587"/>
      <c r="CR45" s="588">
        <v>191097</v>
      </c>
      <c r="CS45" s="607"/>
      <c r="CT45" s="607"/>
      <c r="CU45" s="607"/>
      <c r="CV45" s="607"/>
      <c r="CW45" s="607"/>
      <c r="CX45" s="607"/>
      <c r="CY45" s="608"/>
      <c r="CZ45" s="591">
        <v>4.5999999999999996</v>
      </c>
      <c r="DA45" s="609"/>
      <c r="DB45" s="609"/>
      <c r="DC45" s="610"/>
      <c r="DD45" s="594">
        <v>29891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340</v>
      </c>
      <c r="CG46" s="586"/>
      <c r="CH46" s="586"/>
      <c r="CI46" s="586"/>
      <c r="CJ46" s="586"/>
      <c r="CK46" s="586"/>
      <c r="CL46" s="586"/>
      <c r="CM46" s="586"/>
      <c r="CN46" s="586"/>
      <c r="CO46" s="586"/>
      <c r="CP46" s="586"/>
      <c r="CQ46" s="587"/>
      <c r="CR46" s="588">
        <v>374742</v>
      </c>
      <c r="CS46" s="589"/>
      <c r="CT46" s="589"/>
      <c r="CU46" s="589"/>
      <c r="CV46" s="589"/>
      <c r="CW46" s="589"/>
      <c r="CX46" s="589"/>
      <c r="CY46" s="590"/>
      <c r="CZ46" s="591">
        <v>9.1</v>
      </c>
      <c r="DA46" s="592"/>
      <c r="DB46" s="592"/>
      <c r="DC46" s="593"/>
      <c r="DD46" s="594">
        <v>147928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341</v>
      </c>
      <c r="CG47" s="586"/>
      <c r="CH47" s="586"/>
      <c r="CI47" s="586"/>
      <c r="CJ47" s="586"/>
      <c r="CK47" s="586"/>
      <c r="CL47" s="586"/>
      <c r="CM47" s="586"/>
      <c r="CN47" s="586"/>
      <c r="CO47" s="586"/>
      <c r="CP47" s="586"/>
      <c r="CQ47" s="587"/>
      <c r="CR47" s="588">
        <v>18617</v>
      </c>
      <c r="CS47" s="607"/>
      <c r="CT47" s="607"/>
      <c r="CU47" s="607"/>
      <c r="CV47" s="607"/>
      <c r="CW47" s="607"/>
      <c r="CX47" s="607"/>
      <c r="CY47" s="608"/>
      <c r="CZ47" s="591">
        <v>0.5</v>
      </c>
      <c r="DA47" s="609"/>
      <c r="DB47" s="609"/>
      <c r="DC47" s="610"/>
      <c r="DD47" s="594">
        <v>16881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342</v>
      </c>
      <c r="CG48" s="586"/>
      <c r="CH48" s="586"/>
      <c r="CI48" s="586"/>
      <c r="CJ48" s="586"/>
      <c r="CK48" s="586"/>
      <c r="CL48" s="586"/>
      <c r="CM48" s="586"/>
      <c r="CN48" s="586"/>
      <c r="CO48" s="586"/>
      <c r="CP48" s="586"/>
      <c r="CQ48" s="587"/>
      <c r="CR48" s="588" t="s">
        <v>319</v>
      </c>
      <c r="CS48" s="589"/>
      <c r="CT48" s="589"/>
      <c r="CU48" s="589"/>
      <c r="CV48" s="589"/>
      <c r="CW48" s="589"/>
      <c r="CX48" s="589"/>
      <c r="CY48" s="590"/>
      <c r="CZ48" s="591" t="s">
        <v>319</v>
      </c>
      <c r="DA48" s="592"/>
      <c r="DB48" s="592"/>
      <c r="DC48" s="593"/>
      <c r="DD48" s="594" t="s">
        <v>319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4111343</v>
      </c>
      <c r="CS49" s="573"/>
      <c r="CT49" s="573"/>
      <c r="CU49" s="573"/>
      <c r="CV49" s="573"/>
      <c r="CW49" s="573"/>
      <c r="CX49" s="573"/>
      <c r="CY49" s="574"/>
      <c r="CZ49" s="575">
        <v>100</v>
      </c>
      <c r="DA49" s="576"/>
      <c r="DB49" s="576"/>
      <c r="DC49" s="577"/>
      <c r="DD49" s="578">
        <v>3089839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25" zoomScaleSheetLayoutView="70" workbookViewId="0">
      <selection activeCell="AU34" sqref="AU34:AY34"/>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4195</v>
      </c>
      <c r="R7" s="1101"/>
      <c r="S7" s="1101"/>
      <c r="T7" s="1101"/>
      <c r="U7" s="1101"/>
      <c r="V7" s="1101">
        <v>4112</v>
      </c>
      <c r="W7" s="1101"/>
      <c r="X7" s="1101"/>
      <c r="Y7" s="1101"/>
      <c r="Z7" s="1101"/>
      <c r="AA7" s="1101">
        <v>83</v>
      </c>
      <c r="AB7" s="1101"/>
      <c r="AC7" s="1101"/>
      <c r="AD7" s="1101"/>
      <c r="AE7" s="1102"/>
      <c r="AF7" s="1103">
        <v>56</v>
      </c>
      <c r="AG7" s="1104"/>
      <c r="AH7" s="1104"/>
      <c r="AI7" s="1104"/>
      <c r="AJ7" s="1105"/>
      <c r="AK7" s="1087">
        <v>216</v>
      </c>
      <c r="AL7" s="1088"/>
      <c r="AM7" s="1088"/>
      <c r="AN7" s="1088"/>
      <c r="AO7" s="1088"/>
      <c r="AP7" s="1088">
        <v>4503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x14ac:dyDescent="0.15">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4195</v>
      </c>
      <c r="R23" s="1065"/>
      <c r="S23" s="1065"/>
      <c r="T23" s="1065"/>
      <c r="U23" s="1065"/>
      <c r="V23" s="1065">
        <v>4112</v>
      </c>
      <c r="W23" s="1065"/>
      <c r="X23" s="1065"/>
      <c r="Y23" s="1065"/>
      <c r="Z23" s="1065"/>
      <c r="AA23" s="1065">
        <v>83</v>
      </c>
      <c r="AB23" s="1065"/>
      <c r="AC23" s="1065"/>
      <c r="AD23" s="1065"/>
      <c r="AE23" s="1066"/>
      <c r="AF23" s="1067">
        <v>56</v>
      </c>
      <c r="AG23" s="1065"/>
      <c r="AH23" s="1065"/>
      <c r="AI23" s="1065"/>
      <c r="AJ23" s="1068"/>
      <c r="AK23" s="1069"/>
      <c r="AL23" s="1070"/>
      <c r="AM23" s="1070"/>
      <c r="AN23" s="1070"/>
      <c r="AO23" s="1070"/>
      <c r="AP23" s="1065">
        <v>4503</v>
      </c>
      <c r="AQ23" s="1065"/>
      <c r="AR23" s="1065"/>
      <c r="AS23" s="1065"/>
      <c r="AT23" s="1065"/>
      <c r="AU23" s="1071"/>
      <c r="AV23" s="1071"/>
      <c r="AW23" s="1071"/>
      <c r="AX23" s="1071"/>
      <c r="AY23" s="1072"/>
      <c r="AZ23" s="1061" t="s">
        <v>370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381</v>
      </c>
      <c r="C28" s="1047"/>
      <c r="D28" s="1047"/>
      <c r="E28" s="1047"/>
      <c r="F28" s="1047"/>
      <c r="G28" s="1047"/>
      <c r="H28" s="1047"/>
      <c r="I28" s="1047"/>
      <c r="J28" s="1047"/>
      <c r="K28" s="1047"/>
      <c r="L28" s="1047"/>
      <c r="M28" s="1047"/>
      <c r="N28" s="1047"/>
      <c r="O28" s="1047"/>
      <c r="P28" s="1048"/>
      <c r="Q28" s="1049">
        <v>686</v>
      </c>
      <c r="R28" s="1050"/>
      <c r="S28" s="1050"/>
      <c r="T28" s="1050"/>
      <c r="U28" s="1050"/>
      <c r="V28" s="1050">
        <v>620</v>
      </c>
      <c r="W28" s="1050"/>
      <c r="X28" s="1050"/>
      <c r="Y28" s="1050"/>
      <c r="Z28" s="1050"/>
      <c r="AA28" s="1050">
        <v>66</v>
      </c>
      <c r="AB28" s="1050"/>
      <c r="AC28" s="1050"/>
      <c r="AD28" s="1050"/>
      <c r="AE28" s="1051"/>
      <c r="AF28" s="1052">
        <v>66</v>
      </c>
      <c r="AG28" s="1050"/>
      <c r="AH28" s="1050"/>
      <c r="AI28" s="1050"/>
      <c r="AJ28" s="1053"/>
      <c r="AK28" s="1054">
        <v>90</v>
      </c>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382</v>
      </c>
      <c r="C29" s="1028"/>
      <c r="D29" s="1028"/>
      <c r="E29" s="1028"/>
      <c r="F29" s="1028"/>
      <c r="G29" s="1028"/>
      <c r="H29" s="1028"/>
      <c r="I29" s="1028"/>
      <c r="J29" s="1028"/>
      <c r="K29" s="1028"/>
      <c r="L29" s="1028"/>
      <c r="M29" s="1028"/>
      <c r="N29" s="1028"/>
      <c r="O29" s="1028"/>
      <c r="P29" s="1029"/>
      <c r="Q29" s="1039">
        <v>643</v>
      </c>
      <c r="R29" s="1040"/>
      <c r="S29" s="1040"/>
      <c r="T29" s="1040"/>
      <c r="U29" s="1040"/>
      <c r="V29" s="1040">
        <v>627</v>
      </c>
      <c r="W29" s="1040"/>
      <c r="X29" s="1040"/>
      <c r="Y29" s="1040"/>
      <c r="Z29" s="1040"/>
      <c r="AA29" s="1040">
        <v>16</v>
      </c>
      <c r="AB29" s="1040"/>
      <c r="AC29" s="1040"/>
      <c r="AD29" s="1040"/>
      <c r="AE29" s="1041"/>
      <c r="AF29" s="1033">
        <v>16</v>
      </c>
      <c r="AG29" s="1034"/>
      <c r="AH29" s="1034"/>
      <c r="AI29" s="1034"/>
      <c r="AJ29" s="1035"/>
      <c r="AK29" s="976">
        <v>109</v>
      </c>
      <c r="AL29" s="967"/>
      <c r="AM29" s="967"/>
      <c r="AN29" s="967"/>
      <c r="AO29" s="967"/>
      <c r="AP29" s="967"/>
      <c r="AQ29" s="967"/>
      <c r="AR29" s="967"/>
      <c r="AS29" s="967"/>
      <c r="AT29" s="967"/>
      <c r="AU29" s="967"/>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383</v>
      </c>
      <c r="C30" s="1028"/>
      <c r="D30" s="1028"/>
      <c r="E30" s="1028"/>
      <c r="F30" s="1028"/>
      <c r="G30" s="1028"/>
      <c r="H30" s="1028"/>
      <c r="I30" s="1028"/>
      <c r="J30" s="1028"/>
      <c r="K30" s="1028"/>
      <c r="L30" s="1028"/>
      <c r="M30" s="1028"/>
      <c r="N30" s="1028"/>
      <c r="O30" s="1028"/>
      <c r="P30" s="1029"/>
      <c r="Q30" s="1039">
        <v>58</v>
      </c>
      <c r="R30" s="1040"/>
      <c r="S30" s="1040"/>
      <c r="T30" s="1040"/>
      <c r="U30" s="1040"/>
      <c r="V30" s="1040">
        <v>58</v>
      </c>
      <c r="W30" s="1040"/>
      <c r="X30" s="1040"/>
      <c r="Y30" s="1040"/>
      <c r="Z30" s="1040"/>
      <c r="AA30" s="1040">
        <v>0</v>
      </c>
      <c r="AB30" s="1040"/>
      <c r="AC30" s="1040"/>
      <c r="AD30" s="1040"/>
      <c r="AE30" s="1041"/>
      <c r="AF30" s="1033">
        <v>0</v>
      </c>
      <c r="AG30" s="1034"/>
      <c r="AH30" s="1034"/>
      <c r="AI30" s="1034"/>
      <c r="AJ30" s="1035"/>
      <c r="AK30" s="976">
        <v>23</v>
      </c>
      <c r="AL30" s="967"/>
      <c r="AM30" s="967"/>
      <c r="AN30" s="967"/>
      <c r="AO30" s="967"/>
      <c r="AP30" s="967"/>
      <c r="AQ30" s="967"/>
      <c r="AR30" s="967"/>
      <c r="AS30" s="967"/>
      <c r="AT30" s="967"/>
      <c r="AU30" s="967"/>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384</v>
      </c>
      <c r="C31" s="1028"/>
      <c r="D31" s="1028"/>
      <c r="E31" s="1028"/>
      <c r="F31" s="1028"/>
      <c r="G31" s="1028"/>
      <c r="H31" s="1028"/>
      <c r="I31" s="1028"/>
      <c r="J31" s="1028"/>
      <c r="K31" s="1028"/>
      <c r="L31" s="1028"/>
      <c r="M31" s="1028"/>
      <c r="N31" s="1028"/>
      <c r="O31" s="1028"/>
      <c r="P31" s="1029"/>
      <c r="Q31" s="1039">
        <v>135</v>
      </c>
      <c r="R31" s="1040"/>
      <c r="S31" s="1040"/>
      <c r="T31" s="1040"/>
      <c r="U31" s="1040"/>
      <c r="V31" s="1040">
        <v>131</v>
      </c>
      <c r="W31" s="1040"/>
      <c r="X31" s="1040"/>
      <c r="Y31" s="1040"/>
      <c r="Z31" s="1040"/>
      <c r="AA31" s="1040">
        <v>4</v>
      </c>
      <c r="AB31" s="1040"/>
      <c r="AC31" s="1040"/>
      <c r="AD31" s="1040"/>
      <c r="AE31" s="1041"/>
      <c r="AF31" s="1033">
        <v>4</v>
      </c>
      <c r="AG31" s="1034"/>
      <c r="AH31" s="1034"/>
      <c r="AI31" s="1034"/>
      <c r="AJ31" s="1035"/>
      <c r="AK31" s="976">
        <v>64</v>
      </c>
      <c r="AL31" s="967"/>
      <c r="AM31" s="967"/>
      <c r="AN31" s="967"/>
      <c r="AO31" s="967"/>
      <c r="AP31" s="967">
        <v>486</v>
      </c>
      <c r="AQ31" s="967"/>
      <c r="AR31" s="967"/>
      <c r="AS31" s="967"/>
      <c r="AT31" s="967"/>
      <c r="AU31" s="967">
        <v>388</v>
      </c>
      <c r="AV31" s="967"/>
      <c r="AW31" s="967"/>
      <c r="AX31" s="967"/>
      <c r="AY31" s="967"/>
      <c r="AZ31" s="1038"/>
      <c r="BA31" s="1038"/>
      <c r="BB31" s="1038"/>
      <c r="BC31" s="1038"/>
      <c r="BD31" s="1038"/>
      <c r="BE31" s="1022" t="s">
        <v>385</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386</v>
      </c>
      <c r="C32" s="1028"/>
      <c r="D32" s="1028"/>
      <c r="E32" s="1028"/>
      <c r="F32" s="1028"/>
      <c r="G32" s="1028"/>
      <c r="H32" s="1028"/>
      <c r="I32" s="1028"/>
      <c r="J32" s="1028"/>
      <c r="K32" s="1028"/>
      <c r="L32" s="1028"/>
      <c r="M32" s="1028"/>
      <c r="N32" s="1028"/>
      <c r="O32" s="1028"/>
      <c r="P32" s="1029"/>
      <c r="Q32" s="1039">
        <v>76</v>
      </c>
      <c r="R32" s="1040"/>
      <c r="S32" s="1040"/>
      <c r="T32" s="1040"/>
      <c r="U32" s="1040"/>
      <c r="V32" s="1040">
        <v>73</v>
      </c>
      <c r="W32" s="1040"/>
      <c r="X32" s="1040"/>
      <c r="Y32" s="1040"/>
      <c r="Z32" s="1040"/>
      <c r="AA32" s="1040">
        <v>3</v>
      </c>
      <c r="AB32" s="1040"/>
      <c r="AC32" s="1040"/>
      <c r="AD32" s="1040"/>
      <c r="AE32" s="1041"/>
      <c r="AF32" s="1033">
        <v>3</v>
      </c>
      <c r="AG32" s="1034"/>
      <c r="AH32" s="1034"/>
      <c r="AI32" s="1034"/>
      <c r="AJ32" s="1035"/>
      <c r="AK32" s="976">
        <v>2</v>
      </c>
      <c r="AL32" s="967"/>
      <c r="AM32" s="967"/>
      <c r="AN32" s="967"/>
      <c r="AO32" s="967"/>
      <c r="AP32" s="967">
        <v>427</v>
      </c>
      <c r="AQ32" s="967"/>
      <c r="AR32" s="967"/>
      <c r="AS32" s="967"/>
      <c r="AT32" s="967"/>
      <c r="AU32" s="967">
        <v>341</v>
      </c>
      <c r="AV32" s="967"/>
      <c r="AW32" s="967"/>
      <c r="AX32" s="967"/>
      <c r="AY32" s="967"/>
      <c r="AZ32" s="1038"/>
      <c r="BA32" s="1038"/>
      <c r="BB32" s="1038"/>
      <c r="BC32" s="1038"/>
      <c r="BD32" s="1038"/>
      <c r="BE32" s="1022" t="s">
        <v>385</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387</v>
      </c>
      <c r="C33" s="1028"/>
      <c r="D33" s="1028"/>
      <c r="E33" s="1028"/>
      <c r="F33" s="1028"/>
      <c r="G33" s="1028"/>
      <c r="H33" s="1028"/>
      <c r="I33" s="1028"/>
      <c r="J33" s="1028"/>
      <c r="K33" s="1028"/>
      <c r="L33" s="1028"/>
      <c r="M33" s="1028"/>
      <c r="N33" s="1028"/>
      <c r="O33" s="1028"/>
      <c r="P33" s="1029"/>
      <c r="Q33" s="1039">
        <v>24</v>
      </c>
      <c r="R33" s="1040"/>
      <c r="S33" s="1040"/>
      <c r="T33" s="1040"/>
      <c r="U33" s="1040"/>
      <c r="V33" s="1040">
        <v>23</v>
      </c>
      <c r="W33" s="1040"/>
      <c r="X33" s="1040"/>
      <c r="Y33" s="1040"/>
      <c r="Z33" s="1040"/>
      <c r="AA33" s="1040">
        <v>1</v>
      </c>
      <c r="AB33" s="1040"/>
      <c r="AC33" s="1040"/>
      <c r="AD33" s="1040"/>
      <c r="AE33" s="1041"/>
      <c r="AF33" s="1033">
        <v>1</v>
      </c>
      <c r="AG33" s="1034"/>
      <c r="AH33" s="1034"/>
      <c r="AI33" s="1034"/>
      <c r="AJ33" s="1035"/>
      <c r="AK33" s="976">
        <v>14</v>
      </c>
      <c r="AL33" s="967"/>
      <c r="AM33" s="967"/>
      <c r="AN33" s="967"/>
      <c r="AO33" s="967"/>
      <c r="AP33" s="967">
        <v>139</v>
      </c>
      <c r="AQ33" s="967"/>
      <c r="AR33" s="967"/>
      <c r="AS33" s="967"/>
      <c r="AT33" s="967"/>
      <c r="AU33" s="967">
        <v>111</v>
      </c>
      <c r="AV33" s="967"/>
      <c r="AW33" s="967"/>
      <c r="AX33" s="967"/>
      <c r="AY33" s="967"/>
      <c r="AZ33" s="1038"/>
      <c r="BA33" s="1038"/>
      <c r="BB33" s="1038"/>
      <c r="BC33" s="1038"/>
      <c r="BD33" s="1038"/>
      <c r="BE33" s="1022" t="s">
        <v>385</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388</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389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89</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391</v>
      </c>
      <c r="B66" s="992"/>
      <c r="C66" s="992"/>
      <c r="D66" s="992"/>
      <c r="E66" s="992"/>
      <c r="F66" s="992"/>
      <c r="G66" s="992"/>
      <c r="H66" s="992"/>
      <c r="I66" s="992"/>
      <c r="J66" s="992"/>
      <c r="K66" s="992"/>
      <c r="L66" s="992"/>
      <c r="M66" s="992"/>
      <c r="N66" s="992"/>
      <c r="O66" s="992"/>
      <c r="P66" s="993"/>
      <c r="Q66" s="997" t="s">
        <v>392</v>
      </c>
      <c r="R66" s="998"/>
      <c r="S66" s="998"/>
      <c r="T66" s="998"/>
      <c r="U66" s="999"/>
      <c r="V66" s="997" t="s">
        <v>393</v>
      </c>
      <c r="W66" s="998"/>
      <c r="X66" s="998"/>
      <c r="Y66" s="998"/>
      <c r="Z66" s="999"/>
      <c r="AA66" s="997" t="s">
        <v>394</v>
      </c>
      <c r="AB66" s="998"/>
      <c r="AC66" s="998"/>
      <c r="AD66" s="998"/>
      <c r="AE66" s="999"/>
      <c r="AF66" s="1003" t="s">
        <v>395</v>
      </c>
      <c r="AG66" s="1004"/>
      <c r="AH66" s="1004"/>
      <c r="AI66" s="1004"/>
      <c r="AJ66" s="1005"/>
      <c r="AK66" s="997" t="s">
        <v>396</v>
      </c>
      <c r="AL66" s="992"/>
      <c r="AM66" s="992"/>
      <c r="AN66" s="992"/>
      <c r="AO66" s="993"/>
      <c r="AP66" s="997" t="s">
        <v>397</v>
      </c>
      <c r="AQ66" s="998"/>
      <c r="AR66" s="998"/>
      <c r="AS66" s="998"/>
      <c r="AT66" s="999"/>
      <c r="AU66" s="997" t="s">
        <v>398</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536</v>
      </c>
      <c r="C68" s="982"/>
      <c r="D68" s="982"/>
      <c r="E68" s="982"/>
      <c r="F68" s="982"/>
      <c r="G68" s="982"/>
      <c r="H68" s="982"/>
      <c r="I68" s="982"/>
      <c r="J68" s="982"/>
      <c r="K68" s="982"/>
      <c r="L68" s="982"/>
      <c r="M68" s="982"/>
      <c r="N68" s="982"/>
      <c r="O68" s="982"/>
      <c r="P68" s="983"/>
      <c r="Q68" s="984">
        <v>1973</v>
      </c>
      <c r="R68" s="978"/>
      <c r="S68" s="978"/>
      <c r="T68" s="978"/>
      <c r="U68" s="978"/>
      <c r="V68" s="978">
        <v>1943</v>
      </c>
      <c r="W68" s="978"/>
      <c r="X68" s="978"/>
      <c r="Y68" s="978"/>
      <c r="Z68" s="978"/>
      <c r="AA68" s="978">
        <v>30</v>
      </c>
      <c r="AB68" s="978"/>
      <c r="AC68" s="978"/>
      <c r="AD68" s="978"/>
      <c r="AE68" s="978"/>
      <c r="AF68" s="978">
        <v>30</v>
      </c>
      <c r="AG68" s="978"/>
      <c r="AH68" s="978"/>
      <c r="AI68" s="978"/>
      <c r="AJ68" s="978"/>
      <c r="AK68" s="978">
        <v>0</v>
      </c>
      <c r="AL68" s="978"/>
      <c r="AM68" s="978"/>
      <c r="AN68" s="978"/>
      <c r="AO68" s="978"/>
      <c r="AP68" s="978">
        <v>141</v>
      </c>
      <c r="AQ68" s="978"/>
      <c r="AR68" s="978"/>
      <c r="AS68" s="978"/>
      <c r="AT68" s="978"/>
      <c r="AU68" s="978">
        <v>8</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537</v>
      </c>
      <c r="C69" s="971"/>
      <c r="D69" s="971"/>
      <c r="E69" s="971"/>
      <c r="F69" s="971"/>
      <c r="G69" s="971"/>
      <c r="H69" s="971"/>
      <c r="I69" s="971"/>
      <c r="J69" s="971"/>
      <c r="K69" s="971"/>
      <c r="L69" s="971"/>
      <c r="M69" s="971"/>
      <c r="N69" s="971"/>
      <c r="O69" s="971"/>
      <c r="P69" s="972"/>
      <c r="Q69" s="973">
        <v>1065</v>
      </c>
      <c r="R69" s="967"/>
      <c r="S69" s="967"/>
      <c r="T69" s="967"/>
      <c r="U69" s="967"/>
      <c r="V69" s="967">
        <v>1021</v>
      </c>
      <c r="W69" s="967"/>
      <c r="X69" s="967"/>
      <c r="Y69" s="967"/>
      <c r="Z69" s="967"/>
      <c r="AA69" s="967">
        <v>44</v>
      </c>
      <c r="AB69" s="967"/>
      <c r="AC69" s="967"/>
      <c r="AD69" s="967"/>
      <c r="AE69" s="967"/>
      <c r="AF69" s="967">
        <v>44</v>
      </c>
      <c r="AG69" s="967"/>
      <c r="AH69" s="967"/>
      <c r="AI69" s="967"/>
      <c r="AJ69" s="967"/>
      <c r="AK69" s="967"/>
      <c r="AL69" s="967"/>
      <c r="AM69" s="967"/>
      <c r="AN69" s="967"/>
      <c r="AO69" s="967"/>
      <c r="AP69" s="967">
        <v>890</v>
      </c>
      <c r="AQ69" s="967"/>
      <c r="AR69" s="967"/>
      <c r="AS69" s="967"/>
      <c r="AT69" s="967"/>
      <c r="AU69" s="967">
        <v>122</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538</v>
      </c>
      <c r="C70" s="971"/>
      <c r="D70" s="971"/>
      <c r="E70" s="971"/>
      <c r="F70" s="971"/>
      <c r="G70" s="971"/>
      <c r="H70" s="971"/>
      <c r="I70" s="971"/>
      <c r="J70" s="971"/>
      <c r="K70" s="971"/>
      <c r="L70" s="971"/>
      <c r="M70" s="971"/>
      <c r="N70" s="971"/>
      <c r="O70" s="971"/>
      <c r="P70" s="972"/>
      <c r="Q70" s="973">
        <v>9335</v>
      </c>
      <c r="R70" s="967"/>
      <c r="S70" s="967"/>
      <c r="T70" s="967"/>
      <c r="U70" s="967"/>
      <c r="V70" s="967">
        <v>8167</v>
      </c>
      <c r="W70" s="967"/>
      <c r="X70" s="967"/>
      <c r="Y70" s="967"/>
      <c r="Z70" s="967"/>
      <c r="AA70" s="967">
        <v>1168</v>
      </c>
      <c r="AB70" s="967"/>
      <c r="AC70" s="967"/>
      <c r="AD70" s="967"/>
      <c r="AE70" s="967"/>
      <c r="AF70" s="967">
        <v>1168</v>
      </c>
      <c r="AG70" s="967"/>
      <c r="AH70" s="967"/>
      <c r="AI70" s="967"/>
      <c r="AJ70" s="967"/>
      <c r="AK70" s="967">
        <v>15</v>
      </c>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539</v>
      </c>
      <c r="C71" s="971"/>
      <c r="D71" s="971"/>
      <c r="E71" s="971"/>
      <c r="F71" s="971"/>
      <c r="G71" s="971"/>
      <c r="H71" s="971"/>
      <c r="I71" s="971"/>
      <c r="J71" s="971"/>
      <c r="K71" s="971"/>
      <c r="L71" s="971"/>
      <c r="M71" s="971"/>
      <c r="N71" s="971"/>
      <c r="O71" s="971"/>
      <c r="P71" s="972"/>
      <c r="Q71" s="973">
        <v>1528</v>
      </c>
      <c r="R71" s="967"/>
      <c r="S71" s="967"/>
      <c r="T71" s="967"/>
      <c r="U71" s="967"/>
      <c r="V71" s="967">
        <v>1527</v>
      </c>
      <c r="W71" s="967"/>
      <c r="X71" s="967"/>
      <c r="Y71" s="967"/>
      <c r="Z71" s="967"/>
      <c r="AA71" s="967">
        <v>1</v>
      </c>
      <c r="AB71" s="967"/>
      <c r="AC71" s="967"/>
      <c r="AD71" s="967"/>
      <c r="AE71" s="967"/>
      <c r="AF71" s="967">
        <v>1</v>
      </c>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540</v>
      </c>
      <c r="C72" s="971"/>
      <c r="D72" s="971"/>
      <c r="E72" s="971"/>
      <c r="F72" s="971"/>
      <c r="G72" s="971"/>
      <c r="H72" s="971"/>
      <c r="I72" s="971"/>
      <c r="J72" s="971"/>
      <c r="K72" s="971"/>
      <c r="L72" s="971"/>
      <c r="M72" s="971"/>
      <c r="N72" s="971"/>
      <c r="O72" s="971"/>
      <c r="P72" s="972"/>
      <c r="Q72" s="973">
        <v>20</v>
      </c>
      <c r="R72" s="967"/>
      <c r="S72" s="967"/>
      <c r="T72" s="967"/>
      <c r="U72" s="967"/>
      <c r="V72" s="967">
        <v>19</v>
      </c>
      <c r="W72" s="967"/>
      <c r="X72" s="967"/>
      <c r="Y72" s="967"/>
      <c r="Z72" s="967"/>
      <c r="AA72" s="967">
        <v>1</v>
      </c>
      <c r="AB72" s="967"/>
      <c r="AC72" s="967"/>
      <c r="AD72" s="967"/>
      <c r="AE72" s="967"/>
      <c r="AF72" s="967">
        <v>1</v>
      </c>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541</v>
      </c>
      <c r="C73" s="971"/>
      <c r="D73" s="971"/>
      <c r="E73" s="971"/>
      <c r="F73" s="971"/>
      <c r="G73" s="971"/>
      <c r="H73" s="971"/>
      <c r="I73" s="971"/>
      <c r="J73" s="971"/>
      <c r="K73" s="971"/>
      <c r="L73" s="971"/>
      <c r="M73" s="971"/>
      <c r="N73" s="971"/>
      <c r="O73" s="971"/>
      <c r="P73" s="972"/>
      <c r="Q73" s="973">
        <v>55</v>
      </c>
      <c r="R73" s="967"/>
      <c r="S73" s="967"/>
      <c r="T73" s="967"/>
      <c r="U73" s="967"/>
      <c r="V73" s="967">
        <v>46</v>
      </c>
      <c r="W73" s="967"/>
      <c r="X73" s="967"/>
      <c r="Y73" s="967"/>
      <c r="Z73" s="967"/>
      <c r="AA73" s="967">
        <v>9</v>
      </c>
      <c r="AB73" s="967"/>
      <c r="AC73" s="967"/>
      <c r="AD73" s="967"/>
      <c r="AE73" s="967"/>
      <c r="AF73" s="967">
        <v>9</v>
      </c>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542</v>
      </c>
      <c r="C74" s="971"/>
      <c r="D74" s="971"/>
      <c r="E74" s="971"/>
      <c r="F74" s="971"/>
      <c r="G74" s="971"/>
      <c r="H74" s="971"/>
      <c r="I74" s="971"/>
      <c r="J74" s="971"/>
      <c r="K74" s="971"/>
      <c r="L74" s="971"/>
      <c r="M74" s="971"/>
      <c r="N74" s="971"/>
      <c r="O74" s="971"/>
      <c r="P74" s="972"/>
      <c r="Q74" s="973">
        <v>14</v>
      </c>
      <c r="R74" s="967"/>
      <c r="S74" s="967"/>
      <c r="T74" s="967"/>
      <c r="U74" s="967"/>
      <c r="V74" s="967">
        <v>13</v>
      </c>
      <c r="W74" s="967"/>
      <c r="X74" s="967"/>
      <c r="Y74" s="967"/>
      <c r="Z74" s="967"/>
      <c r="AA74" s="967">
        <v>1</v>
      </c>
      <c r="AB74" s="967"/>
      <c r="AC74" s="967"/>
      <c r="AD74" s="967"/>
      <c r="AE74" s="967"/>
      <c r="AF74" s="967">
        <v>1</v>
      </c>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543</v>
      </c>
      <c r="C75" s="971"/>
      <c r="D75" s="971"/>
      <c r="E75" s="971"/>
      <c r="F75" s="971"/>
      <c r="G75" s="971"/>
      <c r="H75" s="971"/>
      <c r="I75" s="971"/>
      <c r="J75" s="971"/>
      <c r="K75" s="971"/>
      <c r="L75" s="971"/>
      <c r="M75" s="971"/>
      <c r="N75" s="971"/>
      <c r="O75" s="971"/>
      <c r="P75" s="972"/>
      <c r="Q75" s="974">
        <v>2137</v>
      </c>
      <c r="R75" s="975"/>
      <c r="S75" s="975"/>
      <c r="T75" s="975"/>
      <c r="U75" s="976"/>
      <c r="V75" s="977">
        <v>2095</v>
      </c>
      <c r="W75" s="975"/>
      <c r="X75" s="975"/>
      <c r="Y75" s="975"/>
      <c r="Z75" s="976"/>
      <c r="AA75" s="977">
        <v>42</v>
      </c>
      <c r="AB75" s="975"/>
      <c r="AC75" s="975"/>
      <c r="AD75" s="975"/>
      <c r="AE75" s="976"/>
      <c r="AF75" s="977">
        <v>42</v>
      </c>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544</v>
      </c>
      <c r="C76" s="971"/>
      <c r="D76" s="971"/>
      <c r="E76" s="971"/>
      <c r="F76" s="971"/>
      <c r="G76" s="971"/>
      <c r="H76" s="971"/>
      <c r="I76" s="971"/>
      <c r="J76" s="971"/>
      <c r="K76" s="971"/>
      <c r="L76" s="971"/>
      <c r="M76" s="971"/>
      <c r="N76" s="971"/>
      <c r="O76" s="971"/>
      <c r="P76" s="972"/>
      <c r="Q76" s="974">
        <v>246077</v>
      </c>
      <c r="R76" s="975"/>
      <c r="S76" s="975"/>
      <c r="T76" s="975"/>
      <c r="U76" s="976"/>
      <c r="V76" s="977">
        <v>233284</v>
      </c>
      <c r="W76" s="975"/>
      <c r="X76" s="975"/>
      <c r="Y76" s="975"/>
      <c r="Z76" s="976"/>
      <c r="AA76" s="977">
        <v>12793</v>
      </c>
      <c r="AB76" s="975"/>
      <c r="AC76" s="975"/>
      <c r="AD76" s="975"/>
      <c r="AE76" s="976"/>
      <c r="AF76" s="977">
        <v>12793</v>
      </c>
      <c r="AG76" s="975"/>
      <c r="AH76" s="975"/>
      <c r="AI76" s="975"/>
      <c r="AJ76" s="976"/>
      <c r="AK76" s="977">
        <v>2000</v>
      </c>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400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408</v>
      </c>
      <c r="AB109" s="888"/>
      <c r="AC109" s="888"/>
      <c r="AD109" s="888"/>
      <c r="AE109" s="889"/>
      <c r="AF109" s="890" t="s">
        <v>287</v>
      </c>
      <c r="AG109" s="888"/>
      <c r="AH109" s="888"/>
      <c r="AI109" s="888"/>
      <c r="AJ109" s="889"/>
      <c r="AK109" s="890" t="s">
        <v>286</v>
      </c>
      <c r="AL109" s="888"/>
      <c r="AM109" s="888"/>
      <c r="AN109" s="888"/>
      <c r="AO109" s="889"/>
      <c r="AP109" s="890" t="s">
        <v>409</v>
      </c>
      <c r="AQ109" s="888"/>
      <c r="AR109" s="888"/>
      <c r="AS109" s="888"/>
      <c r="AT109" s="919"/>
      <c r="AU109" s="887" t="s">
        <v>407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408</v>
      </c>
      <c r="BR109" s="888"/>
      <c r="BS109" s="888"/>
      <c r="BT109" s="888"/>
      <c r="BU109" s="889"/>
      <c r="BV109" s="890" t="s">
        <v>287</v>
      </c>
      <c r="BW109" s="888"/>
      <c r="BX109" s="888"/>
      <c r="BY109" s="888"/>
      <c r="BZ109" s="889"/>
      <c r="CA109" s="890" t="s">
        <v>286</v>
      </c>
      <c r="CB109" s="888"/>
      <c r="CC109" s="888"/>
      <c r="CD109" s="888"/>
      <c r="CE109" s="889"/>
      <c r="CF109" s="928" t="s">
        <v>409</v>
      </c>
      <c r="CG109" s="928"/>
      <c r="CH109" s="928"/>
      <c r="CI109" s="928"/>
      <c r="CJ109" s="928"/>
      <c r="CK109" s="890" t="s">
        <v>410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408</v>
      </c>
      <c r="DH109" s="888"/>
      <c r="DI109" s="888"/>
      <c r="DJ109" s="888"/>
      <c r="DK109" s="889"/>
      <c r="DL109" s="890" t="s">
        <v>287</v>
      </c>
      <c r="DM109" s="888"/>
      <c r="DN109" s="888"/>
      <c r="DO109" s="888"/>
      <c r="DP109" s="889"/>
      <c r="DQ109" s="890" t="s">
        <v>286</v>
      </c>
      <c r="DR109" s="888"/>
      <c r="DS109" s="888"/>
      <c r="DT109" s="888"/>
      <c r="DU109" s="889"/>
      <c r="DV109" s="890" t="s">
        <v>409</v>
      </c>
      <c r="DW109" s="888"/>
      <c r="DX109" s="888"/>
      <c r="DY109" s="888"/>
      <c r="DZ109" s="919"/>
    </row>
    <row r="110" spans="1:131" s="197" customFormat="1" ht="26.25" customHeight="1" x14ac:dyDescent="0.15">
      <c r="A110" s="757" t="s">
        <v>411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521700</v>
      </c>
      <c r="AB110" s="873"/>
      <c r="AC110" s="873"/>
      <c r="AD110" s="873"/>
      <c r="AE110" s="874"/>
      <c r="AF110" s="875">
        <v>472404</v>
      </c>
      <c r="AG110" s="873"/>
      <c r="AH110" s="873"/>
      <c r="AI110" s="873"/>
      <c r="AJ110" s="874"/>
      <c r="AK110" s="875">
        <v>517436</v>
      </c>
      <c r="AL110" s="873"/>
      <c r="AM110" s="873"/>
      <c r="AN110" s="873"/>
      <c r="AO110" s="874"/>
      <c r="AP110" s="876">
        <v>24.2</v>
      </c>
      <c r="AQ110" s="877"/>
      <c r="AR110" s="877"/>
      <c r="AS110" s="877"/>
      <c r="AT110" s="878"/>
      <c r="AU110" s="920" t="s">
        <v>61</v>
      </c>
      <c r="AV110" s="921"/>
      <c r="AW110" s="921"/>
      <c r="AX110" s="921"/>
      <c r="AY110" s="922"/>
      <c r="AZ110" s="816" t="s">
        <v>412</v>
      </c>
      <c r="BA110" s="758"/>
      <c r="BB110" s="758"/>
      <c r="BC110" s="758"/>
      <c r="BD110" s="758"/>
      <c r="BE110" s="758"/>
      <c r="BF110" s="758"/>
      <c r="BG110" s="758"/>
      <c r="BH110" s="758"/>
      <c r="BI110" s="758"/>
      <c r="BJ110" s="758"/>
      <c r="BK110" s="758"/>
      <c r="BL110" s="758"/>
      <c r="BM110" s="758"/>
      <c r="BN110" s="758"/>
      <c r="BO110" s="758"/>
      <c r="BP110" s="759"/>
      <c r="BQ110" s="799">
        <v>4080000</v>
      </c>
      <c r="BR110" s="800"/>
      <c r="BS110" s="800"/>
      <c r="BT110" s="800"/>
      <c r="BU110" s="800"/>
      <c r="BV110" s="800">
        <v>4518991</v>
      </c>
      <c r="BW110" s="800"/>
      <c r="BX110" s="800"/>
      <c r="BY110" s="800"/>
      <c r="BZ110" s="800"/>
      <c r="CA110" s="800">
        <v>4494275</v>
      </c>
      <c r="CB110" s="800"/>
      <c r="CC110" s="800"/>
      <c r="CD110" s="800"/>
      <c r="CE110" s="800"/>
      <c r="CF110" s="861">
        <v>210.1</v>
      </c>
      <c r="CG110" s="862"/>
      <c r="CH110" s="862"/>
      <c r="CI110" s="862"/>
      <c r="CJ110" s="862"/>
      <c r="CK110" s="916" t="s">
        <v>413</v>
      </c>
      <c r="CL110" s="864"/>
      <c r="CM110" s="869" t="s">
        <v>414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415</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416</v>
      </c>
      <c r="BA111" s="768"/>
      <c r="BB111" s="768"/>
      <c r="BC111" s="768"/>
      <c r="BD111" s="768"/>
      <c r="BE111" s="768"/>
      <c r="BF111" s="768"/>
      <c r="BG111" s="768"/>
      <c r="BH111" s="768"/>
      <c r="BI111" s="768"/>
      <c r="BJ111" s="768"/>
      <c r="BK111" s="768"/>
      <c r="BL111" s="768"/>
      <c r="BM111" s="768"/>
      <c r="BN111" s="768"/>
      <c r="BO111" s="768"/>
      <c r="BP111" s="769"/>
      <c r="BQ111" s="770">
        <v>157130</v>
      </c>
      <c r="BR111" s="771"/>
      <c r="BS111" s="771"/>
      <c r="BT111" s="771"/>
      <c r="BU111" s="771"/>
      <c r="BV111" s="771">
        <v>124786</v>
      </c>
      <c r="BW111" s="771"/>
      <c r="BX111" s="771"/>
      <c r="BY111" s="771"/>
      <c r="BZ111" s="771"/>
      <c r="CA111" s="771">
        <v>101017</v>
      </c>
      <c r="CB111" s="771"/>
      <c r="CC111" s="771"/>
      <c r="CD111" s="771"/>
      <c r="CE111" s="771"/>
      <c r="CF111" s="848">
        <v>4.7</v>
      </c>
      <c r="CG111" s="849"/>
      <c r="CH111" s="849"/>
      <c r="CI111" s="849"/>
      <c r="CJ111" s="849"/>
      <c r="CK111" s="917"/>
      <c r="CL111" s="866"/>
      <c r="CM111" s="803" t="s">
        <v>417</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418</v>
      </c>
      <c r="B112" s="903"/>
      <c r="C112" s="768" t="s">
        <v>419</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420</v>
      </c>
      <c r="BA112" s="768"/>
      <c r="BB112" s="768"/>
      <c r="BC112" s="768"/>
      <c r="BD112" s="768"/>
      <c r="BE112" s="768"/>
      <c r="BF112" s="768"/>
      <c r="BG112" s="768"/>
      <c r="BH112" s="768"/>
      <c r="BI112" s="768"/>
      <c r="BJ112" s="768"/>
      <c r="BK112" s="768"/>
      <c r="BL112" s="768"/>
      <c r="BM112" s="768"/>
      <c r="BN112" s="768"/>
      <c r="BO112" s="768"/>
      <c r="BP112" s="769"/>
      <c r="BQ112" s="770">
        <v>830143</v>
      </c>
      <c r="BR112" s="771"/>
      <c r="BS112" s="771"/>
      <c r="BT112" s="771"/>
      <c r="BU112" s="771"/>
      <c r="BV112" s="771">
        <v>784186</v>
      </c>
      <c r="BW112" s="771"/>
      <c r="BX112" s="771"/>
      <c r="BY112" s="771"/>
      <c r="BZ112" s="771"/>
      <c r="CA112" s="771">
        <v>779070</v>
      </c>
      <c r="CB112" s="771"/>
      <c r="CC112" s="771"/>
      <c r="CD112" s="771"/>
      <c r="CE112" s="771"/>
      <c r="CF112" s="848">
        <v>36.4</v>
      </c>
      <c r="CG112" s="849"/>
      <c r="CH112" s="849"/>
      <c r="CI112" s="849"/>
      <c r="CJ112" s="849"/>
      <c r="CK112" s="917"/>
      <c r="CL112" s="866"/>
      <c r="CM112" s="803" t="s">
        <v>421</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422</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73129</v>
      </c>
      <c r="AB113" s="909"/>
      <c r="AC113" s="909"/>
      <c r="AD113" s="909"/>
      <c r="AE113" s="910"/>
      <c r="AF113" s="911">
        <v>90972</v>
      </c>
      <c r="AG113" s="909"/>
      <c r="AH113" s="909"/>
      <c r="AI113" s="909"/>
      <c r="AJ113" s="910"/>
      <c r="AK113" s="911">
        <v>92942</v>
      </c>
      <c r="AL113" s="909"/>
      <c r="AM113" s="909"/>
      <c r="AN113" s="909"/>
      <c r="AO113" s="910"/>
      <c r="AP113" s="912">
        <v>4.3</v>
      </c>
      <c r="AQ113" s="913"/>
      <c r="AR113" s="913"/>
      <c r="AS113" s="913"/>
      <c r="AT113" s="914"/>
      <c r="AU113" s="923"/>
      <c r="AV113" s="924"/>
      <c r="AW113" s="924"/>
      <c r="AX113" s="924"/>
      <c r="AY113" s="925"/>
      <c r="AZ113" s="767" t="s">
        <v>423</v>
      </c>
      <c r="BA113" s="768"/>
      <c r="BB113" s="768"/>
      <c r="BC113" s="768"/>
      <c r="BD113" s="768"/>
      <c r="BE113" s="768"/>
      <c r="BF113" s="768"/>
      <c r="BG113" s="768"/>
      <c r="BH113" s="768"/>
      <c r="BI113" s="768"/>
      <c r="BJ113" s="768"/>
      <c r="BK113" s="768"/>
      <c r="BL113" s="768"/>
      <c r="BM113" s="768"/>
      <c r="BN113" s="768"/>
      <c r="BO113" s="768"/>
      <c r="BP113" s="769"/>
      <c r="BQ113" s="770">
        <v>201452</v>
      </c>
      <c r="BR113" s="771"/>
      <c r="BS113" s="771"/>
      <c r="BT113" s="771"/>
      <c r="BU113" s="771"/>
      <c r="BV113" s="771">
        <v>165293</v>
      </c>
      <c r="BW113" s="771"/>
      <c r="BX113" s="771"/>
      <c r="BY113" s="771"/>
      <c r="BZ113" s="771"/>
      <c r="CA113" s="771">
        <v>129891</v>
      </c>
      <c r="CB113" s="771"/>
      <c r="CC113" s="771"/>
      <c r="CD113" s="771"/>
      <c r="CE113" s="771"/>
      <c r="CF113" s="848">
        <v>6.1</v>
      </c>
      <c r="CG113" s="849"/>
      <c r="CH113" s="849"/>
      <c r="CI113" s="849"/>
      <c r="CJ113" s="849"/>
      <c r="CK113" s="917"/>
      <c r="CL113" s="866"/>
      <c r="CM113" s="803" t="s">
        <v>424</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425</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17081</v>
      </c>
      <c r="AB114" s="784"/>
      <c r="AC114" s="784"/>
      <c r="AD114" s="784"/>
      <c r="AE114" s="785"/>
      <c r="AF114" s="786">
        <v>16813</v>
      </c>
      <c r="AG114" s="784"/>
      <c r="AH114" s="784"/>
      <c r="AI114" s="784"/>
      <c r="AJ114" s="785"/>
      <c r="AK114" s="786">
        <v>16818</v>
      </c>
      <c r="AL114" s="784"/>
      <c r="AM114" s="784"/>
      <c r="AN114" s="784"/>
      <c r="AO114" s="785"/>
      <c r="AP114" s="754">
        <v>0.8</v>
      </c>
      <c r="AQ114" s="755"/>
      <c r="AR114" s="755"/>
      <c r="AS114" s="755"/>
      <c r="AT114" s="756"/>
      <c r="AU114" s="923"/>
      <c r="AV114" s="924"/>
      <c r="AW114" s="924"/>
      <c r="AX114" s="924"/>
      <c r="AY114" s="925"/>
      <c r="AZ114" s="767" t="s">
        <v>426</v>
      </c>
      <c r="BA114" s="768"/>
      <c r="BB114" s="768"/>
      <c r="BC114" s="768"/>
      <c r="BD114" s="768"/>
      <c r="BE114" s="768"/>
      <c r="BF114" s="768"/>
      <c r="BG114" s="768"/>
      <c r="BH114" s="768"/>
      <c r="BI114" s="768"/>
      <c r="BJ114" s="768"/>
      <c r="BK114" s="768"/>
      <c r="BL114" s="768"/>
      <c r="BM114" s="768"/>
      <c r="BN114" s="768"/>
      <c r="BO114" s="768"/>
      <c r="BP114" s="769"/>
      <c r="BQ114" s="770">
        <v>606685</v>
      </c>
      <c r="BR114" s="771"/>
      <c r="BS114" s="771"/>
      <c r="BT114" s="771"/>
      <c r="BU114" s="771"/>
      <c r="BV114" s="771">
        <v>566710</v>
      </c>
      <c r="BW114" s="771"/>
      <c r="BX114" s="771"/>
      <c r="BY114" s="771"/>
      <c r="BZ114" s="771"/>
      <c r="CA114" s="771">
        <v>510890</v>
      </c>
      <c r="CB114" s="771"/>
      <c r="CC114" s="771"/>
      <c r="CD114" s="771"/>
      <c r="CE114" s="771"/>
      <c r="CF114" s="848">
        <v>23.9</v>
      </c>
      <c r="CG114" s="849"/>
      <c r="CH114" s="849"/>
      <c r="CI114" s="849"/>
      <c r="CJ114" s="849"/>
      <c r="CK114" s="917"/>
      <c r="CL114" s="866"/>
      <c r="CM114" s="803" t="s">
        <v>427</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428</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31766</v>
      </c>
      <c r="AB115" s="909"/>
      <c r="AC115" s="909"/>
      <c r="AD115" s="909"/>
      <c r="AE115" s="910"/>
      <c r="AF115" s="911">
        <v>31397</v>
      </c>
      <c r="AG115" s="909"/>
      <c r="AH115" s="909"/>
      <c r="AI115" s="909"/>
      <c r="AJ115" s="910"/>
      <c r="AK115" s="911">
        <v>23769</v>
      </c>
      <c r="AL115" s="909"/>
      <c r="AM115" s="909"/>
      <c r="AN115" s="909"/>
      <c r="AO115" s="910"/>
      <c r="AP115" s="912">
        <v>1.1000000000000001</v>
      </c>
      <c r="AQ115" s="913"/>
      <c r="AR115" s="913"/>
      <c r="AS115" s="913"/>
      <c r="AT115" s="914"/>
      <c r="AU115" s="923"/>
      <c r="AV115" s="924"/>
      <c r="AW115" s="924"/>
      <c r="AX115" s="924"/>
      <c r="AY115" s="925"/>
      <c r="AZ115" s="767" t="s">
        <v>429</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430</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431</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432</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433</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157130</v>
      </c>
      <c r="DH116" s="784"/>
      <c r="DI116" s="784"/>
      <c r="DJ116" s="784"/>
      <c r="DK116" s="785"/>
      <c r="DL116" s="786">
        <v>124786</v>
      </c>
      <c r="DM116" s="784"/>
      <c r="DN116" s="784"/>
      <c r="DO116" s="784"/>
      <c r="DP116" s="785"/>
      <c r="DQ116" s="786">
        <v>101017</v>
      </c>
      <c r="DR116" s="784"/>
      <c r="DS116" s="784"/>
      <c r="DT116" s="784"/>
      <c r="DU116" s="785"/>
      <c r="DV116" s="754">
        <v>4.7</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434</v>
      </c>
      <c r="Z117" s="889"/>
      <c r="AA117" s="894">
        <v>643676</v>
      </c>
      <c r="AB117" s="895"/>
      <c r="AC117" s="895"/>
      <c r="AD117" s="895"/>
      <c r="AE117" s="896"/>
      <c r="AF117" s="898">
        <v>611586</v>
      </c>
      <c r="AG117" s="895"/>
      <c r="AH117" s="895"/>
      <c r="AI117" s="895"/>
      <c r="AJ117" s="896"/>
      <c r="AK117" s="898">
        <v>650965</v>
      </c>
      <c r="AL117" s="895"/>
      <c r="AM117" s="895"/>
      <c r="AN117" s="895"/>
      <c r="AO117" s="896"/>
      <c r="AP117" s="899"/>
      <c r="AQ117" s="900"/>
      <c r="AR117" s="900"/>
      <c r="AS117" s="900"/>
      <c r="AT117" s="901"/>
      <c r="AU117" s="923"/>
      <c r="AV117" s="924"/>
      <c r="AW117" s="924"/>
      <c r="AX117" s="924"/>
      <c r="AY117" s="925"/>
      <c r="AZ117" s="845" t="s">
        <v>435</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436</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410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408</v>
      </c>
      <c r="AB118" s="888"/>
      <c r="AC118" s="888"/>
      <c r="AD118" s="888"/>
      <c r="AE118" s="889"/>
      <c r="AF118" s="890" t="s">
        <v>287</v>
      </c>
      <c r="AG118" s="888"/>
      <c r="AH118" s="888"/>
      <c r="AI118" s="888"/>
      <c r="AJ118" s="889"/>
      <c r="AK118" s="890" t="s">
        <v>286</v>
      </c>
      <c r="AL118" s="888"/>
      <c r="AM118" s="888"/>
      <c r="AN118" s="888"/>
      <c r="AO118" s="889"/>
      <c r="AP118" s="891" t="s">
        <v>409</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437</v>
      </c>
      <c r="BP118" s="838"/>
      <c r="BQ118" s="857">
        <v>5875410</v>
      </c>
      <c r="BR118" s="858"/>
      <c r="BS118" s="858"/>
      <c r="BT118" s="858"/>
      <c r="BU118" s="858"/>
      <c r="BV118" s="858">
        <v>6159966</v>
      </c>
      <c r="BW118" s="858"/>
      <c r="BX118" s="858"/>
      <c r="BY118" s="858"/>
      <c r="BZ118" s="858"/>
      <c r="CA118" s="858">
        <v>6015143</v>
      </c>
      <c r="CB118" s="858"/>
      <c r="CC118" s="858"/>
      <c r="CD118" s="858"/>
      <c r="CE118" s="858"/>
      <c r="CF118" s="743"/>
      <c r="CG118" s="744"/>
      <c r="CH118" s="744"/>
      <c r="CI118" s="744"/>
      <c r="CJ118" s="841"/>
      <c r="CK118" s="917"/>
      <c r="CL118" s="866"/>
      <c r="CM118" s="803" t="s">
        <v>438</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413</v>
      </c>
      <c r="B119" s="864"/>
      <c r="C119" s="869" t="s">
        <v>414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439</v>
      </c>
      <c r="AV119" s="880"/>
      <c r="AW119" s="880"/>
      <c r="AX119" s="880"/>
      <c r="AY119" s="881"/>
      <c r="AZ119" s="816" t="s">
        <v>440</v>
      </c>
      <c r="BA119" s="758"/>
      <c r="BB119" s="758"/>
      <c r="BC119" s="758"/>
      <c r="BD119" s="758"/>
      <c r="BE119" s="758"/>
      <c r="BF119" s="758"/>
      <c r="BG119" s="758"/>
      <c r="BH119" s="758"/>
      <c r="BI119" s="758"/>
      <c r="BJ119" s="758"/>
      <c r="BK119" s="758"/>
      <c r="BL119" s="758"/>
      <c r="BM119" s="758"/>
      <c r="BN119" s="758"/>
      <c r="BO119" s="758"/>
      <c r="BP119" s="759"/>
      <c r="BQ119" s="799">
        <v>3330095</v>
      </c>
      <c r="BR119" s="800"/>
      <c r="BS119" s="800"/>
      <c r="BT119" s="800"/>
      <c r="BU119" s="800"/>
      <c r="BV119" s="800">
        <v>3614191</v>
      </c>
      <c r="BW119" s="800"/>
      <c r="BX119" s="800"/>
      <c r="BY119" s="800"/>
      <c r="BZ119" s="800"/>
      <c r="CA119" s="800">
        <v>3892510</v>
      </c>
      <c r="CB119" s="800"/>
      <c r="CC119" s="800"/>
      <c r="CD119" s="800"/>
      <c r="CE119" s="800"/>
      <c r="CF119" s="861">
        <v>182</v>
      </c>
      <c r="CG119" s="862"/>
      <c r="CH119" s="862"/>
      <c r="CI119" s="862"/>
      <c r="CJ119" s="862"/>
      <c r="CK119" s="918"/>
      <c r="CL119" s="868"/>
      <c r="CM119" s="825" t="s">
        <v>441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417</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442</v>
      </c>
      <c r="BA120" s="768"/>
      <c r="BB120" s="768"/>
      <c r="BC120" s="768"/>
      <c r="BD120" s="768"/>
      <c r="BE120" s="768"/>
      <c r="BF120" s="768"/>
      <c r="BG120" s="768"/>
      <c r="BH120" s="768"/>
      <c r="BI120" s="768"/>
      <c r="BJ120" s="768"/>
      <c r="BK120" s="768"/>
      <c r="BL120" s="768"/>
      <c r="BM120" s="768"/>
      <c r="BN120" s="768"/>
      <c r="BO120" s="768"/>
      <c r="BP120" s="769"/>
      <c r="BQ120" s="770">
        <v>84362</v>
      </c>
      <c r="BR120" s="771"/>
      <c r="BS120" s="771"/>
      <c r="BT120" s="771"/>
      <c r="BU120" s="771"/>
      <c r="BV120" s="771">
        <v>70530</v>
      </c>
      <c r="BW120" s="771"/>
      <c r="BX120" s="771"/>
      <c r="BY120" s="771"/>
      <c r="BZ120" s="771"/>
      <c r="CA120" s="771">
        <v>56095</v>
      </c>
      <c r="CB120" s="771"/>
      <c r="CC120" s="771"/>
      <c r="CD120" s="771"/>
      <c r="CE120" s="771"/>
      <c r="CF120" s="848">
        <v>2.6</v>
      </c>
      <c r="CG120" s="849"/>
      <c r="CH120" s="849"/>
      <c r="CI120" s="849"/>
      <c r="CJ120" s="849"/>
      <c r="CK120" s="850" t="s">
        <v>443</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353912</v>
      </c>
      <c r="DH120" s="800"/>
      <c r="DI120" s="800"/>
      <c r="DJ120" s="800"/>
      <c r="DK120" s="800"/>
      <c r="DL120" s="800">
        <v>357671</v>
      </c>
      <c r="DM120" s="800"/>
      <c r="DN120" s="800"/>
      <c r="DO120" s="800"/>
      <c r="DP120" s="800"/>
      <c r="DQ120" s="800">
        <v>390282</v>
      </c>
      <c r="DR120" s="800"/>
      <c r="DS120" s="800"/>
      <c r="DT120" s="800"/>
      <c r="DU120" s="800"/>
      <c r="DV120" s="801">
        <v>18.2</v>
      </c>
      <c r="DW120" s="801"/>
      <c r="DX120" s="801"/>
      <c r="DY120" s="801"/>
      <c r="DZ120" s="802"/>
    </row>
    <row r="121" spans="1:130" s="197" customFormat="1" ht="26.25" customHeight="1" x14ac:dyDescent="0.15">
      <c r="A121" s="865"/>
      <c r="B121" s="866"/>
      <c r="C121" s="842" t="s">
        <v>444</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445</v>
      </c>
      <c r="BA121" s="846"/>
      <c r="BB121" s="846"/>
      <c r="BC121" s="846"/>
      <c r="BD121" s="846"/>
      <c r="BE121" s="846"/>
      <c r="BF121" s="846"/>
      <c r="BG121" s="846"/>
      <c r="BH121" s="846"/>
      <c r="BI121" s="846"/>
      <c r="BJ121" s="846"/>
      <c r="BK121" s="846"/>
      <c r="BL121" s="846"/>
      <c r="BM121" s="846"/>
      <c r="BN121" s="846"/>
      <c r="BO121" s="846"/>
      <c r="BP121" s="847"/>
      <c r="BQ121" s="857">
        <v>3931580</v>
      </c>
      <c r="BR121" s="858"/>
      <c r="BS121" s="858"/>
      <c r="BT121" s="858"/>
      <c r="BU121" s="858"/>
      <c r="BV121" s="858">
        <v>4190866</v>
      </c>
      <c r="BW121" s="858"/>
      <c r="BX121" s="858"/>
      <c r="BY121" s="858"/>
      <c r="BZ121" s="858"/>
      <c r="CA121" s="858">
        <v>4400350</v>
      </c>
      <c r="CB121" s="858"/>
      <c r="CC121" s="858"/>
      <c r="CD121" s="858"/>
      <c r="CE121" s="858"/>
      <c r="CF121" s="859">
        <v>205.7</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331250</v>
      </c>
      <c r="DH121" s="771"/>
      <c r="DI121" s="771"/>
      <c r="DJ121" s="771"/>
      <c r="DK121" s="771"/>
      <c r="DL121" s="771">
        <v>298013</v>
      </c>
      <c r="DM121" s="771"/>
      <c r="DN121" s="771"/>
      <c r="DO121" s="771"/>
      <c r="DP121" s="771"/>
      <c r="DQ121" s="771">
        <v>280690</v>
      </c>
      <c r="DR121" s="771"/>
      <c r="DS121" s="771"/>
      <c r="DT121" s="771"/>
      <c r="DU121" s="771"/>
      <c r="DV121" s="823">
        <v>13.1</v>
      </c>
      <c r="DW121" s="823"/>
      <c r="DX121" s="823"/>
      <c r="DY121" s="823"/>
      <c r="DZ121" s="824"/>
    </row>
    <row r="122" spans="1:130" s="197" customFormat="1" ht="26.25" customHeight="1" x14ac:dyDescent="0.15">
      <c r="A122" s="865"/>
      <c r="B122" s="866"/>
      <c r="C122" s="803" t="s">
        <v>427</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446</v>
      </c>
      <c r="BP122" s="838"/>
      <c r="BQ122" s="839">
        <v>7346037</v>
      </c>
      <c r="BR122" s="840"/>
      <c r="BS122" s="840"/>
      <c r="BT122" s="840"/>
      <c r="BU122" s="840"/>
      <c r="BV122" s="840">
        <v>7875587</v>
      </c>
      <c r="BW122" s="840"/>
      <c r="BX122" s="840"/>
      <c r="BY122" s="840"/>
      <c r="BZ122" s="840"/>
      <c r="CA122" s="840">
        <v>8348955</v>
      </c>
      <c r="CB122" s="840"/>
      <c r="CC122" s="840"/>
      <c r="CD122" s="840"/>
      <c r="CE122" s="840"/>
      <c r="CF122" s="743"/>
      <c r="CG122" s="744"/>
      <c r="CH122" s="744"/>
      <c r="CI122" s="744"/>
      <c r="CJ122" s="841"/>
      <c r="CK122" s="851"/>
      <c r="CL122" s="812"/>
      <c r="CM122" s="812"/>
      <c r="CN122" s="812"/>
      <c r="CO122" s="813"/>
      <c r="CP122" s="828" t="s">
        <v>387</v>
      </c>
      <c r="CQ122" s="829"/>
      <c r="CR122" s="829"/>
      <c r="CS122" s="829"/>
      <c r="CT122" s="829"/>
      <c r="CU122" s="829"/>
      <c r="CV122" s="829"/>
      <c r="CW122" s="829"/>
      <c r="CX122" s="829"/>
      <c r="CY122" s="829"/>
      <c r="CZ122" s="829"/>
      <c r="DA122" s="829"/>
      <c r="DB122" s="829"/>
      <c r="DC122" s="829"/>
      <c r="DD122" s="829"/>
      <c r="DE122" s="829"/>
      <c r="DF122" s="830"/>
      <c r="DG122" s="770">
        <v>144981</v>
      </c>
      <c r="DH122" s="771"/>
      <c r="DI122" s="771"/>
      <c r="DJ122" s="771"/>
      <c r="DK122" s="771"/>
      <c r="DL122" s="771">
        <v>128502</v>
      </c>
      <c r="DM122" s="771"/>
      <c r="DN122" s="771"/>
      <c r="DO122" s="771"/>
      <c r="DP122" s="771"/>
      <c r="DQ122" s="771">
        <v>108098</v>
      </c>
      <c r="DR122" s="771"/>
      <c r="DS122" s="771"/>
      <c r="DT122" s="771"/>
      <c r="DU122" s="771"/>
      <c r="DV122" s="823">
        <v>5.0999999999999996</v>
      </c>
      <c r="DW122" s="823"/>
      <c r="DX122" s="823"/>
      <c r="DY122" s="823"/>
      <c r="DZ122" s="824"/>
    </row>
    <row r="123" spans="1:130" s="197" customFormat="1" ht="26.25" customHeight="1" thickBot="1" x14ac:dyDescent="0.2">
      <c r="A123" s="865"/>
      <c r="B123" s="866"/>
      <c r="C123" s="803" t="s">
        <v>433</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31766</v>
      </c>
      <c r="AB123" s="784"/>
      <c r="AC123" s="784"/>
      <c r="AD123" s="784"/>
      <c r="AE123" s="785"/>
      <c r="AF123" s="786">
        <v>31397</v>
      </c>
      <c r="AG123" s="784"/>
      <c r="AH123" s="784"/>
      <c r="AI123" s="784"/>
      <c r="AJ123" s="785"/>
      <c r="AK123" s="786">
        <v>23769</v>
      </c>
      <c r="AL123" s="784"/>
      <c r="AM123" s="784"/>
      <c r="AN123" s="784"/>
      <c r="AO123" s="785"/>
      <c r="AP123" s="754">
        <v>1.1000000000000001</v>
      </c>
      <c r="AQ123" s="755"/>
      <c r="AR123" s="755"/>
      <c r="AS123" s="755"/>
      <c r="AT123" s="756"/>
      <c r="AU123" s="834" t="s">
        <v>447</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111</v>
      </c>
      <c r="BR123" s="832"/>
      <c r="BS123" s="832"/>
      <c r="BT123" s="832"/>
      <c r="BU123" s="832"/>
      <c r="BV123" s="832" t="s">
        <v>111</v>
      </c>
      <c r="BW123" s="832"/>
      <c r="BX123" s="832"/>
      <c r="BY123" s="832"/>
      <c r="BZ123" s="832"/>
      <c r="CA123" s="832" t="s">
        <v>111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436</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448</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438</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449</v>
      </c>
      <c r="CL125" s="810"/>
      <c r="CM125" s="810"/>
      <c r="CN125" s="810"/>
      <c r="CO125" s="811"/>
      <c r="CP125" s="816" t="s">
        <v>450</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441</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451</v>
      </c>
      <c r="AY126" s="764"/>
      <c r="AZ126" s="764"/>
      <c r="BA126" s="764"/>
      <c r="BB126" s="764"/>
      <c r="BC126" s="764"/>
      <c r="BD126" s="764"/>
      <c r="BE126" s="765"/>
      <c r="BF126" s="763" t="s">
        <v>452</v>
      </c>
      <c r="BG126" s="764"/>
      <c r="BH126" s="764"/>
      <c r="BI126" s="764"/>
      <c r="BJ126" s="764"/>
      <c r="BK126" s="764"/>
      <c r="BL126" s="765"/>
      <c r="BM126" s="763" t="s">
        <v>453</v>
      </c>
      <c r="BN126" s="764"/>
      <c r="BO126" s="764"/>
      <c r="BP126" s="764"/>
      <c r="BQ126" s="764"/>
      <c r="BR126" s="764"/>
      <c r="BS126" s="765"/>
      <c r="BT126" s="763" t="s">
        <v>454</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455</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456</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457</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458</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459</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460</v>
      </c>
      <c r="X128" s="797"/>
      <c r="Y128" s="797"/>
      <c r="Z128" s="798"/>
      <c r="AA128" s="723">
        <v>16170</v>
      </c>
      <c r="AB128" s="724"/>
      <c r="AC128" s="724"/>
      <c r="AD128" s="724"/>
      <c r="AE128" s="725"/>
      <c r="AF128" s="726">
        <v>16170</v>
      </c>
      <c r="AG128" s="724"/>
      <c r="AH128" s="724"/>
      <c r="AI128" s="724"/>
      <c r="AJ128" s="725"/>
      <c r="AK128" s="726">
        <v>16170</v>
      </c>
      <c r="AL128" s="724"/>
      <c r="AM128" s="724"/>
      <c r="AN128" s="724"/>
      <c r="AO128" s="725"/>
      <c r="AP128" s="727"/>
      <c r="AQ128" s="728"/>
      <c r="AR128" s="728"/>
      <c r="AS128" s="728"/>
      <c r="AT128" s="729"/>
      <c r="AU128" s="235"/>
      <c r="AV128" s="235"/>
      <c r="AW128" s="235"/>
      <c r="AX128" s="772" t="s">
        <v>461</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462</v>
      </c>
      <c r="X129" s="781"/>
      <c r="Y129" s="781"/>
      <c r="Z129" s="782"/>
      <c r="AA129" s="783">
        <v>2647778</v>
      </c>
      <c r="AB129" s="784"/>
      <c r="AC129" s="784"/>
      <c r="AD129" s="784"/>
      <c r="AE129" s="785"/>
      <c r="AF129" s="786">
        <v>2616180</v>
      </c>
      <c r="AG129" s="784"/>
      <c r="AH129" s="784"/>
      <c r="AI129" s="784"/>
      <c r="AJ129" s="785"/>
      <c r="AK129" s="786">
        <v>2595701</v>
      </c>
      <c r="AL129" s="784"/>
      <c r="AM129" s="784"/>
      <c r="AN129" s="784"/>
      <c r="AO129" s="785"/>
      <c r="AP129" s="787"/>
      <c r="AQ129" s="788"/>
      <c r="AR129" s="788"/>
      <c r="AS129" s="788"/>
      <c r="AT129" s="789"/>
      <c r="AU129" s="235"/>
      <c r="AV129" s="235"/>
      <c r="AW129" s="235"/>
      <c r="AX129" s="772" t="s">
        <v>463</v>
      </c>
      <c r="AY129" s="768"/>
      <c r="AZ129" s="768"/>
      <c r="BA129" s="768"/>
      <c r="BB129" s="768"/>
      <c r="BC129" s="768"/>
      <c r="BD129" s="768"/>
      <c r="BE129" s="769"/>
      <c r="BF129" s="773">
        <v>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464</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465</v>
      </c>
      <c r="X130" s="781"/>
      <c r="Y130" s="781"/>
      <c r="Z130" s="782"/>
      <c r="AA130" s="783">
        <v>445049</v>
      </c>
      <c r="AB130" s="784"/>
      <c r="AC130" s="784"/>
      <c r="AD130" s="784"/>
      <c r="AE130" s="785"/>
      <c r="AF130" s="786">
        <v>433325</v>
      </c>
      <c r="AG130" s="784"/>
      <c r="AH130" s="784"/>
      <c r="AI130" s="784"/>
      <c r="AJ130" s="785"/>
      <c r="AK130" s="786">
        <v>456679</v>
      </c>
      <c r="AL130" s="784"/>
      <c r="AM130" s="784"/>
      <c r="AN130" s="784"/>
      <c r="AO130" s="785"/>
      <c r="AP130" s="787"/>
      <c r="AQ130" s="788"/>
      <c r="AR130" s="788"/>
      <c r="AS130" s="788"/>
      <c r="AT130" s="789"/>
      <c r="AU130" s="235"/>
      <c r="AV130" s="235"/>
      <c r="AW130" s="235"/>
      <c r="AX130" s="751" t="s">
        <v>466</v>
      </c>
      <c r="AY130" s="752"/>
      <c r="AZ130" s="752"/>
      <c r="BA130" s="752"/>
      <c r="BB130" s="752"/>
      <c r="BC130" s="752"/>
      <c r="BD130" s="752"/>
      <c r="BE130" s="753"/>
      <c r="BF130" s="705" t="s">
        <v>111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467</v>
      </c>
      <c r="X131" s="714"/>
      <c r="Y131" s="714"/>
      <c r="Z131" s="715"/>
      <c r="AA131" s="716">
        <v>2202729</v>
      </c>
      <c r="AB131" s="717"/>
      <c r="AC131" s="717"/>
      <c r="AD131" s="717"/>
      <c r="AE131" s="718"/>
      <c r="AF131" s="719">
        <v>2182855</v>
      </c>
      <c r="AG131" s="717"/>
      <c r="AH131" s="717"/>
      <c r="AI131" s="717"/>
      <c r="AJ131" s="718"/>
      <c r="AK131" s="719">
        <v>2139022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468</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469</v>
      </c>
      <c r="W132" s="737"/>
      <c r="X132" s="737"/>
      <c r="Y132" s="737"/>
      <c r="Z132" s="738"/>
      <c r="AA132" s="739">
        <v>8.2832250359999993</v>
      </c>
      <c r="AB132" s="740"/>
      <c r="AC132" s="740"/>
      <c r="AD132" s="740"/>
      <c r="AE132" s="741"/>
      <c r="AF132" s="742">
        <v>7.4256421059999997</v>
      </c>
      <c r="AG132" s="740"/>
      <c r="AH132" s="740"/>
      <c r="AI132" s="740"/>
      <c r="AJ132" s="741"/>
      <c r="AK132" s="742">
        <v>8.3269830789999997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470</v>
      </c>
      <c r="W133" s="746"/>
      <c r="X133" s="746"/>
      <c r="Y133" s="746"/>
      <c r="Z133" s="747"/>
      <c r="AA133" s="748">
        <v>8.6999999999999993</v>
      </c>
      <c r="AB133" s="749"/>
      <c r="AC133" s="749"/>
      <c r="AD133" s="749"/>
      <c r="AE133" s="750"/>
      <c r="AF133" s="748">
        <v>8.1</v>
      </c>
      <c r="AG133" s="749"/>
      <c r="AH133" s="749"/>
      <c r="AI133" s="749"/>
      <c r="AJ133" s="750"/>
      <c r="AK133" s="748">
        <v>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E34" zoomScaleNormal="85" zoomScaleSheetLayoutView="55" workbookViewId="0">
      <selection activeCell="P54" sqref="P54"/>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43" zoomScaleNormal="40" zoomScaleSheetLayoutView="55" workbookViewId="0">
      <selection activeCell="R2" sqref="R2"/>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471</v>
      </c>
      <c r="B5" s="246"/>
      <c r="C5" s="246"/>
      <c r="D5" s="246"/>
      <c r="E5" s="246"/>
      <c r="F5" s="246"/>
      <c r="G5" s="246"/>
      <c r="H5" s="246"/>
      <c r="I5" s="246"/>
      <c r="J5" s="246"/>
      <c r="K5" s="246"/>
      <c r="L5" s="246"/>
      <c r="M5" s="246"/>
      <c r="N5" s="246"/>
      <c r="O5" s="247"/>
    </row>
    <row r="6" spans="1:16" x14ac:dyDescent="0.15">
      <c r="A6" s="248"/>
      <c r="B6" s="244"/>
      <c r="C6" s="244"/>
      <c r="D6" s="244"/>
      <c r="E6" s="244"/>
      <c r="F6" s="244"/>
      <c r="G6" s="249" t="s">
        <v>472</v>
      </c>
      <c r="H6" s="249"/>
      <c r="I6" s="249"/>
      <c r="J6" s="249"/>
      <c r="K6" s="244"/>
      <c r="L6" s="244"/>
      <c r="M6" s="244"/>
      <c r="N6" s="244"/>
    </row>
    <row r="7" spans="1:16" x14ac:dyDescent="0.15">
      <c r="A7" s="248"/>
      <c r="B7" s="244"/>
      <c r="C7" s="244"/>
      <c r="D7" s="244"/>
      <c r="E7" s="244"/>
      <c r="F7" s="244"/>
      <c r="G7" s="251"/>
      <c r="H7" s="252"/>
      <c r="I7" s="252"/>
      <c r="J7" s="253"/>
      <c r="K7" s="1119" t="s">
        <v>473</v>
      </c>
      <c r="L7" s="254"/>
      <c r="M7" s="255" t="s">
        <v>474</v>
      </c>
      <c r="N7" s="256"/>
    </row>
    <row r="8" spans="1:16" x14ac:dyDescent="0.15">
      <c r="A8" s="248"/>
      <c r="B8" s="244"/>
      <c r="C8" s="244"/>
      <c r="D8" s="244"/>
      <c r="E8" s="244"/>
      <c r="F8" s="244"/>
      <c r="G8" s="257"/>
      <c r="H8" s="258"/>
      <c r="I8" s="258"/>
      <c r="J8" s="259"/>
      <c r="K8" s="1120"/>
      <c r="L8" s="260" t="s">
        <v>475</v>
      </c>
      <c r="M8" s="261" t="s">
        <v>476</v>
      </c>
      <c r="N8" s="262" t="s">
        <v>477</v>
      </c>
    </row>
    <row r="9" spans="1:16" x14ac:dyDescent="0.15">
      <c r="A9" s="248"/>
      <c r="B9" s="244"/>
      <c r="C9" s="244"/>
      <c r="D9" s="244"/>
      <c r="E9" s="244"/>
      <c r="F9" s="244"/>
      <c r="G9" s="1133" t="s">
        <v>478</v>
      </c>
      <c r="H9" s="1134"/>
      <c r="I9" s="1134"/>
      <c r="J9" s="1135"/>
      <c r="K9" s="263">
        <v>633779</v>
      </c>
      <c r="L9" s="264">
        <v>107511</v>
      </c>
      <c r="M9" s="265">
        <v>138183</v>
      </c>
      <c r="N9" s="266">
        <v>-22.2</v>
      </c>
    </row>
    <row r="10" spans="1:16" x14ac:dyDescent="0.15">
      <c r="A10" s="248"/>
      <c r="B10" s="244"/>
      <c r="C10" s="244"/>
      <c r="D10" s="244"/>
      <c r="E10" s="244"/>
      <c r="F10" s="244"/>
      <c r="G10" s="1133" t="s">
        <v>479</v>
      </c>
      <c r="H10" s="1134"/>
      <c r="I10" s="1134"/>
      <c r="J10" s="1135"/>
      <c r="K10" s="267">
        <v>94323</v>
      </c>
      <c r="L10" s="268">
        <v>16001</v>
      </c>
      <c r="M10" s="269">
        <v>15438</v>
      </c>
      <c r="N10" s="270">
        <v>3.6</v>
      </c>
    </row>
    <row r="11" spans="1:16" ht="13.5" customHeight="1" x14ac:dyDescent="0.15">
      <c r="A11" s="248"/>
      <c r="B11" s="244"/>
      <c r="C11" s="244"/>
      <c r="D11" s="244"/>
      <c r="E11" s="244"/>
      <c r="F11" s="244"/>
      <c r="G11" s="1133" t="s">
        <v>480</v>
      </c>
      <c r="H11" s="1134"/>
      <c r="I11" s="1134"/>
      <c r="J11" s="1135"/>
      <c r="K11" s="267">
        <v>113967</v>
      </c>
      <c r="L11" s="268">
        <v>19333</v>
      </c>
      <c r="M11" s="269">
        <v>22352</v>
      </c>
      <c r="N11" s="270">
        <v>-13.5</v>
      </c>
    </row>
    <row r="12" spans="1:16" ht="13.5" customHeight="1" x14ac:dyDescent="0.15">
      <c r="A12" s="248"/>
      <c r="B12" s="244"/>
      <c r="C12" s="244"/>
      <c r="D12" s="244"/>
      <c r="E12" s="244"/>
      <c r="F12" s="244"/>
      <c r="G12" s="1133" t="s">
        <v>481</v>
      </c>
      <c r="H12" s="1134"/>
      <c r="I12" s="1134"/>
      <c r="J12" s="1135"/>
      <c r="K12" s="267" t="s">
        <v>482</v>
      </c>
      <c r="L12" s="268" t="s">
        <v>482</v>
      </c>
      <c r="M12" s="269">
        <v>2530</v>
      </c>
      <c r="N12" s="270" t="s">
        <v>482</v>
      </c>
    </row>
    <row r="13" spans="1:16" ht="13.5" customHeight="1" x14ac:dyDescent="0.15">
      <c r="A13" s="248"/>
      <c r="B13" s="244"/>
      <c r="C13" s="244"/>
      <c r="D13" s="244"/>
      <c r="E13" s="244"/>
      <c r="F13" s="244"/>
      <c r="G13" s="1133" t="s">
        <v>483</v>
      </c>
      <c r="H13" s="1134"/>
      <c r="I13" s="1134"/>
      <c r="J13" s="1135"/>
      <c r="K13" s="267" t="s">
        <v>482</v>
      </c>
      <c r="L13" s="268" t="s">
        <v>482</v>
      </c>
      <c r="M13" s="269" t="s">
        <v>482</v>
      </c>
      <c r="N13" s="270" t="s">
        <v>482</v>
      </c>
    </row>
    <row r="14" spans="1:16" ht="13.5" customHeight="1" x14ac:dyDescent="0.15">
      <c r="A14" s="248"/>
      <c r="B14" s="244"/>
      <c r="C14" s="244"/>
      <c r="D14" s="244"/>
      <c r="E14" s="244"/>
      <c r="F14" s="244"/>
      <c r="G14" s="1133" t="s">
        <v>484</v>
      </c>
      <c r="H14" s="1134"/>
      <c r="I14" s="1134"/>
      <c r="J14" s="1135"/>
      <c r="K14" s="267">
        <v>29475</v>
      </c>
      <c r="L14" s="268">
        <v>5000</v>
      </c>
      <c r="M14" s="269">
        <v>5605</v>
      </c>
      <c r="N14" s="270">
        <v>-10.8</v>
      </c>
    </row>
    <row r="15" spans="1:16" ht="13.5" customHeight="1" x14ac:dyDescent="0.15">
      <c r="A15" s="248"/>
      <c r="B15" s="244"/>
      <c r="C15" s="244"/>
      <c r="D15" s="244"/>
      <c r="E15" s="244"/>
      <c r="F15" s="244"/>
      <c r="G15" s="1133" t="s">
        <v>485</v>
      </c>
      <c r="H15" s="1134"/>
      <c r="I15" s="1134"/>
      <c r="J15" s="1135"/>
      <c r="K15" s="267">
        <v>6900</v>
      </c>
      <c r="L15" s="268">
        <v>1170</v>
      </c>
      <c r="M15" s="269">
        <v>3103</v>
      </c>
      <c r="N15" s="270">
        <v>-62.3</v>
      </c>
    </row>
    <row r="16" spans="1:16" x14ac:dyDescent="0.15">
      <c r="A16" s="248"/>
      <c r="B16" s="244"/>
      <c r="C16" s="244"/>
      <c r="D16" s="244"/>
      <c r="E16" s="244"/>
      <c r="F16" s="244"/>
      <c r="G16" s="1136" t="s">
        <v>486</v>
      </c>
      <c r="H16" s="1137"/>
      <c r="I16" s="1137"/>
      <c r="J16" s="1138"/>
      <c r="K16" s="268">
        <v>-79551</v>
      </c>
      <c r="L16" s="268">
        <v>-13495</v>
      </c>
      <c r="M16" s="269">
        <v>-15159</v>
      </c>
      <c r="N16" s="270">
        <v>-11</v>
      </c>
    </row>
    <row r="17" spans="1:16" x14ac:dyDescent="0.15">
      <c r="A17" s="248"/>
      <c r="B17" s="244"/>
      <c r="C17" s="244"/>
      <c r="D17" s="244"/>
      <c r="E17" s="244"/>
      <c r="F17" s="244"/>
      <c r="G17" s="1136" t="s">
        <v>171</v>
      </c>
      <c r="H17" s="1137"/>
      <c r="I17" s="1137"/>
      <c r="J17" s="1138"/>
      <c r="K17" s="268">
        <v>798893</v>
      </c>
      <c r="L17" s="268">
        <v>135520</v>
      </c>
      <c r="M17" s="269">
        <v>172052</v>
      </c>
      <c r="N17" s="270">
        <v>-21.2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487</v>
      </c>
      <c r="H19" s="244"/>
      <c r="I19" s="244"/>
      <c r="J19" s="244"/>
      <c r="K19" s="244"/>
      <c r="L19" s="244"/>
      <c r="M19" s="244"/>
      <c r="N19" s="244"/>
    </row>
    <row r="20" spans="1:16" x14ac:dyDescent="0.15">
      <c r="A20" s="248"/>
      <c r="B20" s="244"/>
      <c r="C20" s="244"/>
      <c r="D20" s="244"/>
      <c r="E20" s="244"/>
      <c r="F20" s="244"/>
      <c r="G20" s="272"/>
      <c r="H20" s="273"/>
      <c r="I20" s="273"/>
      <c r="J20" s="274"/>
      <c r="K20" s="275" t="s">
        <v>488</v>
      </c>
      <c r="L20" s="276" t="s">
        <v>489</v>
      </c>
      <c r="M20" s="277" t="s">
        <v>490</v>
      </c>
      <c r="N20" s="278"/>
    </row>
    <row r="21" spans="1:16" s="284" customFormat="1" x14ac:dyDescent="0.15">
      <c r="A21" s="279"/>
      <c r="B21" s="249"/>
      <c r="C21" s="249"/>
      <c r="D21" s="249"/>
      <c r="E21" s="249"/>
      <c r="F21" s="249"/>
      <c r="G21" s="1130" t="s">
        <v>491</v>
      </c>
      <c r="H21" s="1131"/>
      <c r="I21" s="1131"/>
      <c r="J21" s="1132"/>
      <c r="K21" s="280">
        <v>12.55</v>
      </c>
      <c r="L21" s="281">
        <v>15.52</v>
      </c>
      <c r="M21" s="282">
        <v>-2.97</v>
      </c>
      <c r="N21" s="249"/>
      <c r="O21" s="283"/>
      <c r="P21" s="279"/>
    </row>
    <row r="22" spans="1:16" s="284" customFormat="1" x14ac:dyDescent="0.15">
      <c r="A22" s="279"/>
      <c r="B22" s="249"/>
      <c r="C22" s="249"/>
      <c r="D22" s="249"/>
      <c r="E22" s="249"/>
      <c r="F22" s="249"/>
      <c r="G22" s="1130" t="s">
        <v>492</v>
      </c>
      <c r="H22" s="1131"/>
      <c r="I22" s="1131"/>
      <c r="J22" s="1132"/>
      <c r="K22" s="285">
        <v>98.9</v>
      </c>
      <c r="L22" s="286">
        <v>95.8</v>
      </c>
      <c r="M22" s="287">
        <v>3.1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493</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494</v>
      </c>
      <c r="H29" s="249"/>
      <c r="I29" s="249"/>
      <c r="J29" s="249"/>
      <c r="K29" s="244"/>
      <c r="L29" s="244"/>
      <c r="M29" s="244"/>
      <c r="N29" s="244"/>
      <c r="O29" s="293"/>
    </row>
    <row r="30" spans="1:16" x14ac:dyDescent="0.15">
      <c r="A30" s="248"/>
      <c r="B30" s="244"/>
      <c r="C30" s="244"/>
      <c r="D30" s="244"/>
      <c r="E30" s="244"/>
      <c r="F30" s="244"/>
      <c r="G30" s="251"/>
      <c r="H30" s="252"/>
      <c r="I30" s="252"/>
      <c r="J30" s="253"/>
      <c r="K30" s="1119" t="s">
        <v>473</v>
      </c>
      <c r="L30" s="254"/>
      <c r="M30" s="255" t="s">
        <v>474</v>
      </c>
      <c r="N30" s="256"/>
    </row>
    <row r="31" spans="1:16" x14ac:dyDescent="0.15">
      <c r="A31" s="248"/>
      <c r="B31" s="244"/>
      <c r="C31" s="244"/>
      <c r="D31" s="244"/>
      <c r="E31" s="244"/>
      <c r="F31" s="244"/>
      <c r="G31" s="257"/>
      <c r="H31" s="258"/>
      <c r="I31" s="258"/>
      <c r="J31" s="259"/>
      <c r="K31" s="1120"/>
      <c r="L31" s="260" t="s">
        <v>475</v>
      </c>
      <c r="M31" s="261" t="s">
        <v>476</v>
      </c>
      <c r="N31" s="262" t="s">
        <v>477</v>
      </c>
    </row>
    <row r="32" spans="1:16" ht="27" customHeight="1" x14ac:dyDescent="0.15">
      <c r="A32" s="248"/>
      <c r="B32" s="244"/>
      <c r="C32" s="244"/>
      <c r="D32" s="244"/>
      <c r="E32" s="244"/>
      <c r="F32" s="244"/>
      <c r="G32" s="1121" t="s">
        <v>495</v>
      </c>
      <c r="H32" s="1122"/>
      <c r="I32" s="1122"/>
      <c r="J32" s="1123"/>
      <c r="K32" s="294">
        <v>517436</v>
      </c>
      <c r="L32" s="294">
        <v>87775</v>
      </c>
      <c r="M32" s="295">
        <v>106666</v>
      </c>
      <c r="N32" s="296">
        <v>-17.7</v>
      </c>
    </row>
    <row r="33" spans="1:16" ht="13.5" customHeight="1" x14ac:dyDescent="0.15">
      <c r="A33" s="248"/>
      <c r="B33" s="244"/>
      <c r="C33" s="244"/>
      <c r="D33" s="244"/>
      <c r="E33" s="244"/>
      <c r="F33" s="244"/>
      <c r="G33" s="1121" t="s">
        <v>496</v>
      </c>
      <c r="H33" s="1122"/>
      <c r="I33" s="1122"/>
      <c r="J33" s="1123"/>
      <c r="K33" s="294" t="s">
        <v>482</v>
      </c>
      <c r="L33" s="294" t="s">
        <v>482</v>
      </c>
      <c r="M33" s="295" t="s">
        <v>482</v>
      </c>
      <c r="N33" s="296" t="s">
        <v>482</v>
      </c>
    </row>
    <row r="34" spans="1:16" ht="27" customHeight="1" x14ac:dyDescent="0.15">
      <c r="A34" s="248"/>
      <c r="B34" s="244"/>
      <c r="C34" s="244"/>
      <c r="D34" s="244"/>
      <c r="E34" s="244"/>
      <c r="F34" s="244"/>
      <c r="G34" s="1121" t="s">
        <v>497</v>
      </c>
      <c r="H34" s="1122"/>
      <c r="I34" s="1122"/>
      <c r="J34" s="1123"/>
      <c r="K34" s="294" t="s">
        <v>482</v>
      </c>
      <c r="L34" s="294" t="s">
        <v>482</v>
      </c>
      <c r="M34" s="295">
        <v>439</v>
      </c>
      <c r="N34" s="296" t="s">
        <v>482</v>
      </c>
    </row>
    <row r="35" spans="1:16" ht="27" customHeight="1" x14ac:dyDescent="0.15">
      <c r="A35" s="248"/>
      <c r="B35" s="244"/>
      <c r="C35" s="244"/>
      <c r="D35" s="244"/>
      <c r="E35" s="244"/>
      <c r="F35" s="244"/>
      <c r="G35" s="1121" t="s">
        <v>498</v>
      </c>
      <c r="H35" s="1122"/>
      <c r="I35" s="1122"/>
      <c r="J35" s="1123"/>
      <c r="K35" s="294">
        <v>92942</v>
      </c>
      <c r="L35" s="294">
        <v>15766</v>
      </c>
      <c r="M35" s="295">
        <v>24405</v>
      </c>
      <c r="N35" s="296">
        <v>-35.4</v>
      </c>
    </row>
    <row r="36" spans="1:16" ht="27" customHeight="1" x14ac:dyDescent="0.15">
      <c r="A36" s="248"/>
      <c r="B36" s="244"/>
      <c r="C36" s="244"/>
      <c r="D36" s="244"/>
      <c r="E36" s="244"/>
      <c r="F36" s="244"/>
      <c r="G36" s="1121" t="s">
        <v>499</v>
      </c>
      <c r="H36" s="1122"/>
      <c r="I36" s="1122"/>
      <c r="J36" s="1123"/>
      <c r="K36" s="294">
        <v>16818</v>
      </c>
      <c r="L36" s="294">
        <v>2853</v>
      </c>
      <c r="M36" s="295">
        <v>4847</v>
      </c>
      <c r="N36" s="296">
        <v>-41.1</v>
      </c>
    </row>
    <row r="37" spans="1:16" ht="13.5" customHeight="1" x14ac:dyDescent="0.15">
      <c r="A37" s="248"/>
      <c r="B37" s="244"/>
      <c r="C37" s="244"/>
      <c r="D37" s="244"/>
      <c r="E37" s="244"/>
      <c r="F37" s="244"/>
      <c r="G37" s="1121" t="s">
        <v>500</v>
      </c>
      <c r="H37" s="1122"/>
      <c r="I37" s="1122"/>
      <c r="J37" s="1123"/>
      <c r="K37" s="294">
        <v>23769</v>
      </c>
      <c r="L37" s="294">
        <v>4032</v>
      </c>
      <c r="M37" s="295">
        <v>2124</v>
      </c>
      <c r="N37" s="296">
        <v>89.8</v>
      </c>
    </row>
    <row r="38" spans="1:16" ht="27" customHeight="1" x14ac:dyDescent="0.15">
      <c r="A38" s="248"/>
      <c r="B38" s="244"/>
      <c r="C38" s="244"/>
      <c r="D38" s="244"/>
      <c r="E38" s="244"/>
      <c r="F38" s="244"/>
      <c r="G38" s="1124" t="s">
        <v>501</v>
      </c>
      <c r="H38" s="1125"/>
      <c r="I38" s="1125"/>
      <c r="J38" s="1126"/>
      <c r="K38" s="297" t="s">
        <v>482</v>
      </c>
      <c r="L38" s="297" t="s">
        <v>482</v>
      </c>
      <c r="M38" s="298">
        <v>33</v>
      </c>
      <c r="N38" s="299" t="s">
        <v>482</v>
      </c>
      <c r="O38" s="293"/>
    </row>
    <row r="39" spans="1:16" x14ac:dyDescent="0.15">
      <c r="A39" s="248"/>
      <c r="B39" s="244"/>
      <c r="C39" s="244"/>
      <c r="D39" s="244"/>
      <c r="E39" s="244"/>
      <c r="F39" s="244"/>
      <c r="G39" s="1124" t="s">
        <v>502</v>
      </c>
      <c r="H39" s="1125"/>
      <c r="I39" s="1125"/>
      <c r="J39" s="1126"/>
      <c r="K39" s="300">
        <v>-16170</v>
      </c>
      <c r="L39" s="300">
        <v>-2743</v>
      </c>
      <c r="M39" s="301">
        <v>-5315</v>
      </c>
      <c r="N39" s="302">
        <v>-48.4</v>
      </c>
      <c r="O39" s="293"/>
    </row>
    <row r="40" spans="1:16" ht="27" customHeight="1" x14ac:dyDescent="0.15">
      <c r="A40" s="248"/>
      <c r="B40" s="244"/>
      <c r="C40" s="244"/>
      <c r="D40" s="244"/>
      <c r="E40" s="244"/>
      <c r="F40" s="244"/>
      <c r="G40" s="1121" t="s">
        <v>503</v>
      </c>
      <c r="H40" s="1122"/>
      <c r="I40" s="1122"/>
      <c r="J40" s="1123"/>
      <c r="K40" s="300">
        <v>-456679</v>
      </c>
      <c r="L40" s="300">
        <v>-77469</v>
      </c>
      <c r="M40" s="301">
        <v>-96584</v>
      </c>
      <c r="N40" s="302">
        <v>-19.8</v>
      </c>
      <c r="O40" s="293"/>
    </row>
    <row r="41" spans="1:16" x14ac:dyDescent="0.15">
      <c r="A41" s="248"/>
      <c r="B41" s="244"/>
      <c r="C41" s="244"/>
      <c r="D41" s="244"/>
      <c r="E41" s="244"/>
      <c r="F41" s="244"/>
      <c r="G41" s="1127" t="s">
        <v>281</v>
      </c>
      <c r="H41" s="1128"/>
      <c r="I41" s="1128"/>
      <c r="J41" s="1129"/>
      <c r="K41" s="294">
        <v>178116</v>
      </c>
      <c r="L41" s="300">
        <v>30215</v>
      </c>
      <c r="M41" s="301">
        <v>36615</v>
      </c>
      <c r="N41" s="302">
        <v>-17.5</v>
      </c>
      <c r="O41" s="293"/>
    </row>
    <row r="42" spans="1:16" x14ac:dyDescent="0.15">
      <c r="A42" s="248"/>
      <c r="B42" s="244"/>
      <c r="C42" s="244"/>
      <c r="D42" s="244"/>
      <c r="E42" s="244"/>
      <c r="F42" s="244"/>
      <c r="G42" s="303" t="s">
        <v>504</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505</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506</v>
      </c>
      <c r="H48" s="308"/>
      <c r="I48" s="308"/>
      <c r="J48" s="308"/>
      <c r="K48" s="308"/>
      <c r="L48" s="308"/>
      <c r="M48" s="309"/>
      <c r="N48" s="308"/>
    </row>
    <row r="49" spans="1:14" ht="13.5" customHeight="1" x14ac:dyDescent="0.15">
      <c r="A49" s="248"/>
      <c r="B49" s="244"/>
      <c r="C49" s="244"/>
      <c r="D49" s="244"/>
      <c r="E49" s="244"/>
      <c r="F49" s="244"/>
      <c r="G49" s="310"/>
      <c r="H49" s="311"/>
      <c r="I49" s="1114" t="s">
        <v>473</v>
      </c>
      <c r="J49" s="1116" t="s">
        <v>507</v>
      </c>
      <c r="K49" s="1117"/>
      <c r="L49" s="1117"/>
      <c r="M49" s="1117"/>
      <c r="N49" s="1118"/>
    </row>
    <row r="50" spans="1:14" x14ac:dyDescent="0.15">
      <c r="A50" s="248"/>
      <c r="B50" s="244"/>
      <c r="C50" s="244"/>
      <c r="D50" s="244"/>
      <c r="E50" s="244"/>
      <c r="F50" s="244"/>
      <c r="G50" s="312"/>
      <c r="H50" s="313"/>
      <c r="I50" s="1115"/>
      <c r="J50" s="314" t="s">
        <v>508</v>
      </c>
      <c r="K50" s="315" t="s">
        <v>509</v>
      </c>
      <c r="L50" s="316" t="s">
        <v>510</v>
      </c>
      <c r="M50" s="317" t="s">
        <v>511</v>
      </c>
      <c r="N50" s="318" t="s">
        <v>512</v>
      </c>
    </row>
    <row r="51" spans="1:14" x14ac:dyDescent="0.15">
      <c r="A51" s="248"/>
      <c r="B51" s="244"/>
      <c r="C51" s="244"/>
      <c r="D51" s="244"/>
      <c r="E51" s="244"/>
      <c r="F51" s="244"/>
      <c r="G51" s="310" t="s">
        <v>513</v>
      </c>
      <c r="H51" s="311"/>
      <c r="I51" s="319">
        <v>1240124</v>
      </c>
      <c r="J51" s="320">
        <v>198865</v>
      </c>
      <c r="K51" s="321">
        <v>29.8</v>
      </c>
      <c r="L51" s="322">
        <v>133616</v>
      </c>
      <c r="M51" s="323">
        <v>21.6</v>
      </c>
      <c r="N51" s="324">
        <v>8.1999999999999993</v>
      </c>
    </row>
    <row r="52" spans="1:14" x14ac:dyDescent="0.15">
      <c r="A52" s="248"/>
      <c r="B52" s="244"/>
      <c r="C52" s="244"/>
      <c r="D52" s="244"/>
      <c r="E52" s="244"/>
      <c r="F52" s="244"/>
      <c r="G52" s="325"/>
      <c r="H52" s="326" t="s">
        <v>514</v>
      </c>
      <c r="I52" s="327">
        <v>593544</v>
      </c>
      <c r="J52" s="328">
        <v>95180</v>
      </c>
      <c r="K52" s="329">
        <v>-30.8</v>
      </c>
      <c r="L52" s="330">
        <v>57933</v>
      </c>
      <c r="M52" s="331">
        <v>-10.7</v>
      </c>
      <c r="N52" s="332">
        <v>-20.100000000000001</v>
      </c>
    </row>
    <row r="53" spans="1:14" x14ac:dyDescent="0.15">
      <c r="A53" s="248"/>
      <c r="B53" s="244"/>
      <c r="C53" s="244"/>
      <c r="D53" s="244"/>
      <c r="E53" s="244"/>
      <c r="F53" s="244"/>
      <c r="G53" s="310" t="s">
        <v>515</v>
      </c>
      <c r="H53" s="311"/>
      <c r="I53" s="319">
        <v>929974</v>
      </c>
      <c r="J53" s="320">
        <v>151783</v>
      </c>
      <c r="K53" s="321">
        <v>-23.7</v>
      </c>
      <c r="L53" s="322">
        <v>146140</v>
      </c>
      <c r="M53" s="323">
        <v>9.4</v>
      </c>
      <c r="N53" s="324">
        <v>-33.1</v>
      </c>
    </row>
    <row r="54" spans="1:14" x14ac:dyDescent="0.15">
      <c r="A54" s="248"/>
      <c r="B54" s="244"/>
      <c r="C54" s="244"/>
      <c r="D54" s="244"/>
      <c r="E54" s="244"/>
      <c r="F54" s="244"/>
      <c r="G54" s="325"/>
      <c r="H54" s="326" t="s">
        <v>514</v>
      </c>
      <c r="I54" s="327">
        <v>667619</v>
      </c>
      <c r="J54" s="328">
        <v>108963</v>
      </c>
      <c r="K54" s="329">
        <v>14.5</v>
      </c>
      <c r="L54" s="330">
        <v>75451</v>
      </c>
      <c r="M54" s="331">
        <v>30.2</v>
      </c>
      <c r="N54" s="332">
        <v>-15.7</v>
      </c>
    </row>
    <row r="55" spans="1:14" x14ac:dyDescent="0.15">
      <c r="A55" s="248"/>
      <c r="B55" s="244"/>
      <c r="C55" s="244"/>
      <c r="D55" s="244"/>
      <c r="E55" s="244"/>
      <c r="F55" s="244"/>
      <c r="G55" s="310" t="s">
        <v>516</v>
      </c>
      <c r="H55" s="311"/>
      <c r="I55" s="319">
        <v>732772</v>
      </c>
      <c r="J55" s="320">
        <v>121420</v>
      </c>
      <c r="K55" s="321">
        <v>-20</v>
      </c>
      <c r="L55" s="322">
        <v>146641</v>
      </c>
      <c r="M55" s="323">
        <v>0.3</v>
      </c>
      <c r="N55" s="324">
        <v>-20.3</v>
      </c>
    </row>
    <row r="56" spans="1:14" x14ac:dyDescent="0.15">
      <c r="A56" s="248"/>
      <c r="B56" s="244"/>
      <c r="C56" s="244"/>
      <c r="D56" s="244"/>
      <c r="E56" s="244"/>
      <c r="F56" s="244"/>
      <c r="G56" s="325"/>
      <c r="H56" s="326" t="s">
        <v>514</v>
      </c>
      <c r="I56" s="327">
        <v>450819</v>
      </c>
      <c r="J56" s="328">
        <v>74701</v>
      </c>
      <c r="K56" s="329">
        <v>-31.4</v>
      </c>
      <c r="L56" s="330">
        <v>68142</v>
      </c>
      <c r="M56" s="331">
        <v>-9.6999999999999993</v>
      </c>
      <c r="N56" s="332">
        <v>-21.7</v>
      </c>
    </row>
    <row r="57" spans="1:14" x14ac:dyDescent="0.15">
      <c r="A57" s="248"/>
      <c r="B57" s="244"/>
      <c r="C57" s="244"/>
      <c r="D57" s="244"/>
      <c r="E57" s="244"/>
      <c r="F57" s="244"/>
      <c r="G57" s="310" t="s">
        <v>517</v>
      </c>
      <c r="H57" s="311"/>
      <c r="I57" s="319">
        <v>1840891</v>
      </c>
      <c r="J57" s="320">
        <v>307327</v>
      </c>
      <c r="K57" s="321">
        <v>153.1</v>
      </c>
      <c r="L57" s="322">
        <v>174587</v>
      </c>
      <c r="M57" s="323">
        <v>19.100000000000001</v>
      </c>
      <c r="N57" s="324">
        <v>134</v>
      </c>
    </row>
    <row r="58" spans="1:14" x14ac:dyDescent="0.15">
      <c r="A58" s="248"/>
      <c r="B58" s="244"/>
      <c r="C58" s="244"/>
      <c r="D58" s="244"/>
      <c r="E58" s="244"/>
      <c r="F58" s="244"/>
      <c r="G58" s="325"/>
      <c r="H58" s="326" t="s">
        <v>514</v>
      </c>
      <c r="I58" s="327">
        <v>620455</v>
      </c>
      <c r="J58" s="328">
        <v>103582</v>
      </c>
      <c r="K58" s="329">
        <v>38.700000000000003</v>
      </c>
      <c r="L58" s="330">
        <v>79695</v>
      </c>
      <c r="M58" s="331">
        <v>17</v>
      </c>
      <c r="N58" s="332">
        <v>21.7</v>
      </c>
    </row>
    <row r="59" spans="1:14" x14ac:dyDescent="0.15">
      <c r="A59" s="248"/>
      <c r="B59" s="244"/>
      <c r="C59" s="244"/>
      <c r="D59" s="244"/>
      <c r="E59" s="244"/>
      <c r="F59" s="244"/>
      <c r="G59" s="310" t="s">
        <v>518</v>
      </c>
      <c r="H59" s="311"/>
      <c r="I59" s="319">
        <v>628653</v>
      </c>
      <c r="J59" s="320">
        <v>106642</v>
      </c>
      <c r="K59" s="321">
        <v>-65.3</v>
      </c>
      <c r="L59" s="322">
        <v>175675</v>
      </c>
      <c r="M59" s="323">
        <v>0.6</v>
      </c>
      <c r="N59" s="324">
        <v>-65.900000000000006</v>
      </c>
    </row>
    <row r="60" spans="1:14" x14ac:dyDescent="0.15">
      <c r="A60" s="248"/>
      <c r="B60" s="244"/>
      <c r="C60" s="244"/>
      <c r="D60" s="244"/>
      <c r="E60" s="244"/>
      <c r="F60" s="244"/>
      <c r="G60" s="325"/>
      <c r="H60" s="326" t="s">
        <v>514</v>
      </c>
      <c r="I60" s="333">
        <v>374742</v>
      </c>
      <c r="J60" s="328">
        <v>63569</v>
      </c>
      <c r="K60" s="329">
        <v>-38.6</v>
      </c>
      <c r="L60" s="330">
        <v>87698</v>
      </c>
      <c r="M60" s="331">
        <v>10</v>
      </c>
      <c r="N60" s="332">
        <v>-48.6</v>
      </c>
    </row>
    <row r="61" spans="1:14" x14ac:dyDescent="0.15">
      <c r="A61" s="248"/>
      <c r="B61" s="244"/>
      <c r="C61" s="244"/>
      <c r="D61" s="244"/>
      <c r="E61" s="244"/>
      <c r="F61" s="244"/>
      <c r="G61" s="310" t="s">
        <v>519</v>
      </c>
      <c r="H61" s="334"/>
      <c r="I61" s="335">
        <v>1074483</v>
      </c>
      <c r="J61" s="336">
        <v>177207</v>
      </c>
      <c r="K61" s="337">
        <v>14.8</v>
      </c>
      <c r="L61" s="338">
        <v>155332</v>
      </c>
      <c r="M61" s="339">
        <v>10.199999999999999</v>
      </c>
      <c r="N61" s="324">
        <v>4.5999999999999996</v>
      </c>
    </row>
    <row r="62" spans="1:14" x14ac:dyDescent="0.15">
      <c r="A62" s="248"/>
      <c r="B62" s="244"/>
      <c r="C62" s="244"/>
      <c r="D62" s="244"/>
      <c r="E62" s="244"/>
      <c r="F62" s="244"/>
      <c r="G62" s="325"/>
      <c r="H62" s="326" t="s">
        <v>514</v>
      </c>
      <c r="I62" s="327">
        <v>541436</v>
      </c>
      <c r="J62" s="328">
        <v>89199</v>
      </c>
      <c r="K62" s="329">
        <v>-9.5</v>
      </c>
      <c r="L62" s="330">
        <v>73784</v>
      </c>
      <c r="M62" s="331">
        <v>7.4</v>
      </c>
      <c r="N62" s="332">
        <v>-16.899999999999999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90" zoomScaleNormal="9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521</v>
      </c>
      <c r="G46" s="8" t="s">
        <v>522</v>
      </c>
      <c r="H46" s="8" t="s">
        <v>523</v>
      </c>
      <c r="I46" s="8" t="s">
        <v>524</v>
      </c>
      <c r="J46" s="9" t="s">
        <v>525</v>
      </c>
    </row>
    <row r="47" spans="2:10" ht="57.75" customHeight="1" x14ac:dyDescent="0.15">
      <c r="B47" s="10"/>
      <c r="C47" s="1139" t="s">
        <v>3</v>
      </c>
      <c r="D47" s="1139"/>
      <c r="E47" s="1140"/>
      <c r="F47" s="11">
        <v>40.799999999999997</v>
      </c>
      <c r="G47" s="12">
        <v>43.95</v>
      </c>
      <c r="H47" s="12">
        <v>45.99</v>
      </c>
      <c r="I47" s="12">
        <v>46.09</v>
      </c>
      <c r="J47" s="13">
        <v>44.95</v>
      </c>
    </row>
    <row r="48" spans="2:10" ht="57.75" customHeight="1" x14ac:dyDescent="0.15">
      <c r="B48" s="14"/>
      <c r="C48" s="1141" t="s">
        <v>4</v>
      </c>
      <c r="D48" s="1141"/>
      <c r="E48" s="1142"/>
      <c r="F48" s="15">
        <v>3</v>
      </c>
      <c r="G48" s="16">
        <v>1.99</v>
      </c>
      <c r="H48" s="16">
        <v>3.04</v>
      </c>
      <c r="I48" s="16">
        <v>7.16</v>
      </c>
      <c r="J48" s="17">
        <v>2.15</v>
      </c>
    </row>
    <row r="49" spans="2:10" ht="57.75" customHeight="1" thickBot="1" x14ac:dyDescent="0.2">
      <c r="B49" s="18"/>
      <c r="C49" s="1143" t="s">
        <v>5</v>
      </c>
      <c r="D49" s="1143"/>
      <c r="E49" s="1144"/>
      <c r="F49" s="19">
        <v>0.15</v>
      </c>
      <c r="G49" s="20">
        <v>1.18</v>
      </c>
      <c r="H49" s="20">
        <v>9.5399999999999991</v>
      </c>
      <c r="I49" s="20">
        <v>4.07</v>
      </c>
      <c r="J49" s="21" t="s">
        <v>526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x14ac:dyDescent="0.15">
      <c r="A34" s="22"/>
      <c r="B34" s="31"/>
      <c r="C34" s="1151" t="s">
        <v>527</v>
      </c>
      <c r="D34" s="1151"/>
      <c r="E34" s="1152"/>
      <c r="F34" s="32">
        <v>2.99</v>
      </c>
      <c r="G34" s="33">
        <v>8.27</v>
      </c>
      <c r="H34" s="33">
        <v>3.04</v>
      </c>
      <c r="I34" s="33">
        <v>7.16</v>
      </c>
      <c r="J34" s="34">
        <v>3.21</v>
      </c>
      <c r="K34" s="22"/>
      <c r="L34" s="22"/>
      <c r="M34" s="22"/>
      <c r="N34" s="22"/>
      <c r="O34" s="22"/>
      <c r="P34" s="22"/>
    </row>
    <row r="35" spans="1:16" ht="39" customHeight="1" x14ac:dyDescent="0.15">
      <c r="A35" s="22"/>
      <c r="B35" s="35"/>
      <c r="C35" s="1145" t="s">
        <v>528</v>
      </c>
      <c r="D35" s="1146"/>
      <c r="E35" s="1147"/>
      <c r="F35" s="36">
        <v>1.66</v>
      </c>
      <c r="G35" s="37">
        <v>0.68</v>
      </c>
      <c r="H35" s="37">
        <v>2.31</v>
      </c>
      <c r="I35" s="37">
        <v>1.94</v>
      </c>
      <c r="J35" s="38">
        <v>2.54</v>
      </c>
      <c r="K35" s="22"/>
      <c r="L35" s="22"/>
      <c r="M35" s="22"/>
      <c r="N35" s="22"/>
      <c r="O35" s="22"/>
      <c r="P35" s="22"/>
    </row>
    <row r="36" spans="1:16" ht="39" customHeight="1" x14ac:dyDescent="0.15">
      <c r="A36" s="22"/>
      <c r="B36" s="35"/>
      <c r="C36" s="1145" t="s">
        <v>529</v>
      </c>
      <c r="D36" s="1146"/>
      <c r="E36" s="1147"/>
      <c r="F36" s="36">
        <v>1.0900000000000001</v>
      </c>
      <c r="G36" s="37">
        <v>0.9</v>
      </c>
      <c r="H36" s="37">
        <v>0.59</v>
      </c>
      <c r="I36" s="37">
        <v>0.78</v>
      </c>
      <c r="J36" s="38">
        <v>0.61</v>
      </c>
      <c r="K36" s="22"/>
      <c r="L36" s="22"/>
      <c r="M36" s="22"/>
      <c r="N36" s="22"/>
      <c r="O36" s="22"/>
      <c r="P36" s="22"/>
    </row>
    <row r="37" spans="1:16" ht="39" customHeight="1" x14ac:dyDescent="0.15">
      <c r="A37" s="22"/>
      <c r="B37" s="35"/>
      <c r="C37" s="1145" t="s">
        <v>530</v>
      </c>
      <c r="D37" s="1146"/>
      <c r="E37" s="1147"/>
      <c r="F37" s="36">
        <v>0.33</v>
      </c>
      <c r="G37" s="37">
        <v>7.0000000000000007E-2</v>
      </c>
      <c r="H37" s="37">
        <v>0.08</v>
      </c>
      <c r="I37" s="37">
        <v>0.06</v>
      </c>
      <c r="J37" s="38">
        <v>0.13</v>
      </c>
      <c r="K37" s="22"/>
      <c r="L37" s="22"/>
      <c r="M37" s="22"/>
      <c r="N37" s="22"/>
      <c r="O37" s="22"/>
      <c r="P37" s="22"/>
    </row>
    <row r="38" spans="1:16" ht="39" customHeight="1" x14ac:dyDescent="0.15">
      <c r="A38" s="22"/>
      <c r="B38" s="35"/>
      <c r="C38" s="1145" t="s">
        <v>531</v>
      </c>
      <c r="D38" s="1146"/>
      <c r="E38" s="1147"/>
      <c r="F38" s="36">
        <v>7.0000000000000007E-2</v>
      </c>
      <c r="G38" s="37">
        <v>0.03</v>
      </c>
      <c r="H38" s="37">
        <v>0.14000000000000001</v>
      </c>
      <c r="I38" s="37">
        <v>0.06</v>
      </c>
      <c r="J38" s="38">
        <v>0.1</v>
      </c>
      <c r="K38" s="22"/>
      <c r="L38" s="22"/>
      <c r="M38" s="22"/>
      <c r="N38" s="22"/>
      <c r="O38" s="22"/>
      <c r="P38" s="22"/>
    </row>
    <row r="39" spans="1:16" ht="39" customHeight="1" x14ac:dyDescent="0.15">
      <c r="A39" s="22"/>
      <c r="B39" s="35"/>
      <c r="C39" s="1145" t="s">
        <v>532</v>
      </c>
      <c r="D39" s="1146"/>
      <c r="E39" s="1147"/>
      <c r="F39" s="36">
        <v>0</v>
      </c>
      <c r="G39" s="37">
        <v>0</v>
      </c>
      <c r="H39" s="37">
        <v>0.02</v>
      </c>
      <c r="I39" s="37">
        <v>0.01</v>
      </c>
      <c r="J39" s="38">
        <v>0.02</v>
      </c>
      <c r="K39" s="22"/>
      <c r="L39" s="22"/>
      <c r="M39" s="22"/>
      <c r="N39" s="22"/>
      <c r="O39" s="22"/>
      <c r="P39" s="22"/>
    </row>
    <row r="40" spans="1:16" ht="39" customHeight="1" x14ac:dyDescent="0.15">
      <c r="A40" s="22"/>
      <c r="B40" s="35"/>
      <c r="C40" s="1145" t="s">
        <v>533</v>
      </c>
      <c r="D40" s="1146"/>
      <c r="E40" s="1147"/>
      <c r="F40" s="36">
        <v>0.01</v>
      </c>
      <c r="G40" s="37">
        <v>0.01</v>
      </c>
      <c r="H40" s="37">
        <v>0</v>
      </c>
      <c r="I40" s="37">
        <v>0</v>
      </c>
      <c r="J40" s="38">
        <v>0</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534</v>
      </c>
      <c r="D42" s="1146"/>
      <c r="E42" s="1147"/>
      <c r="F42" s="36" t="s">
        <v>482</v>
      </c>
      <c r="G42" s="37" t="s">
        <v>482</v>
      </c>
      <c r="H42" s="37" t="s">
        <v>482</v>
      </c>
      <c r="I42" s="37" t="s">
        <v>482</v>
      </c>
      <c r="J42" s="38" t="s">
        <v>482</v>
      </c>
      <c r="K42" s="22"/>
      <c r="L42" s="22"/>
      <c r="M42" s="22"/>
      <c r="N42" s="22"/>
      <c r="O42" s="22"/>
      <c r="P42" s="22"/>
    </row>
    <row r="43" spans="1:16" ht="39" customHeight="1" thickBot="1" x14ac:dyDescent="0.2">
      <c r="A43" s="22"/>
      <c r="B43" s="40"/>
      <c r="C43" s="1148" t="s">
        <v>535</v>
      </c>
      <c r="D43" s="1149"/>
      <c r="E43" s="1150"/>
      <c r="F43" s="41">
        <v>0</v>
      </c>
      <c r="G43" s="42" t="s">
        <v>482</v>
      </c>
      <c r="H43" s="42" t="s">
        <v>482</v>
      </c>
      <c r="I43" s="42" t="s">
        <v>482</v>
      </c>
      <c r="J43" s="43" t="s">
        <v>482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7" zoomScaleSheetLayoutView="55" workbookViewId="0">
      <selection activeCell="P55" sqref="P5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548</v>
      </c>
      <c r="L45" s="60">
        <v>521</v>
      </c>
      <c r="M45" s="60">
        <v>522</v>
      </c>
      <c r="N45" s="60">
        <v>472</v>
      </c>
      <c r="O45" s="61">
        <v>517</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x14ac:dyDescent="0.15">
      <c r="A48" s="48"/>
      <c r="B48" s="1163"/>
      <c r="C48" s="1164"/>
      <c r="D48" s="62"/>
      <c r="E48" s="1155" t="s">
        <v>15</v>
      </c>
      <c r="F48" s="1155"/>
      <c r="G48" s="1155"/>
      <c r="H48" s="1155"/>
      <c r="I48" s="1155"/>
      <c r="J48" s="1156"/>
      <c r="K48" s="63">
        <v>78</v>
      </c>
      <c r="L48" s="64">
        <v>84</v>
      </c>
      <c r="M48" s="64">
        <v>73</v>
      </c>
      <c r="N48" s="64">
        <v>91</v>
      </c>
      <c r="O48" s="65">
        <v>93</v>
      </c>
      <c r="P48" s="48"/>
      <c r="Q48" s="48"/>
      <c r="R48" s="48"/>
      <c r="S48" s="48"/>
      <c r="T48" s="48"/>
      <c r="U48" s="48"/>
    </row>
    <row r="49" spans="1:21" ht="30.75" customHeight="1" x14ac:dyDescent="0.15">
      <c r="A49" s="48"/>
      <c r="B49" s="1163"/>
      <c r="C49" s="1164"/>
      <c r="D49" s="62"/>
      <c r="E49" s="1155" t="s">
        <v>16</v>
      </c>
      <c r="F49" s="1155"/>
      <c r="G49" s="1155"/>
      <c r="H49" s="1155"/>
      <c r="I49" s="1155"/>
      <c r="J49" s="1156"/>
      <c r="K49" s="63">
        <v>27</v>
      </c>
      <c r="L49" s="64">
        <v>18</v>
      </c>
      <c r="M49" s="64">
        <v>17</v>
      </c>
      <c r="N49" s="64">
        <v>17</v>
      </c>
      <c r="O49" s="65">
        <v>17</v>
      </c>
      <c r="P49" s="48"/>
      <c r="Q49" s="48"/>
      <c r="R49" s="48"/>
      <c r="S49" s="48"/>
      <c r="T49" s="48"/>
      <c r="U49" s="48"/>
    </row>
    <row r="50" spans="1:21" ht="30.75" customHeight="1" x14ac:dyDescent="0.15">
      <c r="A50" s="48"/>
      <c r="B50" s="1163"/>
      <c r="C50" s="1164"/>
      <c r="D50" s="62"/>
      <c r="E50" s="1155" t="s">
        <v>17</v>
      </c>
      <c r="F50" s="1155"/>
      <c r="G50" s="1155"/>
      <c r="H50" s="1155"/>
      <c r="I50" s="1155"/>
      <c r="J50" s="1156"/>
      <c r="K50" s="63">
        <v>37</v>
      </c>
      <c r="L50" s="64">
        <v>35</v>
      </c>
      <c r="M50" s="64">
        <v>32</v>
      </c>
      <c r="N50" s="64">
        <v>31</v>
      </c>
      <c r="O50" s="65">
        <v>24</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482</v>
      </c>
      <c r="L51" s="64" t="s">
        <v>482</v>
      </c>
      <c r="M51" s="64" t="s">
        <v>482</v>
      </c>
      <c r="N51" s="64" t="s">
        <v>482</v>
      </c>
      <c r="O51" s="65" t="s">
        <v>482</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473</v>
      </c>
      <c r="L52" s="64">
        <v>464</v>
      </c>
      <c r="M52" s="64">
        <v>461</v>
      </c>
      <c r="N52" s="64">
        <v>449</v>
      </c>
      <c r="O52" s="65">
        <v>472</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217</v>
      </c>
      <c r="L53" s="69">
        <v>194</v>
      </c>
      <c r="M53" s="69">
        <v>183</v>
      </c>
      <c r="N53" s="69">
        <v>162</v>
      </c>
      <c r="O53" s="70">
        <v>179</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2016-04-20T00:14:34Z</cp:lastPrinted>
  <dcterms:created xsi:type="dcterms:W3CDTF">2016-02-15T00:47:43Z</dcterms:created>
  <dcterms:modified xsi:type="dcterms:W3CDTF">2016-04-20T01:11:08Z</dcterms:modified>
  <cp:category/>
</cp:coreProperties>
</file>