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240" yWindow="60" windowWidth="14940" windowHeight="7875" firstSheet="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O36" i="9"/>
  <c r="BW36" i="9"/>
  <c r="BE36" i="9"/>
  <c r="AM36" i="9"/>
  <c r="CO35" i="9"/>
  <c r="BW35" i="9"/>
  <c r="AM35" i="9"/>
  <c r="C35" i="9"/>
  <c r="C36" i="9" s="1"/>
  <c r="CO34" i="9"/>
  <c r="BW34" i="9"/>
  <c r="AM34" i="9"/>
  <c r="C34" i="9"/>
  <c r="C37" i="9" l="1"/>
  <c r="U34" i="9"/>
  <c r="U35" i="9" s="1"/>
  <c r="U36" i="9" s="1"/>
  <c r="U37" i="9" s="1"/>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<sst xmlns="http://schemas.openxmlformats.org/spreadsheetml/2006/main" count="986" uniqueCount="544">
  <si>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</si>
  <si>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</si>
  <si>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</si>
  <si>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</si>
  <si>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</si>
  <si>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</si>
  <si>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</si>
  <si>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</si>
  <si>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</si>
  <si>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</si>
  <si>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</si>
  <si>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</si>
  <si>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</si>
  <si>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</si>
  <si>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</si>
  <si>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</si>
  <si>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</si>
  <si>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</si>
  <si>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</si>
  <si>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</si>
  <si>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</si>
  <si>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</si>
  <si>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</si>
  <si>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</si>
  <si>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</si>
  <si>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</si>
  <si>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</si>
  <si>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</si>
  <si>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</si>
  <si>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</si>
  <si>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</si>
  <si>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</si>
  <si>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</si>
  <si>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</si>
  <si>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</si>
  <si>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</si>
  <si>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</si>
  <si>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</si>
  <si>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</si>
  <si>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</si>
  <si>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</si>
  <si>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</si>
  <si>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</si>
  <si>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</si>
  <si>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</si>
  <si>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</si>
  <si>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</si>
  <si>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</si>
  <si>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</si>
  <si>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</si>
  <si>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</si>
  <si>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</si>
  <si>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</si>
  <si>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</si>
  <si>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</si>
  <si>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</si>
  <si>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</si>
  <si>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</si>
  <si>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</si>
  <si>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</si>
  <si>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</si>
  <si>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</si>
  <si>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</si>
  <si>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</si>
  <si>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</si>
  <si>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</si>
  <si>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</si>
  <si>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</si>
  <si>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</si>
  <si>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</si>
  <si>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</si>
  <si>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</si>
  <si>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</si>
  <si>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</si>
  <si>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</si>
  <si>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</si>
  <si>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</si>
  <si>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</si>
  <si>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</si>
  <si>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</si>
  <si>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</si>
  <si>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</si>
  <si>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鮫川村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</si>
  <si>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</si>
  <si>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</si>
  <si>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</si>
  <si>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</si>
  <si>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</si>
  <si>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</si>
  <si>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</si>
  <si>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</si>
  <si>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</si>
  <si>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</si>
  <si>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</si>
  <si>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</si>
  <si>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</si>
  <si>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</si>
  <si>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</si>
  <si>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</si>
  <si>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</si>
  <si>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</si>
  <si>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</si>
  <si>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</si>
  <si>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</si>
  <si>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</si>
  <si>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</si>
  <si>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</si>
  <si>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</si>
  <si>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</si>
  <si>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</si>
  <si>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</si>
  <si>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</si>
  <si>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</si>
  <si>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</si>
  <si>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</si>
  <si>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</si>
  <si>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</si>
  <si>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</si>
  <si>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</si>
  <si>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</si>
  <si>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</si>
  <si>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</si>
  <si>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</si>
  <si>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</si>
  <si>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</si>
  <si>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</si>
  <si>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</si>
  <si>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</si>
  <si>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</si>
  <si>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</si>
  <si>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</si>
  <si>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</si>
  <si>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</si>
  <si>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</si>
  <si>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</si>
  <si>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</si>
  <si>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</si>
  <si>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</si>
  <si>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</si>
  <si>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</si>
  <si>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</si>
  <si>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</si>
  <si>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</si>
  <si>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</si>
  <si>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</si>
  <si>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</si>
  <si>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</si>
  <si>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</si>
  <si>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</si>
  <si>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</si>
  <si>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</si>
  <si>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</si>
  <si>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</si>
  <si>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</si>
  <si>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</si>
  <si>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</si>
  <si>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</si>
  <si>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</si>
  <si>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</si>
  <si>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</si>
  <si>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</si>
  <si>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</si>
  <si>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</si>
  <si>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</si>
  <si>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</si>
  <si>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</si>
  <si>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</si>
  <si>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</si>
  <si>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</si>
  <si>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</si>
  <si>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</si>
  <si>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</si>
  <si>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</si>
  <si>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</si>
  <si>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</si>
  <si>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</si>
  <si>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</si>
  <si>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</si>
  <si>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</si>
  <si>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</si>
  <si>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</si>
  <si>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</si>
  <si>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</si>
  <si>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</si>
  <si>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</si>
  <si>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</si>
  <si>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</si>
  <si>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</si>
  <si>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</si>
  <si>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</si>
  <si>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</si>
  <si>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</si>
  <si>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</si>
  <si>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</si>
  <si>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</si>
  <si>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福島県鮫川村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</si>
  <si>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</si>
  <si>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</si>
  <si>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</si>
  <si>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</si>
  <si>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</si>
  <si>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</si>
  <si>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</si>
  <si>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</si>
  <si>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</si>
  <si>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</si>
  <si>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</si>
  <si>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</si>
  <si>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</si>
  <si>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</si>
  <si>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</si>
  <si>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</si>
  <si>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</si>
  <si>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</si>
  <si>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</si>
  <si>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</si>
  <si>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</si>
  <si>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</si>
  <si>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</si>
  <si>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</si>
  <si>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</si>
  <si>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</si>
  <si>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</si>
  <si>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</si>
  <si>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</si>
  <si>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</si>
  <si>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</si>
  <si>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</si>
  <si>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</si>
  <si>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</si>
  <si>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</si>
  <si>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</si>
  <si>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</si>
  <si>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</si>
  <si>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</si>
  <si>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</si>
  <si>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</si>
  <si>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</si>
  <si>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</si>
  <si>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</si>
  <si>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</si>
  <si>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</si>
  <si>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</si>
  <si>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</si>
  <si>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</si>
  <si>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</si>
  <si>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</si>
  <si>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</si>
  <si>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</si>
  <si>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</si>
  <si>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</si>
  <si>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</si>
  <si>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</si>
  <si>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</si>
  <si>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</si>
  <si>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</si>
  <si>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</si>
  <si>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</si>
  <si>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</si>
  <si>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</si>
  <si>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</si>
  <si>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</si>
  <si>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</si>
  <si>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</si>
  <si>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</si>
  <si>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</si>
  <si>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</si>
  <si>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</si>
  <si>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</si>
  <si>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</si>
  <si>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</si>
  <si>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</si>
  <si>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</si>
  <si>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</si>
  <si>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</si>
  <si>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</si>
  <si>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</si>
  <si>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</si>
  <si>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</si>
  <si>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</si>
  <si>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</si>
  <si>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</si>
  <si>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</si>
  <si>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</si>
  <si>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</si>
  <si>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</si>
  <si>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</si>
  <si>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</si>
  <si>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</si>
  <si>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</si>
  <si>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</si>
  <si>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</si>
  <si>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</si>
  <si>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</si>
  <si>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</si>
  <si>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</si>
  <si>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</si>
  <si>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</si>
  <si>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</si>
  <si>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</si>
  <si>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</si>
  <si>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</si>
  <si>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</si>
  <si>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</si>
  <si>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</si>
  <si>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</si>
  <si>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</si>
  <si>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</si>
  <si>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</si>
  <si>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</si>
  <si>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</si>
  <si>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</si>
  <si>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</si>
  <si>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</si>
  <si>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</si>
  <si>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</si>
  <si>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</si>
  <si>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</si>
  <si>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</si>
  <si>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</si>
  <si>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</si>
  <si>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</si>
  <si>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</si>
  <si>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</si>
  <si>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</si>
  <si>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</si>
  <si>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</si>
  <si>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</si>
  <si>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</si>
  <si>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</si>
  <si>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</si>
  <si>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</si>
  <si>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</si>
  <si>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</si>
  <si>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</si>
  <si>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</si>
  <si>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</si>
  <si>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</si>
  <si>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</si>
  <si>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</si>
  <si>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</si>
  <si>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</si>
  <si>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</si>
  <si>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</si>
  <si>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</si>
  <si>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福島県鮫川村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</si>
  <si>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</si>
  <si>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</si>
  <si>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</si>
  <si>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</si>
  <si>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</si>
  <si>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</si>
  <si>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</si>
  <si>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</si>
  <si>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</si>
  <si>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</si>
  <si>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</si>
  <si>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</si>
  <si>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</si>
  <si>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</si>
  <si>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</si>
  <si>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</si>
  <si>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</si>
  <si>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</si>
  <si>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</si>
  <si>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</si>
  <si>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村営バス事業特別会計</t>
    <phoneticPr fontId="5"/>
  </si>
  <si>
    <t>交流施設特別会計</t>
    <phoneticPr fontId="5"/>
  </si>
  <si>
    <t>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</si>
  <si>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</si>
  <si>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</si>
  <si>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</si>
  <si>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</si>
  <si>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</si>
  <si>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</si>
  <si>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</si>
  <si>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</si>
  <si>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</si>
  <si>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</si>
  <si>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</si>
  <si>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</si>
  <si>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</si>
  <si>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</si>
  <si>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</si>
  <si>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</si>
  <si>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後期高齢者医療特別会計</t>
    <phoneticPr fontId="5"/>
  </si>
  <si>
    <t>簡易水道事業特別会計</t>
    <phoneticPr fontId="5"/>
  </si>
  <si>
    <t>法非適用企業</t>
    <phoneticPr fontId="5"/>
  </si>
  <si>
    <t>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</si>
  <si>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</si>
  <si>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</si>
  <si>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</si>
  <si>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</si>
  <si>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</si>
  <si>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</si>
  <si>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</si>
  <si>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</si>
  <si>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</si>
  <si>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</si>
  <si>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</si>
  <si>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</si>
  <si>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</si>
  <si>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</si>
  <si>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</si>
  <si>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</si>
  <si>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</si>
  <si>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</si>
  <si>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</si>
  <si>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</si>
  <si>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</si>
  <si>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</si>
  <si>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</si>
  <si>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</si>
  <si>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</si>
  <si>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</si>
  <si>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</si>
  <si>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</si>
  <si>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</si>
  <si>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</si>
  <si>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</si>
  <si>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</si>
  <si>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</si>
  <si>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</si>
  <si>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</si>
  <si>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</si>
  <si>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</si>
  <si>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</si>
  <si>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</si>
  <si>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</si>
  <si>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</si>
  <si>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</si>
  <si>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</si>
  <si>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</si>
  <si>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</si>
  <si>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</si>
  <si>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</si>
  <si>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</si>
  <si>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</si>
  <si>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</si>
  <si>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</si>
  <si>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</si>
  <si>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</si>
  <si>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</si>
  <si>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</si>
  <si>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</si>
  <si>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</si>
  <si>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</si>
  <si>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</si>
  <si>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</si>
  <si>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</si>
  <si>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</si>
  <si>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</si>
  <si>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</si>
  <si>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</si>
  <si>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</si>
  <si>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</si>
  <si>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</si>
  <si>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</si>
  <si>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</si>
  <si>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</si>
  <si>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</si>
  <si>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</si>
  <si>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</si>
  <si>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</si>
  <si>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</si>
  <si>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</si>
  <si>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</si>
  <si>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</si>
  <si>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</si>
  <si>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</si>
  <si>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</si>
  <si>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</si>
  <si>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</si>
  <si>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</si>
  <si>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</si>
  <si>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</si>
  <si>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</si>
  <si>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</si>
  <si>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</si>
  <si>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</si>
  <si>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</si>
  <si>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</si>
  <si>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</si>
  <si>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</si>
  <si>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</si>
  <si>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</si>
  <si>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</si>
  <si>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</si>
  <si>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</si>
  <si>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</si>
  <si>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</si>
  <si>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</si>
  <si>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</si>
  <si>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</si>
  <si>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</si>
  <si>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</si>
  <si>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</si>
  <si>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</si>
  <si>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</si>
  <si>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</si>
  <si>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</si>
  <si>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</si>
  <si>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</si>
  <si>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</si>
  <si>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</si>
  <si>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</si>
  <si>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</si>
  <si>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</si>
  <si>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</si>
  <si>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</si>
  <si>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</si>
  <si>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</si>
  <si>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</si>
  <si>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</si>
  <si>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</si>
  <si>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</si>
  <si>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</si>
  <si>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</si>
  <si>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</si>
  <si>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</si>
  <si>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</si>
  <si>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</si>
  <si>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2.95</t>
  </si>
  <si>
    <t>▲ 17.07</t>
  </si>
  <si>
    <t>一般会計</t>
  </si>
  <si>
    <t>国民健康保険特別会計（事業勘定）</t>
  </si>
  <si>
    <t>介護保険特別会計</t>
  </si>
  <si>
    <t>国民健康保険特別会計（直診勘定）</t>
  </si>
  <si>
    <t>村営バス事業特別会計</t>
  </si>
  <si>
    <t>簡易水道事業特別会計</t>
  </si>
  <si>
    <t>集落排水事業特別会計</t>
  </si>
  <si>
    <t>学校給食センター特別会計</t>
  </si>
  <si>
    <t>その他会計（赤字）</t>
  </si>
  <si>
    <t>その他会計（黒字）</t>
  </si>
  <si>
    <t>白河地方広域市町村圏整備組合</t>
    <rPh sb="0" eb="2">
      <t>シラカワ</t>
    </rPh>
    <rPh sb="2" eb="4">
      <t>チホウ</t>
    </rPh>
    <rPh sb="4" eb="6">
      <t>コウイキ</t>
    </rPh>
    <rPh sb="6" eb="9">
      <t>シチョウソン</t>
    </rPh>
    <rPh sb="9" eb="10">
      <t>ケン</t>
    </rPh>
    <rPh sb="10" eb="12">
      <t>セイビ</t>
    </rPh>
    <rPh sb="12" eb="14">
      <t>クミアイ</t>
    </rPh>
    <phoneticPr fontId="2"/>
  </si>
  <si>
    <t>東白衛生組合</t>
    <rPh sb="0" eb="1">
      <t>ヒガシ</t>
    </rPh>
    <rPh sb="1" eb="2">
      <t>シロ</t>
    </rPh>
    <rPh sb="2" eb="4">
      <t>エイセイ</t>
    </rPh>
    <rPh sb="4" eb="6">
      <t>クミアイ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</si>
  <si>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</si>
  <si>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</si>
  <si>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</si>
  <si>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</si>
  <si>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</si>
  <si>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福島県後期高齢者医療広域連合会（一般会計）</t>
    <rPh sb="0" eb="3">
      <t>フクシマケン</t>
    </rPh>
    <rPh sb="3" eb="5">
      <t>コウキ</t>
    </rPh>
    <rPh sb="5" eb="8">
      <t>コウレイシャ</t>
    </rPh>
    <rPh sb="8" eb="10">
      <t>イリョウ</t>
    </rPh>
    <rPh sb="10" eb="12">
      <t>コウイキ</t>
    </rPh>
    <rPh sb="12" eb="14">
      <t>レンゴウ</t>
    </rPh>
    <rPh sb="14" eb="15">
      <t>カイ</t>
    </rPh>
    <rPh sb="16" eb="18">
      <t>イッパン</t>
    </rPh>
    <rPh sb="18" eb="20">
      <t>カイケイ</t>
    </rPh>
    <phoneticPr fontId="2"/>
  </si>
  <si>
    <t>福島県後期高齢者医療広域連合会（後期高齢者医療特別会計）</t>
    <rPh sb="0" eb="3">
      <t>フクシマケン</t>
    </rPh>
    <rPh sb="3" eb="5">
      <t>コウキ</t>
    </rPh>
    <rPh sb="5" eb="8">
      <t>コウレイシャ</t>
    </rPh>
    <rPh sb="8" eb="10">
      <t>イリョウ</t>
    </rPh>
    <rPh sb="10" eb="12">
      <t>コウイキ</t>
    </rPh>
    <rPh sb="12" eb="14">
      <t>レンゴウ</t>
    </rPh>
    <rPh sb="14" eb="15">
      <t>カイ</t>
    </rPh>
    <rPh sb="16" eb="18">
      <t>コウキ</t>
    </rPh>
    <rPh sb="18" eb="21">
      <t>コウレイシャ</t>
    </rPh>
    <rPh sb="21" eb="23">
      <t>イリョウ</t>
    </rPh>
    <rPh sb="23" eb="25">
      <t>トクベツ</t>
    </rPh>
    <rPh sb="25" eb="27">
      <t>カイケイ</t>
    </rPh>
    <phoneticPr fontId="2"/>
  </si>
  <si>
    <t>白河地方土地開発公社</t>
    <rPh sb="0" eb="2">
      <t>シラカワ</t>
    </rPh>
    <rPh sb="2" eb="4">
      <t>チホウ</t>
    </rPh>
    <rPh sb="4" eb="6">
      <t>トチ</t>
    </rPh>
    <rPh sb="6" eb="8">
      <t>カイハツ</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</si>
</sst>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256310</c:v>
                </c:pt>
                <c:pt idx="1">
                  <c:v>213149</c:v>
                </c:pt>
                <c:pt idx="2">
                  <c:v>313964</c:v>
                </c:pt>
                <c:pt idx="3">
                  <c:v>169988</c:v>
                </c:pt>
                <c:pt idx="4">
                  <c:v>194075</c:v>
                </c:pt>
              </c:numCache>
            </c:numRef>
          </c:val>
          <c:smooth val="0"/>
        </c:ser>
        <c:dLbls>
          <c:showLegendKey val="0"/>
          <c:showVal val="0"/>
          <c:showCatName val="0"/>
          <c:showSerName val="0"/>
          <c:showPercent val="0"/>
          <c:showBubbleSize val="0"/>
        </c:dLbls>
        <c:marker val="1"/>
        <c:smooth val="0"/>
        <c:axId val="471362440"/>
        <c:axId val="471362832"/>
      </c:lineChart>
      <c:catAx>
        <c:axId val="4713624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1362832"/>
        <c:crosses val="autoZero"/>
        <c:auto val="1"/>
        <c:lblAlgn val="ctr"/>
        <c:lblOffset val="100"/>
        <c:tickLblSkip val="1"/>
        <c:tickMarkSkip val="1"/>
        <c:noMultiLvlLbl val="0"/>
      </c:catAx>
      <c:valAx>
        <c:axId val="47136283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13624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6.81</c:v>
                </c:pt>
                <c:pt idx="1">
                  <c:v>0.64</c:v>
                </c:pt>
                <c:pt idx="2">
                  <c:v>5.38</c:v>
                </c:pt>
                <c:pt idx="3">
                  <c:v>3.5</c:v>
                </c:pt>
                <c:pt idx="4">
                  <c:v>3.69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38.31</c:v>
                </c:pt>
                <c:pt idx="1">
                  <c:v>43.58</c:v>
                </c:pt>
                <c:pt idx="2">
                  <c:v>47.73</c:v>
                </c:pt>
                <c:pt idx="3">
                  <c:v>32.25</c:v>
                </c:pt>
                <c:pt idx="4">
                  <c:v>42.91</c:v>
                </c:pt>
              </c:numCache>
            </c:numRef>
          </c:val>
        </c:ser>
        <c:dLbls>
          <c:showLegendKey val="0"/>
          <c:showVal val="0"/>
          <c:showCatName val="0"/>
          <c:showSerName val="0"/>
          <c:showPercent val="0"/>
          <c:showBubbleSize val="0"/>
        </c:dLbls>
        <c:gapWidth val="250"/>
        <c:overlap val="100"/>
        <c:axId val="471363616"/>
        <c:axId val="471364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7.5</c:v>
                </c:pt>
                <c:pt idx="1">
                  <c:v>-2.95</c:v>
                </c:pt>
                <c:pt idx="2">
                  <c:v>10.23</c:v>
                </c:pt>
                <c:pt idx="3">
                  <c:v>-17.07</c:v>
                </c:pt>
                <c:pt idx="4">
                  <c:v>11.13</c:v>
                </c:pt>
              </c:numCache>
            </c:numRef>
          </c:val>
          <c:smooth val="0"/>
        </c:ser>
        <c:dLbls>
          <c:showLegendKey val="0"/>
          <c:showVal val="0"/>
          <c:showCatName val="0"/>
          <c:showSerName val="0"/>
          <c:showPercent val="0"/>
          <c:showBubbleSize val="0"/>
        </c:dLbls>
        <c:marker val="1"/>
        <c:smooth val="0"/>
        <c:axId val="471363616"/>
        <c:axId val="471364008"/>
      </c:lineChart>
      <c:catAx>
        <c:axId val="47136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1364008"/>
        <c:crosses val="autoZero"/>
        <c:auto val="1"/>
        <c:lblAlgn val="ctr"/>
        <c:lblOffset val="100"/>
        <c:tickLblSkip val="1"/>
        <c:tickMarkSkip val="1"/>
        <c:noMultiLvlLbl val="0"/>
      </c:catAx>
      <c:valAx>
        <c:axId val="471364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1363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0.12</c:v>
                </c:pt>
                <c:pt idx="4">
                  <c:v>#N/A</c:v>
                </c:pt>
                <c:pt idx="5">
                  <c:v>0.08</c:v>
                </c:pt>
                <c:pt idx="6">
                  <c:v>#N/A</c:v>
                </c:pt>
                <c:pt idx="7">
                  <c:v>0.09</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学校給食センター特別会計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0.08</c:v>
                </c:pt>
                <c:pt idx="4">
                  <c:v>#N/A</c:v>
                </c:pt>
                <c:pt idx="5">
                  <c:v>0.09</c:v>
                </c:pt>
                <c:pt idx="6">
                  <c:v>#N/A</c:v>
                </c:pt>
                <c:pt idx="7">
                  <c:v>0.1</c:v>
                </c:pt>
                <c:pt idx="8">
                  <c:v>#N/A</c:v>
                </c:pt>
                <c:pt idx="9">
                  <c:v>0.01</c:v>
                </c:pt>
              </c:numCache>
            </c:numRef>
          </c:val>
        </c:ser>
        <c:ser>
          <c:idx val="3"/>
          <c:order val="3"/>
          <c:tx>
            <c:strRef>
              <c:f>データシート!$A$30</c:f>
              <c:strCache>
                <c:ptCount val="1"/>
                <c:pt idx="0">
                  <c:v>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0.05</c:v>
                </c:pt>
                <c:pt idx="4">
                  <c:v>#N/A</c:v>
                </c:pt>
                <c:pt idx="5">
                  <c:v>0.06</c:v>
                </c:pt>
                <c:pt idx="6">
                  <c:v>#N/A</c:v>
                </c:pt>
                <c:pt idx="7">
                  <c:v>0.01</c:v>
                </c:pt>
                <c:pt idx="8">
                  <c:v>#N/A</c:v>
                </c:pt>
                <c:pt idx="9">
                  <c:v>0.02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c:v>
                </c:pt>
                <c:pt idx="2">
                  <c:v>#N/A</c:v>
                </c:pt>
                <c:pt idx="3">
                  <c:v>0.08</c:v>
                </c:pt>
                <c:pt idx="4">
                  <c:v>#N/A</c:v>
                </c:pt>
                <c:pt idx="5">
                  <c:v>0</c:v>
                </c:pt>
                <c:pt idx="6">
                  <c:v>#N/A</c:v>
                </c:pt>
                <c:pt idx="7">
                  <c:v>0.14000000000000001</c:v>
                </c:pt>
                <c:pt idx="8">
                  <c:v>#N/A</c:v>
                </c:pt>
                <c:pt idx="9">
                  <c:v>0.04</c:v>
                </c:pt>
              </c:numCache>
            </c:numRef>
          </c:val>
        </c:ser>
        <c:ser>
          <c:idx val="5"/>
          <c:order val="5"/>
          <c:tx>
            <c:strRef>
              <c:f>データシート!$A$32</c:f>
              <c:strCache>
                <c:ptCount val="1"/>
                <c:pt idx="0">
                  <c:v>村営バス事業特別会計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0.02</c:v>
                </c:pt>
                <c:pt idx="4">
                  <c:v>#N/A</c:v>
                </c:pt>
                <c:pt idx="5">
                  <c:v>0.03</c:v>
                </c:pt>
                <c:pt idx="6">
                  <c:v>#N/A</c:v>
                </c:pt>
                <c:pt idx="7">
                  <c:v>0.06</c:v>
                </c:pt>
                <c:pt idx="8">
                  <c:v>#N/A</c:v>
                </c:pt>
                <c:pt idx="9">
                  <c:v>0.14000000000000001</c:v>
                </c:pt>
              </c:numCache>
            </c:numRef>
          </c:val>
        </c:ser>
        <c:ser>
          <c:idx val="6"/>
          <c:order val="6"/>
          <c:tx>
            <c:strRef>
              <c:f>データシート!$A$33</c:f>
              <c:strCache>
                <c:ptCount val="1"/>
                <c:pt idx="0">
                  <c:v>国民健康保険特別会計（直診勘定）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0.35</c:v>
                </c:pt>
                <c:pt idx="2">
                  <c:v>#N/A</c:v>
                </c:pt>
                <c:pt idx="3">
                  <c:v>0.38</c:v>
                </c:pt>
                <c:pt idx="4">
                  <c:v>#N/A</c:v>
                </c:pt>
                <c:pt idx="5">
                  <c:v>0.39</c:v>
                </c:pt>
                <c:pt idx="6">
                  <c:v>#N/A</c:v>
                </c:pt>
                <c:pt idx="7">
                  <c:v>0.46</c:v>
                </c:pt>
                <c:pt idx="8">
                  <c:v>#N/A</c:v>
                </c:pt>
                <c:pt idx="9">
                  <c:v>0.45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0.48</c:v>
                </c:pt>
                <c:pt idx="2">
                  <c:v>#N/A</c:v>
                </c:pt>
                <c:pt idx="3">
                  <c:v>0.37</c:v>
                </c:pt>
                <c:pt idx="4">
                  <c:v>#N/A</c:v>
                </c:pt>
                <c:pt idx="5">
                  <c:v>0.56000000000000005</c:v>
                </c:pt>
                <c:pt idx="6">
                  <c:v>#N/A</c:v>
                </c:pt>
                <c:pt idx="7">
                  <c:v>0.73</c:v>
                </c:pt>
                <c:pt idx="8">
                  <c:v>#N/A</c:v>
                </c:pt>
                <c:pt idx="9">
                  <c:v>0.87</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1.31</c:v>
                </c:pt>
                <c:pt idx="2">
                  <c:v>#N/A</c:v>
                </c:pt>
                <c:pt idx="3">
                  <c:v>1.39</c:v>
                </c:pt>
                <c:pt idx="4">
                  <c:v>#N/A</c:v>
                </c:pt>
                <c:pt idx="5">
                  <c:v>0.84</c:v>
                </c:pt>
                <c:pt idx="6">
                  <c:v>#N/A</c:v>
                </c:pt>
                <c:pt idx="7">
                  <c:v>2.09</c:v>
                </c:pt>
                <c:pt idx="8">
                  <c:v>#N/A</c:v>
                </c:pt>
                <c:pt idx="9">
                  <c:v>1.24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6.72</c:v>
                </c:pt>
                <c:pt idx="2">
                  <c:v>#N/A</c:v>
                </c:pt>
                <c:pt idx="3">
                  <c:v>0.4</c:v>
                </c:pt>
                <c:pt idx="4">
                  <c:v>#N/A</c:v>
                </c:pt>
                <c:pt idx="5">
                  <c:v>5.16</c:v>
                </c:pt>
                <c:pt idx="6">
                  <c:v>#N/A</c:v>
                </c:pt>
                <c:pt idx="7">
                  <c:v>3.24</c:v>
                </c:pt>
                <c:pt idx="8">
                  <c:v>#N/A</c:v>
                </c:pt>
                <c:pt idx="9">
                  <c:v>3.53</c:v>
                </c:pt>
              </c:numCache>
            </c:numRef>
          </c:val>
        </c:ser>
        <c:dLbls>
          <c:showLegendKey val="0"/>
          <c:showVal val="0"/>
          <c:showCatName val="0"/>
          <c:showSerName val="0"/>
          <c:showPercent val="0"/>
          <c:showBubbleSize val="0"/>
        </c:dLbls>
        <c:gapWidth val="150"/>
        <c:overlap val="100"/>
        <c:axId val="471364792"/>
        <c:axId val="471365184"/>
      </c:barChart>
      <c:catAx>
        <c:axId val="471364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1365184"/>
        <c:crosses val="autoZero"/>
        <c:auto val="1"/>
        <c:lblAlgn val="ctr"/>
        <c:lblOffset val="100"/>
        <c:tickLblSkip val="1"/>
        <c:tickMarkSkip val="1"/>
        <c:noMultiLvlLbl val="0"/>
      </c:catAx>
      <c:valAx>
        <c:axId val="471365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13647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299</c:v>
                </c:pt>
                <c:pt idx="5">
                  <c:v>289</c:v>
                </c:pt>
                <c:pt idx="8">
                  <c:v>304</c:v>
                </c:pt>
                <c:pt idx="11">
                  <c:v>302</c:v>
                </c:pt>
                <c:pt idx="14">
                  <c:v>347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c:v>
                </c:pt>
                <c:pt idx="3">
                  <c:v>6</c:v>
                </c:pt>
                <c:pt idx="6">
                  <c:v>11</c:v>
                </c:pt>
                <c:pt idx="9">
                  <c:v>3</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21</c:v>
                </c:pt>
                <c:pt idx="3">
                  <c:v>21</c:v>
                </c:pt>
                <c:pt idx="6">
                  <c:v>12</c:v>
                </c:pt>
                <c:pt idx="9">
                  <c:v>7</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68</c:v>
                </c:pt>
                <c:pt idx="3">
                  <c:v>57</c:v>
                </c:pt>
                <c:pt idx="6">
                  <c:v>62</c:v>
                </c:pt>
                <c:pt idx="9">
                  <c:v>64</c:v>
                </c:pt>
                <c:pt idx="12">
                  <c:v>69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374</c:v>
                </c:pt>
                <c:pt idx="3">
                  <c:v>345</c:v>
                </c:pt>
                <c:pt idx="6">
                  <c:v>339</c:v>
                </c:pt>
                <c:pt idx="9">
                  <c:v>322</c:v>
                </c:pt>
                <c:pt idx="12">
                  <c:v>341</c:v>
                </c:pt>
              </c:numCache>
            </c:numRef>
          </c:val>
        </c:ser>
        <c:dLbls>
          <c:showLegendKey val="0"/>
          <c:showVal val="0"/>
          <c:showCatName val="0"/>
          <c:showSerName val="0"/>
          <c:showPercent val="0"/>
          <c:showBubbleSize val="0"/>
        </c:dLbls>
        <c:gapWidth val="100"/>
        <c:overlap val="100"/>
        <c:axId val="471365968"/>
        <c:axId val="471366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170</c:v>
                </c:pt>
                <c:pt idx="2">
                  <c:v>#N/A</c:v>
                </c:pt>
                <c:pt idx="3">
                  <c:v>#N/A</c:v>
                </c:pt>
                <c:pt idx="4">
                  <c:v>140</c:v>
                </c:pt>
                <c:pt idx="5">
                  <c:v>#N/A</c:v>
                </c:pt>
                <c:pt idx="6">
                  <c:v>#N/A</c:v>
                </c:pt>
                <c:pt idx="7">
                  <c:v>120</c:v>
                </c:pt>
                <c:pt idx="8">
                  <c:v>#N/A</c:v>
                </c:pt>
                <c:pt idx="9">
                  <c:v>#N/A</c:v>
                </c:pt>
                <c:pt idx="10">
                  <c:v>94</c:v>
                </c:pt>
                <c:pt idx="11">
                  <c:v>#N/A</c:v>
                </c:pt>
                <c:pt idx="12">
                  <c:v>#N/A</c:v>
                </c:pt>
                <c:pt idx="13">
                  <c:v>68</c:v>
                </c:pt>
                <c:pt idx="14">
                  <c:v>#N/A</c:v>
                </c:pt>
              </c:numCache>
            </c:numRef>
          </c:val>
          <c:smooth val="0"/>
        </c:ser>
        <c:dLbls>
          <c:showLegendKey val="0"/>
          <c:showVal val="0"/>
          <c:showCatName val="0"/>
          <c:showSerName val="0"/>
          <c:showPercent val="0"/>
          <c:showBubbleSize val="0"/>
        </c:dLbls>
        <c:marker val="1"/>
        <c:smooth val="0"/>
        <c:axId val="471365968"/>
        <c:axId val="471366360"/>
      </c:lineChart>
      <c:catAx>
        <c:axId val="47136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1366360"/>
        <c:crosses val="autoZero"/>
        <c:auto val="1"/>
        <c:lblAlgn val="ctr"/>
        <c:lblOffset val="100"/>
        <c:tickLblSkip val="1"/>
        <c:tickMarkSkip val="1"/>
        <c:noMultiLvlLbl val="0"/>
      </c:catAx>
      <c:valAx>
        <c:axId val="471366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1365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2746</c:v>
                </c:pt>
                <c:pt idx="5">
                  <c:v>2754</c:v>
                </c:pt>
                <c:pt idx="8">
                  <c:v>3010</c:v>
                </c:pt>
                <c:pt idx="11">
                  <c:v>2951</c:v>
                </c:pt>
                <c:pt idx="14">
                  <c:v>2854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152</c:v>
                </c:pt>
                <c:pt idx="5">
                  <c:v>199</c:v>
                </c:pt>
                <c:pt idx="8">
                  <c:v>205</c:v>
                </c:pt>
                <c:pt idx="11">
                  <c:v>191</c:v>
                </c:pt>
                <c:pt idx="14">
                  <c:v>180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1301</c:v>
                </c:pt>
                <c:pt idx="5">
                  <c:v>1646</c:v>
                </c:pt>
                <c:pt idx="8">
                  <c:v>1670</c:v>
                </c:pt>
                <c:pt idx="11">
                  <c:v>1720</c:v>
                </c:pt>
                <c:pt idx="14">
                  <c:v>1705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658</c:v>
                </c:pt>
                <c:pt idx="3">
                  <c:v>636</c:v>
                </c:pt>
                <c:pt idx="6">
                  <c:v>669</c:v>
                </c:pt>
                <c:pt idx="9">
                  <c:v>672</c:v>
                </c:pt>
                <c:pt idx="12">
                  <c:v>629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27</c:v>
                </c:pt>
                <c:pt idx="3">
                  <c:v>19</c:v>
                </c:pt>
                <c:pt idx="6">
                  <c:v>22</c:v>
                </c:pt>
                <c:pt idx="9">
                  <c:v>20</c:v>
                </c:pt>
                <c:pt idx="12">
                  <c:v>20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722</c:v>
                </c:pt>
                <c:pt idx="3">
                  <c:v>676</c:v>
                </c:pt>
                <c:pt idx="6">
                  <c:v>659</c:v>
                </c:pt>
                <c:pt idx="9">
                  <c:v>623</c:v>
                </c:pt>
                <c:pt idx="12">
                  <c:v>672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34</c:v>
                </c:pt>
                <c:pt idx="3">
                  <c:v>29</c:v>
                </c:pt>
                <c:pt idx="6">
                  <c:v>19</c:v>
                </c:pt>
                <c:pt idx="9">
                  <c:v>17</c:v>
                </c:pt>
                <c:pt idx="12">
                  <c:v>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3258</c:v>
                </c:pt>
                <c:pt idx="3">
                  <c:v>3246</c:v>
                </c:pt>
                <c:pt idx="6">
                  <c:v>3510</c:v>
                </c:pt>
                <c:pt idx="9">
                  <c:v>3417</c:v>
                </c:pt>
                <c:pt idx="12">
                  <c:v>3335</c:v>
                </c:pt>
              </c:numCache>
            </c:numRef>
          </c:val>
        </c:ser>
        <c:dLbls>
          <c:showLegendKey val="0"/>
          <c:showVal val="0"/>
          <c:showCatName val="0"/>
          <c:showSerName val="0"/>
          <c:showPercent val="0"/>
          <c:showBubbleSize val="0"/>
        </c:dLbls>
        <c:gapWidth val="100"/>
        <c:overlap val="100"/>
        <c:axId val="471367144"/>
        <c:axId val="4713679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499</c:v>
                </c:pt>
                <c:pt idx="2">
                  <c:v>#N/A</c:v>
                </c:pt>
                <c:pt idx="3">
                  <c:v>#N/A</c:v>
                </c:pt>
                <c:pt idx="4">
                  <c:v>8</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71367144"/>
        <c:axId val="471367928"/>
      </c:lineChart>
      <c:catAx>
        <c:axId val="471367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71367928"/>
        <c:crosses val="autoZero"/>
        <c:auto val="1"/>
        <c:lblAlgn val="ctr"/>
        <c:lblOffset val="100"/>
        <c:tickLblSkip val="1"/>
        <c:tickMarkSkip val="1"/>
        <c:noMultiLvlLbl val="0"/>
      </c:catAx>
      <c:valAx>
        <c:axId val="471367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1367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福島県鮫川村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3,859
3,844
131.34
4,098,465
3,963,349
76,759
2,078,399
3,335,280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類似団体平均と同程度ではあるが、今後とも自主財源の確保に努め、財政基盤の強化を図る。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68" name="直線コネクタ 67"/>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27215</xdr:rowOff>
    </xdr:from>
    <xdr:to>
      <xdr:col>6</xdr:col>
      <xdr:colOff>0</xdr:colOff>
      <xdr:row>44</xdr:row>
      <xdr:rowOff>27215</xdr:rowOff>
    </xdr:to>
    <xdr:cxnSp macro="">
      <xdr:nvCxnSpPr>
        <xdr:cNvPr id="71" name="直線コネクタ 70"/>
        <xdr:cNvCxnSpPr/>
      </xdr:nvCxnSpPr>
      <xdr:spPr>
        <a:xfrm>
          <a:off x="3225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9978</xdr:rowOff>
    </xdr:from>
    <xdr:to>
      <xdr:col>4</xdr:col>
      <xdr:colOff>482600</xdr:colOff>
      <xdr:row>44</xdr:row>
      <xdr:rowOff>27215</xdr:rowOff>
    </xdr:to>
    <xdr:cxnSp macro="">
      <xdr:nvCxnSpPr>
        <xdr:cNvPr id="74" name="直線コネクタ 73"/>
        <xdr:cNvCxnSpPr/>
      </xdr:nvCxnSpPr>
      <xdr:spPr>
        <a:xfrm>
          <a:off x="2336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9978</xdr:rowOff>
    </xdr:to>
    <xdr:cxnSp macro="">
      <xdr:nvCxnSpPr>
        <xdr:cNvPr id="77" name="直線コネクタ 76"/>
        <xdr:cNvCxnSpPr/>
      </xdr:nvCxnSpPr>
      <xdr:spPr>
        <a:xfrm>
          <a:off x="1447800" y="75537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79" name="テキスト ボックス 78"/>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1" name="テキスト ボックス 80"/>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7" name="円/楕円 86"/>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164392</xdr:rowOff>
    </xdr:from>
    <xdr:ext cx="762000" cy="259045"/>
    <xdr:sp macro="" textlink="">
      <xdr:nvSpPr>
        <xdr:cNvPr id="88" name="財政力該当値テキスト"/>
        <xdr:cNvSpPr txBox="1"/>
      </xdr:nvSpPr>
      <xdr:spPr>
        <a:xfrm>
          <a:off x="50419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89" name="円/楕円 88"/>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90" name="テキスト ボックス 89"/>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147865</xdr:rowOff>
    </xdr:from>
    <xdr:to>
      <xdr:col>4</xdr:col>
      <xdr:colOff>533400</xdr:colOff>
      <xdr:row>44</xdr:row>
      <xdr:rowOff>78015</xdr:rowOff>
    </xdr:to>
    <xdr:sp macro="" textlink="">
      <xdr:nvSpPr>
        <xdr:cNvPr id="91" name="円/楕円 90"/>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92" name="テキスト ボックス 91"/>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130628</xdr:rowOff>
    </xdr:from>
    <xdr:to>
      <xdr:col>3</xdr:col>
      <xdr:colOff>330200</xdr:colOff>
      <xdr:row>44</xdr:row>
      <xdr:rowOff>60778</xdr:rowOff>
    </xdr:to>
    <xdr:sp macro="" textlink="">
      <xdr:nvSpPr>
        <xdr:cNvPr id="93" name="円/楕円 92"/>
        <xdr:cNvSpPr/>
      </xdr:nvSpPr>
      <xdr:spPr>
        <a:xfrm>
          <a:off x="2286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94" name="テキスト ボックス 93"/>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5" name="円/楕円 94"/>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96" name="テキスト ボックス 95"/>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前年度より</a:t>
          </a:r>
          <a:r>
            <a:rPr kumimoji="1" lang="en-US" altLang="ja-JP" sz="1300">
              <a:latin typeface="ＭＳ Ｐゴシック"/>
            </a:rPr>
            <a:t>1.8</a:t>
          </a:r>
          <a:r>
            <a:rPr kumimoji="1" lang="ja-JP" altLang="en-US" sz="1300">
              <a:latin typeface="ＭＳ Ｐゴシック"/>
            </a:rPr>
            <a:t>％高くなり、全国や福島県平均より下回っているものの、類似団体平均と比べると上回っている。今後も行財政改革の取組みを通じて事務事業の見直しを図り、経常的経費の削減に努める。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27215</xdr:rowOff>
    </xdr:from>
    <xdr:to>
      <xdr:col>7</xdr:col>
      <xdr:colOff>152400</xdr:colOff>
      <xdr:row>62</xdr:row>
      <xdr:rowOff>89263</xdr:rowOff>
    </xdr:to>
    <xdr:cxnSp macro="">
      <xdr:nvCxnSpPr>
        <xdr:cNvPr id="133" name="直線コネクタ 132"/>
        <xdr:cNvCxnSpPr/>
      </xdr:nvCxnSpPr>
      <xdr:spPr>
        <a:xfrm>
          <a:off x="4114800" y="10657115"/>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27215</xdr:rowOff>
    </xdr:from>
    <xdr:to>
      <xdr:col>6</xdr:col>
      <xdr:colOff>0</xdr:colOff>
      <xdr:row>63</xdr:row>
      <xdr:rowOff>24674</xdr:rowOff>
    </xdr:to>
    <xdr:cxnSp macro="">
      <xdr:nvCxnSpPr>
        <xdr:cNvPr id="136" name="直線コネクタ 135"/>
        <xdr:cNvCxnSpPr/>
      </xdr:nvCxnSpPr>
      <xdr:spPr>
        <a:xfrm flipV="1">
          <a:off x="3225800" y="10657115"/>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24674</xdr:rowOff>
    </xdr:from>
    <xdr:to>
      <xdr:col>4</xdr:col>
      <xdr:colOff>482600</xdr:colOff>
      <xdr:row>63</xdr:row>
      <xdr:rowOff>141877</xdr:rowOff>
    </xdr:to>
    <xdr:cxnSp macro="">
      <xdr:nvCxnSpPr>
        <xdr:cNvPr id="139" name="直線コネクタ 138"/>
        <xdr:cNvCxnSpPr/>
      </xdr:nvCxnSpPr>
      <xdr:spPr>
        <a:xfrm flipV="1">
          <a:off x="2336800" y="10826024"/>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54791</xdr:rowOff>
    </xdr:from>
    <xdr:to>
      <xdr:col>3</xdr:col>
      <xdr:colOff>279400</xdr:colOff>
      <xdr:row>63</xdr:row>
      <xdr:rowOff>141877</xdr:rowOff>
    </xdr:to>
    <xdr:cxnSp macro="">
      <xdr:nvCxnSpPr>
        <xdr:cNvPr id="142" name="直線コネクタ 141"/>
        <xdr:cNvCxnSpPr/>
      </xdr:nvCxnSpPr>
      <xdr:spPr>
        <a:xfrm>
          <a:off x="1447800" y="10684691"/>
          <a:ext cx="889000" cy="25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38463</xdr:rowOff>
    </xdr:from>
    <xdr:to>
      <xdr:col>7</xdr:col>
      <xdr:colOff>203200</xdr:colOff>
      <xdr:row>62</xdr:row>
      <xdr:rowOff>140063</xdr:rowOff>
    </xdr:to>
    <xdr:sp macro="" textlink="">
      <xdr:nvSpPr>
        <xdr:cNvPr id="152" name="円/楕円 151"/>
        <xdr:cNvSpPr/>
      </xdr:nvSpPr>
      <xdr:spPr>
        <a:xfrm>
          <a:off x="49022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10540</xdr:rowOff>
    </xdr:from>
    <xdr:ext cx="762000" cy="259045"/>
    <xdr:sp macro="" textlink="">
      <xdr:nvSpPr>
        <xdr:cNvPr id="153" name="財政構造の弾力性該当値テキスト"/>
        <xdr:cNvSpPr txBox="1"/>
      </xdr:nvSpPr>
      <xdr:spPr>
        <a:xfrm>
          <a:off x="5041900" y="1064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147865</xdr:rowOff>
    </xdr:from>
    <xdr:to>
      <xdr:col>6</xdr:col>
      <xdr:colOff>50800</xdr:colOff>
      <xdr:row>62</xdr:row>
      <xdr:rowOff>78015</xdr:rowOff>
    </xdr:to>
    <xdr:sp macro="" textlink="">
      <xdr:nvSpPr>
        <xdr:cNvPr id="154" name="円/楕円 153"/>
        <xdr:cNvSpPr/>
      </xdr:nvSpPr>
      <xdr:spPr>
        <a:xfrm>
          <a:off x="4064000" y="1060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62792</xdr:rowOff>
    </xdr:from>
    <xdr:ext cx="736600" cy="259045"/>
    <xdr:sp macro="" textlink="">
      <xdr:nvSpPr>
        <xdr:cNvPr id="155" name="テキスト ボックス 154"/>
        <xdr:cNvSpPr txBox="1"/>
      </xdr:nvSpPr>
      <xdr:spPr>
        <a:xfrm>
          <a:off x="3733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145324</xdr:rowOff>
    </xdr:from>
    <xdr:to>
      <xdr:col>4</xdr:col>
      <xdr:colOff>533400</xdr:colOff>
      <xdr:row>63</xdr:row>
      <xdr:rowOff>75474</xdr:rowOff>
    </xdr:to>
    <xdr:sp macro="" textlink="">
      <xdr:nvSpPr>
        <xdr:cNvPr id="156" name="円/楕円 155"/>
        <xdr:cNvSpPr/>
      </xdr:nvSpPr>
      <xdr:spPr>
        <a:xfrm>
          <a:off x="3175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60251</xdr:rowOff>
    </xdr:from>
    <xdr:ext cx="762000" cy="259045"/>
    <xdr:sp macro="" textlink="">
      <xdr:nvSpPr>
        <xdr:cNvPr id="157" name="テキスト ボックス 156"/>
        <xdr:cNvSpPr txBox="1"/>
      </xdr:nvSpPr>
      <xdr:spPr>
        <a:xfrm>
          <a:off x="2844800" y="1086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91077</xdr:rowOff>
    </xdr:from>
    <xdr:to>
      <xdr:col>3</xdr:col>
      <xdr:colOff>330200</xdr:colOff>
      <xdr:row>64</xdr:row>
      <xdr:rowOff>21227</xdr:rowOff>
    </xdr:to>
    <xdr:sp macro="" textlink="">
      <xdr:nvSpPr>
        <xdr:cNvPr id="158" name="円/楕円 157"/>
        <xdr:cNvSpPr/>
      </xdr:nvSpPr>
      <xdr:spPr>
        <a:xfrm>
          <a:off x="22860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6004</xdr:rowOff>
    </xdr:from>
    <xdr:ext cx="762000" cy="259045"/>
    <xdr:sp macro="" textlink="">
      <xdr:nvSpPr>
        <xdr:cNvPr id="159" name="テキスト ボックス 158"/>
        <xdr:cNvSpPr txBox="1"/>
      </xdr:nvSpPr>
      <xdr:spPr>
        <a:xfrm>
          <a:off x="1955800" y="1097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3991</xdr:rowOff>
    </xdr:from>
    <xdr:to>
      <xdr:col>2</xdr:col>
      <xdr:colOff>127000</xdr:colOff>
      <xdr:row>62</xdr:row>
      <xdr:rowOff>105591</xdr:rowOff>
    </xdr:to>
    <xdr:sp macro="" textlink="">
      <xdr:nvSpPr>
        <xdr:cNvPr id="160" name="円/楕円 159"/>
        <xdr:cNvSpPr/>
      </xdr:nvSpPr>
      <xdr:spPr>
        <a:xfrm>
          <a:off x="1397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90368</xdr:rowOff>
    </xdr:from>
    <xdr:ext cx="762000" cy="259045"/>
    <xdr:sp macro="" textlink="">
      <xdr:nvSpPr>
        <xdr:cNvPr id="161" name="テキスト ボックス 160"/>
        <xdr:cNvSpPr txBox="1"/>
      </xdr:nvSpPr>
      <xdr:spPr>
        <a:xfrm>
          <a:off x="1066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[305,625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類似団体平均額に比べ</a:t>
          </a:r>
          <a:r>
            <a:rPr kumimoji="1" lang="en-US" altLang="ja-JP" sz="1300">
              <a:latin typeface="ＭＳ Ｐゴシック"/>
            </a:rPr>
            <a:t>75,251</a:t>
          </a:r>
          <a:r>
            <a:rPr kumimoji="1" lang="ja-JP" altLang="en-US" sz="1300">
              <a:latin typeface="ＭＳ Ｐゴシック"/>
            </a:rPr>
            <a:t>円少ないが前年度より</a:t>
          </a:r>
          <a:r>
            <a:rPr kumimoji="1" lang="en-US" altLang="ja-JP" sz="1300">
              <a:latin typeface="ＭＳ Ｐゴシック"/>
            </a:rPr>
            <a:t>5,442</a:t>
          </a:r>
          <a:r>
            <a:rPr kumimoji="1" lang="ja-JP" altLang="en-US" sz="1300">
              <a:latin typeface="ＭＳ Ｐゴシック"/>
            </a:rPr>
            <a:t>円の増となった。給与改定による差額支給などにより人件費は増したが、物件費、維持補修費は減少している。今後も人件費・物件費等については削減に努める。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144179</xdr:rowOff>
    </xdr:from>
    <xdr:to>
      <xdr:col>7</xdr:col>
      <xdr:colOff>152400</xdr:colOff>
      <xdr:row>82</xdr:row>
      <xdr:rowOff>151474</xdr:rowOff>
    </xdr:to>
    <xdr:cxnSp macro="">
      <xdr:nvCxnSpPr>
        <xdr:cNvPr id="195" name="直線コネクタ 194"/>
        <xdr:cNvCxnSpPr/>
      </xdr:nvCxnSpPr>
      <xdr:spPr>
        <a:xfrm>
          <a:off x="4114800" y="14203079"/>
          <a:ext cx="838200" cy="7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138892</xdr:rowOff>
    </xdr:from>
    <xdr:to>
      <xdr:col>6</xdr:col>
      <xdr:colOff>0</xdr:colOff>
      <xdr:row>82</xdr:row>
      <xdr:rowOff>144179</xdr:rowOff>
    </xdr:to>
    <xdr:cxnSp macro="">
      <xdr:nvCxnSpPr>
        <xdr:cNvPr id="198" name="直線コネクタ 197"/>
        <xdr:cNvCxnSpPr/>
      </xdr:nvCxnSpPr>
      <xdr:spPr>
        <a:xfrm>
          <a:off x="3225800" y="14197792"/>
          <a:ext cx="889000" cy="5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102459</xdr:rowOff>
    </xdr:from>
    <xdr:to>
      <xdr:col>4</xdr:col>
      <xdr:colOff>482600</xdr:colOff>
      <xdr:row>82</xdr:row>
      <xdr:rowOff>138892</xdr:rowOff>
    </xdr:to>
    <xdr:cxnSp macro="">
      <xdr:nvCxnSpPr>
        <xdr:cNvPr id="201" name="直線コネクタ 200"/>
        <xdr:cNvCxnSpPr/>
      </xdr:nvCxnSpPr>
      <xdr:spPr>
        <a:xfrm>
          <a:off x="2336800" y="14161359"/>
          <a:ext cx="889000" cy="3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83581</xdr:rowOff>
    </xdr:from>
    <xdr:to>
      <xdr:col>3</xdr:col>
      <xdr:colOff>279400</xdr:colOff>
      <xdr:row>82</xdr:row>
      <xdr:rowOff>102459</xdr:rowOff>
    </xdr:to>
    <xdr:cxnSp macro="">
      <xdr:nvCxnSpPr>
        <xdr:cNvPr id="204" name="直線コネクタ 203"/>
        <xdr:cNvCxnSpPr/>
      </xdr:nvCxnSpPr>
      <xdr:spPr>
        <a:xfrm>
          <a:off x="1447800" y="14142481"/>
          <a:ext cx="889000" cy="18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100674</xdr:rowOff>
    </xdr:from>
    <xdr:to>
      <xdr:col>7</xdr:col>
      <xdr:colOff>203200</xdr:colOff>
      <xdr:row>83</xdr:row>
      <xdr:rowOff>30824</xdr:rowOff>
    </xdr:to>
    <xdr:sp macro="" textlink="">
      <xdr:nvSpPr>
        <xdr:cNvPr id="214" name="円/楕円 213"/>
        <xdr:cNvSpPr/>
      </xdr:nvSpPr>
      <xdr:spPr>
        <a:xfrm>
          <a:off x="4902200" y="1415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117201</xdr:rowOff>
    </xdr:from>
    <xdr:ext cx="762000" cy="259045"/>
    <xdr:sp macro="" textlink="">
      <xdr:nvSpPr>
        <xdr:cNvPr id="215" name="人件費・物件費等の状況該当値テキスト"/>
        <xdr:cNvSpPr txBox="1"/>
      </xdr:nvSpPr>
      <xdr:spPr>
        <a:xfrm>
          <a:off x="5041900" y="14004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305,625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93379</xdr:rowOff>
    </xdr:from>
    <xdr:to>
      <xdr:col>6</xdr:col>
      <xdr:colOff>50800</xdr:colOff>
      <xdr:row>83</xdr:row>
      <xdr:rowOff>23529</xdr:rowOff>
    </xdr:to>
    <xdr:sp macro="" textlink="">
      <xdr:nvSpPr>
        <xdr:cNvPr id="216" name="円/楕円 215"/>
        <xdr:cNvSpPr/>
      </xdr:nvSpPr>
      <xdr:spPr>
        <a:xfrm>
          <a:off x="4064000" y="1415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33706</xdr:rowOff>
    </xdr:from>
    <xdr:ext cx="736600" cy="259045"/>
    <xdr:sp macro="" textlink="">
      <xdr:nvSpPr>
        <xdr:cNvPr id="217" name="テキスト ボックス 216"/>
        <xdr:cNvSpPr txBox="1"/>
      </xdr:nvSpPr>
      <xdr:spPr>
        <a:xfrm>
          <a:off x="3733800" y="13921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300,183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88092</xdr:rowOff>
    </xdr:from>
    <xdr:to>
      <xdr:col>4</xdr:col>
      <xdr:colOff>533400</xdr:colOff>
      <xdr:row>83</xdr:row>
      <xdr:rowOff>18242</xdr:rowOff>
    </xdr:to>
    <xdr:sp macro="" textlink="">
      <xdr:nvSpPr>
        <xdr:cNvPr id="218" name="円/楕円 217"/>
        <xdr:cNvSpPr/>
      </xdr:nvSpPr>
      <xdr:spPr>
        <a:xfrm>
          <a:off x="3175000" y="14146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28419</xdr:rowOff>
    </xdr:from>
    <xdr:ext cx="762000" cy="259045"/>
    <xdr:sp macro="" textlink="">
      <xdr:nvSpPr>
        <xdr:cNvPr id="219" name="テキスト ボックス 218"/>
        <xdr:cNvSpPr txBox="1"/>
      </xdr:nvSpPr>
      <xdr:spPr>
        <a:xfrm>
          <a:off x="2844800" y="1391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296,240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51659</xdr:rowOff>
    </xdr:from>
    <xdr:to>
      <xdr:col>3</xdr:col>
      <xdr:colOff>330200</xdr:colOff>
      <xdr:row>82</xdr:row>
      <xdr:rowOff>153259</xdr:rowOff>
    </xdr:to>
    <xdr:sp macro="" textlink="">
      <xdr:nvSpPr>
        <xdr:cNvPr id="220" name="円/楕円 219"/>
        <xdr:cNvSpPr/>
      </xdr:nvSpPr>
      <xdr:spPr>
        <a:xfrm>
          <a:off x="2286000" y="14110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163436</xdr:rowOff>
    </xdr:from>
    <xdr:ext cx="762000" cy="259045"/>
    <xdr:sp macro="" textlink="">
      <xdr:nvSpPr>
        <xdr:cNvPr id="221" name="テキスト ボックス 220"/>
        <xdr:cNvSpPr txBox="1"/>
      </xdr:nvSpPr>
      <xdr:spPr>
        <a:xfrm>
          <a:off x="1955800" y="13879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269,062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32781</xdr:rowOff>
    </xdr:from>
    <xdr:to>
      <xdr:col>2</xdr:col>
      <xdr:colOff>127000</xdr:colOff>
      <xdr:row>82</xdr:row>
      <xdr:rowOff>134381</xdr:rowOff>
    </xdr:to>
    <xdr:sp macro="" textlink="">
      <xdr:nvSpPr>
        <xdr:cNvPr id="222" name="円/楕円 221"/>
        <xdr:cNvSpPr/>
      </xdr:nvSpPr>
      <xdr:spPr>
        <a:xfrm>
          <a:off x="1397000" y="1409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144558</xdr:rowOff>
    </xdr:from>
    <xdr:ext cx="762000" cy="259045"/>
    <xdr:sp macro="" textlink="">
      <xdr:nvSpPr>
        <xdr:cNvPr id="223" name="テキスト ボックス 222"/>
        <xdr:cNvSpPr txBox="1"/>
      </xdr:nvSpPr>
      <xdr:spPr>
        <a:xfrm>
          <a:off x="1066800" y="1386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254,979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本村のラスパイレス指数は前年比</a:t>
          </a:r>
          <a:r>
            <a:rPr kumimoji="1" lang="en-US" altLang="ja-JP" sz="1300">
              <a:latin typeface="ＭＳ Ｐゴシック"/>
            </a:rPr>
            <a:t>0.7</a:t>
          </a:r>
          <a:r>
            <a:rPr kumimoji="1" lang="ja-JP" altLang="en-US" sz="1300">
              <a:latin typeface="ＭＳ Ｐゴシック"/>
            </a:rPr>
            <a:t>％減となったが、類似団体を</a:t>
          </a:r>
          <a:r>
            <a:rPr kumimoji="1" lang="en-US" altLang="ja-JP" sz="1300">
              <a:latin typeface="ＭＳ Ｐゴシック"/>
            </a:rPr>
            <a:t>4.7</a:t>
          </a:r>
          <a:r>
            <a:rPr kumimoji="1" lang="ja-JP" altLang="en-US" sz="1300">
              <a:latin typeface="ＭＳ Ｐゴシック"/>
            </a:rPr>
            <a:t>％上回っている。これは職員構造に問題があり容易に改善できない状況にあるが、今後も引き続き給与抑制を図るなど総人件費の抑制に努め給与の適正化を進める。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78952</xdr:rowOff>
    </xdr:from>
    <xdr:to>
      <xdr:col>24</xdr:col>
      <xdr:colOff>558800</xdr:colOff>
      <xdr:row>87</xdr:row>
      <xdr:rowOff>107104</xdr:rowOff>
    </xdr:to>
    <xdr:cxnSp macro="">
      <xdr:nvCxnSpPr>
        <xdr:cNvPr id="257" name="直線コネクタ 256"/>
        <xdr:cNvCxnSpPr/>
      </xdr:nvCxnSpPr>
      <xdr:spPr>
        <a:xfrm flipV="1">
          <a:off x="16179800" y="14995102"/>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27111</xdr:rowOff>
    </xdr:from>
    <xdr:ext cx="762000" cy="259045"/>
    <xdr:sp macro="" textlink="">
      <xdr:nvSpPr>
        <xdr:cNvPr id="258" name="給与水準   （国との比較）平均値テキスト"/>
        <xdr:cNvSpPr txBox="1"/>
      </xdr:nvSpPr>
      <xdr:spPr>
        <a:xfrm>
          <a:off x="17106900" y="1460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107104</xdr:rowOff>
    </xdr:from>
    <xdr:to>
      <xdr:col>23</xdr:col>
      <xdr:colOff>406400</xdr:colOff>
      <xdr:row>89</xdr:row>
      <xdr:rowOff>118111</xdr:rowOff>
    </xdr:to>
    <xdr:cxnSp macro="">
      <xdr:nvCxnSpPr>
        <xdr:cNvPr id="260" name="直線コネクタ 259"/>
        <xdr:cNvCxnSpPr/>
      </xdr:nvCxnSpPr>
      <xdr:spPr>
        <a:xfrm flipV="1">
          <a:off x="15290800" y="15023254"/>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2" name="テキスト ボックス 261"/>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118111</xdr:rowOff>
    </xdr:from>
    <xdr:to>
      <xdr:col>22</xdr:col>
      <xdr:colOff>203200</xdr:colOff>
      <xdr:row>89</xdr:row>
      <xdr:rowOff>118111</xdr:rowOff>
    </xdr:to>
    <xdr:cxnSp macro="">
      <xdr:nvCxnSpPr>
        <xdr:cNvPr id="263" name="直線コネクタ 262"/>
        <xdr:cNvCxnSpPr/>
      </xdr:nvCxnSpPr>
      <xdr:spPr>
        <a:xfrm>
          <a:off x="14401800" y="15377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5" name="テキスト ボックス 264"/>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58843</xdr:rowOff>
    </xdr:from>
    <xdr:to>
      <xdr:col>21</xdr:col>
      <xdr:colOff>0</xdr:colOff>
      <xdr:row>89</xdr:row>
      <xdr:rowOff>118111</xdr:rowOff>
    </xdr:to>
    <xdr:cxnSp macro="">
      <xdr:nvCxnSpPr>
        <xdr:cNvPr id="266" name="直線コネクタ 265"/>
        <xdr:cNvCxnSpPr/>
      </xdr:nvCxnSpPr>
      <xdr:spPr>
        <a:xfrm>
          <a:off x="13512800" y="14974993"/>
          <a:ext cx="889000" cy="402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8" name="テキスト ボックス 267"/>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78122</xdr:rowOff>
    </xdr:from>
    <xdr:ext cx="762000" cy="259045"/>
    <xdr:sp macro="" textlink="">
      <xdr:nvSpPr>
        <xdr:cNvPr id="270" name="テキスト ボックス 269"/>
        <xdr:cNvSpPr txBox="1"/>
      </xdr:nvSpPr>
      <xdr:spPr>
        <a:xfrm>
          <a:off x="13131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87</xdr:row>
      <xdr:rowOff>28152</xdr:rowOff>
    </xdr:from>
    <xdr:to>
      <xdr:col>24</xdr:col>
      <xdr:colOff>609600</xdr:colOff>
      <xdr:row>87</xdr:row>
      <xdr:rowOff>129752</xdr:rowOff>
    </xdr:to>
    <xdr:sp macro="" textlink="">
      <xdr:nvSpPr>
        <xdr:cNvPr id="276" name="円/楕円 275"/>
        <xdr:cNvSpPr/>
      </xdr:nvSpPr>
      <xdr:spPr>
        <a:xfrm>
          <a:off x="16967200" y="1494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229</xdr:rowOff>
    </xdr:from>
    <xdr:ext cx="762000" cy="259045"/>
    <xdr:sp macro="" textlink="">
      <xdr:nvSpPr>
        <xdr:cNvPr id="277" name="給与水準   （国との比較）該当値テキスト"/>
        <xdr:cNvSpPr txBox="1"/>
      </xdr:nvSpPr>
      <xdr:spPr>
        <a:xfrm>
          <a:off x="17106900" y="14916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56304</xdr:rowOff>
    </xdr:from>
    <xdr:to>
      <xdr:col>23</xdr:col>
      <xdr:colOff>457200</xdr:colOff>
      <xdr:row>87</xdr:row>
      <xdr:rowOff>157904</xdr:rowOff>
    </xdr:to>
    <xdr:sp macro="" textlink="">
      <xdr:nvSpPr>
        <xdr:cNvPr id="278" name="円/楕円 277"/>
        <xdr:cNvSpPr/>
      </xdr:nvSpPr>
      <xdr:spPr>
        <a:xfrm>
          <a:off x="16129000" y="1497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142681</xdr:rowOff>
    </xdr:from>
    <xdr:ext cx="736600" cy="259045"/>
    <xdr:sp macro="" textlink="">
      <xdr:nvSpPr>
        <xdr:cNvPr id="279" name="テキスト ボックス 278"/>
        <xdr:cNvSpPr txBox="1"/>
      </xdr:nvSpPr>
      <xdr:spPr>
        <a:xfrm>
          <a:off x="15798800" y="15058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80" name="円/楕円 279"/>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81" name="テキスト ボックス 280"/>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82" name="円/楕円 281"/>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83" name="テキスト ボックス 282"/>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8043</xdr:rowOff>
    </xdr:from>
    <xdr:to>
      <xdr:col>19</xdr:col>
      <xdr:colOff>533400</xdr:colOff>
      <xdr:row>87</xdr:row>
      <xdr:rowOff>109643</xdr:rowOff>
    </xdr:to>
    <xdr:sp macro="" textlink="">
      <xdr:nvSpPr>
        <xdr:cNvPr id="284" name="円/楕円 283"/>
        <xdr:cNvSpPr/>
      </xdr:nvSpPr>
      <xdr:spPr>
        <a:xfrm>
          <a:off x="13462000" y="14924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94420</xdr:rowOff>
    </xdr:from>
    <xdr:ext cx="762000" cy="259045"/>
    <xdr:sp macro="" textlink="">
      <xdr:nvSpPr>
        <xdr:cNvPr id="285" name="テキスト ボックス 284"/>
        <xdr:cNvSpPr txBox="1"/>
      </xdr:nvSpPr>
      <xdr:spPr>
        <a:xfrm>
          <a:off x="13131800" y="1501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本村がこれまで進めてきた「定員管理適正化計画」では、平成</a:t>
          </a:r>
          <a:r>
            <a:rPr kumimoji="1" lang="en-US" altLang="ja-JP" sz="1300">
              <a:latin typeface="ＭＳ Ｐゴシック"/>
            </a:rPr>
            <a:t>17</a:t>
          </a:r>
          <a:r>
            <a:rPr kumimoji="1" lang="ja-JP" altLang="en-US" sz="1300">
              <a:latin typeface="ＭＳ Ｐゴシック"/>
            </a:rPr>
            <a:t>年度から平成</a:t>
          </a:r>
          <a:r>
            <a:rPr kumimoji="1" lang="en-US" altLang="ja-JP" sz="1300">
              <a:latin typeface="ＭＳ Ｐゴシック"/>
            </a:rPr>
            <a:t>21</a:t>
          </a:r>
          <a:r>
            <a:rPr kumimoji="1" lang="ja-JP" altLang="en-US" sz="1300">
              <a:latin typeface="ＭＳ Ｐゴシック"/>
            </a:rPr>
            <a:t>年度までの</a:t>
          </a:r>
          <a:r>
            <a:rPr kumimoji="1" lang="en-US" altLang="ja-JP" sz="1300">
              <a:latin typeface="ＭＳ Ｐゴシック"/>
            </a:rPr>
            <a:t>5</a:t>
          </a:r>
          <a:r>
            <a:rPr kumimoji="1" lang="ja-JP" altLang="en-US" sz="1300">
              <a:latin typeface="ＭＳ Ｐゴシック"/>
            </a:rPr>
            <a:t>年間に職員</a:t>
          </a:r>
          <a:r>
            <a:rPr kumimoji="1" lang="en-US" altLang="ja-JP" sz="1300">
              <a:latin typeface="ＭＳ Ｐゴシック"/>
            </a:rPr>
            <a:t>5</a:t>
          </a:r>
          <a:r>
            <a:rPr kumimoji="1" lang="ja-JP" altLang="en-US" sz="1300">
              <a:latin typeface="ＭＳ Ｐゴシック"/>
            </a:rPr>
            <a:t>人を削減する計画であったが、計画の取組みを推進したことにより、</a:t>
          </a:r>
          <a:r>
            <a:rPr kumimoji="1" lang="en-US" altLang="ja-JP" sz="1300">
              <a:latin typeface="ＭＳ Ｐゴシック"/>
            </a:rPr>
            <a:t>12</a:t>
          </a:r>
          <a:r>
            <a:rPr kumimoji="1" lang="ja-JP" altLang="en-US" sz="1300">
              <a:latin typeface="ＭＳ Ｐゴシック"/>
            </a:rPr>
            <a:t>人の職員が減となり、すでに計画の目標を達成したところである。本村の人口千人当たりの職員数は</a:t>
          </a:r>
          <a:r>
            <a:rPr kumimoji="1" lang="en-US" altLang="ja-JP" sz="1300">
              <a:latin typeface="ＭＳ Ｐゴシック"/>
            </a:rPr>
            <a:t>17.36</a:t>
          </a:r>
          <a:r>
            <a:rPr kumimoji="1" lang="ja-JP" altLang="en-US" sz="1300">
              <a:latin typeface="ＭＳ Ｐゴシック"/>
            </a:rPr>
            <a:t>人と類似団体平均と比べると</a:t>
          </a:r>
          <a:r>
            <a:rPr kumimoji="1" lang="en-US" altLang="ja-JP" sz="1300">
              <a:latin typeface="ＭＳ Ｐゴシック"/>
            </a:rPr>
            <a:t>3.74</a:t>
          </a:r>
          <a:r>
            <a:rPr kumimoji="1" lang="ja-JP" altLang="en-US" sz="1300">
              <a:latin typeface="ＭＳ Ｐゴシック"/>
            </a:rPr>
            <a:t>人少ない。今後は、退職職員数の増加が予定されていることから、新規採用者数の平準化を進め、退職者の大幅な補充を抑制していくなど増員の抑制に努める。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12243</xdr:rowOff>
    </xdr:from>
    <xdr:to>
      <xdr:col>24</xdr:col>
      <xdr:colOff>558800</xdr:colOff>
      <xdr:row>61</xdr:row>
      <xdr:rowOff>31547</xdr:rowOff>
    </xdr:to>
    <xdr:cxnSp macro="">
      <xdr:nvCxnSpPr>
        <xdr:cNvPr id="317" name="直線コネクタ 316"/>
        <xdr:cNvCxnSpPr/>
      </xdr:nvCxnSpPr>
      <xdr:spPr>
        <a:xfrm>
          <a:off x="16179800" y="10470693"/>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8"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12243</xdr:rowOff>
    </xdr:from>
    <xdr:to>
      <xdr:col>23</xdr:col>
      <xdr:colOff>406400</xdr:colOff>
      <xdr:row>61</xdr:row>
      <xdr:rowOff>26962</xdr:rowOff>
    </xdr:to>
    <xdr:cxnSp macro="">
      <xdr:nvCxnSpPr>
        <xdr:cNvPr id="320" name="直線コネクタ 319"/>
        <xdr:cNvCxnSpPr/>
      </xdr:nvCxnSpPr>
      <xdr:spPr>
        <a:xfrm flipV="1">
          <a:off x="15290800" y="10470693"/>
          <a:ext cx="889000" cy="14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23101</xdr:rowOff>
    </xdr:from>
    <xdr:to>
      <xdr:col>22</xdr:col>
      <xdr:colOff>203200</xdr:colOff>
      <xdr:row>61</xdr:row>
      <xdr:rowOff>26962</xdr:rowOff>
    </xdr:to>
    <xdr:cxnSp macro="">
      <xdr:nvCxnSpPr>
        <xdr:cNvPr id="323" name="直線コネクタ 322"/>
        <xdr:cNvCxnSpPr/>
      </xdr:nvCxnSpPr>
      <xdr:spPr>
        <a:xfrm>
          <a:off x="14401800" y="10481551"/>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129138</xdr:rowOff>
    </xdr:from>
    <xdr:ext cx="762000" cy="259045"/>
    <xdr:sp macro="" textlink="">
      <xdr:nvSpPr>
        <xdr:cNvPr id="325" name="テキスト ボックス 324"/>
        <xdr:cNvSpPr txBox="1"/>
      </xdr:nvSpPr>
      <xdr:spPr>
        <a:xfrm>
          <a:off x="14909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10071</xdr:rowOff>
    </xdr:from>
    <xdr:to>
      <xdr:col>21</xdr:col>
      <xdr:colOff>0</xdr:colOff>
      <xdr:row>61</xdr:row>
      <xdr:rowOff>23101</xdr:rowOff>
    </xdr:to>
    <xdr:cxnSp macro="">
      <xdr:nvCxnSpPr>
        <xdr:cNvPr id="326" name="直線コネクタ 325"/>
        <xdr:cNvCxnSpPr/>
      </xdr:nvCxnSpPr>
      <xdr:spPr>
        <a:xfrm>
          <a:off x="13512800" y="10468521"/>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122382</xdr:rowOff>
    </xdr:from>
    <xdr:ext cx="762000" cy="259045"/>
    <xdr:sp macro="" textlink="">
      <xdr:nvSpPr>
        <xdr:cNvPr id="328" name="テキスト ボックス 327"/>
        <xdr:cNvSpPr txBox="1"/>
      </xdr:nvSpPr>
      <xdr:spPr>
        <a:xfrm>
          <a:off x="14020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121899</xdr:rowOff>
    </xdr:from>
    <xdr:ext cx="762000" cy="259045"/>
    <xdr:sp macro="" textlink="">
      <xdr:nvSpPr>
        <xdr:cNvPr id="330" name="テキスト ボックス 329"/>
        <xdr:cNvSpPr txBox="1"/>
      </xdr:nvSpPr>
      <xdr:spPr>
        <a:xfrm>
          <a:off x="13131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152197</xdr:rowOff>
    </xdr:from>
    <xdr:to>
      <xdr:col>24</xdr:col>
      <xdr:colOff>609600</xdr:colOff>
      <xdr:row>61</xdr:row>
      <xdr:rowOff>82347</xdr:rowOff>
    </xdr:to>
    <xdr:sp macro="" textlink="">
      <xdr:nvSpPr>
        <xdr:cNvPr id="336" name="円/楕円 335"/>
        <xdr:cNvSpPr/>
      </xdr:nvSpPr>
      <xdr:spPr>
        <a:xfrm>
          <a:off x="16967200" y="10439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168724</xdr:rowOff>
    </xdr:from>
    <xdr:ext cx="762000" cy="259045"/>
    <xdr:sp macro="" textlink="">
      <xdr:nvSpPr>
        <xdr:cNvPr id="337" name="定員管理の状況該当値テキスト"/>
        <xdr:cNvSpPr txBox="1"/>
      </xdr:nvSpPr>
      <xdr:spPr>
        <a:xfrm>
          <a:off x="17106900" y="10284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132893</xdr:rowOff>
    </xdr:from>
    <xdr:to>
      <xdr:col>23</xdr:col>
      <xdr:colOff>457200</xdr:colOff>
      <xdr:row>61</xdr:row>
      <xdr:rowOff>63043</xdr:rowOff>
    </xdr:to>
    <xdr:sp macro="" textlink="">
      <xdr:nvSpPr>
        <xdr:cNvPr id="338" name="円/楕円 337"/>
        <xdr:cNvSpPr/>
      </xdr:nvSpPr>
      <xdr:spPr>
        <a:xfrm>
          <a:off x="16129000" y="1041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73220</xdr:rowOff>
    </xdr:from>
    <xdr:ext cx="736600" cy="259045"/>
    <xdr:sp macro="" textlink="">
      <xdr:nvSpPr>
        <xdr:cNvPr id="339" name="テキスト ボックス 338"/>
        <xdr:cNvSpPr txBox="1"/>
      </xdr:nvSpPr>
      <xdr:spPr>
        <a:xfrm>
          <a:off x="15798800" y="10188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147612</xdr:rowOff>
    </xdr:from>
    <xdr:to>
      <xdr:col>22</xdr:col>
      <xdr:colOff>254000</xdr:colOff>
      <xdr:row>61</xdr:row>
      <xdr:rowOff>77762</xdr:rowOff>
    </xdr:to>
    <xdr:sp macro="" textlink="">
      <xdr:nvSpPr>
        <xdr:cNvPr id="340" name="円/楕円 339"/>
        <xdr:cNvSpPr/>
      </xdr:nvSpPr>
      <xdr:spPr>
        <a:xfrm>
          <a:off x="15240000" y="1043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87939</xdr:rowOff>
    </xdr:from>
    <xdr:ext cx="762000" cy="259045"/>
    <xdr:sp macro="" textlink="">
      <xdr:nvSpPr>
        <xdr:cNvPr id="341" name="テキスト ボックス 340"/>
        <xdr:cNvSpPr txBox="1"/>
      </xdr:nvSpPr>
      <xdr:spPr>
        <a:xfrm>
          <a:off x="14909800" y="10203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143751</xdr:rowOff>
    </xdr:from>
    <xdr:to>
      <xdr:col>21</xdr:col>
      <xdr:colOff>50800</xdr:colOff>
      <xdr:row>61</xdr:row>
      <xdr:rowOff>73901</xdr:rowOff>
    </xdr:to>
    <xdr:sp macro="" textlink="">
      <xdr:nvSpPr>
        <xdr:cNvPr id="342" name="円/楕円 341"/>
        <xdr:cNvSpPr/>
      </xdr:nvSpPr>
      <xdr:spPr>
        <a:xfrm>
          <a:off x="14351000" y="1043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84078</xdr:rowOff>
    </xdr:from>
    <xdr:ext cx="762000" cy="259045"/>
    <xdr:sp macro="" textlink="">
      <xdr:nvSpPr>
        <xdr:cNvPr id="343" name="テキスト ボックス 342"/>
        <xdr:cNvSpPr txBox="1"/>
      </xdr:nvSpPr>
      <xdr:spPr>
        <a:xfrm>
          <a:off x="14020800" y="10199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130721</xdr:rowOff>
    </xdr:from>
    <xdr:to>
      <xdr:col>19</xdr:col>
      <xdr:colOff>533400</xdr:colOff>
      <xdr:row>61</xdr:row>
      <xdr:rowOff>60871</xdr:rowOff>
    </xdr:to>
    <xdr:sp macro="" textlink="">
      <xdr:nvSpPr>
        <xdr:cNvPr id="344" name="円/楕円 343"/>
        <xdr:cNvSpPr/>
      </xdr:nvSpPr>
      <xdr:spPr>
        <a:xfrm>
          <a:off x="13462000" y="1041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71048</xdr:rowOff>
    </xdr:from>
    <xdr:ext cx="762000" cy="259045"/>
    <xdr:sp macro="" textlink="">
      <xdr:nvSpPr>
        <xdr:cNvPr id="345" name="テキスト ボックス 344"/>
        <xdr:cNvSpPr txBox="1"/>
      </xdr:nvSpPr>
      <xdr:spPr>
        <a:xfrm>
          <a:off x="13131800" y="1018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前年度比</a:t>
          </a:r>
          <a:r>
            <a:rPr kumimoji="1" lang="en-US" altLang="ja-JP" sz="1300">
              <a:latin typeface="ＭＳ Ｐゴシック"/>
            </a:rPr>
            <a:t>1.4</a:t>
          </a:r>
          <a:r>
            <a:rPr kumimoji="1" lang="ja-JP" altLang="en-US" sz="1300">
              <a:latin typeface="ＭＳ Ｐゴシック"/>
            </a:rPr>
            <a:t>％減となり類似団体平均を</a:t>
          </a:r>
          <a:r>
            <a:rPr kumimoji="1" lang="en-US" altLang="ja-JP" sz="1300">
              <a:latin typeface="ＭＳ Ｐゴシック"/>
            </a:rPr>
            <a:t>2.9</a:t>
          </a:r>
          <a:r>
            <a:rPr kumimoji="1" lang="ja-JP" altLang="en-US" sz="1300">
              <a:latin typeface="ＭＳ Ｐゴシック"/>
            </a:rPr>
            <a:t>％下回っている。しかし、今後実施する事業によっては、地方債の発行が多くなることが予想されるので、辺地対策事業債や過疎対策事業債などの交付税措置のある起債を主に活用しながら、実施する事業を選別して地方債の発行を抑制し、財政の健全化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141478</xdr:rowOff>
    </xdr:from>
    <xdr:to>
      <xdr:col>24</xdr:col>
      <xdr:colOff>558800</xdr:colOff>
      <xdr:row>41</xdr:row>
      <xdr:rowOff>37592</xdr:rowOff>
    </xdr:to>
    <xdr:cxnSp macro="">
      <xdr:nvCxnSpPr>
        <xdr:cNvPr id="376" name="直線コネクタ 375"/>
        <xdr:cNvCxnSpPr/>
      </xdr:nvCxnSpPr>
      <xdr:spPr>
        <a:xfrm flipV="1">
          <a:off x="16179800" y="6999478"/>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77"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37592</xdr:rowOff>
    </xdr:from>
    <xdr:to>
      <xdr:col>23</xdr:col>
      <xdr:colOff>406400</xdr:colOff>
      <xdr:row>41</xdr:row>
      <xdr:rowOff>105156</xdr:rowOff>
    </xdr:to>
    <xdr:cxnSp macro="">
      <xdr:nvCxnSpPr>
        <xdr:cNvPr id="379" name="直線コネクタ 378"/>
        <xdr:cNvCxnSpPr/>
      </xdr:nvCxnSpPr>
      <xdr:spPr>
        <a:xfrm flipV="1">
          <a:off x="15290800" y="706704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81" name="テキスト ボックス 380"/>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105156</xdr:rowOff>
    </xdr:from>
    <xdr:to>
      <xdr:col>22</xdr:col>
      <xdr:colOff>203200</xdr:colOff>
      <xdr:row>41</xdr:row>
      <xdr:rowOff>163068</xdr:rowOff>
    </xdr:to>
    <xdr:cxnSp macro="">
      <xdr:nvCxnSpPr>
        <xdr:cNvPr id="382" name="直線コネクタ 381"/>
        <xdr:cNvCxnSpPr/>
      </xdr:nvCxnSpPr>
      <xdr:spPr>
        <a:xfrm flipV="1">
          <a:off x="14401800" y="713460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84" name="テキスト ボックス 383"/>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163068</xdr:rowOff>
    </xdr:from>
    <xdr:to>
      <xdr:col>21</xdr:col>
      <xdr:colOff>0</xdr:colOff>
      <xdr:row>42</xdr:row>
      <xdr:rowOff>39878</xdr:rowOff>
    </xdr:to>
    <xdr:cxnSp macro="">
      <xdr:nvCxnSpPr>
        <xdr:cNvPr id="385" name="直線コネクタ 384"/>
        <xdr:cNvCxnSpPr/>
      </xdr:nvCxnSpPr>
      <xdr:spPr>
        <a:xfrm flipV="1">
          <a:off x="13512800" y="719251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87" name="テキスト ボックス 386"/>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9" name="テキスト ボックス 388"/>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90678</xdr:rowOff>
    </xdr:from>
    <xdr:to>
      <xdr:col>24</xdr:col>
      <xdr:colOff>609600</xdr:colOff>
      <xdr:row>41</xdr:row>
      <xdr:rowOff>20828</xdr:rowOff>
    </xdr:to>
    <xdr:sp macro="" textlink="">
      <xdr:nvSpPr>
        <xdr:cNvPr id="395" name="円/楕円 394"/>
        <xdr:cNvSpPr/>
      </xdr:nvSpPr>
      <xdr:spPr>
        <a:xfrm>
          <a:off x="16967200" y="694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107205</xdr:rowOff>
    </xdr:from>
    <xdr:ext cx="762000" cy="259045"/>
    <xdr:sp macro="" textlink="">
      <xdr:nvSpPr>
        <xdr:cNvPr id="396" name="公債費負担の状況該当値テキスト"/>
        <xdr:cNvSpPr txBox="1"/>
      </xdr:nvSpPr>
      <xdr:spPr>
        <a:xfrm>
          <a:off x="17106900" y="679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158242</xdr:rowOff>
    </xdr:from>
    <xdr:to>
      <xdr:col>23</xdr:col>
      <xdr:colOff>457200</xdr:colOff>
      <xdr:row>41</xdr:row>
      <xdr:rowOff>88392</xdr:rowOff>
    </xdr:to>
    <xdr:sp macro="" textlink="">
      <xdr:nvSpPr>
        <xdr:cNvPr id="397" name="円/楕円 396"/>
        <xdr:cNvSpPr/>
      </xdr:nvSpPr>
      <xdr:spPr>
        <a:xfrm>
          <a:off x="16129000" y="701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98569</xdr:rowOff>
    </xdr:from>
    <xdr:ext cx="736600" cy="259045"/>
    <xdr:sp macro="" textlink="">
      <xdr:nvSpPr>
        <xdr:cNvPr id="398" name="テキスト ボックス 397"/>
        <xdr:cNvSpPr txBox="1"/>
      </xdr:nvSpPr>
      <xdr:spPr>
        <a:xfrm>
          <a:off x="15798800" y="678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54356</xdr:rowOff>
    </xdr:from>
    <xdr:to>
      <xdr:col>22</xdr:col>
      <xdr:colOff>254000</xdr:colOff>
      <xdr:row>41</xdr:row>
      <xdr:rowOff>155956</xdr:rowOff>
    </xdr:to>
    <xdr:sp macro="" textlink="">
      <xdr:nvSpPr>
        <xdr:cNvPr id="399" name="円/楕円 398"/>
        <xdr:cNvSpPr/>
      </xdr:nvSpPr>
      <xdr:spPr>
        <a:xfrm>
          <a:off x="15240000" y="70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166133</xdr:rowOff>
    </xdr:from>
    <xdr:ext cx="762000" cy="259045"/>
    <xdr:sp macro="" textlink="">
      <xdr:nvSpPr>
        <xdr:cNvPr id="400" name="テキスト ボックス 399"/>
        <xdr:cNvSpPr txBox="1"/>
      </xdr:nvSpPr>
      <xdr:spPr>
        <a:xfrm>
          <a:off x="14909800" y="685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112268</xdr:rowOff>
    </xdr:from>
    <xdr:to>
      <xdr:col>21</xdr:col>
      <xdr:colOff>50800</xdr:colOff>
      <xdr:row>42</xdr:row>
      <xdr:rowOff>42418</xdr:rowOff>
    </xdr:to>
    <xdr:sp macro="" textlink="">
      <xdr:nvSpPr>
        <xdr:cNvPr id="401" name="円/楕円 400"/>
        <xdr:cNvSpPr/>
      </xdr:nvSpPr>
      <xdr:spPr>
        <a:xfrm>
          <a:off x="14351000" y="71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52595</xdr:rowOff>
    </xdr:from>
    <xdr:ext cx="762000" cy="259045"/>
    <xdr:sp macro="" textlink="">
      <xdr:nvSpPr>
        <xdr:cNvPr id="402" name="テキスト ボックス 401"/>
        <xdr:cNvSpPr txBox="1"/>
      </xdr:nvSpPr>
      <xdr:spPr>
        <a:xfrm>
          <a:off x="14020800" y="691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160528</xdr:rowOff>
    </xdr:from>
    <xdr:to>
      <xdr:col>19</xdr:col>
      <xdr:colOff>533400</xdr:colOff>
      <xdr:row>42</xdr:row>
      <xdr:rowOff>90678</xdr:rowOff>
    </xdr:to>
    <xdr:sp macro="" textlink="">
      <xdr:nvSpPr>
        <xdr:cNvPr id="403" name="円/楕円 402"/>
        <xdr:cNvSpPr/>
      </xdr:nvSpPr>
      <xdr:spPr>
        <a:xfrm>
          <a:off x="13462000" y="718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100855</xdr:rowOff>
    </xdr:from>
    <xdr:ext cx="762000" cy="259045"/>
    <xdr:sp macro="" textlink="">
      <xdr:nvSpPr>
        <xdr:cNvPr id="404" name="テキスト ボックス 403"/>
        <xdr:cNvSpPr txBox="1"/>
      </xdr:nvSpPr>
      <xdr:spPr>
        <a:xfrm>
          <a:off x="13131800" y="695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農道整備事業における債務負担行為</a:t>
          </a:r>
          <a:r>
            <a:rPr kumimoji="1" lang="en-US" altLang="ja-JP" sz="1300">
              <a:latin typeface="ＭＳ Ｐゴシック"/>
            </a:rPr>
            <a:t>2</a:t>
          </a:r>
          <a:r>
            <a:rPr kumimoji="1" lang="ja-JP" altLang="en-US" sz="1300">
              <a:latin typeface="ＭＳ Ｐゴシック"/>
            </a:rPr>
            <a:t>件のうち</a:t>
          </a:r>
          <a:r>
            <a:rPr kumimoji="1" lang="en-US" altLang="ja-JP" sz="1300">
              <a:latin typeface="ＭＳ Ｐゴシック"/>
            </a:rPr>
            <a:t>1</a:t>
          </a:r>
          <a:r>
            <a:rPr kumimoji="1" lang="ja-JP" altLang="en-US" sz="1300">
              <a:latin typeface="ＭＳ Ｐゴシック"/>
            </a:rPr>
            <a:t>件を前年度繰上償還したことにより将来負担額の減と基金への剰余金積立や新設した公有施設整備基金への積替のよる充当可能基金の増により将来負担比率が低率で推移している。今後も財政の健全化に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147179</xdr:rowOff>
    </xdr:from>
    <xdr:to>
      <xdr:col>21</xdr:col>
      <xdr:colOff>0</xdr:colOff>
      <xdr:row>16</xdr:row>
      <xdr:rowOff>141</xdr:rowOff>
    </xdr:to>
    <xdr:cxnSp macro="">
      <xdr:nvCxnSpPr>
        <xdr:cNvPr id="438" name="直線コネクタ 437"/>
        <xdr:cNvCxnSpPr/>
      </xdr:nvCxnSpPr>
      <xdr:spPr>
        <a:xfrm flipV="1">
          <a:off x="13512800" y="2376029"/>
          <a:ext cx="889000" cy="367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9"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1" name="フローチャート : 判断 44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2" name="テキスト ボックス 44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3" name="フローチャート : 判断 44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4" name="テキスト ボックス 44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5" name="フローチャート : 判断 44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6" name="テキスト ボックス 44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7" name="フローチャート : 判断 44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8" name="テキスト ボックス 44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13</xdr:row>
      <xdr:rowOff>96379</xdr:rowOff>
    </xdr:from>
    <xdr:to>
      <xdr:col>21</xdr:col>
      <xdr:colOff>50800</xdr:colOff>
      <xdr:row>14</xdr:row>
      <xdr:rowOff>26529</xdr:rowOff>
    </xdr:to>
    <xdr:sp macro="" textlink="">
      <xdr:nvSpPr>
        <xdr:cNvPr id="454" name="円/楕円 453"/>
        <xdr:cNvSpPr/>
      </xdr:nvSpPr>
      <xdr:spPr>
        <a:xfrm>
          <a:off x="14351000" y="232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11306</xdr:rowOff>
    </xdr:from>
    <xdr:ext cx="762000" cy="259045"/>
    <xdr:sp macro="" textlink="">
      <xdr:nvSpPr>
        <xdr:cNvPr id="455" name="テキスト ボックス 454"/>
        <xdr:cNvSpPr txBox="1"/>
      </xdr:nvSpPr>
      <xdr:spPr>
        <a:xfrm>
          <a:off x="14020800" y="2411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120791</xdr:rowOff>
    </xdr:from>
    <xdr:to>
      <xdr:col>19</xdr:col>
      <xdr:colOff>533400</xdr:colOff>
      <xdr:row>16</xdr:row>
      <xdr:rowOff>50941</xdr:rowOff>
    </xdr:to>
    <xdr:sp macro="" textlink="">
      <xdr:nvSpPr>
        <xdr:cNvPr id="456" name="円/楕円 455"/>
        <xdr:cNvSpPr/>
      </xdr:nvSpPr>
      <xdr:spPr>
        <a:xfrm>
          <a:off x="13462000" y="2692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35718</xdr:rowOff>
    </xdr:from>
    <xdr:ext cx="762000" cy="259045"/>
    <xdr:sp macro="" textlink="">
      <xdr:nvSpPr>
        <xdr:cNvPr id="457" name="テキスト ボックス 456"/>
        <xdr:cNvSpPr txBox="1"/>
      </xdr:nvSpPr>
      <xdr:spPr>
        <a:xfrm>
          <a:off x="13131800" y="2778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福島県鮫川村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3,859
3,844
131.34
4,098,465
3,963,349
76,759
2,078,399
3,335,280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人件費における経常収支比率は前年度比</a:t>
          </a:r>
          <a:r>
            <a:rPr kumimoji="1" lang="en-US" altLang="ja-JP" sz="1300">
              <a:latin typeface="ＭＳ Ｐゴシック"/>
            </a:rPr>
            <a:t>0.1</a:t>
          </a:r>
          <a:r>
            <a:rPr kumimoji="1" lang="ja-JP" altLang="en-US" sz="1300">
              <a:latin typeface="ＭＳ Ｐゴシック"/>
            </a:rPr>
            <a:t>％減となったが、類似団体平均を</a:t>
          </a:r>
          <a:r>
            <a:rPr kumimoji="1" lang="en-US" altLang="ja-JP" sz="1300">
              <a:latin typeface="ＭＳ Ｐゴシック"/>
            </a:rPr>
            <a:t>3.9</a:t>
          </a:r>
          <a:r>
            <a:rPr kumimoji="1" lang="ja-JP" altLang="en-US" sz="1300">
              <a:latin typeface="ＭＳ Ｐゴシック"/>
            </a:rPr>
            <a:t>％上回っている。人口</a:t>
          </a:r>
          <a:r>
            <a:rPr kumimoji="1" lang="en-US" altLang="ja-JP" sz="1300">
              <a:latin typeface="ＭＳ Ｐゴシック"/>
            </a:rPr>
            <a:t>1</a:t>
          </a:r>
          <a:r>
            <a:rPr kumimoji="1" lang="ja-JP" altLang="en-US" sz="1300">
              <a:latin typeface="ＭＳ Ｐゴシック"/>
            </a:rPr>
            <a:t>人当たりの決算額は</a:t>
          </a:r>
          <a:r>
            <a:rPr kumimoji="1" lang="en-US" altLang="ja-JP" sz="1300">
              <a:latin typeface="ＭＳ Ｐゴシック"/>
            </a:rPr>
            <a:t>197,115</a:t>
          </a:r>
          <a:r>
            <a:rPr kumimoji="1" lang="ja-JP" altLang="en-US" sz="1300">
              <a:latin typeface="ＭＳ Ｐゴシック"/>
            </a:rPr>
            <a:t>円で類似団体平均と比べ</a:t>
          </a:r>
          <a:r>
            <a:rPr kumimoji="1" lang="en-US" altLang="ja-JP" sz="1300">
              <a:latin typeface="ＭＳ Ｐゴシック"/>
            </a:rPr>
            <a:t>55,850</a:t>
          </a:r>
          <a:r>
            <a:rPr kumimoji="1" lang="ja-JP" altLang="en-US" sz="1300">
              <a:latin typeface="ＭＳ Ｐゴシック"/>
            </a:rPr>
            <a:t>円少なく、人口</a:t>
          </a:r>
          <a:r>
            <a:rPr kumimoji="1" lang="en-US" altLang="ja-JP" sz="1300">
              <a:latin typeface="ＭＳ Ｐゴシック"/>
            </a:rPr>
            <a:t>1000</a:t>
          </a:r>
          <a:r>
            <a:rPr kumimoji="1" lang="ja-JP" altLang="en-US" sz="1300">
              <a:latin typeface="ＭＳ Ｐゴシック"/>
            </a:rPr>
            <a:t>人当たりの職員数も</a:t>
          </a:r>
          <a:r>
            <a:rPr kumimoji="1" lang="en-US" altLang="ja-JP" sz="1300">
              <a:latin typeface="ＭＳ Ｐゴシック"/>
            </a:rPr>
            <a:t>17.36</a:t>
          </a:r>
          <a:r>
            <a:rPr kumimoji="1" lang="ja-JP" altLang="en-US" sz="1300">
              <a:latin typeface="ＭＳ Ｐゴシック"/>
            </a:rPr>
            <a:t>人で類似団体平均と比べると</a:t>
          </a:r>
          <a:r>
            <a:rPr kumimoji="1" lang="en-US" altLang="ja-JP" sz="1300">
              <a:latin typeface="ＭＳ Ｐゴシック"/>
            </a:rPr>
            <a:t>3.74</a:t>
          </a:r>
          <a:r>
            <a:rPr kumimoji="1" lang="ja-JP" altLang="en-US" sz="1300">
              <a:latin typeface="ＭＳ Ｐゴシック"/>
            </a:rPr>
            <a:t>人少ない。</a:t>
          </a:r>
          <a:endParaRPr kumimoji="1" lang="en-US" altLang="ja-JP" sz="1300">
            <a:latin typeface="ＭＳ Ｐゴシック"/>
          </a:endParaRPr>
        </a:p>
        <a:p>
          <a:r>
            <a:rPr kumimoji="1" lang="ja-JP" altLang="en-US" sz="1300">
              <a:latin typeface="ＭＳ Ｐゴシック"/>
            </a:rPr>
            <a:t>今後も給与水準の適正化を図り、人件費の削減に努める。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149860</xdr:rowOff>
    </xdr:from>
    <xdr:to>
      <xdr:col>7</xdr:col>
      <xdr:colOff>15875</xdr:colOff>
      <xdr:row>36</xdr:row>
      <xdr:rowOff>153670</xdr:rowOff>
    </xdr:to>
    <xdr:cxnSp macro="">
      <xdr:nvCxnSpPr>
        <xdr:cNvPr id="64" name="直線コネクタ 63"/>
        <xdr:cNvCxnSpPr/>
      </xdr:nvCxnSpPr>
      <xdr:spPr>
        <a:xfrm flipV="1">
          <a:off x="3987800" y="63220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138447</xdr:rowOff>
    </xdr:from>
    <xdr:ext cx="762000" cy="259045"/>
    <xdr:sp macro="" textlink="">
      <xdr:nvSpPr>
        <xdr:cNvPr id="65" name="人件費平均値テキスト"/>
        <xdr:cNvSpPr txBox="1"/>
      </xdr:nvSpPr>
      <xdr:spPr>
        <a:xfrm>
          <a:off x="4914900" y="596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153670</xdr:rowOff>
    </xdr:from>
    <xdr:to>
      <xdr:col>5</xdr:col>
      <xdr:colOff>549275</xdr:colOff>
      <xdr:row>37</xdr:row>
      <xdr:rowOff>39370</xdr:rowOff>
    </xdr:to>
    <xdr:cxnSp macro="">
      <xdr:nvCxnSpPr>
        <xdr:cNvPr id="67" name="直線コネクタ 66"/>
        <xdr:cNvCxnSpPr/>
      </xdr:nvCxnSpPr>
      <xdr:spPr>
        <a:xfrm flipV="1">
          <a:off x="3098800" y="63258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39370</xdr:rowOff>
    </xdr:from>
    <xdr:to>
      <xdr:col>4</xdr:col>
      <xdr:colOff>346075</xdr:colOff>
      <xdr:row>37</xdr:row>
      <xdr:rowOff>58420</xdr:rowOff>
    </xdr:to>
    <xdr:cxnSp macro="">
      <xdr:nvCxnSpPr>
        <xdr:cNvPr id="70" name="直線コネクタ 69"/>
        <xdr:cNvCxnSpPr/>
      </xdr:nvCxnSpPr>
      <xdr:spPr>
        <a:xfrm flipV="1">
          <a:off x="2209800" y="63830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37</xdr:row>
      <xdr:rowOff>58420</xdr:rowOff>
    </xdr:to>
    <xdr:cxnSp macro="">
      <xdr:nvCxnSpPr>
        <xdr:cNvPr id="73" name="直線コネクタ 72"/>
        <xdr:cNvCxnSpPr/>
      </xdr:nvCxnSpPr>
      <xdr:spPr>
        <a:xfrm>
          <a:off x="1320800" y="632206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75" name="テキスト ボックス 74"/>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165117</xdr:rowOff>
    </xdr:from>
    <xdr:ext cx="762000" cy="259045"/>
    <xdr:sp macro="" textlink="">
      <xdr:nvSpPr>
        <xdr:cNvPr id="77" name="テキスト ボックス 76"/>
        <xdr:cNvSpPr txBox="1"/>
      </xdr:nvSpPr>
      <xdr:spPr>
        <a:xfrm>
          <a:off x="939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3" name="円/楕円 82"/>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71137</xdr:rowOff>
    </xdr:from>
    <xdr:ext cx="762000" cy="259045"/>
    <xdr:sp macro="" textlink="">
      <xdr:nvSpPr>
        <xdr:cNvPr id="84" name="人件費該当値テキスト"/>
        <xdr:cNvSpPr txBox="1"/>
      </xdr:nvSpPr>
      <xdr:spPr>
        <a:xfrm>
          <a:off x="4914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102870</xdr:rowOff>
    </xdr:from>
    <xdr:to>
      <xdr:col>5</xdr:col>
      <xdr:colOff>600075</xdr:colOff>
      <xdr:row>37</xdr:row>
      <xdr:rowOff>33020</xdr:rowOff>
    </xdr:to>
    <xdr:sp macro="" textlink="">
      <xdr:nvSpPr>
        <xdr:cNvPr id="85" name="円/楕円 84"/>
        <xdr:cNvSpPr/>
      </xdr:nvSpPr>
      <xdr:spPr>
        <a:xfrm>
          <a:off x="3937000" y="627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17797</xdr:rowOff>
    </xdr:from>
    <xdr:ext cx="736600" cy="259045"/>
    <xdr:sp macro="" textlink="">
      <xdr:nvSpPr>
        <xdr:cNvPr id="86" name="テキスト ボックス 85"/>
        <xdr:cNvSpPr txBox="1"/>
      </xdr:nvSpPr>
      <xdr:spPr>
        <a:xfrm>
          <a:off x="3606800" y="6361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160020</xdr:rowOff>
    </xdr:from>
    <xdr:to>
      <xdr:col>4</xdr:col>
      <xdr:colOff>396875</xdr:colOff>
      <xdr:row>37</xdr:row>
      <xdr:rowOff>90170</xdr:rowOff>
    </xdr:to>
    <xdr:sp macro="" textlink="">
      <xdr:nvSpPr>
        <xdr:cNvPr id="87" name="円/楕円 86"/>
        <xdr:cNvSpPr/>
      </xdr:nvSpPr>
      <xdr:spPr>
        <a:xfrm>
          <a:off x="3048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74947</xdr:rowOff>
    </xdr:from>
    <xdr:ext cx="762000" cy="259045"/>
    <xdr:sp macro="" textlink="">
      <xdr:nvSpPr>
        <xdr:cNvPr id="88" name="テキスト ボックス 87"/>
        <xdr:cNvSpPr txBox="1"/>
      </xdr:nvSpPr>
      <xdr:spPr>
        <a:xfrm>
          <a:off x="2717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7620</xdr:rowOff>
    </xdr:from>
    <xdr:to>
      <xdr:col>3</xdr:col>
      <xdr:colOff>193675</xdr:colOff>
      <xdr:row>37</xdr:row>
      <xdr:rowOff>109220</xdr:rowOff>
    </xdr:to>
    <xdr:sp macro="" textlink="">
      <xdr:nvSpPr>
        <xdr:cNvPr id="89" name="円/楕円 88"/>
        <xdr:cNvSpPr/>
      </xdr:nvSpPr>
      <xdr:spPr>
        <a:xfrm>
          <a:off x="21590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93997</xdr:rowOff>
    </xdr:from>
    <xdr:ext cx="762000" cy="259045"/>
    <xdr:sp macro="" textlink="">
      <xdr:nvSpPr>
        <xdr:cNvPr id="90" name="テキスト ボックス 89"/>
        <xdr:cNvSpPr txBox="1"/>
      </xdr:nvSpPr>
      <xdr:spPr>
        <a:xfrm>
          <a:off x="1828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91" name="円/楕円 90"/>
        <xdr:cNvSpPr/>
      </xdr:nvSpPr>
      <xdr:spPr>
        <a:xfrm>
          <a:off x="1270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13987</xdr:rowOff>
    </xdr:from>
    <xdr:ext cx="762000" cy="259045"/>
    <xdr:sp macro="" textlink="">
      <xdr:nvSpPr>
        <xdr:cNvPr id="92" name="テキスト ボックス 91"/>
        <xdr:cNvSpPr txBox="1"/>
      </xdr:nvSpPr>
      <xdr:spPr>
        <a:xfrm>
          <a:off x="939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物件費に係る経常収支率は前年度比</a:t>
          </a:r>
          <a:r>
            <a:rPr kumimoji="1" lang="en-US" altLang="ja-JP" sz="1300">
              <a:latin typeface="ＭＳ Ｐゴシック"/>
            </a:rPr>
            <a:t>1.2</a:t>
          </a:r>
          <a:r>
            <a:rPr kumimoji="1" lang="ja-JP" altLang="en-US" sz="1300">
              <a:latin typeface="ＭＳ Ｐゴシック"/>
            </a:rPr>
            <a:t>％増となったが、類似団体平均を</a:t>
          </a:r>
          <a:r>
            <a:rPr kumimoji="1" lang="en-US" altLang="ja-JP" sz="1300">
              <a:latin typeface="ＭＳ Ｐゴシック"/>
            </a:rPr>
            <a:t>1.0</a:t>
          </a:r>
          <a:r>
            <a:rPr kumimoji="1" lang="ja-JP" altLang="en-US" sz="1300">
              <a:latin typeface="ＭＳ Ｐゴシック"/>
            </a:rPr>
            <a:t>％下回っている。今後も経費の削減に努める。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168910</xdr:rowOff>
    </xdr:from>
    <xdr:to>
      <xdr:col>24</xdr:col>
      <xdr:colOff>31750</xdr:colOff>
      <xdr:row>16</xdr:row>
      <xdr:rowOff>88900</xdr:rowOff>
    </xdr:to>
    <xdr:cxnSp macro="">
      <xdr:nvCxnSpPr>
        <xdr:cNvPr id="125" name="直線コネクタ 124"/>
        <xdr:cNvCxnSpPr/>
      </xdr:nvCxnSpPr>
      <xdr:spPr>
        <a:xfrm>
          <a:off x="15671800" y="27406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168910</xdr:rowOff>
    </xdr:from>
    <xdr:to>
      <xdr:col>22</xdr:col>
      <xdr:colOff>565150</xdr:colOff>
      <xdr:row>16</xdr:row>
      <xdr:rowOff>5080</xdr:rowOff>
    </xdr:to>
    <xdr:cxnSp macro="">
      <xdr:nvCxnSpPr>
        <xdr:cNvPr id="128" name="直線コネクタ 127"/>
        <xdr:cNvCxnSpPr/>
      </xdr:nvCxnSpPr>
      <xdr:spPr>
        <a:xfrm flipV="1">
          <a:off x="14782800" y="2740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30" name="テキスト ボックス 129"/>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xdr:rowOff>
    </xdr:from>
    <xdr:to>
      <xdr:col>21</xdr:col>
      <xdr:colOff>361950</xdr:colOff>
      <xdr:row>16</xdr:row>
      <xdr:rowOff>5080</xdr:rowOff>
    </xdr:to>
    <xdr:cxnSp macro="">
      <xdr:nvCxnSpPr>
        <xdr:cNvPr id="131" name="直線コネクタ 130"/>
        <xdr:cNvCxnSpPr/>
      </xdr:nvCxnSpPr>
      <xdr:spPr>
        <a:xfrm>
          <a:off x="13893800" y="2748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16</xdr:row>
      <xdr:rowOff>5080</xdr:rowOff>
    </xdr:to>
    <xdr:cxnSp macro="">
      <xdr:nvCxnSpPr>
        <xdr:cNvPr id="134" name="直線コネクタ 133"/>
        <xdr:cNvCxnSpPr/>
      </xdr:nvCxnSpPr>
      <xdr:spPr>
        <a:xfrm>
          <a:off x="13004800" y="26416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44" name="円/楕円 143"/>
        <xdr:cNvSpPr/>
      </xdr:nvSpPr>
      <xdr:spPr>
        <a:xfrm>
          <a:off x="164592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54627</xdr:rowOff>
    </xdr:from>
    <xdr:ext cx="762000" cy="259045"/>
    <xdr:sp macro="" textlink="">
      <xdr:nvSpPr>
        <xdr:cNvPr id="145" name="物件費該当値テキスト"/>
        <xdr:cNvSpPr txBox="1"/>
      </xdr:nvSpPr>
      <xdr:spPr>
        <a:xfrm>
          <a:off x="165989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118110</xdr:rowOff>
    </xdr:from>
    <xdr:to>
      <xdr:col>22</xdr:col>
      <xdr:colOff>615950</xdr:colOff>
      <xdr:row>16</xdr:row>
      <xdr:rowOff>48260</xdr:rowOff>
    </xdr:to>
    <xdr:sp macro="" textlink="">
      <xdr:nvSpPr>
        <xdr:cNvPr id="146" name="円/楕円 145"/>
        <xdr:cNvSpPr/>
      </xdr:nvSpPr>
      <xdr:spPr>
        <a:xfrm>
          <a:off x="15621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58437</xdr:rowOff>
    </xdr:from>
    <xdr:ext cx="736600" cy="259045"/>
    <xdr:sp macro="" textlink="">
      <xdr:nvSpPr>
        <xdr:cNvPr id="147" name="テキスト ボックス 146"/>
        <xdr:cNvSpPr txBox="1"/>
      </xdr:nvSpPr>
      <xdr:spPr>
        <a:xfrm>
          <a:off x="15290800" y="245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125730</xdr:rowOff>
    </xdr:from>
    <xdr:to>
      <xdr:col>21</xdr:col>
      <xdr:colOff>412750</xdr:colOff>
      <xdr:row>16</xdr:row>
      <xdr:rowOff>55880</xdr:rowOff>
    </xdr:to>
    <xdr:sp macro="" textlink="">
      <xdr:nvSpPr>
        <xdr:cNvPr id="148" name="円/楕円 147"/>
        <xdr:cNvSpPr/>
      </xdr:nvSpPr>
      <xdr:spPr>
        <a:xfrm>
          <a:off x="14732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66057</xdr:rowOff>
    </xdr:from>
    <xdr:ext cx="762000" cy="259045"/>
    <xdr:sp macro="" textlink="">
      <xdr:nvSpPr>
        <xdr:cNvPr id="149" name="テキスト ボックス 148"/>
        <xdr:cNvSpPr txBox="1"/>
      </xdr:nvSpPr>
      <xdr:spPr>
        <a:xfrm>
          <a:off x="14401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125730</xdr:rowOff>
    </xdr:from>
    <xdr:to>
      <xdr:col>20</xdr:col>
      <xdr:colOff>209550</xdr:colOff>
      <xdr:row>16</xdr:row>
      <xdr:rowOff>55880</xdr:rowOff>
    </xdr:to>
    <xdr:sp macro="" textlink="">
      <xdr:nvSpPr>
        <xdr:cNvPr id="150" name="円/楕円 149"/>
        <xdr:cNvSpPr/>
      </xdr:nvSpPr>
      <xdr:spPr>
        <a:xfrm>
          <a:off x="13843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51" name="テキスト ボックス 150"/>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52" name="円/楕円 151"/>
        <xdr:cNvSpPr/>
      </xdr:nvSpPr>
      <xdr:spPr>
        <a:xfrm>
          <a:off x="12954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53" name="テキスト ボックス 152"/>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扶助費に係る経常収支比率が類似団体平均を</a:t>
          </a:r>
          <a:r>
            <a:rPr kumimoji="1" lang="en-US" altLang="ja-JP" sz="1300">
              <a:latin typeface="ＭＳ Ｐゴシック"/>
            </a:rPr>
            <a:t>2.7</a:t>
          </a:r>
          <a:r>
            <a:rPr kumimoji="1" lang="ja-JP" altLang="en-US" sz="1300">
              <a:latin typeface="ＭＳ Ｐゴシック"/>
            </a:rPr>
            <a:t>％上回っているが、全国や福島県平均と比べると下回っている。要因は社会福祉費の増によるものであり、今後の適正な給付に努める。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53522</xdr:rowOff>
    </xdr:from>
    <xdr:to>
      <xdr:col>7</xdr:col>
      <xdr:colOff>15875</xdr:colOff>
      <xdr:row>57</xdr:row>
      <xdr:rowOff>118835</xdr:rowOff>
    </xdr:to>
    <xdr:cxnSp macro="">
      <xdr:nvCxnSpPr>
        <xdr:cNvPr id="187" name="直線コネクタ 186"/>
        <xdr:cNvCxnSpPr/>
      </xdr:nvCxnSpPr>
      <xdr:spPr>
        <a:xfrm>
          <a:off x="3987800" y="9826172"/>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57</xdr:row>
      <xdr:rowOff>53522</xdr:rowOff>
    </xdr:to>
    <xdr:cxnSp macro="">
      <xdr:nvCxnSpPr>
        <xdr:cNvPr id="190" name="直線コネクタ 189"/>
        <xdr:cNvCxnSpPr/>
      </xdr:nvCxnSpPr>
      <xdr:spPr>
        <a:xfrm>
          <a:off x="3098800" y="96792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78015</xdr:rowOff>
    </xdr:from>
    <xdr:to>
      <xdr:col>4</xdr:col>
      <xdr:colOff>346075</xdr:colOff>
      <xdr:row>57</xdr:row>
      <xdr:rowOff>37193</xdr:rowOff>
    </xdr:to>
    <xdr:cxnSp macro="">
      <xdr:nvCxnSpPr>
        <xdr:cNvPr id="193" name="直線コネクタ 192"/>
        <xdr:cNvCxnSpPr/>
      </xdr:nvCxnSpPr>
      <xdr:spPr>
        <a:xfrm flipV="1">
          <a:off x="2209800" y="96792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37193</xdr:rowOff>
    </xdr:to>
    <xdr:cxnSp macro="">
      <xdr:nvCxnSpPr>
        <xdr:cNvPr id="196" name="直線コネクタ 195"/>
        <xdr:cNvCxnSpPr/>
      </xdr:nvCxnSpPr>
      <xdr:spPr>
        <a:xfrm>
          <a:off x="1320800" y="97282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68035</xdr:rowOff>
    </xdr:from>
    <xdr:to>
      <xdr:col>7</xdr:col>
      <xdr:colOff>66675</xdr:colOff>
      <xdr:row>57</xdr:row>
      <xdr:rowOff>169635</xdr:rowOff>
    </xdr:to>
    <xdr:sp macro="" textlink="">
      <xdr:nvSpPr>
        <xdr:cNvPr id="206" name="円/楕円 205"/>
        <xdr:cNvSpPr/>
      </xdr:nvSpPr>
      <xdr:spPr>
        <a:xfrm>
          <a:off x="47752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40112</xdr:rowOff>
    </xdr:from>
    <xdr:ext cx="762000" cy="259045"/>
    <xdr:sp macro="" textlink="">
      <xdr:nvSpPr>
        <xdr:cNvPr id="207" name="扶助費該当値テキスト"/>
        <xdr:cNvSpPr txBox="1"/>
      </xdr:nvSpPr>
      <xdr:spPr>
        <a:xfrm>
          <a:off x="49149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2722</xdr:rowOff>
    </xdr:from>
    <xdr:to>
      <xdr:col>5</xdr:col>
      <xdr:colOff>600075</xdr:colOff>
      <xdr:row>57</xdr:row>
      <xdr:rowOff>104322</xdr:rowOff>
    </xdr:to>
    <xdr:sp macro="" textlink="">
      <xdr:nvSpPr>
        <xdr:cNvPr id="208" name="円/楕円 207"/>
        <xdr:cNvSpPr/>
      </xdr:nvSpPr>
      <xdr:spPr>
        <a:xfrm>
          <a:off x="3937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89099</xdr:rowOff>
    </xdr:from>
    <xdr:ext cx="736600" cy="259045"/>
    <xdr:sp macro="" textlink="">
      <xdr:nvSpPr>
        <xdr:cNvPr id="209" name="テキスト ボックス 208"/>
        <xdr:cNvSpPr txBox="1"/>
      </xdr:nvSpPr>
      <xdr:spPr>
        <a:xfrm>
          <a:off x="3606800" y="986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10" name="円/楕円 209"/>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211" name="テキスト ボックス 210"/>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157843</xdr:rowOff>
    </xdr:from>
    <xdr:to>
      <xdr:col>3</xdr:col>
      <xdr:colOff>193675</xdr:colOff>
      <xdr:row>57</xdr:row>
      <xdr:rowOff>87993</xdr:rowOff>
    </xdr:to>
    <xdr:sp macro="" textlink="">
      <xdr:nvSpPr>
        <xdr:cNvPr id="212" name="円/楕円 211"/>
        <xdr:cNvSpPr/>
      </xdr:nvSpPr>
      <xdr:spPr>
        <a:xfrm>
          <a:off x="2159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72770</xdr:rowOff>
    </xdr:from>
    <xdr:ext cx="762000" cy="259045"/>
    <xdr:sp macro="" textlink="">
      <xdr:nvSpPr>
        <xdr:cNvPr id="213" name="テキスト ボックス 212"/>
        <xdr:cNvSpPr txBox="1"/>
      </xdr:nvSpPr>
      <xdr:spPr>
        <a:xfrm>
          <a:off x="1828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14" name="円/楕円 213"/>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15" name="テキスト ボックス 214"/>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その他に係る経常収支比率は前年度比</a:t>
          </a:r>
          <a:r>
            <a:rPr kumimoji="1" lang="en-US" altLang="ja-JP" sz="1300">
              <a:latin typeface="ＭＳ Ｐゴシック"/>
            </a:rPr>
            <a:t>1.1</a:t>
          </a:r>
          <a:r>
            <a:rPr kumimoji="1" lang="ja-JP" altLang="en-US" sz="1300">
              <a:latin typeface="ＭＳ Ｐゴシック"/>
            </a:rPr>
            <a:t>％減となり、類似団体平均も</a:t>
          </a:r>
          <a:r>
            <a:rPr kumimoji="1" lang="en-US" altLang="ja-JP" sz="1300">
              <a:latin typeface="ＭＳ Ｐゴシック"/>
            </a:rPr>
            <a:t>2.6</a:t>
          </a:r>
          <a:r>
            <a:rPr kumimoji="1" lang="ja-JP" altLang="en-US" sz="1300">
              <a:latin typeface="ＭＳ Ｐゴシック"/>
            </a:rPr>
            <a:t>％下回った。今後も特別会計の運営の適正化を図ることにより、普通会計の負担額を減少するよう努める。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97282</xdr:rowOff>
    </xdr:from>
    <xdr:to>
      <xdr:col>24</xdr:col>
      <xdr:colOff>31750</xdr:colOff>
      <xdr:row>55</xdr:row>
      <xdr:rowOff>147574</xdr:rowOff>
    </xdr:to>
    <xdr:cxnSp macro="">
      <xdr:nvCxnSpPr>
        <xdr:cNvPr id="245" name="直線コネクタ 244"/>
        <xdr:cNvCxnSpPr/>
      </xdr:nvCxnSpPr>
      <xdr:spPr>
        <a:xfrm flipV="1">
          <a:off x="15671800" y="952703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6"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147574</xdr:rowOff>
    </xdr:from>
    <xdr:to>
      <xdr:col>22</xdr:col>
      <xdr:colOff>565150</xdr:colOff>
      <xdr:row>56</xdr:row>
      <xdr:rowOff>117856</xdr:rowOff>
    </xdr:to>
    <xdr:cxnSp macro="">
      <xdr:nvCxnSpPr>
        <xdr:cNvPr id="248" name="直線コネクタ 247"/>
        <xdr:cNvCxnSpPr/>
      </xdr:nvCxnSpPr>
      <xdr:spPr>
        <a:xfrm flipV="1">
          <a:off x="14782800" y="9577324"/>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80281</xdr:rowOff>
    </xdr:from>
    <xdr:ext cx="736600" cy="259045"/>
    <xdr:sp macro="" textlink="">
      <xdr:nvSpPr>
        <xdr:cNvPr id="250" name="テキスト ボックス 249"/>
        <xdr:cNvSpPr txBox="1"/>
      </xdr:nvSpPr>
      <xdr:spPr>
        <a:xfrm>
          <a:off x="15290800" y="96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117856</xdr:rowOff>
    </xdr:from>
    <xdr:to>
      <xdr:col>21</xdr:col>
      <xdr:colOff>361950</xdr:colOff>
      <xdr:row>56</xdr:row>
      <xdr:rowOff>117856</xdr:rowOff>
    </xdr:to>
    <xdr:cxnSp macro="">
      <xdr:nvCxnSpPr>
        <xdr:cNvPr id="251" name="直線コネクタ 250"/>
        <xdr:cNvCxnSpPr/>
      </xdr:nvCxnSpPr>
      <xdr:spPr>
        <a:xfrm>
          <a:off x="13893800" y="97190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65278</xdr:rowOff>
    </xdr:from>
    <xdr:to>
      <xdr:col>20</xdr:col>
      <xdr:colOff>158750</xdr:colOff>
      <xdr:row>56</xdr:row>
      <xdr:rowOff>117856</xdr:rowOff>
    </xdr:to>
    <xdr:cxnSp macro="">
      <xdr:nvCxnSpPr>
        <xdr:cNvPr id="254" name="直線コネクタ 253"/>
        <xdr:cNvCxnSpPr/>
      </xdr:nvCxnSpPr>
      <xdr:spPr>
        <a:xfrm>
          <a:off x="13004800" y="9495028"/>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29989</xdr:rowOff>
    </xdr:from>
    <xdr:ext cx="762000" cy="259045"/>
    <xdr:sp macro="" textlink="">
      <xdr:nvSpPr>
        <xdr:cNvPr id="258" name="テキスト ボックス 257"/>
        <xdr:cNvSpPr txBox="1"/>
      </xdr:nvSpPr>
      <xdr:spPr>
        <a:xfrm>
          <a:off x="12623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46482</xdr:rowOff>
    </xdr:from>
    <xdr:to>
      <xdr:col>24</xdr:col>
      <xdr:colOff>82550</xdr:colOff>
      <xdr:row>55</xdr:row>
      <xdr:rowOff>148082</xdr:rowOff>
    </xdr:to>
    <xdr:sp macro="" textlink="">
      <xdr:nvSpPr>
        <xdr:cNvPr id="264" name="円/楕円 263"/>
        <xdr:cNvSpPr/>
      </xdr:nvSpPr>
      <xdr:spPr>
        <a:xfrm>
          <a:off x="16459200" y="9476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63009</xdr:rowOff>
    </xdr:from>
    <xdr:ext cx="762000" cy="259045"/>
    <xdr:sp macro="" textlink="">
      <xdr:nvSpPr>
        <xdr:cNvPr id="265" name="その他該当値テキスト"/>
        <xdr:cNvSpPr txBox="1"/>
      </xdr:nvSpPr>
      <xdr:spPr>
        <a:xfrm>
          <a:off x="16598900" y="932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96774</xdr:rowOff>
    </xdr:from>
    <xdr:to>
      <xdr:col>22</xdr:col>
      <xdr:colOff>615950</xdr:colOff>
      <xdr:row>56</xdr:row>
      <xdr:rowOff>26924</xdr:rowOff>
    </xdr:to>
    <xdr:sp macro="" textlink="">
      <xdr:nvSpPr>
        <xdr:cNvPr id="266" name="円/楕円 265"/>
        <xdr:cNvSpPr/>
      </xdr:nvSpPr>
      <xdr:spPr>
        <a:xfrm>
          <a:off x="15621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37101</xdr:rowOff>
    </xdr:from>
    <xdr:ext cx="736600" cy="259045"/>
    <xdr:sp macro="" textlink="">
      <xdr:nvSpPr>
        <xdr:cNvPr id="267" name="テキスト ボックス 266"/>
        <xdr:cNvSpPr txBox="1"/>
      </xdr:nvSpPr>
      <xdr:spPr>
        <a:xfrm>
          <a:off x="15290800" y="9295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67056</xdr:rowOff>
    </xdr:from>
    <xdr:to>
      <xdr:col>21</xdr:col>
      <xdr:colOff>412750</xdr:colOff>
      <xdr:row>56</xdr:row>
      <xdr:rowOff>168656</xdr:rowOff>
    </xdr:to>
    <xdr:sp macro="" textlink="">
      <xdr:nvSpPr>
        <xdr:cNvPr id="268" name="円/楕円 267"/>
        <xdr:cNvSpPr/>
      </xdr:nvSpPr>
      <xdr:spPr>
        <a:xfrm>
          <a:off x="14732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153433</xdr:rowOff>
    </xdr:from>
    <xdr:ext cx="762000" cy="259045"/>
    <xdr:sp macro="" textlink="">
      <xdr:nvSpPr>
        <xdr:cNvPr id="269" name="テキスト ボックス 268"/>
        <xdr:cNvSpPr txBox="1"/>
      </xdr:nvSpPr>
      <xdr:spPr>
        <a:xfrm>
          <a:off x="14401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67056</xdr:rowOff>
    </xdr:from>
    <xdr:to>
      <xdr:col>20</xdr:col>
      <xdr:colOff>209550</xdr:colOff>
      <xdr:row>56</xdr:row>
      <xdr:rowOff>168656</xdr:rowOff>
    </xdr:to>
    <xdr:sp macro="" textlink="">
      <xdr:nvSpPr>
        <xdr:cNvPr id="270" name="円/楕円 269"/>
        <xdr:cNvSpPr/>
      </xdr:nvSpPr>
      <xdr:spPr>
        <a:xfrm>
          <a:off x="13843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153433</xdr:rowOff>
    </xdr:from>
    <xdr:ext cx="762000" cy="259045"/>
    <xdr:sp macro="" textlink="">
      <xdr:nvSpPr>
        <xdr:cNvPr id="271" name="テキスト ボックス 270"/>
        <xdr:cNvSpPr txBox="1"/>
      </xdr:nvSpPr>
      <xdr:spPr>
        <a:xfrm>
          <a:off x="13512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14478</xdr:rowOff>
    </xdr:from>
    <xdr:to>
      <xdr:col>19</xdr:col>
      <xdr:colOff>6350</xdr:colOff>
      <xdr:row>55</xdr:row>
      <xdr:rowOff>116078</xdr:rowOff>
    </xdr:to>
    <xdr:sp macro="" textlink="">
      <xdr:nvSpPr>
        <xdr:cNvPr id="272" name="円/楕円 271"/>
        <xdr:cNvSpPr/>
      </xdr:nvSpPr>
      <xdr:spPr>
        <a:xfrm>
          <a:off x="12954000" y="944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126255</xdr:rowOff>
    </xdr:from>
    <xdr:ext cx="762000" cy="259045"/>
    <xdr:sp macro="" textlink="">
      <xdr:nvSpPr>
        <xdr:cNvPr id="273" name="テキスト ボックス 272"/>
        <xdr:cNvSpPr txBox="1"/>
      </xdr:nvSpPr>
      <xdr:spPr>
        <a:xfrm>
          <a:off x="12623800" y="921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補助費等に係る経常収支比率は前年度比</a:t>
          </a:r>
          <a:r>
            <a:rPr kumimoji="1" lang="en-US" altLang="ja-JP" sz="1300">
              <a:latin typeface="ＭＳ Ｐゴシック"/>
            </a:rPr>
            <a:t>0.3</a:t>
          </a:r>
          <a:r>
            <a:rPr kumimoji="1" lang="ja-JP" altLang="en-US" sz="1300">
              <a:latin typeface="ＭＳ Ｐゴシック"/>
            </a:rPr>
            <a:t>％増となり、類似団体平均を</a:t>
          </a:r>
          <a:r>
            <a:rPr kumimoji="1" lang="en-US" altLang="ja-JP" sz="1300">
              <a:latin typeface="ＭＳ Ｐゴシック"/>
            </a:rPr>
            <a:t>0.9</a:t>
          </a:r>
          <a:r>
            <a:rPr kumimoji="1" lang="ja-JP" altLang="en-US" sz="1300">
              <a:latin typeface="ＭＳ Ｐゴシック"/>
            </a:rPr>
            <a:t>％上回っている。各種団体などへの補助金見直しは毎年行っているが、さらに補助金を交付するうえで適切に事業を行っているかなど補助対象経費の見直しを進め、補助金の削減に努める。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36</xdr:row>
      <xdr:rowOff>149860</xdr:rowOff>
    </xdr:to>
    <xdr:cxnSp macro="">
      <xdr:nvCxnSpPr>
        <xdr:cNvPr id="303" name="直線コネクタ 302"/>
        <xdr:cNvCxnSpPr/>
      </xdr:nvCxnSpPr>
      <xdr:spPr>
        <a:xfrm>
          <a:off x="15671800" y="630834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36</xdr:row>
      <xdr:rowOff>149860</xdr:rowOff>
    </xdr:to>
    <xdr:cxnSp macro="">
      <xdr:nvCxnSpPr>
        <xdr:cNvPr id="306" name="直線コネクタ 305"/>
        <xdr:cNvCxnSpPr/>
      </xdr:nvCxnSpPr>
      <xdr:spPr>
        <a:xfrm flipV="1">
          <a:off x="14782800" y="63083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8" name="テキスト ボックス 307"/>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37</xdr:row>
      <xdr:rowOff>37846</xdr:rowOff>
    </xdr:to>
    <xdr:cxnSp macro="">
      <xdr:nvCxnSpPr>
        <xdr:cNvPr id="309" name="直線コネクタ 308"/>
        <xdr:cNvCxnSpPr/>
      </xdr:nvCxnSpPr>
      <xdr:spPr>
        <a:xfrm flipV="1">
          <a:off x="13893800" y="632206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37846</xdr:rowOff>
    </xdr:from>
    <xdr:to>
      <xdr:col>20</xdr:col>
      <xdr:colOff>158750</xdr:colOff>
      <xdr:row>37</xdr:row>
      <xdr:rowOff>60706</xdr:rowOff>
    </xdr:to>
    <xdr:cxnSp macro="">
      <xdr:nvCxnSpPr>
        <xdr:cNvPr id="312" name="直線コネクタ 311"/>
        <xdr:cNvCxnSpPr/>
      </xdr:nvCxnSpPr>
      <xdr:spPr>
        <a:xfrm flipV="1">
          <a:off x="13004800" y="63814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14" name="テキスト ボックス 313"/>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155973</xdr:rowOff>
    </xdr:from>
    <xdr:ext cx="762000" cy="259045"/>
    <xdr:sp macro="" textlink="">
      <xdr:nvSpPr>
        <xdr:cNvPr id="316" name="テキスト ボックス 315"/>
        <xdr:cNvSpPr txBox="1"/>
      </xdr:nvSpPr>
      <xdr:spPr>
        <a:xfrm>
          <a:off x="12623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2" name="円/楕円 321"/>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3"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24" name="円/楕円 323"/>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25" name="テキスト ボックス 324"/>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6" name="円/楕円 325"/>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7" name="テキスト ボックス 32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158496</xdr:rowOff>
    </xdr:from>
    <xdr:to>
      <xdr:col>20</xdr:col>
      <xdr:colOff>209550</xdr:colOff>
      <xdr:row>37</xdr:row>
      <xdr:rowOff>88646</xdr:rowOff>
    </xdr:to>
    <xdr:sp macro="" textlink="">
      <xdr:nvSpPr>
        <xdr:cNvPr id="328" name="円/楕円 327"/>
        <xdr:cNvSpPr/>
      </xdr:nvSpPr>
      <xdr:spPr>
        <a:xfrm>
          <a:off x="13843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73423</xdr:rowOff>
    </xdr:from>
    <xdr:ext cx="762000" cy="259045"/>
    <xdr:sp macro="" textlink="">
      <xdr:nvSpPr>
        <xdr:cNvPr id="329" name="テキスト ボックス 328"/>
        <xdr:cNvSpPr txBox="1"/>
      </xdr:nvSpPr>
      <xdr:spPr>
        <a:xfrm>
          <a:off x="13512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9906</xdr:rowOff>
    </xdr:from>
    <xdr:to>
      <xdr:col>19</xdr:col>
      <xdr:colOff>6350</xdr:colOff>
      <xdr:row>37</xdr:row>
      <xdr:rowOff>111506</xdr:rowOff>
    </xdr:to>
    <xdr:sp macro="" textlink="">
      <xdr:nvSpPr>
        <xdr:cNvPr id="330" name="円/楕円 329"/>
        <xdr:cNvSpPr/>
      </xdr:nvSpPr>
      <xdr:spPr>
        <a:xfrm>
          <a:off x="12954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96283</xdr:rowOff>
    </xdr:from>
    <xdr:ext cx="762000" cy="259045"/>
    <xdr:sp macro="" textlink="">
      <xdr:nvSpPr>
        <xdr:cNvPr id="331" name="テキスト ボックス 330"/>
        <xdr:cNvSpPr txBox="1"/>
      </xdr:nvSpPr>
      <xdr:spPr>
        <a:xfrm>
          <a:off x="12623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公債費に係る経常収支比率は前年度比</a:t>
          </a:r>
          <a:r>
            <a:rPr kumimoji="1" lang="en-US" altLang="ja-JP" sz="1300">
              <a:latin typeface="ＭＳ Ｐゴシック"/>
            </a:rPr>
            <a:t>1.1</a:t>
          </a:r>
          <a:r>
            <a:rPr kumimoji="1" lang="ja-JP" altLang="en-US" sz="1300">
              <a:latin typeface="ＭＳ Ｐゴシック"/>
            </a:rPr>
            <a:t>％増となったが、類似団体や全国、福島県平均を下回っている。今後も実施する事業を選別して地方債の発行を抑制し財政の健全化に努める。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39370</xdr:rowOff>
    </xdr:from>
    <xdr:to>
      <xdr:col>7</xdr:col>
      <xdr:colOff>15875</xdr:colOff>
      <xdr:row>76</xdr:row>
      <xdr:rowOff>81280</xdr:rowOff>
    </xdr:to>
    <xdr:cxnSp macro="">
      <xdr:nvCxnSpPr>
        <xdr:cNvPr id="363" name="直線コネクタ 362"/>
        <xdr:cNvCxnSpPr/>
      </xdr:nvCxnSpPr>
      <xdr:spPr>
        <a:xfrm>
          <a:off x="3987800" y="130695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39370</xdr:rowOff>
    </xdr:from>
    <xdr:to>
      <xdr:col>5</xdr:col>
      <xdr:colOff>549275</xdr:colOff>
      <xdr:row>76</xdr:row>
      <xdr:rowOff>69850</xdr:rowOff>
    </xdr:to>
    <xdr:cxnSp macro="">
      <xdr:nvCxnSpPr>
        <xdr:cNvPr id="366" name="直線コネクタ 365"/>
        <xdr:cNvCxnSpPr/>
      </xdr:nvCxnSpPr>
      <xdr:spPr>
        <a:xfrm flipV="1">
          <a:off x="3098800" y="1306957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69850</xdr:rowOff>
    </xdr:from>
    <xdr:to>
      <xdr:col>4</xdr:col>
      <xdr:colOff>346075</xdr:colOff>
      <xdr:row>76</xdr:row>
      <xdr:rowOff>100330</xdr:rowOff>
    </xdr:to>
    <xdr:cxnSp macro="">
      <xdr:nvCxnSpPr>
        <xdr:cNvPr id="369" name="直線コネクタ 368"/>
        <xdr:cNvCxnSpPr/>
      </xdr:nvCxnSpPr>
      <xdr:spPr>
        <a:xfrm flipV="1">
          <a:off x="2209800" y="131000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100330</xdr:rowOff>
    </xdr:from>
    <xdr:to>
      <xdr:col>3</xdr:col>
      <xdr:colOff>142875</xdr:colOff>
      <xdr:row>76</xdr:row>
      <xdr:rowOff>134620</xdr:rowOff>
    </xdr:to>
    <xdr:cxnSp macro="">
      <xdr:nvCxnSpPr>
        <xdr:cNvPr id="372" name="直線コネクタ 371"/>
        <xdr:cNvCxnSpPr/>
      </xdr:nvCxnSpPr>
      <xdr:spPr>
        <a:xfrm flipV="1">
          <a:off x="1320800" y="131305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74" name="テキスト ボックス 373"/>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76" name="テキスト ボックス 375"/>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30480</xdr:rowOff>
    </xdr:from>
    <xdr:to>
      <xdr:col>7</xdr:col>
      <xdr:colOff>66675</xdr:colOff>
      <xdr:row>76</xdr:row>
      <xdr:rowOff>132080</xdr:rowOff>
    </xdr:to>
    <xdr:sp macro="" textlink="">
      <xdr:nvSpPr>
        <xdr:cNvPr id="382" name="円/楕円 381"/>
        <xdr:cNvSpPr/>
      </xdr:nvSpPr>
      <xdr:spPr>
        <a:xfrm>
          <a:off x="4775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47007</xdr:rowOff>
    </xdr:from>
    <xdr:ext cx="762000" cy="259045"/>
    <xdr:sp macro="" textlink="">
      <xdr:nvSpPr>
        <xdr:cNvPr id="383" name="公債費該当値テキスト"/>
        <xdr:cNvSpPr txBox="1"/>
      </xdr:nvSpPr>
      <xdr:spPr>
        <a:xfrm>
          <a:off x="49149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160020</xdr:rowOff>
    </xdr:from>
    <xdr:to>
      <xdr:col>5</xdr:col>
      <xdr:colOff>600075</xdr:colOff>
      <xdr:row>76</xdr:row>
      <xdr:rowOff>90170</xdr:rowOff>
    </xdr:to>
    <xdr:sp macro="" textlink="">
      <xdr:nvSpPr>
        <xdr:cNvPr id="384" name="円/楕円 383"/>
        <xdr:cNvSpPr/>
      </xdr:nvSpPr>
      <xdr:spPr>
        <a:xfrm>
          <a:off x="3937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100347</xdr:rowOff>
    </xdr:from>
    <xdr:ext cx="736600" cy="259045"/>
    <xdr:sp macro="" textlink="">
      <xdr:nvSpPr>
        <xdr:cNvPr id="385" name="テキスト ボックス 384"/>
        <xdr:cNvSpPr txBox="1"/>
      </xdr:nvSpPr>
      <xdr:spPr>
        <a:xfrm>
          <a:off x="3606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19050</xdr:rowOff>
    </xdr:from>
    <xdr:to>
      <xdr:col>4</xdr:col>
      <xdr:colOff>396875</xdr:colOff>
      <xdr:row>76</xdr:row>
      <xdr:rowOff>120650</xdr:rowOff>
    </xdr:to>
    <xdr:sp macro="" textlink="">
      <xdr:nvSpPr>
        <xdr:cNvPr id="386" name="円/楕円 385"/>
        <xdr:cNvSpPr/>
      </xdr:nvSpPr>
      <xdr:spPr>
        <a:xfrm>
          <a:off x="3048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130827</xdr:rowOff>
    </xdr:from>
    <xdr:ext cx="762000" cy="259045"/>
    <xdr:sp macro="" textlink="">
      <xdr:nvSpPr>
        <xdr:cNvPr id="387" name="テキスト ボックス 386"/>
        <xdr:cNvSpPr txBox="1"/>
      </xdr:nvSpPr>
      <xdr:spPr>
        <a:xfrm>
          <a:off x="2717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49530</xdr:rowOff>
    </xdr:from>
    <xdr:to>
      <xdr:col>3</xdr:col>
      <xdr:colOff>193675</xdr:colOff>
      <xdr:row>76</xdr:row>
      <xdr:rowOff>151130</xdr:rowOff>
    </xdr:to>
    <xdr:sp macro="" textlink="">
      <xdr:nvSpPr>
        <xdr:cNvPr id="388" name="円/楕円 387"/>
        <xdr:cNvSpPr/>
      </xdr:nvSpPr>
      <xdr:spPr>
        <a:xfrm>
          <a:off x="2159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161307</xdr:rowOff>
    </xdr:from>
    <xdr:ext cx="762000" cy="259045"/>
    <xdr:sp macro="" textlink="">
      <xdr:nvSpPr>
        <xdr:cNvPr id="389" name="テキスト ボックス 388"/>
        <xdr:cNvSpPr txBox="1"/>
      </xdr:nvSpPr>
      <xdr:spPr>
        <a:xfrm>
          <a:off x="1828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83820</xdr:rowOff>
    </xdr:from>
    <xdr:to>
      <xdr:col>1</xdr:col>
      <xdr:colOff>676275</xdr:colOff>
      <xdr:row>77</xdr:row>
      <xdr:rowOff>13970</xdr:rowOff>
    </xdr:to>
    <xdr:sp macro="" textlink="">
      <xdr:nvSpPr>
        <xdr:cNvPr id="390" name="円/楕円 389"/>
        <xdr:cNvSpPr/>
      </xdr:nvSpPr>
      <xdr:spPr>
        <a:xfrm>
          <a:off x="1270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24147</xdr:rowOff>
    </xdr:from>
    <xdr:ext cx="762000" cy="259045"/>
    <xdr:sp macro="" textlink="">
      <xdr:nvSpPr>
        <xdr:cNvPr id="391" name="テキスト ボックス 390"/>
        <xdr:cNvSpPr txBox="1"/>
      </xdr:nvSpPr>
      <xdr:spPr>
        <a:xfrm>
          <a:off x="939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公債費以外に係る経常収支比率は前年度比</a:t>
          </a:r>
          <a:r>
            <a:rPr kumimoji="1" lang="en-US" altLang="ja-JP" sz="1300">
              <a:latin typeface="ＭＳ Ｐゴシック"/>
            </a:rPr>
            <a:t>0.7</a:t>
          </a:r>
          <a:r>
            <a:rPr kumimoji="1" lang="ja-JP" altLang="en-US" sz="1300">
              <a:latin typeface="ＭＳ Ｐゴシック"/>
            </a:rPr>
            <a:t>％増となり、類似団体平均も</a:t>
          </a:r>
          <a:r>
            <a:rPr kumimoji="1" lang="en-US" altLang="ja-JP" sz="1300">
              <a:latin typeface="ＭＳ Ｐゴシック"/>
            </a:rPr>
            <a:t>3.9</a:t>
          </a:r>
          <a:r>
            <a:rPr kumimoji="1" lang="ja-JP" altLang="en-US" sz="1300">
              <a:latin typeface="ＭＳ Ｐゴシック"/>
            </a:rPr>
            <a:t>％上回っているが、全国や福島県平均を比較すると下回っている。今後も、経費の削減に努める。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112305</xdr:rowOff>
    </xdr:from>
    <xdr:to>
      <xdr:col>24</xdr:col>
      <xdr:colOff>31750</xdr:colOff>
      <xdr:row>77</xdr:row>
      <xdr:rowOff>135164</xdr:rowOff>
    </xdr:to>
    <xdr:cxnSp macro="">
      <xdr:nvCxnSpPr>
        <xdr:cNvPr id="426" name="直線コネクタ 425"/>
        <xdr:cNvCxnSpPr/>
      </xdr:nvCxnSpPr>
      <xdr:spPr>
        <a:xfrm>
          <a:off x="15671800" y="13313955"/>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112305</xdr:rowOff>
    </xdr:from>
    <xdr:to>
      <xdr:col>22</xdr:col>
      <xdr:colOff>565150</xdr:colOff>
      <xdr:row>78</xdr:row>
      <xdr:rowOff>74749</xdr:rowOff>
    </xdr:to>
    <xdr:cxnSp macro="">
      <xdr:nvCxnSpPr>
        <xdr:cNvPr id="429" name="直線コネクタ 428"/>
        <xdr:cNvCxnSpPr/>
      </xdr:nvCxnSpPr>
      <xdr:spPr>
        <a:xfrm flipV="1">
          <a:off x="14782800" y="13313955"/>
          <a:ext cx="889000" cy="133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74749</xdr:rowOff>
    </xdr:from>
    <xdr:to>
      <xdr:col>21</xdr:col>
      <xdr:colOff>361950</xdr:colOff>
      <xdr:row>78</xdr:row>
      <xdr:rowOff>159657</xdr:rowOff>
    </xdr:to>
    <xdr:cxnSp macro="">
      <xdr:nvCxnSpPr>
        <xdr:cNvPr id="432" name="直線コネクタ 431"/>
        <xdr:cNvCxnSpPr/>
      </xdr:nvCxnSpPr>
      <xdr:spPr>
        <a:xfrm flipV="1">
          <a:off x="13893800" y="13447849"/>
          <a:ext cx="8890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56787</xdr:rowOff>
    </xdr:from>
    <xdr:to>
      <xdr:col>20</xdr:col>
      <xdr:colOff>158750</xdr:colOff>
      <xdr:row>78</xdr:row>
      <xdr:rowOff>159657</xdr:rowOff>
    </xdr:to>
    <xdr:cxnSp macro="">
      <xdr:nvCxnSpPr>
        <xdr:cNvPr id="435" name="直線コネクタ 434"/>
        <xdr:cNvCxnSpPr/>
      </xdr:nvCxnSpPr>
      <xdr:spPr>
        <a:xfrm>
          <a:off x="13004800" y="13258437"/>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84364</xdr:rowOff>
    </xdr:from>
    <xdr:to>
      <xdr:col>24</xdr:col>
      <xdr:colOff>82550</xdr:colOff>
      <xdr:row>78</xdr:row>
      <xdr:rowOff>14514</xdr:rowOff>
    </xdr:to>
    <xdr:sp macro="" textlink="">
      <xdr:nvSpPr>
        <xdr:cNvPr id="445" name="円/楕円 444"/>
        <xdr:cNvSpPr/>
      </xdr:nvSpPr>
      <xdr:spPr>
        <a:xfrm>
          <a:off x="16459200" y="132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56441</xdr:rowOff>
    </xdr:from>
    <xdr:ext cx="762000" cy="259045"/>
    <xdr:sp macro="" textlink="">
      <xdr:nvSpPr>
        <xdr:cNvPr id="446" name="公債費以外該当値テキスト"/>
        <xdr:cNvSpPr txBox="1"/>
      </xdr:nvSpPr>
      <xdr:spPr>
        <a:xfrm>
          <a:off x="16598900" y="13258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61505</xdr:rowOff>
    </xdr:from>
    <xdr:to>
      <xdr:col>22</xdr:col>
      <xdr:colOff>615950</xdr:colOff>
      <xdr:row>77</xdr:row>
      <xdr:rowOff>163105</xdr:rowOff>
    </xdr:to>
    <xdr:sp macro="" textlink="">
      <xdr:nvSpPr>
        <xdr:cNvPr id="447" name="円/楕円 446"/>
        <xdr:cNvSpPr/>
      </xdr:nvSpPr>
      <xdr:spPr>
        <a:xfrm>
          <a:off x="15621000" y="1326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147882</xdr:rowOff>
    </xdr:from>
    <xdr:ext cx="736600" cy="259045"/>
    <xdr:sp macro="" textlink="">
      <xdr:nvSpPr>
        <xdr:cNvPr id="448" name="テキスト ボックス 447"/>
        <xdr:cNvSpPr txBox="1"/>
      </xdr:nvSpPr>
      <xdr:spPr>
        <a:xfrm>
          <a:off x="15290800" y="13349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23949</xdr:rowOff>
    </xdr:from>
    <xdr:to>
      <xdr:col>21</xdr:col>
      <xdr:colOff>412750</xdr:colOff>
      <xdr:row>78</xdr:row>
      <xdr:rowOff>125549</xdr:rowOff>
    </xdr:to>
    <xdr:sp macro="" textlink="">
      <xdr:nvSpPr>
        <xdr:cNvPr id="449" name="円/楕円 448"/>
        <xdr:cNvSpPr/>
      </xdr:nvSpPr>
      <xdr:spPr>
        <a:xfrm>
          <a:off x="14732000" y="13397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110326</xdr:rowOff>
    </xdr:from>
    <xdr:ext cx="762000" cy="259045"/>
    <xdr:sp macro="" textlink="">
      <xdr:nvSpPr>
        <xdr:cNvPr id="450" name="テキスト ボックス 449"/>
        <xdr:cNvSpPr txBox="1"/>
      </xdr:nvSpPr>
      <xdr:spPr>
        <a:xfrm>
          <a:off x="14401800" y="1348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108857</xdr:rowOff>
    </xdr:from>
    <xdr:to>
      <xdr:col>20</xdr:col>
      <xdr:colOff>209550</xdr:colOff>
      <xdr:row>79</xdr:row>
      <xdr:rowOff>39007</xdr:rowOff>
    </xdr:to>
    <xdr:sp macro="" textlink="">
      <xdr:nvSpPr>
        <xdr:cNvPr id="451" name="円/楕円 450"/>
        <xdr:cNvSpPr/>
      </xdr:nvSpPr>
      <xdr:spPr>
        <a:xfrm>
          <a:off x="13843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23784</xdr:rowOff>
    </xdr:from>
    <xdr:ext cx="762000" cy="259045"/>
    <xdr:sp macro="" textlink="">
      <xdr:nvSpPr>
        <xdr:cNvPr id="452" name="テキスト ボックス 451"/>
        <xdr:cNvSpPr txBox="1"/>
      </xdr:nvSpPr>
      <xdr:spPr>
        <a:xfrm>
          <a:off x="135128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5987</xdr:rowOff>
    </xdr:from>
    <xdr:to>
      <xdr:col>19</xdr:col>
      <xdr:colOff>6350</xdr:colOff>
      <xdr:row>77</xdr:row>
      <xdr:rowOff>107587</xdr:rowOff>
    </xdr:to>
    <xdr:sp macro="" textlink="">
      <xdr:nvSpPr>
        <xdr:cNvPr id="453" name="円/楕円 452"/>
        <xdr:cNvSpPr/>
      </xdr:nvSpPr>
      <xdr:spPr>
        <a:xfrm>
          <a:off x="12954000" y="1320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92364</xdr:rowOff>
    </xdr:from>
    <xdr:ext cx="762000" cy="259045"/>
    <xdr:sp macro="" textlink="">
      <xdr:nvSpPr>
        <xdr:cNvPr id="454" name="テキスト ボックス 453"/>
        <xdr:cNvSpPr txBox="1"/>
      </xdr:nvSpPr>
      <xdr:spPr>
        <a:xfrm>
          <a:off x="12623800" y="13294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福島県鮫川村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104735</xdr:rowOff>
    </xdr:from>
    <xdr:to>
      <xdr:col>4</xdr:col>
      <xdr:colOff>1117600</xdr:colOff>
      <xdr:row>17</xdr:row>
      <xdr:rowOff>116807</xdr:rowOff>
    </xdr:to>
    <xdr:cxnSp macro="">
      <xdr:nvCxnSpPr>
        <xdr:cNvPr id="47" name="直線コネクタ 46"/>
        <xdr:cNvCxnSpPr/>
      </xdr:nvCxnSpPr>
      <xdr:spPr bwMode="auto">
        <a:xfrm flipV="1">
          <a:off x="5003800" y="3067010"/>
          <a:ext cx="647700" cy="12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90594</xdr:rowOff>
    </xdr:from>
    <xdr:to>
      <xdr:col>4</xdr:col>
      <xdr:colOff>469900</xdr:colOff>
      <xdr:row>17</xdr:row>
      <xdr:rowOff>116807</xdr:rowOff>
    </xdr:to>
    <xdr:cxnSp macro="">
      <xdr:nvCxnSpPr>
        <xdr:cNvPr id="50" name="直線コネクタ 49"/>
        <xdr:cNvCxnSpPr/>
      </xdr:nvCxnSpPr>
      <xdr:spPr bwMode="auto">
        <a:xfrm>
          <a:off x="4305300" y="3052869"/>
          <a:ext cx="698500" cy="262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90594</xdr:rowOff>
    </xdr:from>
    <xdr:to>
      <xdr:col>3</xdr:col>
      <xdr:colOff>904875</xdr:colOff>
      <xdr:row>17</xdr:row>
      <xdr:rowOff>95662</xdr:rowOff>
    </xdr:to>
    <xdr:cxnSp macro="">
      <xdr:nvCxnSpPr>
        <xdr:cNvPr id="53" name="直線コネクタ 52"/>
        <xdr:cNvCxnSpPr/>
      </xdr:nvCxnSpPr>
      <xdr:spPr bwMode="auto">
        <a:xfrm flipV="1">
          <a:off x="3606800" y="3052869"/>
          <a:ext cx="698500" cy="5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95662</xdr:rowOff>
    </xdr:from>
    <xdr:to>
      <xdr:col>3</xdr:col>
      <xdr:colOff>206375</xdr:colOff>
      <xdr:row>17</xdr:row>
      <xdr:rowOff>110155</xdr:rowOff>
    </xdr:to>
    <xdr:cxnSp macro="">
      <xdr:nvCxnSpPr>
        <xdr:cNvPr id="56" name="直線コネクタ 55"/>
        <xdr:cNvCxnSpPr/>
      </xdr:nvCxnSpPr>
      <xdr:spPr bwMode="auto">
        <a:xfrm flipV="1">
          <a:off x="2908300" y="3057937"/>
          <a:ext cx="698500" cy="144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53935</xdr:rowOff>
    </xdr:from>
    <xdr:to>
      <xdr:col>5</xdr:col>
      <xdr:colOff>34925</xdr:colOff>
      <xdr:row>17</xdr:row>
      <xdr:rowOff>155535</xdr:rowOff>
    </xdr:to>
    <xdr:sp macro="" textlink="">
      <xdr:nvSpPr>
        <xdr:cNvPr id="66" name="円/楕円 65"/>
        <xdr:cNvSpPr/>
      </xdr:nvSpPr>
      <xdr:spPr bwMode="auto">
        <a:xfrm>
          <a:off x="5600700" y="3016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26012</xdr:rowOff>
    </xdr:from>
    <xdr:ext cx="762000" cy="259045"/>
    <xdr:sp macro="" textlink="">
      <xdr:nvSpPr>
        <xdr:cNvPr id="67" name="人口1人当たり決算額の推移該当値テキスト130"/>
        <xdr:cNvSpPr txBox="1"/>
      </xdr:nvSpPr>
      <xdr:spPr>
        <a:xfrm>
          <a:off x="5740400" y="2988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180,573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66007</xdr:rowOff>
    </xdr:from>
    <xdr:to>
      <xdr:col>4</xdr:col>
      <xdr:colOff>520700</xdr:colOff>
      <xdr:row>17</xdr:row>
      <xdr:rowOff>167607</xdr:rowOff>
    </xdr:to>
    <xdr:sp macro="" textlink="">
      <xdr:nvSpPr>
        <xdr:cNvPr id="68" name="円/楕円 67"/>
        <xdr:cNvSpPr/>
      </xdr:nvSpPr>
      <xdr:spPr bwMode="auto">
        <a:xfrm>
          <a:off x="4953000" y="30282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152384</xdr:rowOff>
    </xdr:from>
    <xdr:ext cx="736600" cy="259045"/>
    <xdr:sp macro="" textlink="">
      <xdr:nvSpPr>
        <xdr:cNvPr id="69" name="テキスト ボックス 68"/>
        <xdr:cNvSpPr txBox="1"/>
      </xdr:nvSpPr>
      <xdr:spPr>
        <a:xfrm>
          <a:off x="4622800" y="31146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175,292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39794</xdr:rowOff>
    </xdr:from>
    <xdr:to>
      <xdr:col>3</xdr:col>
      <xdr:colOff>955675</xdr:colOff>
      <xdr:row>17</xdr:row>
      <xdr:rowOff>141394</xdr:rowOff>
    </xdr:to>
    <xdr:sp macro="" textlink="">
      <xdr:nvSpPr>
        <xdr:cNvPr id="70" name="円/楕円 69"/>
        <xdr:cNvSpPr/>
      </xdr:nvSpPr>
      <xdr:spPr bwMode="auto">
        <a:xfrm>
          <a:off x="4254500" y="30020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126171</xdr:rowOff>
    </xdr:from>
    <xdr:ext cx="762000" cy="259045"/>
    <xdr:sp macro="" textlink="">
      <xdr:nvSpPr>
        <xdr:cNvPr id="71" name="テキスト ボックス 70"/>
        <xdr:cNvSpPr txBox="1"/>
      </xdr:nvSpPr>
      <xdr:spPr>
        <a:xfrm>
          <a:off x="3924300" y="3088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186,759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44862</xdr:rowOff>
    </xdr:from>
    <xdr:to>
      <xdr:col>3</xdr:col>
      <xdr:colOff>257175</xdr:colOff>
      <xdr:row>17</xdr:row>
      <xdr:rowOff>146462</xdr:rowOff>
    </xdr:to>
    <xdr:sp macro="" textlink="">
      <xdr:nvSpPr>
        <xdr:cNvPr id="72" name="円/楕円 71"/>
        <xdr:cNvSpPr/>
      </xdr:nvSpPr>
      <xdr:spPr bwMode="auto">
        <a:xfrm>
          <a:off x="3556000" y="3007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131239</xdr:rowOff>
    </xdr:from>
    <xdr:ext cx="762000" cy="259045"/>
    <xdr:sp macro="" textlink="">
      <xdr:nvSpPr>
        <xdr:cNvPr id="73" name="テキスト ボックス 72"/>
        <xdr:cNvSpPr txBox="1"/>
      </xdr:nvSpPr>
      <xdr:spPr>
        <a:xfrm>
          <a:off x="3225800" y="3093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184,542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59355</xdr:rowOff>
    </xdr:from>
    <xdr:to>
      <xdr:col>2</xdr:col>
      <xdr:colOff>692150</xdr:colOff>
      <xdr:row>17</xdr:row>
      <xdr:rowOff>160955</xdr:rowOff>
    </xdr:to>
    <xdr:sp macro="" textlink="">
      <xdr:nvSpPr>
        <xdr:cNvPr id="74" name="円/楕円 73"/>
        <xdr:cNvSpPr/>
      </xdr:nvSpPr>
      <xdr:spPr bwMode="auto">
        <a:xfrm>
          <a:off x="2857500" y="3021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145732</xdr:rowOff>
    </xdr:from>
    <xdr:ext cx="762000" cy="259045"/>
    <xdr:sp macro="" textlink="">
      <xdr:nvSpPr>
        <xdr:cNvPr id="75" name="テキスト ボックス 74"/>
        <xdr:cNvSpPr txBox="1"/>
      </xdr:nvSpPr>
      <xdr:spPr>
        <a:xfrm>
          <a:off x="2527300" y="310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178,202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40399</xdr:rowOff>
    </xdr:from>
    <xdr:to>
      <xdr:col>4</xdr:col>
      <xdr:colOff>1117600</xdr:colOff>
      <xdr:row>36</xdr:row>
      <xdr:rowOff>88900</xdr:rowOff>
    </xdr:to>
    <xdr:cxnSp macro="">
      <xdr:nvCxnSpPr>
        <xdr:cNvPr id="108" name="直線コネクタ 107"/>
        <xdr:cNvCxnSpPr/>
      </xdr:nvCxnSpPr>
      <xdr:spPr bwMode="auto">
        <a:xfrm>
          <a:off x="5003800" y="6993649"/>
          <a:ext cx="647700" cy="48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332679</xdr:rowOff>
    </xdr:from>
    <xdr:to>
      <xdr:col>4</xdr:col>
      <xdr:colOff>469900</xdr:colOff>
      <xdr:row>36</xdr:row>
      <xdr:rowOff>40399</xdr:rowOff>
    </xdr:to>
    <xdr:cxnSp macro="">
      <xdr:nvCxnSpPr>
        <xdr:cNvPr id="111" name="直線コネクタ 110"/>
        <xdr:cNvCxnSpPr/>
      </xdr:nvCxnSpPr>
      <xdr:spPr bwMode="auto">
        <a:xfrm>
          <a:off x="4305300" y="6943029"/>
          <a:ext cx="698500" cy="50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304820</xdr:rowOff>
    </xdr:from>
    <xdr:to>
      <xdr:col>3</xdr:col>
      <xdr:colOff>904875</xdr:colOff>
      <xdr:row>35</xdr:row>
      <xdr:rowOff>332679</xdr:rowOff>
    </xdr:to>
    <xdr:cxnSp macro="">
      <xdr:nvCxnSpPr>
        <xdr:cNvPr id="114" name="直線コネクタ 113"/>
        <xdr:cNvCxnSpPr/>
      </xdr:nvCxnSpPr>
      <xdr:spPr bwMode="auto">
        <a:xfrm>
          <a:off x="3606800" y="6915170"/>
          <a:ext cx="698500" cy="278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251450</xdr:rowOff>
    </xdr:from>
    <xdr:to>
      <xdr:col>3</xdr:col>
      <xdr:colOff>206375</xdr:colOff>
      <xdr:row>35</xdr:row>
      <xdr:rowOff>304820</xdr:rowOff>
    </xdr:to>
    <xdr:cxnSp macro="">
      <xdr:nvCxnSpPr>
        <xdr:cNvPr id="117" name="直線コネクタ 116"/>
        <xdr:cNvCxnSpPr/>
      </xdr:nvCxnSpPr>
      <xdr:spPr bwMode="auto">
        <a:xfrm>
          <a:off x="2908300" y="6861800"/>
          <a:ext cx="698500" cy="533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38100</xdr:rowOff>
    </xdr:from>
    <xdr:to>
      <xdr:col>5</xdr:col>
      <xdr:colOff>34925</xdr:colOff>
      <xdr:row>36</xdr:row>
      <xdr:rowOff>139700</xdr:rowOff>
    </xdr:to>
    <xdr:sp macro="" textlink="">
      <xdr:nvSpPr>
        <xdr:cNvPr id="127" name="円/楕円 126"/>
        <xdr:cNvSpPr/>
      </xdr:nvSpPr>
      <xdr:spPr bwMode="auto">
        <a:xfrm>
          <a:off x="5600700" y="6991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10177</xdr:rowOff>
    </xdr:from>
    <xdr:ext cx="762000" cy="259045"/>
    <xdr:sp macro="" textlink="">
      <xdr:nvSpPr>
        <xdr:cNvPr id="128" name="人口1人当たり決算額の推移該当値テキスト445"/>
        <xdr:cNvSpPr txBox="1"/>
      </xdr:nvSpPr>
      <xdr:spPr>
        <a:xfrm>
          <a:off x="5740400" y="696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332499</xdr:rowOff>
    </xdr:from>
    <xdr:to>
      <xdr:col>4</xdr:col>
      <xdr:colOff>520700</xdr:colOff>
      <xdr:row>36</xdr:row>
      <xdr:rowOff>91199</xdr:rowOff>
    </xdr:to>
    <xdr:sp macro="" textlink="">
      <xdr:nvSpPr>
        <xdr:cNvPr id="129" name="円/楕円 128"/>
        <xdr:cNvSpPr/>
      </xdr:nvSpPr>
      <xdr:spPr bwMode="auto">
        <a:xfrm>
          <a:off x="4953000" y="6942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75976</xdr:rowOff>
    </xdr:from>
    <xdr:ext cx="736600" cy="259045"/>
    <xdr:sp macro="" textlink="">
      <xdr:nvSpPr>
        <xdr:cNvPr id="130" name="テキスト ボックス 129"/>
        <xdr:cNvSpPr txBox="1"/>
      </xdr:nvSpPr>
      <xdr:spPr>
        <a:xfrm>
          <a:off x="4622800" y="7029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23,865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281879</xdr:rowOff>
    </xdr:from>
    <xdr:to>
      <xdr:col>3</xdr:col>
      <xdr:colOff>955675</xdr:colOff>
      <xdr:row>36</xdr:row>
      <xdr:rowOff>40579</xdr:rowOff>
    </xdr:to>
    <xdr:sp macro="" textlink="">
      <xdr:nvSpPr>
        <xdr:cNvPr id="131" name="円/楕円 130"/>
        <xdr:cNvSpPr/>
      </xdr:nvSpPr>
      <xdr:spPr bwMode="auto">
        <a:xfrm>
          <a:off x="4254500" y="6892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25356</xdr:rowOff>
    </xdr:from>
    <xdr:ext cx="762000" cy="259045"/>
    <xdr:sp macro="" textlink="">
      <xdr:nvSpPr>
        <xdr:cNvPr id="132" name="テキスト ボックス 131"/>
        <xdr:cNvSpPr txBox="1"/>
      </xdr:nvSpPr>
      <xdr:spPr>
        <a:xfrm>
          <a:off x="3924300" y="697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30,508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254020</xdr:rowOff>
    </xdr:from>
    <xdr:to>
      <xdr:col>3</xdr:col>
      <xdr:colOff>257175</xdr:colOff>
      <xdr:row>36</xdr:row>
      <xdr:rowOff>12720</xdr:rowOff>
    </xdr:to>
    <xdr:sp macro="" textlink="">
      <xdr:nvSpPr>
        <xdr:cNvPr id="133" name="円/楕円 132"/>
        <xdr:cNvSpPr/>
      </xdr:nvSpPr>
      <xdr:spPr bwMode="auto">
        <a:xfrm>
          <a:off x="3556000" y="68643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340397</xdr:rowOff>
    </xdr:from>
    <xdr:ext cx="762000" cy="259045"/>
    <xdr:sp macro="" textlink="">
      <xdr:nvSpPr>
        <xdr:cNvPr id="134" name="テキスト ボックス 133"/>
        <xdr:cNvSpPr txBox="1"/>
      </xdr:nvSpPr>
      <xdr:spPr>
        <a:xfrm>
          <a:off x="3225800" y="6950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34,164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200650</xdr:rowOff>
    </xdr:from>
    <xdr:to>
      <xdr:col>2</xdr:col>
      <xdr:colOff>692150</xdr:colOff>
      <xdr:row>35</xdr:row>
      <xdr:rowOff>302250</xdr:rowOff>
    </xdr:to>
    <xdr:sp macro="" textlink="">
      <xdr:nvSpPr>
        <xdr:cNvPr id="135" name="円/楕円 134"/>
        <xdr:cNvSpPr/>
      </xdr:nvSpPr>
      <xdr:spPr bwMode="auto">
        <a:xfrm>
          <a:off x="2857500" y="6811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287027</xdr:rowOff>
    </xdr:from>
    <xdr:ext cx="762000" cy="259045"/>
    <xdr:sp macro="" textlink="">
      <xdr:nvSpPr>
        <xdr:cNvPr id="136" name="テキスト ボックス 135"/>
        <xdr:cNvSpPr txBox="1"/>
      </xdr:nvSpPr>
      <xdr:spPr>
        <a:xfrm>
          <a:off x="2527300" y="689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標準財政規模比における財政調整基金残高の割合が前年度より増加したのは、前年度に比べて事業の財源充当として取り崩した額が減少したことにより積立額が多くなったため、実質単年度収支の割合が増加した。また、翌年度に繰り越すべき財源が前年度比△</a:t>
          </a:r>
          <a:r>
            <a:rPr kumimoji="1" lang="en-US" altLang="ja-JP" sz="1400">
              <a:latin typeface="ＭＳ ゴシック" pitchFamily="49" charset="-128"/>
              <a:ea typeface="ＭＳ ゴシック" pitchFamily="49" charset="-128"/>
            </a:rPr>
            <a:t>56.6</a:t>
          </a:r>
          <a:r>
            <a:rPr kumimoji="1" lang="ja-JP" altLang="en-US" sz="1400">
              <a:latin typeface="ＭＳ ゴシック" pitchFamily="49" charset="-128"/>
              <a:ea typeface="ＭＳ ゴシック" pitchFamily="49" charset="-128"/>
            </a:rPr>
            <a:t>％減となり、実質収支額の割合が増加した。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全会計とも黒字で推移している。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施設整備事業費の増による公営企業債償還財源のための繰入金の増加はあったものの、一部事務組合等が起こした地方債の償還期間の満了に伴い元利償還金に対する負担金等は減少している。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社会福祉法人の施設建設のための借入金償還に対する補助が終了したことにより公債費に準ずる債務負担行為が減少した。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一方、災害復旧費等の算入公債費等の増により元利償還金等からの控除額が増加した。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福島県鮫川村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公営企業債等繰越見込額は施設整備事業費の増に伴う地方債現在高の増及び繰入割合が増加したが、債務負担行為の定期償還による減少や</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年度末職員数が前年度比</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名減のため退職手当負担見込額が前年度を下回った。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一方、充当可能基金は増となったが、公営住宅使用料の元金償還金に対する充当額増により平均充当率は上昇しているが、平成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年度借入の公営住宅建設事業債の元金償還が開始していないこと及び新たな起債がないことにより現在高が減少したため充当可能特定歳入が減少した。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4098465</v>
      </c>
      <c r="BO4" s="379"/>
      <c r="BP4" s="379"/>
      <c r="BQ4" s="379"/>
      <c r="BR4" s="379"/>
      <c r="BS4" s="379"/>
      <c r="BT4" s="379"/>
      <c r="BU4" s="380"/>
      <c r="BV4" s="378">
        <v>4088639</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3.7</v>
      </c>
      <c r="CU4" s="556"/>
      <c r="CV4" s="556"/>
      <c r="CW4" s="556"/>
      <c r="CX4" s="556"/>
      <c r="CY4" s="556"/>
      <c r="CZ4" s="556"/>
      <c r="DA4" s="557"/>
      <c r="DB4" s="555">
        <v>3.5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3963349</v>
      </c>
      <c r="BO5" s="384"/>
      <c r="BP5" s="384"/>
      <c r="BQ5" s="384"/>
      <c r="BR5" s="384"/>
      <c r="BS5" s="384"/>
      <c r="BT5" s="384"/>
      <c r="BU5" s="385"/>
      <c r="BV5" s="383">
        <v>3881884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82.8</v>
      </c>
      <c r="CU5" s="354"/>
      <c r="CV5" s="354"/>
      <c r="CW5" s="354"/>
      <c r="CX5" s="354"/>
      <c r="CY5" s="354"/>
      <c r="CZ5" s="354"/>
      <c r="DA5" s="355"/>
      <c r="DB5" s="353">
        <v>81</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135116</v>
      </c>
      <c r="BO6" s="384"/>
      <c r="BP6" s="384"/>
      <c r="BQ6" s="384"/>
      <c r="BR6" s="384"/>
      <c r="BS6" s="384"/>
      <c r="BT6" s="384"/>
      <c r="BU6" s="385"/>
      <c r="BV6" s="383">
        <v>206755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87.3</v>
      </c>
      <c r="CU6" s="530"/>
      <c r="CV6" s="530"/>
      <c r="CW6" s="530"/>
      <c r="CX6" s="530"/>
      <c r="CY6" s="530"/>
      <c r="CZ6" s="530"/>
      <c r="DA6" s="531"/>
      <c r="DB6" s="529">
        <v>85.4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58357</v>
      </c>
      <c r="BO7" s="384"/>
      <c r="BP7" s="384"/>
      <c r="BQ7" s="384"/>
      <c r="BR7" s="384"/>
      <c r="BS7" s="384"/>
      <c r="BT7" s="384"/>
      <c r="BU7" s="385"/>
      <c r="BV7" s="383">
        <v>134588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2078399</v>
      </c>
      <c r="CU7" s="384"/>
      <c r="CV7" s="384"/>
      <c r="CW7" s="384"/>
      <c r="CX7" s="384"/>
      <c r="CY7" s="384"/>
      <c r="CZ7" s="384"/>
      <c r="DA7" s="385"/>
      <c r="DB7" s="383">
        <v>2062354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76759</v>
      </c>
      <c r="BO8" s="384"/>
      <c r="BP8" s="384"/>
      <c r="BQ8" s="384"/>
      <c r="BR8" s="384"/>
      <c r="BS8" s="384"/>
      <c r="BT8" s="384"/>
      <c r="BU8" s="385"/>
      <c r="BV8" s="383">
        <v>72167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0.16</v>
      </c>
      <c r="CU8" s="493"/>
      <c r="CV8" s="493"/>
      <c r="CW8" s="493"/>
      <c r="CX8" s="493"/>
      <c r="CY8" s="493"/>
      <c r="CZ8" s="493"/>
      <c r="DA8" s="494"/>
      <c r="DB8" s="492">
        <v>0.16</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3989</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4592</v>
      </c>
      <c r="BO9" s="384"/>
      <c r="BP9" s="384"/>
      <c r="BQ9" s="384"/>
      <c r="BR9" s="384"/>
      <c r="BS9" s="384"/>
      <c r="BT9" s="384"/>
      <c r="BU9" s="385"/>
      <c r="BV9" s="383">
        <v>-38215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12.6</v>
      </c>
      <c r="CU9" s="354"/>
      <c r="CV9" s="354"/>
      <c r="CW9" s="354"/>
      <c r="CX9" s="354"/>
      <c r="CY9" s="354"/>
      <c r="CZ9" s="354"/>
      <c r="DA9" s="355"/>
      <c r="DB9" s="353">
        <v>10.7</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4322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337978</v>
      </c>
      <c r="BO10" s="384"/>
      <c r="BP10" s="384"/>
      <c r="BQ10" s="384"/>
      <c r="BR10" s="384"/>
      <c r="BS10" s="384"/>
      <c r="BT10" s="384"/>
      <c r="BU10" s="385"/>
      <c r="BV10" s="383">
        <v>125278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3859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111178</v>
      </c>
      <c r="BO12" s="384"/>
      <c r="BP12" s="384"/>
      <c r="BQ12" s="384"/>
      <c r="BR12" s="384"/>
      <c r="BS12" s="384"/>
      <c r="BT12" s="384"/>
      <c r="BU12" s="385"/>
      <c r="BV12" s="383">
        <v>439012</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3844</v>
      </c>
      <c r="S13" s="485"/>
      <c r="T13" s="485"/>
      <c r="U13" s="485"/>
      <c r="V13" s="486"/>
      <c r="W13" s="472" t="s">
        <v>124</v>
      </c>
      <c r="X13" s="396"/>
      <c r="Y13" s="396"/>
      <c r="Z13" s="396"/>
      <c r="AA13" s="396"/>
      <c r="AB13" s="397"/>
      <c r="AC13" s="359">
        <v>385</v>
      </c>
      <c r="AD13" s="360"/>
      <c r="AE13" s="360"/>
      <c r="AF13" s="360"/>
      <c r="AG13" s="361"/>
      <c r="AH13" s="359">
        <v>551</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231392</v>
      </c>
      <c r="BO13" s="384"/>
      <c r="BP13" s="384"/>
      <c r="BQ13" s="384"/>
      <c r="BR13" s="384"/>
      <c r="BS13" s="384"/>
      <c r="BT13" s="384"/>
      <c r="BU13" s="385"/>
      <c r="BV13" s="383">
        <v>-351949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5.3</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3924</v>
      </c>
      <c r="S14" s="485"/>
      <c r="T14" s="485"/>
      <c r="U14" s="485"/>
      <c r="V14" s="486"/>
      <c r="W14" s="487"/>
      <c r="X14" s="399"/>
      <c r="Y14" s="399"/>
      <c r="Z14" s="399"/>
      <c r="AA14" s="399"/>
      <c r="AB14" s="400"/>
      <c r="AC14" s="477">
        <v>20.8</v>
      </c>
      <c r="AD14" s="478"/>
      <c r="AE14" s="478"/>
      <c r="AF14" s="478"/>
      <c r="AG14" s="479"/>
      <c r="AH14" s="477">
        <v>24.8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3911</v>
      </c>
      <c r="S15" s="485"/>
      <c r="T15" s="485"/>
      <c r="U15" s="485"/>
      <c r="V15" s="486"/>
      <c r="W15" s="472" t="s">
        <v>130</v>
      </c>
      <c r="X15" s="396"/>
      <c r="Y15" s="396"/>
      <c r="Z15" s="396"/>
      <c r="AA15" s="396"/>
      <c r="AB15" s="397"/>
      <c r="AC15" s="359">
        <v>755</v>
      </c>
      <c r="AD15" s="360"/>
      <c r="AE15" s="360"/>
      <c r="AF15" s="360"/>
      <c r="AG15" s="361"/>
      <c r="AH15" s="359">
        <v>909</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299448</v>
      </c>
      <c r="BO15" s="379"/>
      <c r="BP15" s="379"/>
      <c r="BQ15" s="379"/>
      <c r="BR15" s="379"/>
      <c r="BS15" s="379"/>
      <c r="BT15" s="379"/>
      <c r="BU15" s="380"/>
      <c r="BV15" s="378">
        <v>295575</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40.799999999999997</v>
      </c>
      <c r="AD16" s="478"/>
      <c r="AE16" s="478"/>
      <c r="AF16" s="478"/>
      <c r="AG16" s="479"/>
      <c r="AH16" s="477">
        <v>41</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1895948</v>
      </c>
      <c r="BO16" s="384"/>
      <c r="BP16" s="384"/>
      <c r="BQ16" s="384"/>
      <c r="BR16" s="384"/>
      <c r="BS16" s="384"/>
      <c r="BT16" s="384"/>
      <c r="BU16" s="385"/>
      <c r="BV16" s="383">
        <v>1878427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712</v>
      </c>
      <c r="AD17" s="360"/>
      <c r="AE17" s="360"/>
      <c r="AF17" s="360"/>
      <c r="AG17" s="361"/>
      <c r="AH17" s="359">
        <v>759</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374770</v>
      </c>
      <c r="BO17" s="384"/>
      <c r="BP17" s="384"/>
      <c r="BQ17" s="384"/>
      <c r="BR17" s="384"/>
      <c r="BS17" s="384"/>
      <c r="BT17" s="384"/>
      <c r="BU17" s="385"/>
      <c r="BV17" s="383">
        <v>372785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131.34</v>
      </c>
      <c r="M18" s="448"/>
      <c r="N18" s="448"/>
      <c r="O18" s="448"/>
      <c r="P18" s="448"/>
      <c r="Q18" s="448"/>
      <c r="R18" s="449"/>
      <c r="S18" s="449"/>
      <c r="T18" s="449"/>
      <c r="U18" s="449"/>
      <c r="V18" s="450"/>
      <c r="W18" s="464"/>
      <c r="X18" s="465"/>
      <c r="Y18" s="465"/>
      <c r="Z18" s="465"/>
      <c r="AA18" s="465"/>
      <c r="AB18" s="473"/>
      <c r="AC18" s="347">
        <v>38.4</v>
      </c>
      <c r="AD18" s="348"/>
      <c r="AE18" s="348"/>
      <c r="AF18" s="348"/>
      <c r="AG18" s="451"/>
      <c r="AH18" s="347">
        <v>34.200000000000003</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1711297</v>
      </c>
      <c r="BO18" s="384"/>
      <c r="BP18" s="384"/>
      <c r="BQ18" s="384"/>
      <c r="BR18" s="384"/>
      <c r="BS18" s="384"/>
      <c r="BT18" s="384"/>
      <c r="BU18" s="385"/>
      <c r="BV18" s="383">
        <v>1666670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30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2583046</v>
      </c>
      <c r="BO19" s="384"/>
      <c r="BP19" s="384"/>
      <c r="BQ19" s="384"/>
      <c r="BR19" s="384"/>
      <c r="BS19" s="384"/>
      <c r="BT19" s="384"/>
      <c r="BU19" s="385"/>
      <c r="BV19" s="383">
        <v>2840984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1106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3335280</v>
      </c>
      <c r="BO23" s="384"/>
      <c r="BP23" s="384"/>
      <c r="BQ23" s="384"/>
      <c r="BR23" s="384"/>
      <c r="BS23" s="384"/>
      <c r="BT23" s="384"/>
      <c r="BU23" s="385"/>
      <c r="BV23" s="383">
        <v>3416735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5280</v>
      </c>
      <c r="R24" s="360"/>
      <c r="S24" s="360"/>
      <c r="T24" s="360"/>
      <c r="U24" s="360"/>
      <c r="V24" s="361"/>
      <c r="W24" s="425"/>
      <c r="X24" s="416"/>
      <c r="Y24" s="417"/>
      <c r="Z24" s="356" t="s">
        <v>153</v>
      </c>
      <c r="AA24" s="357"/>
      <c r="AB24" s="357"/>
      <c r="AC24" s="357"/>
      <c r="AD24" s="357"/>
      <c r="AE24" s="357"/>
      <c r="AF24" s="357"/>
      <c r="AG24" s="358"/>
      <c r="AH24" s="359">
        <v>64</v>
      </c>
      <c r="AI24" s="360"/>
      <c r="AJ24" s="360"/>
      <c r="AK24" s="360"/>
      <c r="AL24" s="361"/>
      <c r="AM24" s="359">
        <v>206912</v>
      </c>
      <c r="AN24" s="360"/>
      <c r="AO24" s="360"/>
      <c r="AP24" s="360"/>
      <c r="AQ24" s="360"/>
      <c r="AR24" s="361"/>
      <c r="AS24" s="359">
        <v>3233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3116844</v>
      </c>
      <c r="BO24" s="384"/>
      <c r="BP24" s="384"/>
      <c r="BQ24" s="384"/>
      <c r="BR24" s="384"/>
      <c r="BS24" s="384"/>
      <c r="BT24" s="384"/>
      <c r="BU24" s="385"/>
      <c r="BV24" s="383">
        <v>3174186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4810</v>
      </c>
      <c r="R25" s="360"/>
      <c r="S25" s="360"/>
      <c r="T25" s="360"/>
      <c r="U25" s="360"/>
      <c r="V25" s="361"/>
      <c r="W25" s="425"/>
      <c r="X25" s="416"/>
      <c r="Y25" s="417"/>
      <c r="Z25" s="356" t="s">
        <v>156</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17457</v>
      </c>
      <c r="BO25" s="379"/>
      <c r="BP25" s="379"/>
      <c r="BQ25" s="379"/>
      <c r="BR25" s="379"/>
      <c r="BS25" s="379"/>
      <c r="BT25" s="379"/>
      <c r="BU25" s="380"/>
      <c r="BV25" s="378">
        <v>19960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4550</v>
      </c>
      <c r="R26" s="360"/>
      <c r="S26" s="360"/>
      <c r="T26" s="360"/>
      <c r="U26" s="360"/>
      <c r="V26" s="361"/>
      <c r="W26" s="425"/>
      <c r="X26" s="416"/>
      <c r="Y26" s="417"/>
      <c r="Z26" s="356" t="s">
        <v>159</v>
      </c>
      <c r="AA26" s="438"/>
      <c r="AB26" s="438"/>
      <c r="AC26" s="438"/>
      <c r="AD26" s="438"/>
      <c r="AE26" s="438"/>
      <c r="AF26" s="438"/>
      <c r="AG26" s="439"/>
      <c r="AH26" s="359">
        <v>2</v>
      </c>
      <c r="AI26" s="360"/>
      <c r="AJ26" s="360"/>
      <c r="AK26" s="360"/>
      <c r="AL26" s="361"/>
      <c r="AM26" s="359" t="s">
        <v>160</v>
      </c>
      <c r="AN26" s="360"/>
      <c r="AO26" s="360"/>
      <c r="AP26" s="360"/>
      <c r="AQ26" s="360"/>
      <c r="AR26" s="361"/>
      <c r="AS26" s="359" t="s">
        <v>160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2340</v>
      </c>
      <c r="R27" s="360"/>
      <c r="S27" s="360"/>
      <c r="T27" s="360"/>
      <c r="U27" s="360"/>
      <c r="V27" s="361"/>
      <c r="W27" s="425"/>
      <c r="X27" s="416"/>
      <c r="Y27" s="417"/>
      <c r="Z27" s="356" t="s">
        <v>163</v>
      </c>
      <c r="AA27" s="357"/>
      <c r="AB27" s="357"/>
      <c r="AC27" s="357"/>
      <c r="AD27" s="357"/>
      <c r="AE27" s="357"/>
      <c r="AF27" s="357"/>
      <c r="AG27" s="358"/>
      <c r="AH27" s="359">
        <v>3</v>
      </c>
      <c r="AI27" s="360"/>
      <c r="AJ27" s="360"/>
      <c r="AK27" s="360"/>
      <c r="AL27" s="361"/>
      <c r="AM27" s="359">
        <v>10230</v>
      </c>
      <c r="AN27" s="360"/>
      <c r="AO27" s="360"/>
      <c r="AP27" s="360"/>
      <c r="AQ27" s="360"/>
      <c r="AR27" s="361"/>
      <c r="AS27" s="359">
        <v>3410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17935</v>
      </c>
      <c r="BO27" s="387"/>
      <c r="BP27" s="387"/>
      <c r="BQ27" s="387"/>
      <c r="BR27" s="387"/>
      <c r="BS27" s="387"/>
      <c r="BT27" s="387"/>
      <c r="BU27" s="388"/>
      <c r="BV27" s="386">
        <v>17931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1760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891891</v>
      </c>
      <c r="BO28" s="379"/>
      <c r="BP28" s="379"/>
      <c r="BQ28" s="379"/>
      <c r="BR28" s="379"/>
      <c r="BS28" s="379"/>
      <c r="BT28" s="379"/>
      <c r="BU28" s="380"/>
      <c r="BV28" s="378">
        <v>665091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8</v>
      </c>
      <c r="M29" s="360"/>
      <c r="N29" s="360"/>
      <c r="O29" s="360"/>
      <c r="P29" s="361"/>
      <c r="Q29" s="359">
        <v>1610</v>
      </c>
      <c r="R29" s="360"/>
      <c r="S29" s="360"/>
      <c r="T29" s="360"/>
      <c r="U29" s="360"/>
      <c r="V29" s="361"/>
      <c r="W29" s="426"/>
      <c r="X29" s="427"/>
      <c r="Y29" s="428"/>
      <c r="Z29" s="356" t="s">
        <v>170</v>
      </c>
      <c r="AA29" s="357"/>
      <c r="AB29" s="357"/>
      <c r="AC29" s="357"/>
      <c r="AD29" s="357"/>
      <c r="AE29" s="357"/>
      <c r="AF29" s="357"/>
      <c r="AG29" s="358"/>
      <c r="AH29" s="359">
        <v>67</v>
      </c>
      <c r="AI29" s="360"/>
      <c r="AJ29" s="360"/>
      <c r="AK29" s="360"/>
      <c r="AL29" s="361"/>
      <c r="AM29" s="359">
        <v>217142</v>
      </c>
      <c r="AN29" s="360"/>
      <c r="AO29" s="360"/>
      <c r="AP29" s="360"/>
      <c r="AQ29" s="360"/>
      <c r="AR29" s="361"/>
      <c r="AS29" s="359">
        <v>3241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32562</v>
      </c>
      <c r="BO29" s="384"/>
      <c r="BP29" s="384"/>
      <c r="BQ29" s="384"/>
      <c r="BR29" s="384"/>
      <c r="BS29" s="384"/>
      <c r="BT29" s="384"/>
      <c r="BU29" s="385"/>
      <c r="BV29" s="383">
        <v>32554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557645</v>
      </c>
      <c r="BO30" s="387"/>
      <c r="BP30" s="387"/>
      <c r="BQ30" s="387"/>
      <c r="BR30" s="387"/>
      <c r="BS30" s="387"/>
      <c r="BT30" s="387"/>
      <c r="BU30" s="388"/>
      <c r="BV30" s="386">
        <v>804245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白河地方広域市町村圏整備組合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村営バス事業特別会計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東白衛生組合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交流施設特別会計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学校給食センター特別会計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福島県後期高齢者医療広域連合会（一般会計）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福島県後期高齢者医療広域連合会（後期高齢者医療特別会計）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22"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3258</v>
      </c>
      <c r="J41" s="83">
        <v>3246</v>
      </c>
      <c r="K41" s="83">
        <v>3510</v>
      </c>
      <c r="L41" s="83">
        <v>3417</v>
      </c>
      <c r="M41" s="84">
        <v>3335</v>
      </c>
    </row>
    <row r="42" spans="2:13" ht="27.75" customHeight="1">
      <c r="B42" s="1171"/>
      <c r="C42" s="1172"/>
      <c r="D42" s="85"/>
      <c r="E42" s="1175" t="s">
        <v>26</v>
      </c>
      <c r="F42" s="1175"/>
      <c r="G42" s="1175"/>
      <c r="H42" s="1176"/>
      <c r="I42" s="86">
        <v>34</v>
      </c>
      <c r="J42" s="87">
        <v>29</v>
      </c>
      <c r="K42" s="87">
        <v>19</v>
      </c>
      <c r="L42" s="87">
        <v>17</v>
      </c>
      <c r="M42" s="88">
        <v>15</v>
      </c>
    </row>
    <row r="43" spans="2:13" ht="27.75" customHeight="1">
      <c r="B43" s="1171"/>
      <c r="C43" s="1172"/>
      <c r="D43" s="85"/>
      <c r="E43" s="1175" t="s">
        <v>27</v>
      </c>
      <c r="F43" s="1175"/>
      <c r="G43" s="1175"/>
      <c r="H43" s="1176"/>
      <c r="I43" s="86">
        <v>722</v>
      </c>
      <c r="J43" s="87">
        <v>676</v>
      </c>
      <c r="K43" s="87">
        <v>659</v>
      </c>
      <c r="L43" s="87">
        <v>623</v>
      </c>
      <c r="M43" s="88">
        <v>672</v>
      </c>
    </row>
    <row r="44" spans="2:13" ht="27.75" customHeight="1">
      <c r="B44" s="1171"/>
      <c r="C44" s="1172"/>
      <c r="D44" s="85"/>
      <c r="E44" s="1175" t="s">
        <v>28</v>
      </c>
      <c r="F44" s="1175"/>
      <c r="G44" s="1175"/>
      <c r="H44" s="1176"/>
      <c r="I44" s="86">
        <v>27</v>
      </c>
      <c r="J44" s="87">
        <v>19</v>
      </c>
      <c r="K44" s="87">
        <v>22</v>
      </c>
      <c r="L44" s="87">
        <v>20</v>
      </c>
      <c r="M44" s="88">
        <v>20</v>
      </c>
    </row>
    <row r="45" spans="2:13" ht="27.75" customHeight="1">
      <c r="B45" s="1171"/>
      <c r="C45" s="1172"/>
      <c r="D45" s="85"/>
      <c r="E45" s="1175" t="s">
        <v>29</v>
      </c>
      <c r="F45" s="1175"/>
      <c r="G45" s="1175"/>
      <c r="H45" s="1176"/>
      <c r="I45" s="86">
        <v>658</v>
      </c>
      <c r="J45" s="87">
        <v>636</v>
      </c>
      <c r="K45" s="87">
        <v>669</v>
      </c>
      <c r="L45" s="87">
        <v>672</v>
      </c>
      <c r="M45" s="88">
        <v>629</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1301</v>
      </c>
      <c r="J49" s="87">
        <v>1646</v>
      </c>
      <c r="K49" s="87">
        <v>1670</v>
      </c>
      <c r="L49" s="87">
        <v>1720</v>
      </c>
      <c r="M49" s="88">
        <v>1705</v>
      </c>
    </row>
    <row r="50" spans="2:13" ht="27.75" customHeight="1">
      <c r="B50" s="1171"/>
      <c r="C50" s="1172"/>
      <c r="D50" s="85"/>
      <c r="E50" s="1175" t="s">
        <v>35</v>
      </c>
      <c r="F50" s="1175"/>
      <c r="G50" s="1175"/>
      <c r="H50" s="1176"/>
      <c r="I50" s="86">
        <v>152</v>
      </c>
      <c r="J50" s="87">
        <v>199</v>
      </c>
      <c r="K50" s="87">
        <v>205</v>
      </c>
      <c r="L50" s="87">
        <v>191</v>
      </c>
      <c r="M50" s="88">
        <v>180</v>
      </c>
    </row>
    <row r="51" spans="2:13" ht="27.75" customHeight="1">
      <c r="B51" s="1173"/>
      <c r="C51" s="1174"/>
      <c r="D51" s="85"/>
      <c r="E51" s="1175" t="s">
        <v>36</v>
      </c>
      <c r="F51" s="1175"/>
      <c r="G51" s="1175"/>
      <c r="H51" s="1176"/>
      <c r="I51" s="86">
        <v>2746</v>
      </c>
      <c r="J51" s="87">
        <v>2754</v>
      </c>
      <c r="K51" s="87">
        <v>3010</v>
      </c>
      <c r="L51" s="87">
        <v>2951</v>
      </c>
      <c r="M51" s="88">
        <v>2854</v>
      </c>
    </row>
    <row r="52" spans="2:13" ht="27.75" customHeight="1" thickBot="1">
      <c r="B52" s="1177" t="s">
        <v>37</v>
      </c>
      <c r="C52" s="1178"/>
      <c r="D52" s="90"/>
      <c r="E52" s="1179" t="s">
        <v>38</v>
      </c>
      <c r="F52" s="1179"/>
      <c r="G52" s="1179"/>
      <c r="H52" s="1180"/>
      <c r="I52" s="91">
        <v>499</v>
      </c>
      <c r="J52" s="92">
        <v>8</v>
      </c>
      <c r="K52" s="92">
        <v>-6</v>
      </c>
      <c r="L52" s="92">
        <v>-113</v>
      </c>
      <c r="M52" s="93">
        <v>-67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256310</v>
      </c>
      <c r="E3" s="116"/>
      <c r="F3" s="117">
        <v>334234</v>
      </c>
      <c r="G3" s="118"/>
      <c r="H3" s="119"/>
    </row>
    <row r="4" spans="1:8">
      <c r="A4" s="120"/>
      <c r="B4" s="121"/>
      <c r="C4" s="122"/>
      <c r="D4" s="123">
        <v>131305</v>
      </c>
      <c r="E4" s="124"/>
      <c r="F4" s="125">
        <v>135366</v>
      </c>
      <c r="G4" s="126"/>
      <c r="H4" s="127"/>
    </row>
    <row r="5" spans="1:8">
      <c r="A5" s="108" t="s">
        <v>511</v>
      </c>
      <c r="B5" s="113"/>
      <c r="C5" s="114"/>
      <c r="D5" s="115">
        <v>213149</v>
      </c>
      <c r="E5" s="116"/>
      <c r="F5" s="117">
        <v>216155</v>
      </c>
      <c r="G5" s="118"/>
      <c r="H5" s="119"/>
    </row>
    <row r="6" spans="1:8">
      <c r="A6" s="120"/>
      <c r="B6" s="121"/>
      <c r="C6" s="122"/>
      <c r="D6" s="123">
        <v>102829</v>
      </c>
      <c r="E6" s="124"/>
      <c r="F6" s="125">
        <v>108827</v>
      </c>
      <c r="G6" s="126"/>
      <c r="H6" s="127"/>
    </row>
    <row r="7" spans="1:8">
      <c r="A7" s="108" t="s">
        <v>512</v>
      </c>
      <c r="B7" s="113"/>
      <c r="C7" s="114"/>
      <c r="D7" s="115">
        <v>313964</v>
      </c>
      <c r="E7" s="116"/>
      <c r="F7" s="117">
        <v>228305</v>
      </c>
      <c r="G7" s="118"/>
      <c r="H7" s="119"/>
    </row>
    <row r="8" spans="1:8">
      <c r="A8" s="120"/>
      <c r="B8" s="121"/>
      <c r="C8" s="122"/>
      <c r="D8" s="123">
        <v>52337</v>
      </c>
      <c r="E8" s="124"/>
      <c r="F8" s="125">
        <v>86611</v>
      </c>
      <c r="G8" s="126"/>
      <c r="H8" s="127"/>
    </row>
    <row r="9" spans="1:8">
      <c r="A9" s="108" t="s">
        <v>513</v>
      </c>
      <c r="B9" s="113"/>
      <c r="C9" s="114"/>
      <c r="D9" s="115">
        <v>169988</v>
      </c>
      <c r="E9" s="116"/>
      <c r="F9" s="117">
        <v>316331</v>
      </c>
      <c r="G9" s="118"/>
      <c r="H9" s="119"/>
    </row>
    <row r="10" spans="1:8">
      <c r="A10" s="120"/>
      <c r="B10" s="121"/>
      <c r="C10" s="122"/>
      <c r="D10" s="123">
        <v>98548</v>
      </c>
      <c r="E10" s="124"/>
      <c r="F10" s="125">
        <v>106387</v>
      </c>
      <c r="G10" s="126"/>
      <c r="H10" s="127"/>
    </row>
    <row r="11" spans="1:8">
      <c r="A11" s="108" t="s">
        <v>514</v>
      </c>
      <c r="B11" s="113"/>
      <c r="C11" s="114"/>
      <c r="D11" s="115">
        <v>194075</v>
      </c>
      <c r="E11" s="116"/>
      <c r="F11" s="117">
        <v>333013</v>
      </c>
      <c r="G11" s="118"/>
      <c r="H11" s="119"/>
    </row>
    <row r="12" spans="1:8">
      <c r="A12" s="120"/>
      <c r="B12" s="121"/>
      <c r="C12" s="128"/>
      <c r="D12" s="123">
        <v>99578</v>
      </c>
      <c r="E12" s="124"/>
      <c r="F12" s="125">
        <v>126732</v>
      </c>
      <c r="G12" s="126"/>
      <c r="H12" s="127"/>
    </row>
    <row r="13" spans="1:8">
      <c r="A13" s="108"/>
      <c r="B13" s="113"/>
      <c r="C13" s="129"/>
      <c r="D13" s="130">
        <v>229497</v>
      </c>
      <c r="E13" s="131"/>
      <c r="F13" s="132">
        <v>285608</v>
      </c>
      <c r="G13" s="133"/>
      <c r="H13" s="119"/>
    </row>
    <row r="14" spans="1:8">
      <c r="A14" s="120"/>
      <c r="B14" s="121"/>
      <c r="C14" s="122"/>
      <c r="D14" s="123">
        <v>96919</v>
      </c>
      <c r="E14" s="124"/>
      <c r="F14" s="125">
        <v>112785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6.81</v>
      </c>
      <c r="C19" s="134">
        <f>ROUND(VALUE(SUBSTITUTE(実質収支比率等に係る経年分析!G$48,"▲","-")),2)</f>
        <v>0.64</v>
      </c>
      <c r="D19" s="134">
        <f>ROUND(VALUE(SUBSTITUTE(実質収支比率等に係る経年分析!H$48,"▲","-")),2)</f>
        <v>5.38</v>
      </c>
      <c r="E19" s="134">
        <f>ROUND(VALUE(SUBSTITUTE(実質収支比率等に係る経年分析!I$48,"▲","-")),2)</f>
        <v>3.5</v>
      </c>
      <c r="F19" s="134">
        <f>ROUND(VALUE(SUBSTITUTE(実質収支比率等に係る経年分析!J$48,"▲","-")),2)</f>
        <v>3.69</v>
      </c>
    </row>
    <row r="20" spans="1:11">
      <c r="A20" s="134" t="s">
        <v>43</v>
      </c>
      <c r="B20" s="134">
        <f>ROUND(VALUE(SUBSTITUTE(実質収支比率等に係る経年分析!F$47,"▲","-")),2)</f>
        <v>38.31</v>
      </c>
      <c r="C20" s="134">
        <f>ROUND(VALUE(SUBSTITUTE(実質収支比率等に係る経年分析!G$47,"▲","-")),2)</f>
        <v>43.58</v>
      </c>
      <c r="D20" s="134">
        <f>ROUND(VALUE(SUBSTITUTE(実質収支比率等に係る経年分析!H$47,"▲","-")),2)</f>
        <v>47.73</v>
      </c>
      <c r="E20" s="134">
        <f>ROUND(VALUE(SUBSTITUTE(実質収支比率等に係る経年分析!I$47,"▲","-")),2)</f>
        <v>32.25</v>
      </c>
      <c r="F20" s="134">
        <f>ROUND(VALUE(SUBSTITUTE(実質収支比率等に係る経年分析!J$47,"▲","-")),2)</f>
        <v>42.91</v>
      </c>
    </row>
    <row r="21" spans="1:11">
      <c r="A21" s="134" t="s">
        <v>44</v>
      </c>
      <c r="B21" s="134">
        <f>IF(ISNUMBER(VALUE(SUBSTITUTE(実質収支比率等に係る経年分析!F$49,"▲","-"))),ROUND(VALUE(SUBSTITUTE(実質収支比率等に係る経年分析!F$49,"▲","-")),2),NA())</f>
        <v>7.5</v>
      </c>
      <c r="C21" s="134">
        <f>IF(ISNUMBER(VALUE(SUBSTITUTE(実質収支比率等に係る経年分析!G$49,"▲","-"))),ROUND(VALUE(SUBSTITUTE(実質収支比率等に係る経年分析!G$49,"▲","-")),2),NA())</f>
        <v>-2.95</v>
      </c>
      <c r="D21" s="134">
        <f>IF(ISNUMBER(VALUE(SUBSTITUTE(実質収支比率等に係る経年分析!H$49,"▲","-"))),ROUND(VALUE(SUBSTITUTE(実質収支比率等に係る経年分析!H$49,"▲","-")),2),NA())</f>
        <v>10.23</v>
      </c>
      <c r="E21" s="134">
        <f>IF(ISNUMBER(VALUE(SUBSTITUTE(実質収支比率等に係る経年分析!I$49,"▲","-"))),ROUND(VALUE(SUBSTITUTE(実質収支比率等に係る経年分析!I$49,"▲","-")),2),NA())</f>
        <v>-17.07</v>
      </c>
      <c r="F21" s="134">
        <f>IF(ISNUMBER(VALUE(SUBSTITUTE(実質収支比率等に係る経年分析!J$49,"▲","-"))),ROUND(VALUE(SUBSTITUTE(実質収支比率等に係る経年分析!J$49,"▲","-")),2),NA())</f>
        <v>11.13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学校給食センター特別会計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村営バス事業特別会計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c r="A33" s="135" t="str">
        <f>IF(連結実質赤字比率に係る赤字・黒字の構成分析!C$37="",NA(),連結実質赤字比率に係る赤字・黒字の構成分析!C$37)</f>
        <v>国民健康保険特別会計（直診勘定）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0.56000000000000005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6.72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3.24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3.53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299</v>
      </c>
      <c r="E42" s="136"/>
      <c r="F42" s="136"/>
      <c r="G42" s="136">
        <f>'実質公債費比率（分子）の構造'!L$52</f>
        <v>289</v>
      </c>
      <c r="H42" s="136"/>
      <c r="I42" s="136"/>
      <c r="J42" s="136">
        <f>'実質公債費比率（分子）の構造'!M$52</f>
        <v>304</v>
      </c>
      <c r="K42" s="136"/>
      <c r="L42" s="136"/>
      <c r="M42" s="136">
        <f>'実質公債費比率（分子）の構造'!N$52</f>
        <v>302</v>
      </c>
      <c r="N42" s="136"/>
      <c r="O42" s="136"/>
      <c r="P42" s="136">
        <f>'実質公債費比率（分子）の構造'!O$52</f>
        <v>347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v>
      </c>
      <c r="C44" s="136"/>
      <c r="D44" s="136"/>
      <c r="E44" s="136">
        <f>'実質公債費比率（分子）の構造'!L$50</f>
        <v>6</v>
      </c>
      <c r="F44" s="136"/>
      <c r="G44" s="136"/>
      <c r="H44" s="136">
        <f>'実質公債費比率（分子）の構造'!M$50</f>
        <v>11</v>
      </c>
      <c r="I44" s="136"/>
      <c r="J44" s="136"/>
      <c r="K44" s="136">
        <f>'実質公債費比率（分子）の構造'!N$50</f>
        <v>3</v>
      </c>
      <c r="L44" s="136"/>
      <c r="M44" s="136"/>
      <c r="N44" s="136">
        <f>'実質公債費比率（分子）の構造'!O$50</f>
        <v>2</v>
      </c>
      <c r="O44" s="136"/>
      <c r="P44" s="136"/>
    </row>
    <row r="45" spans="1:16">
      <c r="A45" s="136" t="s">
        <v>54</v>
      </c>
      <c r="B45" s="136">
        <f>'実質公債費比率（分子）の構造'!K$49</f>
        <v>21</v>
      </c>
      <c r="C45" s="136"/>
      <c r="D45" s="136"/>
      <c r="E45" s="136">
        <f>'実質公債費比率（分子）の構造'!L$49</f>
        <v>21</v>
      </c>
      <c r="F45" s="136"/>
      <c r="G45" s="136"/>
      <c r="H45" s="136">
        <f>'実質公債費比率（分子）の構造'!M$49</f>
        <v>12</v>
      </c>
      <c r="I45" s="136"/>
      <c r="J45" s="136"/>
      <c r="K45" s="136">
        <f>'実質公債費比率（分子）の構造'!N$49</f>
        <v>7</v>
      </c>
      <c r="L45" s="136"/>
      <c r="M45" s="136"/>
      <c r="N45" s="136">
        <f>'実質公債費比率（分子）の構造'!O$49</f>
        <v>3</v>
      </c>
      <c r="O45" s="136"/>
      <c r="P45" s="136"/>
    </row>
    <row r="46" spans="1:16">
      <c r="A46" s="136" t="s">
        <v>55</v>
      </c>
      <c r="B46" s="136">
        <f>'実質公債費比率（分子）の構造'!K$48</f>
        <v>68</v>
      </c>
      <c r="C46" s="136"/>
      <c r="D46" s="136"/>
      <c r="E46" s="136">
        <f>'実質公債費比率（分子）の構造'!L$48</f>
        <v>57</v>
      </c>
      <c r="F46" s="136"/>
      <c r="G46" s="136"/>
      <c r="H46" s="136">
        <f>'実質公債費比率（分子）の構造'!M$48</f>
        <v>62</v>
      </c>
      <c r="I46" s="136"/>
      <c r="J46" s="136"/>
      <c r="K46" s="136">
        <f>'実質公債費比率（分子）の構造'!N$48</f>
        <v>64</v>
      </c>
      <c r="L46" s="136"/>
      <c r="M46" s="136"/>
      <c r="N46" s="136">
        <f>'実質公債費比率（分子）の構造'!O$48</f>
        <v>69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374</v>
      </c>
      <c r="C49" s="136"/>
      <c r="D49" s="136"/>
      <c r="E49" s="136">
        <f>'実質公債費比率（分子）の構造'!L$45</f>
        <v>345</v>
      </c>
      <c r="F49" s="136"/>
      <c r="G49" s="136"/>
      <c r="H49" s="136">
        <f>'実質公債費比率（分子）の構造'!M$45</f>
        <v>339</v>
      </c>
      <c r="I49" s="136"/>
      <c r="J49" s="136"/>
      <c r="K49" s="136">
        <f>'実質公債費比率（分子）の構造'!N$45</f>
        <v>322</v>
      </c>
      <c r="L49" s="136"/>
      <c r="M49" s="136"/>
      <c r="N49" s="136">
        <f>'実質公債費比率（分子）の構造'!O$45</f>
        <v>341</v>
      </c>
      <c r="O49" s="136"/>
      <c r="P49" s="136"/>
    </row>
    <row r="50" spans="1:16">
      <c r="A50" s="136" t="s">
        <v>59</v>
      </c>
      <c r="B50" s="136" t="e">
        <f>NA()</f>
        <v>#N/A</v>
      </c>
      <c r="C50" s="136">
        <f>IF(ISNUMBER('実質公債費比率（分子）の構造'!K$53),'実質公債費比率（分子）の構造'!K$53,NA())</f>
        <v>170</v>
      </c>
      <c r="D50" s="136" t="e">
        <f>NA()</f>
        <v>#N/A</v>
      </c>
      <c r="E50" s="136" t="e">
        <f>NA()</f>
        <v>#N/A</v>
      </c>
      <c r="F50" s="136">
        <f>IF(ISNUMBER('実質公債費比率（分子）の構造'!L$53),'実質公債費比率（分子）の構造'!L$53,NA())</f>
        <v>140</v>
      </c>
      <c r="G50" s="136" t="e">
        <f>NA()</f>
        <v>#N/A</v>
      </c>
      <c r="H50" s="136" t="e">
        <f>NA()</f>
        <v>#N/A</v>
      </c>
      <c r="I50" s="136">
        <f>IF(ISNUMBER('実質公債費比率（分子）の構造'!M$53),'実質公債費比率（分子）の構造'!M$53,NA())</f>
        <v>120</v>
      </c>
      <c r="J50" s="136" t="e">
        <f>NA()</f>
        <v>#N/A</v>
      </c>
      <c r="K50" s="136" t="e">
        <f>NA()</f>
        <v>#N/A</v>
      </c>
      <c r="L50" s="136">
        <f>IF(ISNUMBER('実質公債費比率（分子）の構造'!N$53),'実質公債費比率（分子）の構造'!N$53,NA())</f>
        <v>94</v>
      </c>
      <c r="M50" s="136" t="e">
        <f>NA()</f>
        <v>#N/A</v>
      </c>
      <c r="N50" s="136" t="e">
        <f>NA()</f>
        <v>#N/A</v>
      </c>
      <c r="O50" s="136">
        <f>IF(ISNUMBER('実質公債費比率（分子）の構造'!O$53),'実質公債費比率（分子）の構造'!O$53,NA())</f>
        <v>68</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2746</v>
      </c>
      <c r="E56" s="135"/>
      <c r="F56" s="135"/>
      <c r="G56" s="135">
        <f>'将来負担比率（分子）の構造'!J$51</f>
        <v>2754</v>
      </c>
      <c r="H56" s="135"/>
      <c r="I56" s="135"/>
      <c r="J56" s="135">
        <f>'将来負担比率（分子）の構造'!K$51</f>
        <v>3010</v>
      </c>
      <c r="K56" s="135"/>
      <c r="L56" s="135"/>
      <c r="M56" s="135">
        <f>'将来負担比率（分子）の構造'!L$51</f>
        <v>2951</v>
      </c>
      <c r="N56" s="135"/>
      <c r="O56" s="135"/>
      <c r="P56" s="135">
        <f>'将来負担比率（分子）の構造'!M$51</f>
        <v>2854</v>
      </c>
    </row>
    <row r="57" spans="1:16">
      <c r="A57" s="135" t="s">
        <v>35</v>
      </c>
      <c r="B57" s="135"/>
      <c r="C57" s="135"/>
      <c r="D57" s="135">
        <f>'将来負担比率（分子）の構造'!I$50</f>
        <v>152</v>
      </c>
      <c r="E57" s="135"/>
      <c r="F57" s="135"/>
      <c r="G57" s="135">
        <f>'将来負担比率（分子）の構造'!J$50</f>
        <v>199</v>
      </c>
      <c r="H57" s="135"/>
      <c r="I57" s="135"/>
      <c r="J57" s="135">
        <f>'将来負担比率（分子）の構造'!K$50</f>
        <v>205</v>
      </c>
      <c r="K57" s="135"/>
      <c r="L57" s="135"/>
      <c r="M57" s="135">
        <f>'将来負担比率（分子）の構造'!L$50</f>
        <v>191</v>
      </c>
      <c r="N57" s="135"/>
      <c r="O57" s="135"/>
      <c r="P57" s="135">
        <f>'将来負担比率（分子）の構造'!M$50</f>
        <v>180</v>
      </c>
    </row>
    <row r="58" spans="1:16">
      <c r="A58" s="135" t="s">
        <v>34</v>
      </c>
      <c r="B58" s="135"/>
      <c r="C58" s="135"/>
      <c r="D58" s="135">
        <f>'将来負担比率（分子）の構造'!I$49</f>
        <v>1301</v>
      </c>
      <c r="E58" s="135"/>
      <c r="F58" s="135"/>
      <c r="G58" s="135">
        <f>'将来負担比率（分子）の構造'!J$49</f>
        <v>1646</v>
      </c>
      <c r="H58" s="135"/>
      <c r="I58" s="135"/>
      <c r="J58" s="135">
        <f>'将来負担比率（分子）の構造'!K$49</f>
        <v>1670</v>
      </c>
      <c r="K58" s="135"/>
      <c r="L58" s="135"/>
      <c r="M58" s="135">
        <f>'将来負担比率（分子）の構造'!L$49</f>
        <v>1720</v>
      </c>
      <c r="N58" s="135"/>
      <c r="O58" s="135"/>
      <c r="P58" s="135">
        <f>'将来負担比率（分子）の構造'!M$49</f>
        <v>1705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658</v>
      </c>
      <c r="C62" s="135"/>
      <c r="D62" s="135"/>
      <c r="E62" s="135">
        <f>'将来負担比率（分子）の構造'!J$45</f>
        <v>636</v>
      </c>
      <c r="F62" s="135"/>
      <c r="G62" s="135"/>
      <c r="H62" s="135">
        <f>'将来負担比率（分子）の構造'!K$45</f>
        <v>669</v>
      </c>
      <c r="I62" s="135"/>
      <c r="J62" s="135"/>
      <c r="K62" s="135">
        <f>'将来負担比率（分子）の構造'!L$45</f>
        <v>672</v>
      </c>
      <c r="L62" s="135"/>
      <c r="M62" s="135"/>
      <c r="N62" s="135">
        <f>'将来負担比率（分子）の構造'!M$45</f>
        <v>629</v>
      </c>
      <c r="O62" s="135"/>
      <c r="P62" s="135"/>
    </row>
    <row r="63" spans="1:16">
      <c r="A63" s="135" t="s">
        <v>28</v>
      </c>
      <c r="B63" s="135">
        <f>'将来負担比率（分子）の構造'!I$44</f>
        <v>27</v>
      </c>
      <c r="C63" s="135"/>
      <c r="D63" s="135"/>
      <c r="E63" s="135">
        <f>'将来負担比率（分子）の構造'!J$44</f>
        <v>19</v>
      </c>
      <c r="F63" s="135"/>
      <c r="G63" s="135"/>
      <c r="H63" s="135">
        <f>'将来負担比率（分子）の構造'!K$44</f>
        <v>22</v>
      </c>
      <c r="I63" s="135"/>
      <c r="J63" s="135"/>
      <c r="K63" s="135">
        <f>'将来負担比率（分子）の構造'!L$44</f>
        <v>20</v>
      </c>
      <c r="L63" s="135"/>
      <c r="M63" s="135"/>
      <c r="N63" s="135">
        <f>'将来負担比率（分子）の構造'!M$44</f>
        <v>20</v>
      </c>
      <c r="O63" s="135"/>
      <c r="P63" s="135"/>
    </row>
    <row r="64" spans="1:16">
      <c r="A64" s="135" t="s">
        <v>27</v>
      </c>
      <c r="B64" s="135">
        <f>'将来負担比率（分子）の構造'!I$43</f>
        <v>722</v>
      </c>
      <c r="C64" s="135"/>
      <c r="D64" s="135"/>
      <c r="E64" s="135">
        <f>'将来負担比率（分子）の構造'!J$43</f>
        <v>676</v>
      </c>
      <c r="F64" s="135"/>
      <c r="G64" s="135"/>
      <c r="H64" s="135">
        <f>'将来負担比率（分子）の構造'!K$43</f>
        <v>659</v>
      </c>
      <c r="I64" s="135"/>
      <c r="J64" s="135"/>
      <c r="K64" s="135">
        <f>'将来負担比率（分子）の構造'!L$43</f>
        <v>623</v>
      </c>
      <c r="L64" s="135"/>
      <c r="M64" s="135"/>
      <c r="N64" s="135">
        <f>'将来負担比率（分子）の構造'!M$43</f>
        <v>672</v>
      </c>
      <c r="O64" s="135"/>
      <c r="P64" s="135"/>
    </row>
    <row r="65" spans="1:16">
      <c r="A65" s="135" t="s">
        <v>26</v>
      </c>
      <c r="B65" s="135">
        <f>'将来負担比率（分子）の構造'!I$42</f>
        <v>34</v>
      </c>
      <c r="C65" s="135"/>
      <c r="D65" s="135"/>
      <c r="E65" s="135">
        <f>'将来負担比率（分子）の構造'!J$42</f>
        <v>29</v>
      </c>
      <c r="F65" s="135"/>
      <c r="G65" s="135"/>
      <c r="H65" s="135">
        <f>'将来負担比率（分子）の構造'!K$42</f>
        <v>19</v>
      </c>
      <c r="I65" s="135"/>
      <c r="J65" s="135"/>
      <c r="K65" s="135">
        <f>'将来負担比率（分子）の構造'!L$42</f>
        <v>17</v>
      </c>
      <c r="L65" s="135"/>
      <c r="M65" s="135"/>
      <c r="N65" s="135">
        <f>'将来負担比率（分子）の構造'!M$42</f>
        <v>15</v>
      </c>
      <c r="O65" s="135"/>
      <c r="P65" s="135"/>
    </row>
    <row r="66" spans="1:16">
      <c r="A66" s="135" t="s">
        <v>25</v>
      </c>
      <c r="B66" s="135">
        <f>'将来負担比率（分子）の構造'!I$41</f>
        <v>3258</v>
      </c>
      <c r="C66" s="135"/>
      <c r="D66" s="135"/>
      <c r="E66" s="135">
        <f>'将来負担比率（分子）の構造'!J$41</f>
        <v>3246</v>
      </c>
      <c r="F66" s="135"/>
      <c r="G66" s="135"/>
      <c r="H66" s="135">
        <f>'将来負担比率（分子）の構造'!K$41</f>
        <v>3510</v>
      </c>
      <c r="I66" s="135"/>
      <c r="J66" s="135"/>
      <c r="K66" s="135">
        <f>'将来負担比率（分子）の構造'!L$41</f>
        <v>3417</v>
      </c>
      <c r="L66" s="135"/>
      <c r="M66" s="135"/>
      <c r="N66" s="135">
        <f>'将来負担比率（分子）の構造'!M$41</f>
        <v>3335</v>
      </c>
      <c r="O66" s="135"/>
      <c r="P66" s="135"/>
    </row>
    <row r="67" spans="1:16">
      <c r="A67" s="135" t="s">
        <v>63</v>
      </c>
      <c r="B67" s="135" t="e">
        <f>NA()</f>
        <v>#N/A</v>
      </c>
      <c r="C67" s="135">
        <f>IF(ISNUMBER('将来負担比率（分子）の構造'!I$52), IF('将来負担比率（分子）の構造'!I$52 &lt; 0, 0, '将来負担比率（分子）の構造'!I$52), NA())</f>
        <v>499</v>
      </c>
      <c r="D67" s="135" t="e">
        <f>NA()</f>
        <v>#N/A</v>
      </c>
      <c r="E67" s="135" t="e">
        <f>NA()</f>
        <v>#N/A</v>
      </c>
      <c r="F67" s="135">
        <f>IF(ISNUMBER('将来負担比率（分子）の構造'!J$52), IF('将来負担比率（分子）の構造'!J$52 &lt; 0, 0, '将来負担比率（分子）の構造'!J$52), NA())</f>
        <v>8</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276690</v>
      </c>
      <c r="S5" s="639"/>
      <c r="T5" s="639"/>
      <c r="U5" s="639"/>
      <c r="V5" s="639"/>
      <c r="W5" s="639"/>
      <c r="X5" s="639"/>
      <c r="Y5" s="686"/>
      <c r="Z5" s="699">
        <v>6.8</v>
      </c>
      <c r="AA5" s="699"/>
      <c r="AB5" s="699"/>
      <c r="AC5" s="699"/>
      <c r="AD5" s="700">
        <v>276690</v>
      </c>
      <c r="AE5" s="700"/>
      <c r="AF5" s="700"/>
      <c r="AG5" s="700"/>
      <c r="AH5" s="700"/>
      <c r="AI5" s="700"/>
      <c r="AJ5" s="700"/>
      <c r="AK5" s="700"/>
      <c r="AL5" s="687">
        <v>14.1</v>
      </c>
      <c r="AM5" s="656"/>
      <c r="AN5" s="656"/>
      <c r="AO5" s="688"/>
      <c r="AP5" s="675" t="s">
        <v>208</v>
      </c>
      <c r="AQ5" s="676"/>
      <c r="AR5" s="676"/>
      <c r="AS5" s="676"/>
      <c r="AT5" s="676"/>
      <c r="AU5" s="676"/>
      <c r="AV5" s="676"/>
      <c r="AW5" s="676"/>
      <c r="AX5" s="676"/>
      <c r="AY5" s="676"/>
      <c r="AZ5" s="676"/>
      <c r="BA5" s="676"/>
      <c r="BB5" s="676"/>
      <c r="BC5" s="676"/>
      <c r="BD5" s="676"/>
      <c r="BE5" s="676"/>
      <c r="BF5" s="677"/>
      <c r="BG5" s="588">
        <v>276657</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39188</v>
      </c>
      <c r="S6" s="589"/>
      <c r="T6" s="589"/>
      <c r="U6" s="589"/>
      <c r="V6" s="589"/>
      <c r="W6" s="589"/>
      <c r="X6" s="589"/>
      <c r="Y6" s="590"/>
      <c r="Z6" s="641">
        <v>1</v>
      </c>
      <c r="AA6" s="641"/>
      <c r="AB6" s="641"/>
      <c r="AC6" s="641"/>
      <c r="AD6" s="642">
        <v>39188</v>
      </c>
      <c r="AE6" s="642"/>
      <c r="AF6" s="642"/>
      <c r="AG6" s="642"/>
      <c r="AH6" s="642"/>
      <c r="AI6" s="642"/>
      <c r="AJ6" s="642"/>
      <c r="AK6" s="642"/>
      <c r="AL6" s="611">
        <v>2</v>
      </c>
      <c r="AM6" s="643"/>
      <c r="AN6" s="643"/>
      <c r="AO6" s="644"/>
      <c r="AP6" s="585" t="s">
        <v>214</v>
      </c>
      <c r="AQ6" s="586"/>
      <c r="AR6" s="586"/>
      <c r="AS6" s="586"/>
      <c r="AT6" s="586"/>
      <c r="AU6" s="586"/>
      <c r="AV6" s="586"/>
      <c r="AW6" s="586"/>
      <c r="AX6" s="586"/>
      <c r="AY6" s="586"/>
      <c r="AZ6" s="586"/>
      <c r="BA6" s="586"/>
      <c r="BB6" s="586"/>
      <c r="BC6" s="586"/>
      <c r="BD6" s="586"/>
      <c r="BE6" s="586"/>
      <c r="BF6" s="587"/>
      <c r="BG6" s="588">
        <v>276657</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52282</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52282</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560</v>
      </c>
      <c r="S7" s="589"/>
      <c r="T7" s="589"/>
      <c r="U7" s="589"/>
      <c r="V7" s="589"/>
      <c r="W7" s="589"/>
      <c r="X7" s="589"/>
      <c r="Y7" s="590"/>
      <c r="Z7" s="641">
        <v>0</v>
      </c>
      <c r="AA7" s="641"/>
      <c r="AB7" s="641"/>
      <c r="AC7" s="641"/>
      <c r="AD7" s="642">
        <v>560</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121545</v>
      </c>
      <c r="BH7" s="589"/>
      <c r="BI7" s="589"/>
      <c r="BJ7" s="589"/>
      <c r="BK7" s="589"/>
      <c r="BL7" s="589"/>
      <c r="BM7" s="589"/>
      <c r="BN7" s="590"/>
      <c r="BO7" s="641">
        <v>43.9</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866356</v>
      </c>
      <c r="CS7" s="589"/>
      <c r="CT7" s="589"/>
      <c r="CU7" s="589"/>
      <c r="CV7" s="589"/>
      <c r="CW7" s="589"/>
      <c r="CX7" s="589"/>
      <c r="CY7" s="590"/>
      <c r="CZ7" s="641">
        <v>21.9</v>
      </c>
      <c r="DA7" s="641"/>
      <c r="DB7" s="641"/>
      <c r="DC7" s="641"/>
      <c r="DD7" s="594">
        <v>63088</v>
      </c>
      <c r="DE7" s="589"/>
      <c r="DF7" s="589"/>
      <c r="DG7" s="589"/>
      <c r="DH7" s="589"/>
      <c r="DI7" s="589"/>
      <c r="DJ7" s="589"/>
      <c r="DK7" s="589"/>
      <c r="DL7" s="589"/>
      <c r="DM7" s="589"/>
      <c r="DN7" s="589"/>
      <c r="DO7" s="589"/>
      <c r="DP7" s="590"/>
      <c r="DQ7" s="594">
        <v>695271</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1591</v>
      </c>
      <c r="S8" s="589"/>
      <c r="T8" s="589"/>
      <c r="U8" s="589"/>
      <c r="V8" s="589"/>
      <c r="W8" s="589"/>
      <c r="X8" s="589"/>
      <c r="Y8" s="590"/>
      <c r="Z8" s="641">
        <v>0</v>
      </c>
      <c r="AA8" s="641"/>
      <c r="AB8" s="641"/>
      <c r="AC8" s="641"/>
      <c r="AD8" s="642">
        <v>1591</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5774</v>
      </c>
      <c r="BH8" s="589"/>
      <c r="BI8" s="589"/>
      <c r="BJ8" s="589"/>
      <c r="BK8" s="589"/>
      <c r="BL8" s="589"/>
      <c r="BM8" s="589"/>
      <c r="BN8" s="590"/>
      <c r="BO8" s="641">
        <v>2.1</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781763</v>
      </c>
      <c r="CS8" s="589"/>
      <c r="CT8" s="589"/>
      <c r="CU8" s="589"/>
      <c r="CV8" s="589"/>
      <c r="CW8" s="589"/>
      <c r="CX8" s="589"/>
      <c r="CY8" s="590"/>
      <c r="CZ8" s="641">
        <v>19.7</v>
      </c>
      <c r="DA8" s="641"/>
      <c r="DB8" s="641"/>
      <c r="DC8" s="641"/>
      <c r="DD8" s="594">
        <v>91071</v>
      </c>
      <c r="DE8" s="589"/>
      <c r="DF8" s="589"/>
      <c r="DG8" s="589"/>
      <c r="DH8" s="589"/>
      <c r="DI8" s="589"/>
      <c r="DJ8" s="589"/>
      <c r="DK8" s="589"/>
      <c r="DL8" s="589"/>
      <c r="DM8" s="589"/>
      <c r="DN8" s="589"/>
      <c r="DO8" s="589"/>
      <c r="DP8" s="590"/>
      <c r="DQ8" s="594">
        <v>457881</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842</v>
      </c>
      <c r="S9" s="589"/>
      <c r="T9" s="589"/>
      <c r="U9" s="589"/>
      <c r="V9" s="589"/>
      <c r="W9" s="589"/>
      <c r="X9" s="589"/>
      <c r="Y9" s="590"/>
      <c r="Z9" s="641">
        <v>0</v>
      </c>
      <c r="AA9" s="641"/>
      <c r="AB9" s="641"/>
      <c r="AC9" s="641"/>
      <c r="AD9" s="642">
        <v>842</v>
      </c>
      <c r="AE9" s="642"/>
      <c r="AF9" s="642"/>
      <c r="AG9" s="642"/>
      <c r="AH9" s="642"/>
      <c r="AI9" s="642"/>
      <c r="AJ9" s="642"/>
      <c r="AK9" s="642"/>
      <c r="AL9" s="611">
        <v>0</v>
      </c>
      <c r="AM9" s="643"/>
      <c r="AN9" s="643"/>
      <c r="AO9" s="644"/>
      <c r="AP9" s="585" t="s">
        <v>223</v>
      </c>
      <c r="AQ9" s="586"/>
      <c r="AR9" s="586"/>
      <c r="AS9" s="586"/>
      <c r="AT9" s="586"/>
      <c r="AU9" s="586"/>
      <c r="AV9" s="586"/>
      <c r="AW9" s="586"/>
      <c r="AX9" s="586"/>
      <c r="AY9" s="586"/>
      <c r="AZ9" s="586"/>
      <c r="BA9" s="586"/>
      <c r="BB9" s="586"/>
      <c r="BC9" s="586"/>
      <c r="BD9" s="586"/>
      <c r="BE9" s="586"/>
      <c r="BF9" s="587"/>
      <c r="BG9" s="588">
        <v>101508</v>
      </c>
      <c r="BH9" s="589"/>
      <c r="BI9" s="589"/>
      <c r="BJ9" s="589"/>
      <c r="BK9" s="589"/>
      <c r="BL9" s="589"/>
      <c r="BM9" s="589"/>
      <c r="BN9" s="590"/>
      <c r="BO9" s="641">
        <v>36.700000000000003</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260076</v>
      </c>
      <c r="CS9" s="589"/>
      <c r="CT9" s="589"/>
      <c r="CU9" s="589"/>
      <c r="CV9" s="589"/>
      <c r="CW9" s="589"/>
      <c r="CX9" s="589"/>
      <c r="CY9" s="590"/>
      <c r="CZ9" s="641">
        <v>6.6</v>
      </c>
      <c r="DA9" s="641"/>
      <c r="DB9" s="641"/>
      <c r="DC9" s="641"/>
      <c r="DD9" s="594">
        <v>45888</v>
      </c>
      <c r="DE9" s="589"/>
      <c r="DF9" s="589"/>
      <c r="DG9" s="589"/>
      <c r="DH9" s="589"/>
      <c r="DI9" s="589"/>
      <c r="DJ9" s="589"/>
      <c r="DK9" s="589"/>
      <c r="DL9" s="589"/>
      <c r="DM9" s="589"/>
      <c r="DN9" s="589"/>
      <c r="DO9" s="589"/>
      <c r="DP9" s="590"/>
      <c r="DQ9" s="594">
        <v>223684</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38550</v>
      </c>
      <c r="S10" s="589"/>
      <c r="T10" s="589"/>
      <c r="U10" s="589"/>
      <c r="V10" s="589"/>
      <c r="W10" s="589"/>
      <c r="X10" s="589"/>
      <c r="Y10" s="590"/>
      <c r="Z10" s="641">
        <v>0.9</v>
      </c>
      <c r="AA10" s="641"/>
      <c r="AB10" s="641"/>
      <c r="AC10" s="641"/>
      <c r="AD10" s="642">
        <v>38550</v>
      </c>
      <c r="AE10" s="642"/>
      <c r="AF10" s="642"/>
      <c r="AG10" s="642"/>
      <c r="AH10" s="642"/>
      <c r="AI10" s="642"/>
      <c r="AJ10" s="642"/>
      <c r="AK10" s="642"/>
      <c r="AL10" s="611">
        <v>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4382</v>
      </c>
      <c r="BH10" s="589"/>
      <c r="BI10" s="589"/>
      <c r="BJ10" s="589"/>
      <c r="BK10" s="589"/>
      <c r="BL10" s="589"/>
      <c r="BM10" s="589"/>
      <c r="BN10" s="590"/>
      <c r="BO10" s="641">
        <v>1.6</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21649</v>
      </c>
      <c r="CS10" s="589"/>
      <c r="CT10" s="589"/>
      <c r="CU10" s="589"/>
      <c r="CV10" s="589"/>
      <c r="CW10" s="589"/>
      <c r="CX10" s="589"/>
      <c r="CY10" s="590"/>
      <c r="CZ10" s="641">
        <v>0.5</v>
      </c>
      <c r="DA10" s="641"/>
      <c r="DB10" s="641"/>
      <c r="DC10" s="641"/>
      <c r="DD10" s="594" t="s">
        <v>112</v>
      </c>
      <c r="DE10" s="589"/>
      <c r="DF10" s="589"/>
      <c r="DG10" s="589"/>
      <c r="DH10" s="589"/>
      <c r="DI10" s="589"/>
      <c r="DJ10" s="589"/>
      <c r="DK10" s="589"/>
      <c r="DL10" s="589"/>
      <c r="DM10" s="589"/>
      <c r="DN10" s="589"/>
      <c r="DO10" s="589"/>
      <c r="DP10" s="590"/>
      <c r="DQ10" s="594">
        <v>120</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9881</v>
      </c>
      <c r="BH11" s="589"/>
      <c r="BI11" s="589"/>
      <c r="BJ11" s="589"/>
      <c r="BK11" s="589"/>
      <c r="BL11" s="589"/>
      <c r="BM11" s="589"/>
      <c r="BN11" s="590"/>
      <c r="BO11" s="641">
        <v>3.6</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621056</v>
      </c>
      <c r="CS11" s="589"/>
      <c r="CT11" s="589"/>
      <c r="CU11" s="589"/>
      <c r="CV11" s="589"/>
      <c r="CW11" s="589"/>
      <c r="CX11" s="589"/>
      <c r="CY11" s="590"/>
      <c r="CZ11" s="641">
        <v>15.7</v>
      </c>
      <c r="DA11" s="641"/>
      <c r="DB11" s="641"/>
      <c r="DC11" s="641"/>
      <c r="DD11" s="594">
        <v>110927</v>
      </c>
      <c r="DE11" s="589"/>
      <c r="DF11" s="589"/>
      <c r="DG11" s="589"/>
      <c r="DH11" s="589"/>
      <c r="DI11" s="589"/>
      <c r="DJ11" s="589"/>
      <c r="DK11" s="589"/>
      <c r="DL11" s="589"/>
      <c r="DM11" s="589"/>
      <c r="DN11" s="589"/>
      <c r="DO11" s="589"/>
      <c r="DP11" s="590"/>
      <c r="DQ11" s="594">
        <v>211966</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136821</v>
      </c>
      <c r="BH12" s="589"/>
      <c r="BI12" s="589"/>
      <c r="BJ12" s="589"/>
      <c r="BK12" s="589"/>
      <c r="BL12" s="589"/>
      <c r="BM12" s="589"/>
      <c r="BN12" s="590"/>
      <c r="BO12" s="641">
        <v>49.4</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138485</v>
      </c>
      <c r="CS12" s="589"/>
      <c r="CT12" s="589"/>
      <c r="CU12" s="589"/>
      <c r="CV12" s="589"/>
      <c r="CW12" s="589"/>
      <c r="CX12" s="589"/>
      <c r="CY12" s="590"/>
      <c r="CZ12" s="641">
        <v>3.5</v>
      </c>
      <c r="DA12" s="641"/>
      <c r="DB12" s="641"/>
      <c r="DC12" s="641"/>
      <c r="DD12" s="594">
        <v>80164</v>
      </c>
      <c r="DE12" s="589"/>
      <c r="DF12" s="589"/>
      <c r="DG12" s="589"/>
      <c r="DH12" s="589"/>
      <c r="DI12" s="589"/>
      <c r="DJ12" s="589"/>
      <c r="DK12" s="589"/>
      <c r="DL12" s="589"/>
      <c r="DM12" s="589"/>
      <c r="DN12" s="589"/>
      <c r="DO12" s="589"/>
      <c r="DP12" s="590"/>
      <c r="DQ12" s="594">
        <v>42178</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5281</v>
      </c>
      <c r="S13" s="589"/>
      <c r="T13" s="589"/>
      <c r="U13" s="589"/>
      <c r="V13" s="589"/>
      <c r="W13" s="589"/>
      <c r="X13" s="589"/>
      <c r="Y13" s="590"/>
      <c r="Z13" s="641">
        <v>0.1</v>
      </c>
      <c r="AA13" s="641"/>
      <c r="AB13" s="641"/>
      <c r="AC13" s="641"/>
      <c r="AD13" s="642">
        <v>5281</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131405</v>
      </c>
      <c r="BH13" s="589"/>
      <c r="BI13" s="589"/>
      <c r="BJ13" s="589"/>
      <c r="BK13" s="589"/>
      <c r="BL13" s="589"/>
      <c r="BM13" s="589"/>
      <c r="BN13" s="590"/>
      <c r="BO13" s="641">
        <v>47.5</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233404</v>
      </c>
      <c r="CS13" s="589"/>
      <c r="CT13" s="589"/>
      <c r="CU13" s="589"/>
      <c r="CV13" s="589"/>
      <c r="CW13" s="589"/>
      <c r="CX13" s="589"/>
      <c r="CY13" s="590"/>
      <c r="CZ13" s="641">
        <v>5.9</v>
      </c>
      <c r="DA13" s="641"/>
      <c r="DB13" s="641"/>
      <c r="DC13" s="641"/>
      <c r="DD13" s="594">
        <v>196069</v>
      </c>
      <c r="DE13" s="589"/>
      <c r="DF13" s="589"/>
      <c r="DG13" s="589"/>
      <c r="DH13" s="589"/>
      <c r="DI13" s="589"/>
      <c r="DJ13" s="589"/>
      <c r="DK13" s="589"/>
      <c r="DL13" s="589"/>
      <c r="DM13" s="589"/>
      <c r="DN13" s="589"/>
      <c r="DO13" s="589"/>
      <c r="DP13" s="590"/>
      <c r="DQ13" s="594">
        <v>67182</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11019</v>
      </c>
      <c r="BH14" s="589"/>
      <c r="BI14" s="589"/>
      <c r="BJ14" s="589"/>
      <c r="BK14" s="589"/>
      <c r="BL14" s="589"/>
      <c r="BM14" s="589"/>
      <c r="BN14" s="590"/>
      <c r="BO14" s="641">
        <v>4</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151629</v>
      </c>
      <c r="CS14" s="589"/>
      <c r="CT14" s="589"/>
      <c r="CU14" s="589"/>
      <c r="CV14" s="589"/>
      <c r="CW14" s="589"/>
      <c r="CX14" s="589"/>
      <c r="CY14" s="590"/>
      <c r="CZ14" s="641">
        <v>3.8</v>
      </c>
      <c r="DA14" s="641"/>
      <c r="DB14" s="641"/>
      <c r="DC14" s="641"/>
      <c r="DD14" s="594">
        <v>30210</v>
      </c>
      <c r="DE14" s="589"/>
      <c r="DF14" s="589"/>
      <c r="DG14" s="589"/>
      <c r="DH14" s="589"/>
      <c r="DI14" s="589"/>
      <c r="DJ14" s="589"/>
      <c r="DK14" s="589"/>
      <c r="DL14" s="589"/>
      <c r="DM14" s="589"/>
      <c r="DN14" s="589"/>
      <c r="DO14" s="589"/>
      <c r="DP14" s="590"/>
      <c r="DQ14" s="594">
        <v>114675</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976</v>
      </c>
      <c r="S15" s="589"/>
      <c r="T15" s="589"/>
      <c r="U15" s="589"/>
      <c r="V15" s="589"/>
      <c r="W15" s="589"/>
      <c r="X15" s="589"/>
      <c r="Y15" s="590"/>
      <c r="Z15" s="641">
        <v>0</v>
      </c>
      <c r="AA15" s="641"/>
      <c r="AB15" s="641"/>
      <c r="AC15" s="641"/>
      <c r="AD15" s="642">
        <v>976</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7272</v>
      </c>
      <c r="BH15" s="589"/>
      <c r="BI15" s="589"/>
      <c r="BJ15" s="589"/>
      <c r="BK15" s="589"/>
      <c r="BL15" s="589"/>
      <c r="BM15" s="589"/>
      <c r="BN15" s="590"/>
      <c r="BO15" s="641">
        <v>2.6</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419545</v>
      </c>
      <c r="CS15" s="589"/>
      <c r="CT15" s="589"/>
      <c r="CU15" s="589"/>
      <c r="CV15" s="589"/>
      <c r="CW15" s="589"/>
      <c r="CX15" s="589"/>
      <c r="CY15" s="590"/>
      <c r="CZ15" s="641">
        <v>10.6</v>
      </c>
      <c r="DA15" s="641"/>
      <c r="DB15" s="641"/>
      <c r="DC15" s="641"/>
      <c r="DD15" s="594">
        <v>131519</v>
      </c>
      <c r="DE15" s="589"/>
      <c r="DF15" s="589"/>
      <c r="DG15" s="589"/>
      <c r="DH15" s="589"/>
      <c r="DI15" s="589"/>
      <c r="DJ15" s="589"/>
      <c r="DK15" s="589"/>
      <c r="DL15" s="589"/>
      <c r="DM15" s="589"/>
      <c r="DN15" s="589"/>
      <c r="DO15" s="589"/>
      <c r="DP15" s="590"/>
      <c r="DQ15" s="594">
        <v>239519</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1818548</v>
      </c>
      <c r="S16" s="589"/>
      <c r="T16" s="589"/>
      <c r="U16" s="589"/>
      <c r="V16" s="589"/>
      <c r="W16" s="589"/>
      <c r="X16" s="589"/>
      <c r="Y16" s="590"/>
      <c r="Z16" s="641">
        <v>44.4</v>
      </c>
      <c r="AA16" s="641"/>
      <c r="AB16" s="641"/>
      <c r="AC16" s="641"/>
      <c r="AD16" s="642">
        <v>1596500</v>
      </c>
      <c r="AE16" s="642"/>
      <c r="AF16" s="642"/>
      <c r="AG16" s="642"/>
      <c r="AH16" s="642"/>
      <c r="AI16" s="642"/>
      <c r="AJ16" s="642"/>
      <c r="AK16" s="642"/>
      <c r="AL16" s="611">
        <v>81.400000000000006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76467</v>
      </c>
      <c r="CS16" s="589"/>
      <c r="CT16" s="589"/>
      <c r="CU16" s="589"/>
      <c r="CV16" s="589"/>
      <c r="CW16" s="589"/>
      <c r="CX16" s="589"/>
      <c r="CY16" s="590"/>
      <c r="CZ16" s="641">
        <v>1.9</v>
      </c>
      <c r="DA16" s="641"/>
      <c r="DB16" s="641"/>
      <c r="DC16" s="641"/>
      <c r="DD16" s="594" t="s">
        <v>112</v>
      </c>
      <c r="DE16" s="589"/>
      <c r="DF16" s="589"/>
      <c r="DG16" s="589"/>
      <c r="DH16" s="589"/>
      <c r="DI16" s="589"/>
      <c r="DJ16" s="589"/>
      <c r="DK16" s="589"/>
      <c r="DL16" s="589"/>
      <c r="DM16" s="589"/>
      <c r="DN16" s="589"/>
      <c r="DO16" s="589"/>
      <c r="DP16" s="590"/>
      <c r="DQ16" s="594">
        <v>16458</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1596500</v>
      </c>
      <c r="S17" s="589"/>
      <c r="T17" s="589"/>
      <c r="U17" s="589"/>
      <c r="V17" s="589"/>
      <c r="W17" s="589"/>
      <c r="X17" s="589"/>
      <c r="Y17" s="590"/>
      <c r="Z17" s="641">
        <v>39</v>
      </c>
      <c r="AA17" s="641"/>
      <c r="AB17" s="641"/>
      <c r="AC17" s="641"/>
      <c r="AD17" s="642">
        <v>1596500</v>
      </c>
      <c r="AE17" s="642"/>
      <c r="AF17" s="642"/>
      <c r="AG17" s="642"/>
      <c r="AH17" s="642"/>
      <c r="AI17" s="642"/>
      <c r="AJ17" s="642"/>
      <c r="AK17" s="642"/>
      <c r="AL17" s="611">
        <v>81.400000000000006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340637</v>
      </c>
      <c r="CS17" s="589"/>
      <c r="CT17" s="589"/>
      <c r="CU17" s="589"/>
      <c r="CV17" s="589"/>
      <c r="CW17" s="589"/>
      <c r="CX17" s="589"/>
      <c r="CY17" s="590"/>
      <c r="CZ17" s="641">
        <v>8.6</v>
      </c>
      <c r="DA17" s="641"/>
      <c r="DB17" s="641"/>
      <c r="DC17" s="641"/>
      <c r="DD17" s="594" t="s">
        <v>112</v>
      </c>
      <c r="DE17" s="589"/>
      <c r="DF17" s="589"/>
      <c r="DG17" s="589"/>
      <c r="DH17" s="589"/>
      <c r="DI17" s="589"/>
      <c r="DJ17" s="589"/>
      <c r="DK17" s="589"/>
      <c r="DL17" s="589"/>
      <c r="DM17" s="589"/>
      <c r="DN17" s="589"/>
      <c r="DO17" s="589"/>
      <c r="DP17" s="590"/>
      <c r="DQ17" s="594">
        <v>326714</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143611</v>
      </c>
      <c r="S18" s="589"/>
      <c r="T18" s="589"/>
      <c r="U18" s="589"/>
      <c r="V18" s="589"/>
      <c r="W18" s="589"/>
      <c r="X18" s="589"/>
      <c r="Y18" s="590"/>
      <c r="Z18" s="641">
        <v>3.5</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78437</v>
      </c>
      <c r="S19" s="589"/>
      <c r="T19" s="589"/>
      <c r="U19" s="589"/>
      <c r="V19" s="589"/>
      <c r="W19" s="589"/>
      <c r="X19" s="589"/>
      <c r="Y19" s="590"/>
      <c r="Z19" s="641">
        <v>1.9</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33</v>
      </c>
      <c r="BH19" s="589"/>
      <c r="BI19" s="589"/>
      <c r="BJ19" s="589"/>
      <c r="BK19" s="589"/>
      <c r="BL19" s="589"/>
      <c r="BM19" s="589"/>
      <c r="BN19" s="590"/>
      <c r="BO19" s="641">
        <v>0</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2182226</v>
      </c>
      <c r="S20" s="589"/>
      <c r="T20" s="589"/>
      <c r="U20" s="589"/>
      <c r="V20" s="589"/>
      <c r="W20" s="589"/>
      <c r="X20" s="589"/>
      <c r="Y20" s="590"/>
      <c r="Z20" s="641">
        <v>53.2</v>
      </c>
      <c r="AA20" s="641"/>
      <c r="AB20" s="641"/>
      <c r="AC20" s="641"/>
      <c r="AD20" s="642">
        <v>1960178</v>
      </c>
      <c r="AE20" s="642"/>
      <c r="AF20" s="642"/>
      <c r="AG20" s="642"/>
      <c r="AH20" s="642"/>
      <c r="AI20" s="642"/>
      <c r="AJ20" s="642"/>
      <c r="AK20" s="642"/>
      <c r="AL20" s="611">
        <v>100</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33</v>
      </c>
      <c r="BH20" s="589"/>
      <c r="BI20" s="589"/>
      <c r="BJ20" s="589"/>
      <c r="BK20" s="589"/>
      <c r="BL20" s="589"/>
      <c r="BM20" s="589"/>
      <c r="BN20" s="590"/>
      <c r="BO20" s="641">
        <v>0</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3963349</v>
      </c>
      <c r="CS20" s="589"/>
      <c r="CT20" s="589"/>
      <c r="CU20" s="589"/>
      <c r="CV20" s="589"/>
      <c r="CW20" s="589"/>
      <c r="CX20" s="589"/>
      <c r="CY20" s="590"/>
      <c r="CZ20" s="641">
        <v>100</v>
      </c>
      <c r="DA20" s="641"/>
      <c r="DB20" s="641"/>
      <c r="DC20" s="641"/>
      <c r="DD20" s="594">
        <v>748936</v>
      </c>
      <c r="DE20" s="589"/>
      <c r="DF20" s="589"/>
      <c r="DG20" s="589"/>
      <c r="DH20" s="589"/>
      <c r="DI20" s="589"/>
      <c r="DJ20" s="589"/>
      <c r="DK20" s="589"/>
      <c r="DL20" s="589"/>
      <c r="DM20" s="589"/>
      <c r="DN20" s="589"/>
      <c r="DO20" s="589"/>
      <c r="DP20" s="590"/>
      <c r="DQ20" s="594">
        <v>2447930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620</v>
      </c>
      <c r="S21" s="589"/>
      <c r="T21" s="589"/>
      <c r="U21" s="589"/>
      <c r="V21" s="589"/>
      <c r="W21" s="589"/>
      <c r="X21" s="589"/>
      <c r="Y21" s="590"/>
      <c r="Z21" s="641">
        <v>0</v>
      </c>
      <c r="AA21" s="641"/>
      <c r="AB21" s="641"/>
      <c r="AC21" s="641"/>
      <c r="AD21" s="642">
        <v>620</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33</v>
      </c>
      <c r="BH21" s="589"/>
      <c r="BI21" s="589"/>
      <c r="BJ21" s="589"/>
      <c r="BK21" s="589"/>
      <c r="BL21" s="589"/>
      <c r="BM21" s="589"/>
      <c r="BN21" s="590"/>
      <c r="BO21" s="641">
        <v>0</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62494</v>
      </c>
      <c r="S22" s="589"/>
      <c r="T22" s="589"/>
      <c r="U22" s="589"/>
      <c r="V22" s="589"/>
      <c r="W22" s="589"/>
      <c r="X22" s="589"/>
      <c r="Y22" s="590"/>
      <c r="Z22" s="641">
        <v>1.5</v>
      </c>
      <c r="AA22" s="641"/>
      <c r="AB22" s="641"/>
      <c r="AC22" s="641"/>
      <c r="AD22" s="642" t="s">
        <v>112</v>
      </c>
      <c r="AE22" s="642"/>
      <c r="AF22" s="642"/>
      <c r="AG22" s="642"/>
      <c r="AH22" s="642"/>
      <c r="AI22" s="642"/>
      <c r="AJ22" s="642"/>
      <c r="AK22" s="642"/>
      <c r="AL22" s="611" t="s">
        <v>112</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50691</v>
      </c>
      <c r="S23" s="589"/>
      <c r="T23" s="589"/>
      <c r="U23" s="589"/>
      <c r="V23" s="589"/>
      <c r="W23" s="589"/>
      <c r="X23" s="589"/>
      <c r="Y23" s="590"/>
      <c r="Z23" s="641">
        <v>1.2</v>
      </c>
      <c r="AA23" s="641"/>
      <c r="AB23" s="641"/>
      <c r="AC23" s="641"/>
      <c r="AD23" s="642" t="s">
        <v>112</v>
      </c>
      <c r="AE23" s="642"/>
      <c r="AF23" s="642"/>
      <c r="AG23" s="642"/>
      <c r="AH23" s="642"/>
      <c r="AI23" s="642"/>
      <c r="AJ23" s="642"/>
      <c r="AK23" s="642"/>
      <c r="AL23" s="611" t="s">
        <v>112</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2363</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1209532</v>
      </c>
      <c r="CS24" s="639"/>
      <c r="CT24" s="639"/>
      <c r="CU24" s="639"/>
      <c r="CV24" s="639"/>
      <c r="CW24" s="639"/>
      <c r="CX24" s="639"/>
      <c r="CY24" s="686"/>
      <c r="CZ24" s="690">
        <v>30.5</v>
      </c>
      <c r="DA24" s="691"/>
      <c r="DB24" s="691"/>
      <c r="DC24" s="692"/>
      <c r="DD24" s="685">
        <v>1020691</v>
      </c>
      <c r="DE24" s="639"/>
      <c r="DF24" s="639"/>
      <c r="DG24" s="639"/>
      <c r="DH24" s="639"/>
      <c r="DI24" s="639"/>
      <c r="DJ24" s="639"/>
      <c r="DK24" s="686"/>
      <c r="DL24" s="685">
        <v>1008695</v>
      </c>
      <c r="DM24" s="639"/>
      <c r="DN24" s="639"/>
      <c r="DO24" s="639"/>
      <c r="DP24" s="639"/>
      <c r="DQ24" s="639"/>
      <c r="DR24" s="639"/>
      <c r="DS24" s="639"/>
      <c r="DT24" s="639"/>
      <c r="DU24" s="639"/>
      <c r="DV24" s="686"/>
      <c r="DW24" s="687">
        <v>48.8</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275824</v>
      </c>
      <c r="S25" s="589"/>
      <c r="T25" s="589"/>
      <c r="U25" s="589"/>
      <c r="V25" s="589"/>
      <c r="W25" s="589"/>
      <c r="X25" s="589"/>
      <c r="Y25" s="590"/>
      <c r="Z25" s="641">
        <v>6.7</v>
      </c>
      <c r="AA25" s="641"/>
      <c r="AB25" s="641"/>
      <c r="AC25" s="641"/>
      <c r="AD25" s="642" t="s">
        <v>112</v>
      </c>
      <c r="AE25" s="642"/>
      <c r="AF25" s="642"/>
      <c r="AG25" s="642"/>
      <c r="AH25" s="642"/>
      <c r="AI25" s="642"/>
      <c r="AJ25" s="642"/>
      <c r="AK25" s="642"/>
      <c r="AL25" s="611" t="s">
        <v>112</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624286</v>
      </c>
      <c r="CS25" s="607"/>
      <c r="CT25" s="607"/>
      <c r="CU25" s="607"/>
      <c r="CV25" s="607"/>
      <c r="CW25" s="607"/>
      <c r="CX25" s="607"/>
      <c r="CY25" s="608"/>
      <c r="CZ25" s="591">
        <v>15.8</v>
      </c>
      <c r="DA25" s="609"/>
      <c r="DB25" s="609"/>
      <c r="DC25" s="610"/>
      <c r="DD25" s="594">
        <v>583446</v>
      </c>
      <c r="DE25" s="607"/>
      <c r="DF25" s="607"/>
      <c r="DG25" s="607"/>
      <c r="DH25" s="607"/>
      <c r="DI25" s="607"/>
      <c r="DJ25" s="607"/>
      <c r="DK25" s="608"/>
      <c r="DL25" s="594">
        <v>571572</v>
      </c>
      <c r="DM25" s="607"/>
      <c r="DN25" s="607"/>
      <c r="DO25" s="607"/>
      <c r="DP25" s="607"/>
      <c r="DQ25" s="607"/>
      <c r="DR25" s="607"/>
      <c r="DS25" s="607"/>
      <c r="DT25" s="607"/>
      <c r="DU25" s="607"/>
      <c r="DV25" s="608"/>
      <c r="DW25" s="611">
        <v>27.6</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376337</v>
      </c>
      <c r="CS26" s="589"/>
      <c r="CT26" s="589"/>
      <c r="CU26" s="589"/>
      <c r="CV26" s="589"/>
      <c r="CW26" s="589"/>
      <c r="CX26" s="589"/>
      <c r="CY26" s="590"/>
      <c r="CZ26" s="591">
        <v>9.5</v>
      </c>
      <c r="DA26" s="609"/>
      <c r="DB26" s="609"/>
      <c r="DC26" s="610"/>
      <c r="DD26" s="594">
        <v>340066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491963</v>
      </c>
      <c r="S27" s="589"/>
      <c r="T27" s="589"/>
      <c r="U27" s="589"/>
      <c r="V27" s="589"/>
      <c r="W27" s="589"/>
      <c r="X27" s="589"/>
      <c r="Y27" s="590"/>
      <c r="Z27" s="641">
        <v>12</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276690</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244609</v>
      </c>
      <c r="CS27" s="607"/>
      <c r="CT27" s="607"/>
      <c r="CU27" s="607"/>
      <c r="CV27" s="607"/>
      <c r="CW27" s="607"/>
      <c r="CX27" s="607"/>
      <c r="CY27" s="608"/>
      <c r="CZ27" s="591">
        <v>6.2</v>
      </c>
      <c r="DA27" s="609"/>
      <c r="DB27" s="609"/>
      <c r="DC27" s="610"/>
      <c r="DD27" s="594">
        <v>110531</v>
      </c>
      <c r="DE27" s="607"/>
      <c r="DF27" s="607"/>
      <c r="DG27" s="607"/>
      <c r="DH27" s="607"/>
      <c r="DI27" s="607"/>
      <c r="DJ27" s="607"/>
      <c r="DK27" s="608"/>
      <c r="DL27" s="594">
        <v>110409</v>
      </c>
      <c r="DM27" s="607"/>
      <c r="DN27" s="607"/>
      <c r="DO27" s="607"/>
      <c r="DP27" s="607"/>
      <c r="DQ27" s="607"/>
      <c r="DR27" s="607"/>
      <c r="DS27" s="607"/>
      <c r="DT27" s="607"/>
      <c r="DU27" s="607"/>
      <c r="DV27" s="608"/>
      <c r="DW27" s="611">
        <v>5.3</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6898</v>
      </c>
      <c r="S28" s="589"/>
      <c r="T28" s="589"/>
      <c r="U28" s="589"/>
      <c r="V28" s="589"/>
      <c r="W28" s="589"/>
      <c r="X28" s="589"/>
      <c r="Y28" s="590"/>
      <c r="Z28" s="641">
        <v>0.2</v>
      </c>
      <c r="AA28" s="641"/>
      <c r="AB28" s="641"/>
      <c r="AC28" s="641"/>
      <c r="AD28" s="642" t="s">
        <v>112</v>
      </c>
      <c r="AE28" s="642"/>
      <c r="AF28" s="642"/>
      <c r="AG28" s="642"/>
      <c r="AH28" s="642"/>
      <c r="AI28" s="642"/>
      <c r="AJ28" s="642"/>
      <c r="AK28" s="642"/>
      <c r="AL28" s="611" t="s">
        <v>112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340637</v>
      </c>
      <c r="CS28" s="589"/>
      <c r="CT28" s="589"/>
      <c r="CU28" s="589"/>
      <c r="CV28" s="589"/>
      <c r="CW28" s="589"/>
      <c r="CX28" s="589"/>
      <c r="CY28" s="590"/>
      <c r="CZ28" s="591">
        <v>8.6</v>
      </c>
      <c r="DA28" s="609"/>
      <c r="DB28" s="609"/>
      <c r="DC28" s="610"/>
      <c r="DD28" s="594">
        <v>326714</v>
      </c>
      <c r="DE28" s="589"/>
      <c r="DF28" s="589"/>
      <c r="DG28" s="589"/>
      <c r="DH28" s="589"/>
      <c r="DI28" s="589"/>
      <c r="DJ28" s="589"/>
      <c r="DK28" s="590"/>
      <c r="DL28" s="594">
        <v>326714</v>
      </c>
      <c r="DM28" s="589"/>
      <c r="DN28" s="589"/>
      <c r="DO28" s="589"/>
      <c r="DP28" s="589"/>
      <c r="DQ28" s="589"/>
      <c r="DR28" s="589"/>
      <c r="DS28" s="589"/>
      <c r="DT28" s="589"/>
      <c r="DU28" s="589"/>
      <c r="DV28" s="590"/>
      <c r="DW28" s="611">
        <v>15.8</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1805</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340637</v>
      </c>
      <c r="CS29" s="607"/>
      <c r="CT29" s="607"/>
      <c r="CU29" s="607"/>
      <c r="CV29" s="607"/>
      <c r="CW29" s="607"/>
      <c r="CX29" s="607"/>
      <c r="CY29" s="608"/>
      <c r="CZ29" s="591">
        <v>8.6</v>
      </c>
      <c r="DA29" s="609"/>
      <c r="DB29" s="609"/>
      <c r="DC29" s="610"/>
      <c r="DD29" s="594">
        <v>326714</v>
      </c>
      <c r="DE29" s="607"/>
      <c r="DF29" s="607"/>
      <c r="DG29" s="607"/>
      <c r="DH29" s="607"/>
      <c r="DI29" s="607"/>
      <c r="DJ29" s="607"/>
      <c r="DK29" s="608"/>
      <c r="DL29" s="594">
        <v>326714</v>
      </c>
      <c r="DM29" s="607"/>
      <c r="DN29" s="607"/>
      <c r="DO29" s="607"/>
      <c r="DP29" s="607"/>
      <c r="DQ29" s="607"/>
      <c r="DR29" s="607"/>
      <c r="DS29" s="607"/>
      <c r="DT29" s="607"/>
      <c r="DU29" s="607"/>
      <c r="DV29" s="608"/>
      <c r="DW29" s="611">
        <v>15.8</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512341</v>
      </c>
      <c r="S30" s="589"/>
      <c r="T30" s="589"/>
      <c r="U30" s="589"/>
      <c r="V30" s="589"/>
      <c r="W30" s="589"/>
      <c r="X30" s="589"/>
      <c r="Y30" s="590"/>
      <c r="Z30" s="641">
        <v>12.5</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99.6</v>
      </c>
      <c r="BH30" s="655"/>
      <c r="BI30" s="655"/>
      <c r="BJ30" s="655"/>
      <c r="BK30" s="655"/>
      <c r="BL30" s="655"/>
      <c r="BM30" s="656">
        <v>99.6</v>
      </c>
      <c r="BN30" s="655"/>
      <c r="BO30" s="655"/>
      <c r="BP30" s="655"/>
      <c r="BQ30" s="657"/>
      <c r="BR30" s="654">
        <v>100</v>
      </c>
      <c r="BS30" s="655"/>
      <c r="BT30" s="655"/>
      <c r="BU30" s="655"/>
      <c r="BV30" s="655"/>
      <c r="BW30" s="655"/>
      <c r="BX30" s="656">
        <v>100</v>
      </c>
      <c r="BY30" s="655"/>
      <c r="BZ30" s="655"/>
      <c r="CA30" s="655"/>
      <c r="CB30" s="657"/>
      <c r="CD30" s="660"/>
      <c r="CE30" s="661"/>
      <c r="CF30" s="625" t="s">
        <v>291</v>
      </c>
      <c r="CG30" s="622"/>
      <c r="CH30" s="622"/>
      <c r="CI30" s="622"/>
      <c r="CJ30" s="622"/>
      <c r="CK30" s="622"/>
      <c r="CL30" s="622"/>
      <c r="CM30" s="622"/>
      <c r="CN30" s="622"/>
      <c r="CO30" s="622"/>
      <c r="CP30" s="622"/>
      <c r="CQ30" s="623"/>
      <c r="CR30" s="588">
        <v>301655</v>
      </c>
      <c r="CS30" s="589"/>
      <c r="CT30" s="589"/>
      <c r="CU30" s="589"/>
      <c r="CV30" s="589"/>
      <c r="CW30" s="589"/>
      <c r="CX30" s="589"/>
      <c r="CY30" s="590"/>
      <c r="CZ30" s="591">
        <v>7.6</v>
      </c>
      <c r="DA30" s="609"/>
      <c r="DB30" s="609"/>
      <c r="DC30" s="610"/>
      <c r="DD30" s="594">
        <v>287732</v>
      </c>
      <c r="DE30" s="589"/>
      <c r="DF30" s="589"/>
      <c r="DG30" s="589"/>
      <c r="DH30" s="589"/>
      <c r="DI30" s="589"/>
      <c r="DJ30" s="589"/>
      <c r="DK30" s="590"/>
      <c r="DL30" s="594">
        <v>287732</v>
      </c>
      <c r="DM30" s="589"/>
      <c r="DN30" s="589"/>
      <c r="DO30" s="589"/>
      <c r="DP30" s="589"/>
      <c r="DQ30" s="589"/>
      <c r="DR30" s="589"/>
      <c r="DS30" s="589"/>
      <c r="DT30" s="589"/>
      <c r="DU30" s="589"/>
      <c r="DV30" s="590"/>
      <c r="DW30" s="611">
        <v>13.9</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206755</v>
      </c>
      <c r="S31" s="589"/>
      <c r="T31" s="589"/>
      <c r="U31" s="589"/>
      <c r="V31" s="589"/>
      <c r="W31" s="589"/>
      <c r="X31" s="589"/>
      <c r="Y31" s="590"/>
      <c r="Z31" s="641">
        <v>5</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99.1</v>
      </c>
      <c r="BN31" s="653"/>
      <c r="BO31" s="653"/>
      <c r="BP31" s="653"/>
      <c r="BQ31" s="617"/>
      <c r="BR31" s="652">
        <v>100</v>
      </c>
      <c r="BS31" s="607"/>
      <c r="BT31" s="607"/>
      <c r="BU31" s="607"/>
      <c r="BV31" s="607"/>
      <c r="BW31" s="607"/>
      <c r="BX31" s="643">
        <v>100</v>
      </c>
      <c r="BY31" s="653"/>
      <c r="BZ31" s="653"/>
      <c r="CA31" s="653"/>
      <c r="CB31" s="617"/>
      <c r="CD31" s="660"/>
      <c r="CE31" s="661"/>
      <c r="CF31" s="625" t="s">
        <v>295</v>
      </c>
      <c r="CG31" s="622"/>
      <c r="CH31" s="622"/>
      <c r="CI31" s="622"/>
      <c r="CJ31" s="622"/>
      <c r="CK31" s="622"/>
      <c r="CL31" s="622"/>
      <c r="CM31" s="622"/>
      <c r="CN31" s="622"/>
      <c r="CO31" s="622"/>
      <c r="CP31" s="622"/>
      <c r="CQ31" s="623"/>
      <c r="CR31" s="588">
        <v>38982</v>
      </c>
      <c r="CS31" s="607"/>
      <c r="CT31" s="607"/>
      <c r="CU31" s="607"/>
      <c r="CV31" s="607"/>
      <c r="CW31" s="607"/>
      <c r="CX31" s="607"/>
      <c r="CY31" s="608"/>
      <c r="CZ31" s="591">
        <v>1</v>
      </c>
      <c r="DA31" s="609"/>
      <c r="DB31" s="609"/>
      <c r="DC31" s="610"/>
      <c r="DD31" s="594">
        <v>38982</v>
      </c>
      <c r="DE31" s="607"/>
      <c r="DF31" s="607"/>
      <c r="DG31" s="607"/>
      <c r="DH31" s="607"/>
      <c r="DI31" s="607"/>
      <c r="DJ31" s="607"/>
      <c r="DK31" s="608"/>
      <c r="DL31" s="594">
        <v>38982</v>
      </c>
      <c r="DM31" s="607"/>
      <c r="DN31" s="607"/>
      <c r="DO31" s="607"/>
      <c r="DP31" s="607"/>
      <c r="DQ31" s="607"/>
      <c r="DR31" s="607"/>
      <c r="DS31" s="607"/>
      <c r="DT31" s="607"/>
      <c r="DU31" s="607"/>
      <c r="DV31" s="608"/>
      <c r="DW31" s="611">
        <v>1.9</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84285</v>
      </c>
      <c r="S32" s="589"/>
      <c r="T32" s="589"/>
      <c r="U32" s="589"/>
      <c r="V32" s="589"/>
      <c r="W32" s="589"/>
      <c r="X32" s="589"/>
      <c r="Y32" s="590"/>
      <c r="Z32" s="641">
        <v>2.1</v>
      </c>
      <c r="AA32" s="641"/>
      <c r="AB32" s="641"/>
      <c r="AC32" s="641"/>
      <c r="AD32" s="642">
        <v>124</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100</v>
      </c>
      <c r="BH32" s="573"/>
      <c r="BI32" s="573"/>
      <c r="BJ32" s="573"/>
      <c r="BK32" s="573"/>
      <c r="BL32" s="573"/>
      <c r="BM32" s="636">
        <v>100</v>
      </c>
      <c r="BN32" s="573"/>
      <c r="BO32" s="573"/>
      <c r="BP32" s="573"/>
      <c r="BQ32" s="630"/>
      <c r="BR32" s="651">
        <v>100</v>
      </c>
      <c r="BS32" s="573"/>
      <c r="BT32" s="573"/>
      <c r="BU32" s="573"/>
      <c r="BV32" s="573"/>
      <c r="BW32" s="573"/>
      <c r="BX32" s="636">
        <v>100</v>
      </c>
      <c r="BY32" s="573"/>
      <c r="BZ32" s="573"/>
      <c r="CA32" s="573"/>
      <c r="CB32" s="630"/>
      <c r="CD32" s="662"/>
      <c r="CE32" s="663"/>
      <c r="CF32" s="625" t="s">
        <v>298</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220200</v>
      </c>
      <c r="S33" s="589"/>
      <c r="T33" s="589"/>
      <c r="U33" s="589"/>
      <c r="V33" s="589"/>
      <c r="W33" s="589"/>
      <c r="X33" s="589"/>
      <c r="Y33" s="590"/>
      <c r="Z33" s="641">
        <v>5.4</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1928414</v>
      </c>
      <c r="CS33" s="607"/>
      <c r="CT33" s="607"/>
      <c r="CU33" s="607"/>
      <c r="CV33" s="607"/>
      <c r="CW33" s="607"/>
      <c r="CX33" s="607"/>
      <c r="CY33" s="608"/>
      <c r="CZ33" s="591">
        <v>48.7</v>
      </c>
      <c r="DA33" s="609"/>
      <c r="DB33" s="609"/>
      <c r="DC33" s="610"/>
      <c r="DD33" s="594">
        <v>1235354</v>
      </c>
      <c r="DE33" s="607"/>
      <c r="DF33" s="607"/>
      <c r="DG33" s="607"/>
      <c r="DH33" s="607"/>
      <c r="DI33" s="607"/>
      <c r="DJ33" s="607"/>
      <c r="DK33" s="608"/>
      <c r="DL33" s="594">
        <v>702602</v>
      </c>
      <c r="DM33" s="607"/>
      <c r="DN33" s="607"/>
      <c r="DO33" s="607"/>
      <c r="DP33" s="607"/>
      <c r="DQ33" s="607"/>
      <c r="DR33" s="607"/>
      <c r="DS33" s="607"/>
      <c r="DT33" s="607"/>
      <c r="DU33" s="607"/>
      <c r="DV33" s="608"/>
      <c r="DW33" s="611">
        <v>34</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597705</v>
      </c>
      <c r="CS34" s="589"/>
      <c r="CT34" s="589"/>
      <c r="CU34" s="589"/>
      <c r="CV34" s="589"/>
      <c r="CW34" s="589"/>
      <c r="CX34" s="589"/>
      <c r="CY34" s="590"/>
      <c r="CZ34" s="591">
        <v>15.1</v>
      </c>
      <c r="DA34" s="609"/>
      <c r="DB34" s="609"/>
      <c r="DC34" s="610"/>
      <c r="DD34" s="594">
        <v>319820</v>
      </c>
      <c r="DE34" s="589"/>
      <c r="DF34" s="589"/>
      <c r="DG34" s="589"/>
      <c r="DH34" s="589"/>
      <c r="DI34" s="589"/>
      <c r="DJ34" s="589"/>
      <c r="DK34" s="590"/>
      <c r="DL34" s="594">
        <v>269702</v>
      </c>
      <c r="DM34" s="589"/>
      <c r="DN34" s="589"/>
      <c r="DO34" s="589"/>
      <c r="DP34" s="589"/>
      <c r="DQ34" s="589"/>
      <c r="DR34" s="589"/>
      <c r="DS34" s="589"/>
      <c r="DT34" s="589"/>
      <c r="DU34" s="589"/>
      <c r="DV34" s="590"/>
      <c r="DW34" s="611">
        <v>13</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107100</v>
      </c>
      <c r="S35" s="589"/>
      <c r="T35" s="589"/>
      <c r="U35" s="589"/>
      <c r="V35" s="589"/>
      <c r="W35" s="589"/>
      <c r="X35" s="589"/>
      <c r="Y35" s="590"/>
      <c r="Z35" s="641">
        <v>2.6</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365212</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25812</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21252</v>
      </c>
      <c r="CS35" s="607"/>
      <c r="CT35" s="607"/>
      <c r="CU35" s="607"/>
      <c r="CV35" s="607"/>
      <c r="CW35" s="607"/>
      <c r="CX35" s="607"/>
      <c r="CY35" s="608"/>
      <c r="CZ35" s="591">
        <v>0.5</v>
      </c>
      <c r="DA35" s="609"/>
      <c r="DB35" s="609"/>
      <c r="DC35" s="610"/>
      <c r="DD35" s="594">
        <v>10561</v>
      </c>
      <c r="DE35" s="607"/>
      <c r="DF35" s="607"/>
      <c r="DG35" s="607"/>
      <c r="DH35" s="607"/>
      <c r="DI35" s="607"/>
      <c r="DJ35" s="607"/>
      <c r="DK35" s="608"/>
      <c r="DL35" s="594">
        <v>10561</v>
      </c>
      <c r="DM35" s="607"/>
      <c r="DN35" s="607"/>
      <c r="DO35" s="607"/>
      <c r="DP35" s="607"/>
      <c r="DQ35" s="607"/>
      <c r="DR35" s="607"/>
      <c r="DS35" s="607"/>
      <c r="DT35" s="607"/>
      <c r="DU35" s="607"/>
      <c r="DV35" s="608"/>
      <c r="DW35" s="611">
        <v>0.5</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4098465</v>
      </c>
      <c r="S36" s="629"/>
      <c r="T36" s="629"/>
      <c r="U36" s="629"/>
      <c r="V36" s="629"/>
      <c r="W36" s="629"/>
      <c r="X36" s="629"/>
      <c r="Y36" s="632"/>
      <c r="Z36" s="633">
        <v>100</v>
      </c>
      <c r="AA36" s="633"/>
      <c r="AB36" s="633"/>
      <c r="AC36" s="633"/>
      <c r="AD36" s="634">
        <v>1960922</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48769</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25812</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546771</v>
      </c>
      <c r="CS36" s="589"/>
      <c r="CT36" s="589"/>
      <c r="CU36" s="589"/>
      <c r="CV36" s="589"/>
      <c r="CW36" s="589"/>
      <c r="CX36" s="589"/>
      <c r="CY36" s="590"/>
      <c r="CZ36" s="591">
        <v>13.8</v>
      </c>
      <c r="DA36" s="609"/>
      <c r="DB36" s="609"/>
      <c r="DC36" s="610"/>
      <c r="DD36" s="594">
        <v>303317</v>
      </c>
      <c r="DE36" s="589"/>
      <c r="DF36" s="589"/>
      <c r="DG36" s="589"/>
      <c r="DH36" s="589"/>
      <c r="DI36" s="589"/>
      <c r="DJ36" s="589"/>
      <c r="DK36" s="590"/>
      <c r="DL36" s="594">
        <v>268129</v>
      </c>
      <c r="DM36" s="589"/>
      <c r="DN36" s="589"/>
      <c r="DO36" s="589"/>
      <c r="DP36" s="589"/>
      <c r="DQ36" s="589"/>
      <c r="DR36" s="589"/>
      <c r="DS36" s="589"/>
      <c r="DT36" s="589"/>
      <c r="DU36" s="589"/>
      <c r="DV36" s="590"/>
      <c r="DW36" s="611">
        <v>13</v>
      </c>
      <c r="DX36" s="612"/>
      <c r="DY36" s="612"/>
      <c r="DZ36" s="612"/>
      <c r="EA36" s="612"/>
      <c r="EB36" s="612"/>
      <c r="EC36" s="613"/>
    </row>
    <row r="37" spans="2:133" ht="11.25" customHeight="1">
      <c r="AQ37" s="614" t="s">
        <v>313</v>
      </c>
      <c r="AR37" s="615"/>
      <c r="AS37" s="615"/>
      <c r="AT37" s="615"/>
      <c r="AU37" s="615"/>
      <c r="AV37" s="615"/>
      <c r="AW37" s="615"/>
      <c r="AX37" s="615"/>
      <c r="AY37" s="616"/>
      <c r="AZ37" s="588">
        <v>21680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568</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162019</v>
      </c>
      <c r="CS37" s="607"/>
      <c r="CT37" s="607"/>
      <c r="CU37" s="607"/>
      <c r="CV37" s="607"/>
      <c r="CW37" s="607"/>
      <c r="CX37" s="607"/>
      <c r="CY37" s="608"/>
      <c r="CZ37" s="591">
        <v>4.0999999999999996</v>
      </c>
      <c r="DA37" s="609"/>
      <c r="DB37" s="609"/>
      <c r="DC37" s="610"/>
      <c r="DD37" s="594">
        <v>161668</v>
      </c>
      <c r="DE37" s="607"/>
      <c r="DF37" s="607"/>
      <c r="DG37" s="607"/>
      <c r="DH37" s="607"/>
      <c r="DI37" s="607"/>
      <c r="DJ37" s="607"/>
      <c r="DK37" s="608"/>
      <c r="DL37" s="594">
        <v>153330</v>
      </c>
      <c r="DM37" s="607"/>
      <c r="DN37" s="607"/>
      <c r="DO37" s="607"/>
      <c r="DP37" s="607"/>
      <c r="DQ37" s="607"/>
      <c r="DR37" s="607"/>
      <c r="DS37" s="607"/>
      <c r="DT37" s="607"/>
      <c r="DU37" s="607"/>
      <c r="DV37" s="608"/>
      <c r="DW37" s="611">
        <v>7.4</v>
      </c>
      <c r="DX37" s="612"/>
      <c r="DY37" s="612"/>
      <c r="DZ37" s="612"/>
      <c r="EA37" s="612"/>
      <c r="EB37" s="612"/>
      <c r="EC37" s="613"/>
    </row>
    <row r="38" spans="2:133" ht="11.25" customHeight="1">
      <c r="AQ38" s="614" t="s">
        <v>316</v>
      </c>
      <c r="AR38" s="615"/>
      <c r="AS38" s="615"/>
      <c r="AT38" s="615"/>
      <c r="AU38" s="615"/>
      <c r="AV38" s="615"/>
      <c r="AW38" s="615"/>
      <c r="AX38" s="615"/>
      <c r="AY38" s="616"/>
      <c r="AZ38" s="588" t="s">
        <v>317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1061</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365212</v>
      </c>
      <c r="CS38" s="589"/>
      <c r="CT38" s="589"/>
      <c r="CU38" s="589"/>
      <c r="CV38" s="589"/>
      <c r="CW38" s="589"/>
      <c r="CX38" s="589"/>
      <c r="CY38" s="590"/>
      <c r="CZ38" s="591">
        <v>9.1999999999999993</v>
      </c>
      <c r="DA38" s="609"/>
      <c r="DB38" s="609"/>
      <c r="DC38" s="610"/>
      <c r="DD38" s="594">
        <v>270849</v>
      </c>
      <c r="DE38" s="589"/>
      <c r="DF38" s="589"/>
      <c r="DG38" s="589"/>
      <c r="DH38" s="589"/>
      <c r="DI38" s="589"/>
      <c r="DJ38" s="589"/>
      <c r="DK38" s="590"/>
      <c r="DL38" s="594">
        <v>154210</v>
      </c>
      <c r="DM38" s="589"/>
      <c r="DN38" s="589"/>
      <c r="DO38" s="589"/>
      <c r="DP38" s="589"/>
      <c r="DQ38" s="589"/>
      <c r="DR38" s="589"/>
      <c r="DS38" s="589"/>
      <c r="DT38" s="589"/>
      <c r="DU38" s="589"/>
      <c r="DV38" s="590"/>
      <c r="DW38" s="611">
        <v>7.5</v>
      </c>
      <c r="DX38" s="612"/>
      <c r="DY38" s="612"/>
      <c r="DZ38" s="612"/>
      <c r="EA38" s="612"/>
      <c r="EB38" s="612"/>
      <c r="EC38" s="613"/>
    </row>
    <row r="39" spans="2:133" ht="11.25" customHeight="1">
      <c r="AQ39" s="614" t="s">
        <v>320</v>
      </c>
      <c r="AR39" s="615"/>
      <c r="AS39" s="615"/>
      <c r="AT39" s="615"/>
      <c r="AU39" s="615"/>
      <c r="AV39" s="615"/>
      <c r="AW39" s="615"/>
      <c r="AX39" s="615"/>
      <c r="AY39" s="616"/>
      <c r="AZ39" s="588" t="s">
        <v>317</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79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389974</v>
      </c>
      <c r="CS39" s="607"/>
      <c r="CT39" s="607"/>
      <c r="CU39" s="607"/>
      <c r="CV39" s="607"/>
      <c r="CW39" s="607"/>
      <c r="CX39" s="607"/>
      <c r="CY39" s="608"/>
      <c r="CZ39" s="591">
        <v>9.8000000000000007</v>
      </c>
      <c r="DA39" s="609"/>
      <c r="DB39" s="609"/>
      <c r="DC39" s="610"/>
      <c r="DD39" s="594">
        <v>330807</v>
      </c>
      <c r="DE39" s="607"/>
      <c r="DF39" s="607"/>
      <c r="DG39" s="607"/>
      <c r="DH39" s="607"/>
      <c r="DI39" s="607"/>
      <c r="DJ39" s="607"/>
      <c r="DK39" s="608"/>
      <c r="DL39" s="594" t="s">
        <v>317</v>
      </c>
      <c r="DM39" s="607"/>
      <c r="DN39" s="607"/>
      <c r="DO39" s="607"/>
      <c r="DP39" s="607"/>
      <c r="DQ39" s="607"/>
      <c r="DR39" s="607"/>
      <c r="DS39" s="607"/>
      <c r="DT39" s="607"/>
      <c r="DU39" s="607"/>
      <c r="DV39" s="608"/>
      <c r="DW39" s="611" t="s">
        <v>317</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76855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124</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7500</v>
      </c>
      <c r="CS40" s="589"/>
      <c r="CT40" s="589"/>
      <c r="CU40" s="589"/>
      <c r="CV40" s="589"/>
      <c r="CW40" s="589"/>
      <c r="CX40" s="589"/>
      <c r="CY40" s="590"/>
      <c r="CZ40" s="591">
        <v>0.2</v>
      </c>
      <c r="DA40" s="609"/>
      <c r="DB40" s="609"/>
      <c r="DC40" s="610"/>
      <c r="DD40" s="594" t="s">
        <v>317</v>
      </c>
      <c r="DE40" s="589"/>
      <c r="DF40" s="589"/>
      <c r="DG40" s="589"/>
      <c r="DH40" s="589"/>
      <c r="DI40" s="589"/>
      <c r="DJ40" s="589"/>
      <c r="DK40" s="590"/>
      <c r="DL40" s="594" t="s">
        <v>317</v>
      </c>
      <c r="DM40" s="589"/>
      <c r="DN40" s="589"/>
      <c r="DO40" s="589"/>
      <c r="DP40" s="589"/>
      <c r="DQ40" s="589"/>
      <c r="DR40" s="589"/>
      <c r="DS40" s="589"/>
      <c r="DT40" s="589"/>
      <c r="DU40" s="589"/>
      <c r="DV40" s="590"/>
      <c r="DW40" s="611" t="s">
        <v>317</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217908</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265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825403</v>
      </c>
      <c r="CS42" s="589"/>
      <c r="CT42" s="589"/>
      <c r="CU42" s="589"/>
      <c r="CV42" s="589"/>
      <c r="CW42" s="589"/>
      <c r="CX42" s="589"/>
      <c r="CY42" s="590"/>
      <c r="CZ42" s="591">
        <v>20.8</v>
      </c>
      <c r="DA42" s="592"/>
      <c r="DB42" s="592"/>
      <c r="DC42" s="593"/>
      <c r="DD42" s="594">
        <v>191885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t="s">
        <v>335</v>
      </c>
      <c r="CS43" s="607"/>
      <c r="CT43" s="607"/>
      <c r="CU43" s="607"/>
      <c r="CV43" s="607"/>
      <c r="CW43" s="607"/>
      <c r="CX43" s="607"/>
      <c r="CY43" s="608"/>
      <c r="CZ43" s="591" t="s">
        <v>335</v>
      </c>
      <c r="DA43" s="609"/>
      <c r="DB43" s="609"/>
      <c r="DC43" s="610"/>
      <c r="DD43" s="594" t="s">
        <v>335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748936</v>
      </c>
      <c r="CS44" s="589"/>
      <c r="CT44" s="589"/>
      <c r="CU44" s="589"/>
      <c r="CV44" s="589"/>
      <c r="CW44" s="589"/>
      <c r="CX44" s="589"/>
      <c r="CY44" s="590"/>
      <c r="CZ44" s="591">
        <v>18.899999999999999</v>
      </c>
      <c r="DA44" s="592"/>
      <c r="DB44" s="592"/>
      <c r="DC44" s="593"/>
      <c r="DD44" s="594">
        <v>175427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364665</v>
      </c>
      <c r="CS45" s="607"/>
      <c r="CT45" s="607"/>
      <c r="CU45" s="607"/>
      <c r="CV45" s="607"/>
      <c r="CW45" s="607"/>
      <c r="CX45" s="607"/>
      <c r="CY45" s="608"/>
      <c r="CZ45" s="591">
        <v>9.1999999999999993</v>
      </c>
      <c r="DA45" s="609"/>
      <c r="DB45" s="609"/>
      <c r="DC45" s="610"/>
      <c r="DD45" s="594">
        <v>90883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384271</v>
      </c>
      <c r="CS46" s="589"/>
      <c r="CT46" s="589"/>
      <c r="CU46" s="589"/>
      <c r="CV46" s="589"/>
      <c r="CW46" s="589"/>
      <c r="CX46" s="589"/>
      <c r="CY46" s="590"/>
      <c r="CZ46" s="591">
        <v>9.6999999999999993</v>
      </c>
      <c r="DA46" s="592"/>
      <c r="DB46" s="592"/>
      <c r="DC46" s="593"/>
      <c r="DD46" s="594">
        <v>84544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76467</v>
      </c>
      <c r="CS47" s="607"/>
      <c r="CT47" s="607"/>
      <c r="CU47" s="607"/>
      <c r="CV47" s="607"/>
      <c r="CW47" s="607"/>
      <c r="CX47" s="607"/>
      <c r="CY47" s="608"/>
      <c r="CZ47" s="591">
        <v>1.9</v>
      </c>
      <c r="DA47" s="609"/>
      <c r="DB47" s="609"/>
      <c r="DC47" s="610"/>
      <c r="DD47" s="594">
        <v>16458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335</v>
      </c>
      <c r="CS48" s="589"/>
      <c r="CT48" s="589"/>
      <c r="CU48" s="589"/>
      <c r="CV48" s="589"/>
      <c r="CW48" s="589"/>
      <c r="CX48" s="589"/>
      <c r="CY48" s="590"/>
      <c r="CZ48" s="591" t="s">
        <v>335</v>
      </c>
      <c r="DA48" s="592"/>
      <c r="DB48" s="592"/>
      <c r="DC48" s="593"/>
      <c r="DD48" s="594" t="s">
        <v>335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3963349</v>
      </c>
      <c r="CS49" s="573"/>
      <c r="CT49" s="573"/>
      <c r="CU49" s="573"/>
      <c r="CV49" s="573"/>
      <c r="CW49" s="573"/>
      <c r="CX49" s="573"/>
      <c r="CY49" s="574"/>
      <c r="CZ49" s="575">
        <v>100</v>
      </c>
      <c r="DA49" s="576"/>
      <c r="DB49" s="576"/>
      <c r="DC49" s="577"/>
      <c r="DD49" s="578">
        <v>2447930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7" sqref="AK7:AO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3986</v>
      </c>
      <c r="R7" s="1101"/>
      <c r="S7" s="1101"/>
      <c r="T7" s="1101"/>
      <c r="U7" s="1101"/>
      <c r="V7" s="1101">
        <v>3854</v>
      </c>
      <c r="W7" s="1101"/>
      <c r="X7" s="1101"/>
      <c r="Y7" s="1101"/>
      <c r="Z7" s="1101"/>
      <c r="AA7" s="1101">
        <v>132</v>
      </c>
      <c r="AB7" s="1101"/>
      <c r="AC7" s="1101"/>
      <c r="AD7" s="1101"/>
      <c r="AE7" s="1102"/>
      <c r="AF7" s="1103">
        <v>73</v>
      </c>
      <c r="AG7" s="1104"/>
      <c r="AH7" s="1104"/>
      <c r="AI7" s="1104"/>
      <c r="AJ7" s="1105"/>
      <c r="AK7" s="1087">
        <v>511</v>
      </c>
      <c r="AL7" s="1088"/>
      <c r="AM7" s="1088"/>
      <c r="AN7" s="1088"/>
      <c r="AO7" s="1088"/>
      <c r="AP7" s="1088">
        <v>3335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543</v>
      </c>
      <c r="BT7" s="1092"/>
      <c r="BU7" s="1092"/>
      <c r="BV7" s="1092"/>
      <c r="BW7" s="1092"/>
      <c r="BX7" s="1092"/>
      <c r="BY7" s="1092"/>
      <c r="BZ7" s="1092"/>
      <c r="CA7" s="1092"/>
      <c r="CB7" s="1092"/>
      <c r="CC7" s="1092"/>
      <c r="CD7" s="1092"/>
      <c r="CE7" s="1092"/>
      <c r="CF7" s="1092"/>
      <c r="CG7" s="1093"/>
      <c r="CH7" s="1084">
        <v>-752</v>
      </c>
      <c r="CI7" s="1085"/>
      <c r="CJ7" s="1085"/>
      <c r="CK7" s="1085"/>
      <c r="CL7" s="1086"/>
      <c r="CM7" s="1084">
        <v>74</v>
      </c>
      <c r="CN7" s="1085"/>
      <c r="CO7" s="1085"/>
      <c r="CP7" s="1085"/>
      <c r="CQ7" s="1086"/>
      <c r="CR7" s="1084">
        <v>650</v>
      </c>
      <c r="CS7" s="1085"/>
      <c r="CT7" s="1085"/>
      <c r="CU7" s="1085"/>
      <c r="CV7" s="1086"/>
      <c r="CW7" s="1084">
        <v>0</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33</v>
      </c>
      <c r="R8" s="1040"/>
      <c r="S8" s="1040"/>
      <c r="T8" s="1040"/>
      <c r="U8" s="1040"/>
      <c r="V8" s="1040">
        <v>30</v>
      </c>
      <c r="W8" s="1040"/>
      <c r="X8" s="1040"/>
      <c r="Y8" s="1040"/>
      <c r="Z8" s="1040"/>
      <c r="AA8" s="1040">
        <v>3</v>
      </c>
      <c r="AB8" s="1040"/>
      <c r="AC8" s="1040"/>
      <c r="AD8" s="1040"/>
      <c r="AE8" s="1041"/>
      <c r="AF8" s="1015">
        <v>3</v>
      </c>
      <c r="AG8" s="1016"/>
      <c r="AH8" s="1016"/>
      <c r="AI8" s="1016"/>
      <c r="AJ8" s="1017"/>
      <c r="AK8" s="1082">
        <v>4</v>
      </c>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12</v>
      </c>
      <c r="R9" s="1040"/>
      <c r="S9" s="1040"/>
      <c r="T9" s="1040"/>
      <c r="U9" s="1040"/>
      <c r="V9" s="1040">
        <v>12</v>
      </c>
      <c r="W9" s="1040"/>
      <c r="X9" s="1040"/>
      <c r="Y9" s="1040"/>
      <c r="Z9" s="1040"/>
      <c r="AA9" s="1040">
        <v>0</v>
      </c>
      <c r="AB9" s="1040"/>
      <c r="AC9" s="1040"/>
      <c r="AD9" s="1040"/>
      <c r="AE9" s="1041"/>
      <c r="AF9" s="1015">
        <v>0</v>
      </c>
      <c r="AG9" s="1016"/>
      <c r="AH9" s="1016"/>
      <c r="AI9" s="1016"/>
      <c r="AJ9" s="1017"/>
      <c r="AK9" s="1082">
        <v>6</v>
      </c>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t="s">
        <v>368</v>
      </c>
      <c r="C10" s="1034"/>
      <c r="D10" s="1034"/>
      <c r="E10" s="1034"/>
      <c r="F10" s="1034"/>
      <c r="G10" s="1034"/>
      <c r="H10" s="1034"/>
      <c r="I10" s="1034"/>
      <c r="J10" s="1034"/>
      <c r="K10" s="1034"/>
      <c r="L10" s="1034"/>
      <c r="M10" s="1034"/>
      <c r="N10" s="1034"/>
      <c r="O10" s="1034"/>
      <c r="P10" s="1035"/>
      <c r="Q10" s="1039">
        <v>103</v>
      </c>
      <c r="R10" s="1040"/>
      <c r="S10" s="1040"/>
      <c r="T10" s="1040"/>
      <c r="U10" s="1040"/>
      <c r="V10" s="1040">
        <v>103</v>
      </c>
      <c r="W10" s="1040"/>
      <c r="X10" s="1040"/>
      <c r="Y10" s="1040"/>
      <c r="Z10" s="1040"/>
      <c r="AA10" s="1040">
        <v>0</v>
      </c>
      <c r="AB10" s="1040"/>
      <c r="AC10" s="1040"/>
      <c r="AD10" s="1040"/>
      <c r="AE10" s="1041"/>
      <c r="AF10" s="1015">
        <v>0</v>
      </c>
      <c r="AG10" s="1016"/>
      <c r="AH10" s="1016"/>
      <c r="AI10" s="1016"/>
      <c r="AJ10" s="1017"/>
      <c r="AK10" s="1082">
        <v>26</v>
      </c>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4135</v>
      </c>
      <c r="R23" s="1065"/>
      <c r="S23" s="1065"/>
      <c r="T23" s="1065"/>
      <c r="U23" s="1065"/>
      <c r="V23" s="1065">
        <v>4000</v>
      </c>
      <c r="W23" s="1065"/>
      <c r="X23" s="1065"/>
      <c r="Y23" s="1065"/>
      <c r="Z23" s="1065"/>
      <c r="AA23" s="1065">
        <v>135</v>
      </c>
      <c r="AB23" s="1065"/>
      <c r="AC23" s="1065"/>
      <c r="AD23" s="1065"/>
      <c r="AE23" s="1066"/>
      <c r="AF23" s="1067">
        <v>77</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510</v>
      </c>
      <c r="R28" s="1050"/>
      <c r="S28" s="1050"/>
      <c r="T28" s="1050"/>
      <c r="U28" s="1050"/>
      <c r="V28" s="1050">
        <v>485</v>
      </c>
      <c r="W28" s="1050"/>
      <c r="X28" s="1050"/>
      <c r="Y28" s="1050"/>
      <c r="Z28" s="1050"/>
      <c r="AA28" s="1050">
        <v>26</v>
      </c>
      <c r="AB28" s="1050"/>
      <c r="AC28" s="1050"/>
      <c r="AD28" s="1050"/>
      <c r="AE28" s="1051"/>
      <c r="AF28" s="1052">
        <v>26</v>
      </c>
      <c r="AG28" s="1050"/>
      <c r="AH28" s="1050"/>
      <c r="AI28" s="1050"/>
      <c r="AJ28" s="1053"/>
      <c r="AK28" s="1054">
        <v>67</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77</v>
      </c>
      <c r="R29" s="1040"/>
      <c r="S29" s="1040"/>
      <c r="T29" s="1040"/>
      <c r="U29" s="1040"/>
      <c r="V29" s="1040">
        <v>67</v>
      </c>
      <c r="W29" s="1040"/>
      <c r="X29" s="1040"/>
      <c r="Y29" s="1040"/>
      <c r="Z29" s="1040"/>
      <c r="AA29" s="1040">
        <v>9</v>
      </c>
      <c r="AB29" s="1040"/>
      <c r="AC29" s="1040"/>
      <c r="AD29" s="1040"/>
      <c r="AE29" s="1041"/>
      <c r="AF29" s="1015">
        <v>9</v>
      </c>
      <c r="AG29" s="1016"/>
      <c r="AH29" s="1016"/>
      <c r="AI29" s="1016"/>
      <c r="AJ29" s="1017"/>
      <c r="AK29" s="976">
        <v>23</v>
      </c>
      <c r="AL29" s="967"/>
      <c r="AM29" s="967"/>
      <c r="AN29" s="967"/>
      <c r="AO29" s="967"/>
      <c r="AP29" s="967"/>
      <c r="AQ29" s="967"/>
      <c r="AR29" s="967"/>
      <c r="AS29" s="967"/>
      <c r="AT29" s="967"/>
      <c r="AU29" s="967"/>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455</v>
      </c>
      <c r="R30" s="1040"/>
      <c r="S30" s="1040"/>
      <c r="T30" s="1040"/>
      <c r="U30" s="1040"/>
      <c r="V30" s="1040">
        <v>437</v>
      </c>
      <c r="W30" s="1040"/>
      <c r="X30" s="1040"/>
      <c r="Y30" s="1040"/>
      <c r="Z30" s="1040"/>
      <c r="AA30" s="1040">
        <v>18</v>
      </c>
      <c r="AB30" s="1040"/>
      <c r="AC30" s="1040"/>
      <c r="AD30" s="1040"/>
      <c r="AE30" s="1041"/>
      <c r="AF30" s="1015">
        <v>18</v>
      </c>
      <c r="AG30" s="1016"/>
      <c r="AH30" s="1016"/>
      <c r="AI30" s="1016"/>
      <c r="AJ30" s="1017"/>
      <c r="AK30" s="976">
        <v>87</v>
      </c>
      <c r="AL30" s="967"/>
      <c r="AM30" s="967"/>
      <c r="AN30" s="967"/>
      <c r="AO30" s="967"/>
      <c r="AP30" s="967"/>
      <c r="AQ30" s="967"/>
      <c r="AR30" s="967"/>
      <c r="AS30" s="967"/>
      <c r="AT30" s="967"/>
      <c r="AU30" s="967"/>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35</v>
      </c>
      <c r="R31" s="1040"/>
      <c r="S31" s="1040"/>
      <c r="T31" s="1040"/>
      <c r="U31" s="1040"/>
      <c r="V31" s="1040">
        <v>35</v>
      </c>
      <c r="W31" s="1040"/>
      <c r="X31" s="1040"/>
      <c r="Y31" s="1040"/>
      <c r="Z31" s="1040"/>
      <c r="AA31" s="1040">
        <v>0</v>
      </c>
      <c r="AB31" s="1040"/>
      <c r="AC31" s="1040"/>
      <c r="AD31" s="1040"/>
      <c r="AE31" s="1041"/>
      <c r="AF31" s="1015">
        <v>0</v>
      </c>
      <c r="AG31" s="1016"/>
      <c r="AH31" s="1016"/>
      <c r="AI31" s="1016"/>
      <c r="AJ31" s="1017"/>
      <c r="AK31" s="976">
        <v>15</v>
      </c>
      <c r="AL31" s="967"/>
      <c r="AM31" s="967"/>
      <c r="AN31" s="967"/>
      <c r="AO31" s="967"/>
      <c r="AP31" s="967"/>
      <c r="AQ31" s="967"/>
      <c r="AR31" s="967"/>
      <c r="AS31" s="967"/>
      <c r="AT31" s="967"/>
      <c r="AU31" s="967"/>
      <c r="AV31" s="967"/>
      <c r="AW31" s="967"/>
      <c r="AX31" s="967"/>
      <c r="AY31" s="967"/>
      <c r="AZ31" s="1038"/>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155</v>
      </c>
      <c r="R32" s="1040"/>
      <c r="S32" s="1040"/>
      <c r="T32" s="1040"/>
      <c r="U32" s="1040"/>
      <c r="V32" s="1040">
        <v>155</v>
      </c>
      <c r="W32" s="1040"/>
      <c r="X32" s="1040"/>
      <c r="Y32" s="1040"/>
      <c r="Z32" s="1040"/>
      <c r="AA32" s="1040">
        <v>0</v>
      </c>
      <c r="AB32" s="1040"/>
      <c r="AC32" s="1040"/>
      <c r="AD32" s="1040"/>
      <c r="AE32" s="1041"/>
      <c r="AF32" s="1015">
        <v>1</v>
      </c>
      <c r="AG32" s="1016"/>
      <c r="AH32" s="1016"/>
      <c r="AI32" s="1016"/>
      <c r="AJ32" s="1017"/>
      <c r="AK32" s="976">
        <v>49</v>
      </c>
      <c r="AL32" s="967"/>
      <c r="AM32" s="967"/>
      <c r="AN32" s="967"/>
      <c r="AO32" s="967"/>
      <c r="AP32" s="967">
        <v>504</v>
      </c>
      <c r="AQ32" s="967"/>
      <c r="AR32" s="967"/>
      <c r="AS32" s="967"/>
      <c r="AT32" s="967"/>
      <c r="AU32" s="967">
        <v>252</v>
      </c>
      <c r="AV32" s="967"/>
      <c r="AW32" s="967"/>
      <c r="AX32" s="967"/>
      <c r="AY32" s="967"/>
      <c r="AZ32" s="1038"/>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31</v>
      </c>
      <c r="R33" s="1040"/>
      <c r="S33" s="1040"/>
      <c r="T33" s="1040"/>
      <c r="U33" s="1040"/>
      <c r="V33" s="1040">
        <v>31</v>
      </c>
      <c r="W33" s="1040"/>
      <c r="X33" s="1040"/>
      <c r="Y33" s="1040"/>
      <c r="Z33" s="1040"/>
      <c r="AA33" s="1040">
        <v>0</v>
      </c>
      <c r="AB33" s="1040"/>
      <c r="AC33" s="1040"/>
      <c r="AD33" s="1040"/>
      <c r="AE33" s="1041"/>
      <c r="AF33" s="1015">
        <v>0</v>
      </c>
      <c r="AG33" s="1016"/>
      <c r="AH33" s="1016"/>
      <c r="AI33" s="1016"/>
      <c r="AJ33" s="1017"/>
      <c r="AK33" s="976">
        <v>22</v>
      </c>
      <c r="AL33" s="967"/>
      <c r="AM33" s="967"/>
      <c r="AN33" s="967"/>
      <c r="AO33" s="967"/>
      <c r="AP33" s="967">
        <v>239</v>
      </c>
      <c r="AQ33" s="967"/>
      <c r="AR33" s="967"/>
      <c r="AS33" s="967"/>
      <c r="AT33" s="967"/>
      <c r="AU33" s="967">
        <v>232</v>
      </c>
      <c r="AV33" s="967"/>
      <c r="AW33" s="967"/>
      <c r="AX33" s="967"/>
      <c r="AY33" s="967"/>
      <c r="AZ33" s="1038"/>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55</v>
      </c>
      <c r="AG63" s="955"/>
      <c r="AH63" s="955"/>
      <c r="AI63" s="955"/>
      <c r="AJ63" s="1026"/>
      <c r="AK63" s="1027"/>
      <c r="AL63" s="959"/>
      <c r="AM63" s="959"/>
      <c r="AN63" s="959"/>
      <c r="AO63" s="959"/>
      <c r="AP63" s="955">
        <v>743</v>
      </c>
      <c r="AQ63" s="955"/>
      <c r="AR63" s="955"/>
      <c r="AS63" s="955"/>
      <c r="AT63" s="955"/>
      <c r="AU63" s="955">
        <v>484</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534</v>
      </c>
      <c r="C68" s="982"/>
      <c r="D68" s="982"/>
      <c r="E68" s="982"/>
      <c r="F68" s="982"/>
      <c r="G68" s="982"/>
      <c r="H68" s="982"/>
      <c r="I68" s="982"/>
      <c r="J68" s="982"/>
      <c r="K68" s="982"/>
      <c r="L68" s="982"/>
      <c r="M68" s="982"/>
      <c r="N68" s="982"/>
      <c r="O68" s="982"/>
      <c r="P68" s="983"/>
      <c r="Q68" s="984">
        <v>3984</v>
      </c>
      <c r="R68" s="978"/>
      <c r="S68" s="978"/>
      <c r="T68" s="978"/>
      <c r="U68" s="978"/>
      <c r="V68" s="978">
        <v>3671</v>
      </c>
      <c r="W68" s="978"/>
      <c r="X68" s="978"/>
      <c r="Y68" s="978"/>
      <c r="Z68" s="978"/>
      <c r="AA68" s="978">
        <v>313</v>
      </c>
      <c r="AB68" s="978"/>
      <c r="AC68" s="978"/>
      <c r="AD68" s="978"/>
      <c r="AE68" s="978"/>
      <c r="AF68" s="978">
        <v>254</v>
      </c>
      <c r="AG68" s="978"/>
      <c r="AH68" s="978"/>
      <c r="AI68" s="978"/>
      <c r="AJ68" s="978"/>
      <c r="AK68" s="978"/>
      <c r="AL68" s="978"/>
      <c r="AM68" s="978"/>
      <c r="AN68" s="978"/>
      <c r="AO68" s="978"/>
      <c r="AP68" s="978">
        <v>1085</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535</v>
      </c>
      <c r="C69" s="971"/>
      <c r="D69" s="971"/>
      <c r="E69" s="971"/>
      <c r="F69" s="971"/>
      <c r="G69" s="971"/>
      <c r="H69" s="971"/>
      <c r="I69" s="971"/>
      <c r="J69" s="971"/>
      <c r="K69" s="971"/>
      <c r="L69" s="971"/>
      <c r="M69" s="971"/>
      <c r="N69" s="971"/>
      <c r="O69" s="971"/>
      <c r="P69" s="972"/>
      <c r="Q69" s="973">
        <v>1108</v>
      </c>
      <c r="R69" s="967"/>
      <c r="S69" s="967"/>
      <c r="T69" s="967"/>
      <c r="U69" s="967"/>
      <c r="V69" s="967">
        <v>1072</v>
      </c>
      <c r="W69" s="967"/>
      <c r="X69" s="967"/>
      <c r="Y69" s="967"/>
      <c r="Z69" s="967"/>
      <c r="AA69" s="967">
        <v>36</v>
      </c>
      <c r="AB69" s="967"/>
      <c r="AC69" s="967"/>
      <c r="AD69" s="967"/>
      <c r="AE69" s="967"/>
      <c r="AF69" s="967">
        <v>36</v>
      </c>
      <c r="AG69" s="967"/>
      <c r="AH69" s="967"/>
      <c r="AI69" s="967"/>
      <c r="AJ69" s="967"/>
      <c r="AK69" s="967"/>
      <c r="AL69" s="967"/>
      <c r="AM69" s="967"/>
      <c r="AN69" s="967"/>
      <c r="AO69" s="967"/>
      <c r="AP69" s="967">
        <v>61</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536</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537</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538</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539</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540</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541</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542</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339068</v>
      </c>
      <c r="AB110" s="873"/>
      <c r="AC110" s="873"/>
      <c r="AD110" s="873"/>
      <c r="AE110" s="874"/>
      <c r="AF110" s="875">
        <v>321815</v>
      </c>
      <c r="AG110" s="873"/>
      <c r="AH110" s="873"/>
      <c r="AI110" s="873"/>
      <c r="AJ110" s="874"/>
      <c r="AK110" s="875">
        <v>340637</v>
      </c>
      <c r="AL110" s="873"/>
      <c r="AM110" s="873"/>
      <c r="AN110" s="873"/>
      <c r="AO110" s="874"/>
      <c r="AP110" s="876">
        <v>19.5</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3510228</v>
      </c>
      <c r="BR110" s="800"/>
      <c r="BS110" s="800"/>
      <c r="BT110" s="800"/>
      <c r="BU110" s="800"/>
      <c r="BV110" s="800">
        <v>3416735</v>
      </c>
      <c r="BW110" s="800"/>
      <c r="BX110" s="800"/>
      <c r="BY110" s="800"/>
      <c r="BZ110" s="800"/>
      <c r="CA110" s="800">
        <v>3335280</v>
      </c>
      <c r="CB110" s="800"/>
      <c r="CC110" s="800"/>
      <c r="CD110" s="800"/>
      <c r="CE110" s="800"/>
      <c r="CF110" s="861">
        <v>191.2</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18836</v>
      </c>
      <c r="BR111" s="771"/>
      <c r="BS111" s="771"/>
      <c r="BT111" s="771"/>
      <c r="BU111" s="771"/>
      <c r="BV111" s="771">
        <v>16866</v>
      </c>
      <c r="BW111" s="771"/>
      <c r="BX111" s="771"/>
      <c r="BY111" s="771"/>
      <c r="BZ111" s="771"/>
      <c r="CA111" s="771">
        <v>14963</v>
      </c>
      <c r="CB111" s="771"/>
      <c r="CC111" s="771"/>
      <c r="CD111" s="771"/>
      <c r="CE111" s="771"/>
      <c r="CF111" s="848">
        <v>0.9</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658844</v>
      </c>
      <c r="BR112" s="771"/>
      <c r="BS112" s="771"/>
      <c r="BT112" s="771"/>
      <c r="BU112" s="771"/>
      <c r="BV112" s="771">
        <v>623276</v>
      </c>
      <c r="BW112" s="771"/>
      <c r="BX112" s="771"/>
      <c r="BY112" s="771"/>
      <c r="BZ112" s="771"/>
      <c r="CA112" s="771">
        <v>672122</v>
      </c>
      <c r="CB112" s="771"/>
      <c r="CC112" s="771"/>
      <c r="CD112" s="771"/>
      <c r="CE112" s="771"/>
      <c r="CF112" s="848">
        <v>38.5</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61510</v>
      </c>
      <c r="AB113" s="909"/>
      <c r="AC113" s="909"/>
      <c r="AD113" s="909"/>
      <c r="AE113" s="910"/>
      <c r="AF113" s="911">
        <v>64175</v>
      </c>
      <c r="AG113" s="909"/>
      <c r="AH113" s="909"/>
      <c r="AI113" s="909"/>
      <c r="AJ113" s="910"/>
      <c r="AK113" s="911">
        <v>69486</v>
      </c>
      <c r="AL113" s="909"/>
      <c r="AM113" s="909"/>
      <c r="AN113" s="909"/>
      <c r="AO113" s="910"/>
      <c r="AP113" s="912">
        <v>4</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22049</v>
      </c>
      <c r="BR113" s="771"/>
      <c r="BS113" s="771"/>
      <c r="BT113" s="771"/>
      <c r="BU113" s="771"/>
      <c r="BV113" s="771">
        <v>20233</v>
      </c>
      <c r="BW113" s="771"/>
      <c r="BX113" s="771"/>
      <c r="BY113" s="771"/>
      <c r="BZ113" s="771"/>
      <c r="CA113" s="771">
        <v>19525</v>
      </c>
      <c r="CB113" s="771"/>
      <c r="CC113" s="771"/>
      <c r="CD113" s="771"/>
      <c r="CE113" s="771"/>
      <c r="CF113" s="848">
        <v>1.1000000000000001</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12403</v>
      </c>
      <c r="AB114" s="784"/>
      <c r="AC114" s="784"/>
      <c r="AD114" s="784"/>
      <c r="AE114" s="785"/>
      <c r="AF114" s="786">
        <v>6667</v>
      </c>
      <c r="AG114" s="784"/>
      <c r="AH114" s="784"/>
      <c r="AI114" s="784"/>
      <c r="AJ114" s="785"/>
      <c r="AK114" s="786">
        <v>2810</v>
      </c>
      <c r="AL114" s="784"/>
      <c r="AM114" s="784"/>
      <c r="AN114" s="784"/>
      <c r="AO114" s="785"/>
      <c r="AP114" s="754">
        <v>0.2</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669067</v>
      </c>
      <c r="BR114" s="771"/>
      <c r="BS114" s="771"/>
      <c r="BT114" s="771"/>
      <c r="BU114" s="771"/>
      <c r="BV114" s="771">
        <v>671908</v>
      </c>
      <c r="BW114" s="771"/>
      <c r="BX114" s="771"/>
      <c r="BY114" s="771"/>
      <c r="BZ114" s="771"/>
      <c r="CA114" s="771">
        <v>628807</v>
      </c>
      <c r="CB114" s="771"/>
      <c r="CC114" s="771"/>
      <c r="CD114" s="771"/>
      <c r="CE114" s="771"/>
      <c r="CF114" s="848">
        <v>36</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11318</v>
      </c>
      <c r="AB115" s="909"/>
      <c r="AC115" s="909"/>
      <c r="AD115" s="909"/>
      <c r="AE115" s="910"/>
      <c r="AF115" s="911">
        <v>2578</v>
      </c>
      <c r="AG115" s="909"/>
      <c r="AH115" s="909"/>
      <c r="AI115" s="909"/>
      <c r="AJ115" s="910"/>
      <c r="AK115" s="911">
        <v>2448</v>
      </c>
      <c r="AL115" s="909"/>
      <c r="AM115" s="909"/>
      <c r="AN115" s="909"/>
      <c r="AO115" s="910"/>
      <c r="AP115" s="912">
        <v>0.1</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120</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424299</v>
      </c>
      <c r="AB117" s="895"/>
      <c r="AC117" s="895"/>
      <c r="AD117" s="895"/>
      <c r="AE117" s="896"/>
      <c r="AF117" s="898">
        <v>395235</v>
      </c>
      <c r="AG117" s="895"/>
      <c r="AH117" s="895"/>
      <c r="AI117" s="895"/>
      <c r="AJ117" s="896"/>
      <c r="AK117" s="898">
        <v>415381</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4879024</v>
      </c>
      <c r="BR118" s="858"/>
      <c r="BS118" s="858"/>
      <c r="BT118" s="858"/>
      <c r="BU118" s="858"/>
      <c r="BV118" s="858">
        <v>4749018</v>
      </c>
      <c r="BW118" s="858"/>
      <c r="BX118" s="858"/>
      <c r="BY118" s="858"/>
      <c r="BZ118" s="858"/>
      <c r="CA118" s="858">
        <v>4670697</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1670044</v>
      </c>
      <c r="BR119" s="800"/>
      <c r="BS119" s="800"/>
      <c r="BT119" s="800"/>
      <c r="BU119" s="800"/>
      <c r="BV119" s="800">
        <v>1719898</v>
      </c>
      <c r="BW119" s="800"/>
      <c r="BX119" s="800"/>
      <c r="BY119" s="800"/>
      <c r="BZ119" s="800"/>
      <c r="CA119" s="800">
        <v>1704565</v>
      </c>
      <c r="CB119" s="800"/>
      <c r="CC119" s="800"/>
      <c r="CD119" s="800"/>
      <c r="CE119" s="800"/>
      <c r="CF119" s="861">
        <v>97.7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18716</v>
      </c>
      <c r="DH119" s="717"/>
      <c r="DI119" s="717"/>
      <c r="DJ119" s="717"/>
      <c r="DK119" s="718"/>
      <c r="DL119" s="719">
        <v>16866</v>
      </c>
      <c r="DM119" s="717"/>
      <c r="DN119" s="717"/>
      <c r="DO119" s="717"/>
      <c r="DP119" s="718"/>
      <c r="DQ119" s="719">
        <v>14963</v>
      </c>
      <c r="DR119" s="717"/>
      <c r="DS119" s="717"/>
      <c r="DT119" s="717"/>
      <c r="DU119" s="718"/>
      <c r="DV119" s="807">
        <v>0.9</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204681</v>
      </c>
      <c r="BR120" s="771"/>
      <c r="BS120" s="771"/>
      <c r="BT120" s="771"/>
      <c r="BU120" s="771"/>
      <c r="BV120" s="771">
        <v>190719</v>
      </c>
      <c r="BW120" s="771"/>
      <c r="BX120" s="771"/>
      <c r="BY120" s="771"/>
      <c r="BZ120" s="771"/>
      <c r="CA120" s="771">
        <v>179752</v>
      </c>
      <c r="CB120" s="771"/>
      <c r="CC120" s="771"/>
      <c r="CD120" s="771"/>
      <c r="CE120" s="771"/>
      <c r="CF120" s="848">
        <v>10.3</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408364</v>
      </c>
      <c r="DH120" s="800"/>
      <c r="DI120" s="800"/>
      <c r="DJ120" s="800"/>
      <c r="DK120" s="800"/>
      <c r="DL120" s="800">
        <v>388106</v>
      </c>
      <c r="DM120" s="800"/>
      <c r="DN120" s="800"/>
      <c r="DO120" s="800"/>
      <c r="DP120" s="800"/>
      <c r="DQ120" s="800">
        <v>448924</v>
      </c>
      <c r="DR120" s="800"/>
      <c r="DS120" s="800"/>
      <c r="DT120" s="800"/>
      <c r="DU120" s="800"/>
      <c r="DV120" s="801">
        <v>25.7</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3010413</v>
      </c>
      <c r="BR121" s="858"/>
      <c r="BS121" s="858"/>
      <c r="BT121" s="858"/>
      <c r="BU121" s="858"/>
      <c r="BV121" s="858">
        <v>2951085</v>
      </c>
      <c r="BW121" s="858"/>
      <c r="BX121" s="858"/>
      <c r="BY121" s="858"/>
      <c r="BZ121" s="858"/>
      <c r="CA121" s="858">
        <v>2853781</v>
      </c>
      <c r="CB121" s="858"/>
      <c r="CC121" s="858"/>
      <c r="CD121" s="858"/>
      <c r="CE121" s="858"/>
      <c r="CF121" s="859">
        <v>163.6</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248303</v>
      </c>
      <c r="DH121" s="771"/>
      <c r="DI121" s="771"/>
      <c r="DJ121" s="771"/>
      <c r="DK121" s="771"/>
      <c r="DL121" s="771">
        <v>233921</v>
      </c>
      <c r="DM121" s="771"/>
      <c r="DN121" s="771"/>
      <c r="DO121" s="771"/>
      <c r="DP121" s="771"/>
      <c r="DQ121" s="771">
        <v>223198</v>
      </c>
      <c r="DR121" s="771"/>
      <c r="DS121" s="771"/>
      <c r="DT121" s="771"/>
      <c r="DU121" s="771"/>
      <c r="DV121" s="823">
        <v>12.8</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4885138</v>
      </c>
      <c r="BR122" s="840"/>
      <c r="BS122" s="840"/>
      <c r="BT122" s="840"/>
      <c r="BU122" s="840"/>
      <c r="BV122" s="840">
        <v>4861702</v>
      </c>
      <c r="BW122" s="840"/>
      <c r="BX122" s="840"/>
      <c r="BY122" s="840"/>
      <c r="BZ122" s="840"/>
      <c r="CA122" s="840">
        <v>4738098</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128</v>
      </c>
      <c r="AB123" s="784"/>
      <c r="AC123" s="784"/>
      <c r="AD123" s="784"/>
      <c r="AE123" s="785"/>
      <c r="AF123" s="786">
        <v>124</v>
      </c>
      <c r="AG123" s="784"/>
      <c r="AH123" s="784"/>
      <c r="AI123" s="784"/>
      <c r="AJ123" s="785"/>
      <c r="AK123" s="786" t="s">
        <v>442</v>
      </c>
      <c r="AL123" s="784"/>
      <c r="AM123" s="784"/>
      <c r="AN123" s="784"/>
      <c r="AO123" s="785"/>
      <c r="AP123" s="754" t="s">
        <v>442</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442</v>
      </c>
      <c r="BR123" s="832"/>
      <c r="BS123" s="832"/>
      <c r="BT123" s="832"/>
      <c r="BU123" s="832"/>
      <c r="BV123" s="832" t="s">
        <v>442</v>
      </c>
      <c r="BW123" s="832"/>
      <c r="BX123" s="832"/>
      <c r="BY123" s="832"/>
      <c r="BZ123" s="832"/>
      <c r="CA123" s="832" t="s">
        <v>442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11128</v>
      </c>
      <c r="AB126" s="784"/>
      <c r="AC126" s="784"/>
      <c r="AD126" s="784"/>
      <c r="AE126" s="785"/>
      <c r="AF126" s="786">
        <v>2393</v>
      </c>
      <c r="AG126" s="784"/>
      <c r="AH126" s="784"/>
      <c r="AI126" s="784"/>
      <c r="AJ126" s="785"/>
      <c r="AK126" s="786">
        <v>2393</v>
      </c>
      <c r="AL126" s="784"/>
      <c r="AM126" s="784"/>
      <c r="AN126" s="784"/>
      <c r="AO126" s="785"/>
      <c r="AP126" s="754">
        <v>0.1</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62</v>
      </c>
      <c r="AB127" s="784"/>
      <c r="AC127" s="784"/>
      <c r="AD127" s="784"/>
      <c r="AE127" s="785"/>
      <c r="AF127" s="786">
        <v>61</v>
      </c>
      <c r="AG127" s="784"/>
      <c r="AH127" s="784"/>
      <c r="AI127" s="784"/>
      <c r="AJ127" s="785"/>
      <c r="AK127" s="786">
        <v>55</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14202</v>
      </c>
      <c r="AB128" s="724"/>
      <c r="AC128" s="724"/>
      <c r="AD128" s="724"/>
      <c r="AE128" s="725"/>
      <c r="AF128" s="726">
        <v>15696</v>
      </c>
      <c r="AG128" s="724"/>
      <c r="AH128" s="724"/>
      <c r="AI128" s="724"/>
      <c r="AJ128" s="725"/>
      <c r="AK128" s="726">
        <v>13923</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2050623</v>
      </c>
      <c r="AB129" s="784"/>
      <c r="AC129" s="784"/>
      <c r="AD129" s="784"/>
      <c r="AE129" s="785"/>
      <c r="AF129" s="786">
        <v>2062354</v>
      </c>
      <c r="AG129" s="784"/>
      <c r="AH129" s="784"/>
      <c r="AI129" s="784"/>
      <c r="AJ129" s="785"/>
      <c r="AK129" s="786">
        <v>2078399</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5.3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289286</v>
      </c>
      <c r="AB130" s="784"/>
      <c r="AC130" s="784"/>
      <c r="AD130" s="784"/>
      <c r="AE130" s="785"/>
      <c r="AF130" s="786">
        <v>285891</v>
      </c>
      <c r="AG130" s="784"/>
      <c r="AH130" s="784"/>
      <c r="AI130" s="784"/>
      <c r="AJ130" s="785"/>
      <c r="AK130" s="786">
        <v>333927</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1761337</v>
      </c>
      <c r="AB131" s="717"/>
      <c r="AC131" s="717"/>
      <c r="AD131" s="717"/>
      <c r="AE131" s="718"/>
      <c r="AF131" s="719">
        <v>1776463</v>
      </c>
      <c r="AG131" s="717"/>
      <c r="AH131" s="717"/>
      <c r="AI131" s="717"/>
      <c r="AJ131" s="718"/>
      <c r="AK131" s="719">
        <v>1744472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6.8590508229999996</v>
      </c>
      <c r="AB132" s="740"/>
      <c r="AC132" s="740"/>
      <c r="AD132" s="740"/>
      <c r="AE132" s="741"/>
      <c r="AF132" s="742">
        <v>5.2715986770000001</v>
      </c>
      <c r="AG132" s="740"/>
      <c r="AH132" s="740"/>
      <c r="AI132" s="740"/>
      <c r="AJ132" s="741"/>
      <c r="AK132" s="742">
        <v>3.871142672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8.1</v>
      </c>
      <c r="AB133" s="749"/>
      <c r="AC133" s="749"/>
      <c r="AD133" s="749"/>
      <c r="AE133" s="750"/>
      <c r="AF133" s="748">
        <v>6.7</v>
      </c>
      <c r="AG133" s="749"/>
      <c r="AH133" s="749"/>
      <c r="AI133" s="749"/>
      <c r="AJ133" s="750"/>
      <c r="AK133" s="748">
        <v>5.3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7"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55"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624286</v>
      </c>
      <c r="L9" s="264">
        <v>161774</v>
      </c>
      <c r="M9" s="265">
        <v>189429</v>
      </c>
      <c r="N9" s="266">
        <v>-14.6</v>
      </c>
    </row>
    <row r="10" spans="1:16">
      <c r="A10" s="248"/>
      <c r="B10" s="244"/>
      <c r="C10" s="244"/>
      <c r="D10" s="244"/>
      <c r="E10" s="244"/>
      <c r="F10" s="244"/>
      <c r="G10" s="1133" t="s">
        <v>475</v>
      </c>
      <c r="H10" s="1134"/>
      <c r="I10" s="1134"/>
      <c r="J10" s="1135"/>
      <c r="K10" s="267">
        <v>70355</v>
      </c>
      <c r="L10" s="268">
        <v>18231</v>
      </c>
      <c r="M10" s="269">
        <v>18027</v>
      </c>
      <c r="N10" s="270">
        <v>1.1000000000000001</v>
      </c>
    </row>
    <row r="11" spans="1:16" ht="13.5" customHeight="1">
      <c r="A11" s="248"/>
      <c r="B11" s="244"/>
      <c r="C11" s="244"/>
      <c r="D11" s="244"/>
      <c r="E11" s="244"/>
      <c r="F11" s="244"/>
      <c r="G11" s="1133" t="s">
        <v>476</v>
      </c>
      <c r="H11" s="1134"/>
      <c r="I11" s="1134"/>
      <c r="J11" s="1135"/>
      <c r="K11" s="267">
        <v>66027</v>
      </c>
      <c r="L11" s="268">
        <v>17110</v>
      </c>
      <c r="M11" s="269">
        <v>27251</v>
      </c>
      <c r="N11" s="270">
        <v>-37.200000000000003</v>
      </c>
    </row>
    <row r="12" spans="1:16" ht="13.5" customHeight="1">
      <c r="A12" s="248"/>
      <c r="B12" s="244"/>
      <c r="C12" s="244"/>
      <c r="D12" s="244"/>
      <c r="E12" s="244"/>
      <c r="F12" s="244"/>
      <c r="G12" s="1133" t="s">
        <v>477</v>
      </c>
      <c r="H12" s="1134"/>
      <c r="I12" s="1134"/>
      <c r="J12" s="1135"/>
      <c r="K12" s="267" t="s">
        <v>478</v>
      </c>
      <c r="L12" s="268" t="s">
        <v>478</v>
      </c>
      <c r="M12" s="269">
        <v>4133</v>
      </c>
      <c r="N12" s="270" t="s">
        <v>478</v>
      </c>
    </row>
    <row r="13" spans="1:16" ht="13.5" customHeight="1">
      <c r="A13" s="248"/>
      <c r="B13" s="244"/>
      <c r="C13" s="244"/>
      <c r="D13" s="244"/>
      <c r="E13" s="244"/>
      <c r="F13" s="244"/>
      <c r="G13" s="1133" t="s">
        <v>479</v>
      </c>
      <c r="H13" s="1134"/>
      <c r="I13" s="1134"/>
      <c r="J13" s="1135"/>
      <c r="K13" s="267" t="s">
        <v>478</v>
      </c>
      <c r="L13" s="268" t="s">
        <v>478</v>
      </c>
      <c r="M13" s="269" t="s">
        <v>478</v>
      </c>
      <c r="N13" s="270" t="s">
        <v>478</v>
      </c>
    </row>
    <row r="14" spans="1:16" ht="13.5" customHeight="1">
      <c r="A14" s="248"/>
      <c r="B14" s="244"/>
      <c r="C14" s="244"/>
      <c r="D14" s="244"/>
      <c r="E14" s="244"/>
      <c r="F14" s="244"/>
      <c r="G14" s="1133" t="s">
        <v>480</v>
      </c>
      <c r="H14" s="1134"/>
      <c r="I14" s="1134"/>
      <c r="J14" s="1135"/>
      <c r="K14" s="267" t="s">
        <v>478</v>
      </c>
      <c r="L14" s="268" t="s">
        <v>478</v>
      </c>
      <c r="M14" s="269">
        <v>9019</v>
      </c>
      <c r="N14" s="270" t="s">
        <v>478</v>
      </c>
    </row>
    <row r="15" spans="1:16" ht="13.5" customHeight="1">
      <c r="A15" s="248"/>
      <c r="B15" s="244"/>
      <c r="C15" s="244"/>
      <c r="D15" s="244"/>
      <c r="E15" s="244"/>
      <c r="F15" s="244"/>
      <c r="G15" s="1133" t="s">
        <v>481</v>
      </c>
      <c r="H15" s="1134"/>
      <c r="I15" s="1134"/>
      <c r="J15" s="1135"/>
      <c r="K15" s="267" t="s">
        <v>478</v>
      </c>
      <c r="L15" s="268" t="s">
        <v>478</v>
      </c>
      <c r="M15" s="269">
        <v>5105</v>
      </c>
      <c r="N15" s="270" t="s">
        <v>478</v>
      </c>
    </row>
    <row r="16" spans="1:16">
      <c r="A16" s="248"/>
      <c r="B16" s="244"/>
      <c r="C16" s="244"/>
      <c r="D16" s="244"/>
      <c r="E16" s="244"/>
      <c r="F16" s="244"/>
      <c r="G16" s="1136" t="s">
        <v>482</v>
      </c>
      <c r="H16" s="1137"/>
      <c r="I16" s="1137"/>
      <c r="J16" s="1138"/>
      <c r="K16" s="268">
        <v>-63835</v>
      </c>
      <c r="L16" s="268">
        <v>-16542</v>
      </c>
      <c r="M16" s="269">
        <v>-20971</v>
      </c>
      <c r="N16" s="270">
        <v>-21.1</v>
      </c>
    </row>
    <row r="17" spans="1:16">
      <c r="A17" s="248"/>
      <c r="B17" s="244"/>
      <c r="C17" s="244"/>
      <c r="D17" s="244"/>
      <c r="E17" s="244"/>
      <c r="F17" s="244"/>
      <c r="G17" s="1136" t="s">
        <v>170</v>
      </c>
      <c r="H17" s="1137"/>
      <c r="I17" s="1137"/>
      <c r="J17" s="1138"/>
      <c r="K17" s="268">
        <v>696833</v>
      </c>
      <c r="L17" s="268">
        <v>180573</v>
      </c>
      <c r="M17" s="269">
        <v>231994</v>
      </c>
      <c r="N17" s="270">
        <v>-22.2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17.36</v>
      </c>
      <c r="L21" s="281">
        <v>21.1</v>
      </c>
      <c r="M21" s="282">
        <v>-3.74</v>
      </c>
      <c r="N21" s="249"/>
      <c r="O21" s="283"/>
      <c r="P21" s="279"/>
    </row>
    <row r="22" spans="1:16" s="284" customFormat="1">
      <c r="A22" s="279"/>
      <c r="B22" s="249"/>
      <c r="C22" s="249"/>
      <c r="D22" s="249"/>
      <c r="E22" s="249"/>
      <c r="F22" s="249"/>
      <c r="G22" s="1130" t="s">
        <v>488</v>
      </c>
      <c r="H22" s="1131"/>
      <c r="I22" s="1131"/>
      <c r="J22" s="1132"/>
      <c r="K22" s="285">
        <v>99.7</v>
      </c>
      <c r="L22" s="286">
        <v>95</v>
      </c>
      <c r="M22" s="287">
        <v>4.7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340637</v>
      </c>
      <c r="L32" s="294">
        <v>88271</v>
      </c>
      <c r="M32" s="295">
        <v>144190</v>
      </c>
      <c r="N32" s="296">
        <v>-38.799999999999997</v>
      </c>
    </row>
    <row r="33" spans="1:16" ht="13.5" customHeight="1">
      <c r="A33" s="248"/>
      <c r="B33" s="244"/>
      <c r="C33" s="244"/>
      <c r="D33" s="244"/>
      <c r="E33" s="244"/>
      <c r="F33" s="244"/>
      <c r="G33" s="1121" t="s">
        <v>492</v>
      </c>
      <c r="H33" s="1122"/>
      <c r="I33" s="1122"/>
      <c r="J33" s="1123"/>
      <c r="K33" s="294" t="s">
        <v>478</v>
      </c>
      <c r="L33" s="294" t="s">
        <v>478</v>
      </c>
      <c r="M33" s="295" t="s">
        <v>478</v>
      </c>
      <c r="N33" s="296" t="s">
        <v>478</v>
      </c>
    </row>
    <row r="34" spans="1:16" ht="27" customHeight="1">
      <c r="A34" s="248"/>
      <c r="B34" s="244"/>
      <c r="C34" s="244"/>
      <c r="D34" s="244"/>
      <c r="E34" s="244"/>
      <c r="F34" s="244"/>
      <c r="G34" s="1121" t="s">
        <v>493</v>
      </c>
      <c r="H34" s="1122"/>
      <c r="I34" s="1122"/>
      <c r="J34" s="1123"/>
      <c r="K34" s="294" t="s">
        <v>478</v>
      </c>
      <c r="L34" s="294" t="s">
        <v>478</v>
      </c>
      <c r="M34" s="295" t="s">
        <v>478</v>
      </c>
      <c r="N34" s="296" t="s">
        <v>478</v>
      </c>
    </row>
    <row r="35" spans="1:16" ht="27" customHeight="1">
      <c r="A35" s="248"/>
      <c r="B35" s="244"/>
      <c r="C35" s="244"/>
      <c r="D35" s="244"/>
      <c r="E35" s="244"/>
      <c r="F35" s="244"/>
      <c r="G35" s="1121" t="s">
        <v>494</v>
      </c>
      <c r="H35" s="1122"/>
      <c r="I35" s="1122"/>
      <c r="J35" s="1123"/>
      <c r="K35" s="294">
        <v>69486</v>
      </c>
      <c r="L35" s="294">
        <v>18006</v>
      </c>
      <c r="M35" s="295">
        <v>29858</v>
      </c>
      <c r="N35" s="296">
        <v>-39.700000000000003</v>
      </c>
    </row>
    <row r="36" spans="1:16" ht="27" customHeight="1">
      <c r="A36" s="248"/>
      <c r="B36" s="244"/>
      <c r="C36" s="244"/>
      <c r="D36" s="244"/>
      <c r="E36" s="244"/>
      <c r="F36" s="244"/>
      <c r="G36" s="1121" t="s">
        <v>495</v>
      </c>
      <c r="H36" s="1122"/>
      <c r="I36" s="1122"/>
      <c r="J36" s="1123"/>
      <c r="K36" s="294">
        <v>2810</v>
      </c>
      <c r="L36" s="294">
        <v>728</v>
      </c>
      <c r="M36" s="295">
        <v>6079</v>
      </c>
      <c r="N36" s="296">
        <v>-88</v>
      </c>
    </row>
    <row r="37" spans="1:16" ht="13.5" customHeight="1">
      <c r="A37" s="248"/>
      <c r="B37" s="244"/>
      <c r="C37" s="244"/>
      <c r="D37" s="244"/>
      <c r="E37" s="244"/>
      <c r="F37" s="244"/>
      <c r="G37" s="1121" t="s">
        <v>496</v>
      </c>
      <c r="H37" s="1122"/>
      <c r="I37" s="1122"/>
      <c r="J37" s="1123"/>
      <c r="K37" s="294">
        <v>2448</v>
      </c>
      <c r="L37" s="294">
        <v>634</v>
      </c>
      <c r="M37" s="295">
        <v>2554</v>
      </c>
      <c r="N37" s="296">
        <v>-75.2</v>
      </c>
    </row>
    <row r="38" spans="1:16" ht="27" customHeight="1">
      <c r="A38" s="248"/>
      <c r="B38" s="244"/>
      <c r="C38" s="244"/>
      <c r="D38" s="244"/>
      <c r="E38" s="244"/>
      <c r="F38" s="244"/>
      <c r="G38" s="1124" t="s">
        <v>497</v>
      </c>
      <c r="H38" s="1125"/>
      <c r="I38" s="1125"/>
      <c r="J38" s="1126"/>
      <c r="K38" s="297" t="s">
        <v>478</v>
      </c>
      <c r="L38" s="297" t="s">
        <v>478</v>
      </c>
      <c r="M38" s="298">
        <v>44</v>
      </c>
      <c r="N38" s="299" t="s">
        <v>478</v>
      </c>
      <c r="O38" s="293"/>
    </row>
    <row r="39" spans="1:16">
      <c r="A39" s="248"/>
      <c r="B39" s="244"/>
      <c r="C39" s="244"/>
      <c r="D39" s="244"/>
      <c r="E39" s="244"/>
      <c r="F39" s="244"/>
      <c r="G39" s="1124" t="s">
        <v>498</v>
      </c>
      <c r="H39" s="1125"/>
      <c r="I39" s="1125"/>
      <c r="J39" s="1126"/>
      <c r="K39" s="300">
        <v>-13923</v>
      </c>
      <c r="L39" s="300">
        <v>-3608</v>
      </c>
      <c r="M39" s="301">
        <v>-7957</v>
      </c>
      <c r="N39" s="302">
        <v>-54.7</v>
      </c>
      <c r="O39" s="293"/>
    </row>
    <row r="40" spans="1:16" ht="27" customHeight="1">
      <c r="A40" s="248"/>
      <c r="B40" s="244"/>
      <c r="C40" s="244"/>
      <c r="D40" s="244"/>
      <c r="E40" s="244"/>
      <c r="F40" s="244"/>
      <c r="G40" s="1121" t="s">
        <v>499</v>
      </c>
      <c r="H40" s="1122"/>
      <c r="I40" s="1122"/>
      <c r="J40" s="1123"/>
      <c r="K40" s="300">
        <v>-333927</v>
      </c>
      <c r="L40" s="300">
        <v>-86532</v>
      </c>
      <c r="M40" s="301">
        <v>-129245</v>
      </c>
      <c r="N40" s="302">
        <v>-33</v>
      </c>
      <c r="O40" s="293"/>
    </row>
    <row r="41" spans="1:16">
      <c r="A41" s="248"/>
      <c r="B41" s="244"/>
      <c r="C41" s="244"/>
      <c r="D41" s="244"/>
      <c r="E41" s="244"/>
      <c r="F41" s="244"/>
      <c r="G41" s="1127" t="s">
        <v>280</v>
      </c>
      <c r="H41" s="1128"/>
      <c r="I41" s="1128"/>
      <c r="J41" s="1129"/>
      <c r="K41" s="294">
        <v>67531</v>
      </c>
      <c r="L41" s="300">
        <v>17500</v>
      </c>
      <c r="M41" s="301">
        <v>45523</v>
      </c>
      <c r="N41" s="302">
        <v>-61.6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1058303</v>
      </c>
      <c r="J51" s="320">
        <v>256310</v>
      </c>
      <c r="K51" s="321">
        <v>17.600000000000001</v>
      </c>
      <c r="L51" s="322">
        <v>334234</v>
      </c>
      <c r="M51" s="323">
        <v>27.2</v>
      </c>
      <c r="N51" s="324">
        <v>-9.6</v>
      </c>
    </row>
    <row r="52" spans="1:14">
      <c r="A52" s="248"/>
      <c r="B52" s="244"/>
      <c r="C52" s="244"/>
      <c r="D52" s="244"/>
      <c r="E52" s="244"/>
      <c r="F52" s="244"/>
      <c r="G52" s="325"/>
      <c r="H52" s="326" t="s">
        <v>510</v>
      </c>
      <c r="I52" s="327">
        <v>542159</v>
      </c>
      <c r="J52" s="328">
        <v>131305</v>
      </c>
      <c r="K52" s="329">
        <v>91</v>
      </c>
      <c r="L52" s="330">
        <v>135366</v>
      </c>
      <c r="M52" s="331">
        <v>-8.1999999999999993</v>
      </c>
      <c r="N52" s="332">
        <v>99.2</v>
      </c>
    </row>
    <row r="53" spans="1:14">
      <c r="A53" s="248"/>
      <c r="B53" s="244"/>
      <c r="C53" s="244"/>
      <c r="D53" s="244"/>
      <c r="E53" s="244"/>
      <c r="F53" s="244"/>
      <c r="G53" s="310" t="s">
        <v>511</v>
      </c>
      <c r="H53" s="311"/>
      <c r="I53" s="319">
        <v>864746</v>
      </c>
      <c r="J53" s="320">
        <v>213149</v>
      </c>
      <c r="K53" s="321">
        <v>-16.8</v>
      </c>
      <c r="L53" s="322">
        <v>216155</v>
      </c>
      <c r="M53" s="323">
        <v>-35.299999999999997</v>
      </c>
      <c r="N53" s="324">
        <v>18.5</v>
      </c>
    </row>
    <row r="54" spans="1:14">
      <c r="A54" s="248"/>
      <c r="B54" s="244"/>
      <c r="C54" s="244"/>
      <c r="D54" s="244"/>
      <c r="E54" s="244"/>
      <c r="F54" s="244"/>
      <c r="G54" s="325"/>
      <c r="H54" s="326" t="s">
        <v>510</v>
      </c>
      <c r="I54" s="327">
        <v>417177</v>
      </c>
      <c r="J54" s="328">
        <v>102829</v>
      </c>
      <c r="K54" s="329">
        <v>-21.7</v>
      </c>
      <c r="L54" s="330">
        <v>108827</v>
      </c>
      <c r="M54" s="331">
        <v>-19.600000000000001</v>
      </c>
      <c r="N54" s="332">
        <v>-2.1</v>
      </c>
    </row>
    <row r="55" spans="1:14">
      <c r="A55" s="248"/>
      <c r="B55" s="244"/>
      <c r="C55" s="244"/>
      <c r="D55" s="244"/>
      <c r="E55" s="244"/>
      <c r="F55" s="244"/>
      <c r="G55" s="310" t="s">
        <v>512</v>
      </c>
      <c r="H55" s="311"/>
      <c r="I55" s="319">
        <v>1243299</v>
      </c>
      <c r="J55" s="320">
        <v>313964</v>
      </c>
      <c r="K55" s="321">
        <v>47.3</v>
      </c>
      <c r="L55" s="322">
        <v>228305</v>
      </c>
      <c r="M55" s="323">
        <v>5.6</v>
      </c>
      <c r="N55" s="324">
        <v>41.7</v>
      </c>
    </row>
    <row r="56" spans="1:14">
      <c r="A56" s="248"/>
      <c r="B56" s="244"/>
      <c r="C56" s="244"/>
      <c r="D56" s="244"/>
      <c r="E56" s="244"/>
      <c r="F56" s="244"/>
      <c r="G56" s="325"/>
      <c r="H56" s="326" t="s">
        <v>510</v>
      </c>
      <c r="I56" s="327">
        <v>207256</v>
      </c>
      <c r="J56" s="328">
        <v>52337</v>
      </c>
      <c r="K56" s="329">
        <v>-49.1</v>
      </c>
      <c r="L56" s="330">
        <v>86611</v>
      </c>
      <c r="M56" s="331">
        <v>-20.399999999999999</v>
      </c>
      <c r="N56" s="332">
        <v>-28.7</v>
      </c>
    </row>
    <row r="57" spans="1:14">
      <c r="A57" s="248"/>
      <c r="B57" s="244"/>
      <c r="C57" s="244"/>
      <c r="D57" s="244"/>
      <c r="E57" s="244"/>
      <c r="F57" s="244"/>
      <c r="G57" s="310" t="s">
        <v>513</v>
      </c>
      <c r="H57" s="311"/>
      <c r="I57" s="319">
        <v>667033</v>
      </c>
      <c r="J57" s="320">
        <v>169988</v>
      </c>
      <c r="K57" s="321">
        <v>-45.9</v>
      </c>
      <c r="L57" s="322">
        <v>316331</v>
      </c>
      <c r="M57" s="323">
        <v>38.6</v>
      </c>
      <c r="N57" s="324">
        <v>-84.5</v>
      </c>
    </row>
    <row r="58" spans="1:14">
      <c r="A58" s="248"/>
      <c r="B58" s="244"/>
      <c r="C58" s="244"/>
      <c r="D58" s="244"/>
      <c r="E58" s="244"/>
      <c r="F58" s="244"/>
      <c r="G58" s="325"/>
      <c r="H58" s="326" t="s">
        <v>510</v>
      </c>
      <c r="I58" s="327">
        <v>386701</v>
      </c>
      <c r="J58" s="328">
        <v>98548</v>
      </c>
      <c r="K58" s="329">
        <v>88.3</v>
      </c>
      <c r="L58" s="330">
        <v>106387</v>
      </c>
      <c r="M58" s="331">
        <v>22.8</v>
      </c>
      <c r="N58" s="332">
        <v>65.5</v>
      </c>
    </row>
    <row r="59" spans="1:14">
      <c r="A59" s="248"/>
      <c r="B59" s="244"/>
      <c r="C59" s="244"/>
      <c r="D59" s="244"/>
      <c r="E59" s="244"/>
      <c r="F59" s="244"/>
      <c r="G59" s="310" t="s">
        <v>514</v>
      </c>
      <c r="H59" s="311"/>
      <c r="I59" s="319">
        <v>748936</v>
      </c>
      <c r="J59" s="320">
        <v>194075</v>
      </c>
      <c r="K59" s="321">
        <v>14.2</v>
      </c>
      <c r="L59" s="322">
        <v>333013</v>
      </c>
      <c r="M59" s="323">
        <v>5.3</v>
      </c>
      <c r="N59" s="324">
        <v>8.9</v>
      </c>
    </row>
    <row r="60" spans="1:14">
      <c r="A60" s="248"/>
      <c r="B60" s="244"/>
      <c r="C60" s="244"/>
      <c r="D60" s="244"/>
      <c r="E60" s="244"/>
      <c r="F60" s="244"/>
      <c r="G60" s="325"/>
      <c r="H60" s="326" t="s">
        <v>510</v>
      </c>
      <c r="I60" s="333">
        <v>384271</v>
      </c>
      <c r="J60" s="328">
        <v>99578</v>
      </c>
      <c r="K60" s="329">
        <v>1</v>
      </c>
      <c r="L60" s="330">
        <v>126732</v>
      </c>
      <c r="M60" s="331">
        <v>19.100000000000001</v>
      </c>
      <c r="N60" s="332">
        <v>-18.100000000000001</v>
      </c>
    </row>
    <row r="61" spans="1:14">
      <c r="A61" s="248"/>
      <c r="B61" s="244"/>
      <c r="C61" s="244"/>
      <c r="D61" s="244"/>
      <c r="E61" s="244"/>
      <c r="F61" s="244"/>
      <c r="G61" s="310" t="s">
        <v>515</v>
      </c>
      <c r="H61" s="334"/>
      <c r="I61" s="335">
        <v>916463</v>
      </c>
      <c r="J61" s="336">
        <v>229497</v>
      </c>
      <c r="K61" s="337">
        <v>3.3</v>
      </c>
      <c r="L61" s="338">
        <v>285608</v>
      </c>
      <c r="M61" s="339">
        <v>8.3000000000000007</v>
      </c>
      <c r="N61" s="324">
        <v>-5</v>
      </c>
    </row>
    <row r="62" spans="1:14">
      <c r="A62" s="248"/>
      <c r="B62" s="244"/>
      <c r="C62" s="244"/>
      <c r="D62" s="244"/>
      <c r="E62" s="244"/>
      <c r="F62" s="244"/>
      <c r="G62" s="325"/>
      <c r="H62" s="326" t="s">
        <v>510</v>
      </c>
      <c r="I62" s="327">
        <v>387513</v>
      </c>
      <c r="J62" s="328">
        <v>96919</v>
      </c>
      <c r="K62" s="329">
        <v>21.9</v>
      </c>
      <c r="L62" s="330">
        <v>112785</v>
      </c>
      <c r="M62" s="331">
        <v>-1.3</v>
      </c>
      <c r="N62" s="332">
        <v>23.2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22"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38.31</v>
      </c>
      <c r="G47" s="12">
        <v>43.58</v>
      </c>
      <c r="H47" s="12">
        <v>47.73</v>
      </c>
      <c r="I47" s="12">
        <v>32.25</v>
      </c>
      <c r="J47" s="13">
        <v>42.91</v>
      </c>
    </row>
    <row r="48" spans="2:10" ht="57.75" customHeight="1">
      <c r="B48" s="14"/>
      <c r="C48" s="1141" t="s">
        <v>4</v>
      </c>
      <c r="D48" s="1141"/>
      <c r="E48" s="1142"/>
      <c r="F48" s="15">
        <v>6.81</v>
      </c>
      <c r="G48" s="16">
        <v>0.64</v>
      </c>
      <c r="H48" s="16">
        <v>5.38</v>
      </c>
      <c r="I48" s="16">
        <v>3.5</v>
      </c>
      <c r="J48" s="17">
        <v>3.69</v>
      </c>
    </row>
    <row r="49" spans="2:10" ht="57.75" customHeight="1" thickBot="1">
      <c r="B49" s="18"/>
      <c r="C49" s="1143" t="s">
        <v>5</v>
      </c>
      <c r="D49" s="1143"/>
      <c r="E49" s="1144"/>
      <c r="F49" s="19">
        <v>7.5</v>
      </c>
      <c r="G49" s="20" t="s">
        <v>522</v>
      </c>
      <c r="H49" s="20">
        <v>10.23</v>
      </c>
      <c r="I49" s="20" t="s">
        <v>523</v>
      </c>
      <c r="J49" s="21">
        <v>11.13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524</v>
      </c>
      <c r="D34" s="1151"/>
      <c r="E34" s="1152"/>
      <c r="F34" s="32">
        <v>6.72</v>
      </c>
      <c r="G34" s="33">
        <v>0.4</v>
      </c>
      <c r="H34" s="33">
        <v>5.16</v>
      </c>
      <c r="I34" s="33">
        <v>3.24</v>
      </c>
      <c r="J34" s="34">
        <v>3.53</v>
      </c>
      <c r="K34" s="22"/>
      <c r="L34" s="22"/>
      <c r="M34" s="22"/>
      <c r="N34" s="22"/>
      <c r="O34" s="22"/>
      <c r="P34" s="22"/>
    </row>
    <row r="35" spans="1:16" ht="39" customHeight="1">
      <c r="A35" s="22"/>
      <c r="B35" s="35"/>
      <c r="C35" s="1145" t="s">
        <v>525</v>
      </c>
      <c r="D35" s="1146"/>
      <c r="E35" s="1147"/>
      <c r="F35" s="36">
        <v>1.31</v>
      </c>
      <c r="G35" s="37">
        <v>1.39</v>
      </c>
      <c r="H35" s="37">
        <v>0.84</v>
      </c>
      <c r="I35" s="37">
        <v>2.09</v>
      </c>
      <c r="J35" s="38">
        <v>1.24</v>
      </c>
      <c r="K35" s="22"/>
      <c r="L35" s="22"/>
      <c r="M35" s="22"/>
      <c r="N35" s="22"/>
      <c r="O35" s="22"/>
      <c r="P35" s="22"/>
    </row>
    <row r="36" spans="1:16" ht="39" customHeight="1">
      <c r="A36" s="22"/>
      <c r="B36" s="35"/>
      <c r="C36" s="1145" t="s">
        <v>526</v>
      </c>
      <c r="D36" s="1146"/>
      <c r="E36" s="1147"/>
      <c r="F36" s="36">
        <v>0.48</v>
      </c>
      <c r="G36" s="37">
        <v>0.37</v>
      </c>
      <c r="H36" s="37">
        <v>0.56000000000000005</v>
      </c>
      <c r="I36" s="37">
        <v>0.73</v>
      </c>
      <c r="J36" s="38">
        <v>0.87</v>
      </c>
      <c r="K36" s="22"/>
      <c r="L36" s="22"/>
      <c r="M36" s="22"/>
      <c r="N36" s="22"/>
      <c r="O36" s="22"/>
      <c r="P36" s="22"/>
    </row>
    <row r="37" spans="1:16" ht="39" customHeight="1">
      <c r="A37" s="22"/>
      <c r="B37" s="35"/>
      <c r="C37" s="1145" t="s">
        <v>527</v>
      </c>
      <c r="D37" s="1146"/>
      <c r="E37" s="1147"/>
      <c r="F37" s="36">
        <v>0.35</v>
      </c>
      <c r="G37" s="37">
        <v>0.38</v>
      </c>
      <c r="H37" s="37">
        <v>0.39</v>
      </c>
      <c r="I37" s="37">
        <v>0.46</v>
      </c>
      <c r="J37" s="38">
        <v>0.45</v>
      </c>
      <c r="K37" s="22"/>
      <c r="L37" s="22"/>
      <c r="M37" s="22"/>
      <c r="N37" s="22"/>
      <c r="O37" s="22"/>
      <c r="P37" s="22"/>
    </row>
    <row r="38" spans="1:16" ht="39" customHeight="1">
      <c r="A38" s="22"/>
      <c r="B38" s="35"/>
      <c r="C38" s="1145" t="s">
        <v>528</v>
      </c>
      <c r="D38" s="1146"/>
      <c r="E38" s="1147"/>
      <c r="F38" s="36">
        <v>0.01</v>
      </c>
      <c r="G38" s="37">
        <v>0.02</v>
      </c>
      <c r="H38" s="37">
        <v>0.03</v>
      </c>
      <c r="I38" s="37">
        <v>0.06</v>
      </c>
      <c r="J38" s="38">
        <v>0.14000000000000001</v>
      </c>
      <c r="K38" s="22"/>
      <c r="L38" s="22"/>
      <c r="M38" s="22"/>
      <c r="N38" s="22"/>
      <c r="O38" s="22"/>
      <c r="P38" s="22"/>
    </row>
    <row r="39" spans="1:16" ht="39" customHeight="1">
      <c r="A39" s="22"/>
      <c r="B39" s="35"/>
      <c r="C39" s="1145" t="s">
        <v>529</v>
      </c>
      <c r="D39" s="1146"/>
      <c r="E39" s="1147"/>
      <c r="F39" s="36">
        <v>0.2</v>
      </c>
      <c r="G39" s="37">
        <v>0.08</v>
      </c>
      <c r="H39" s="37">
        <v>0</v>
      </c>
      <c r="I39" s="37">
        <v>0.14000000000000001</v>
      </c>
      <c r="J39" s="38">
        <v>0.04</v>
      </c>
      <c r="K39" s="22"/>
      <c r="L39" s="22"/>
      <c r="M39" s="22"/>
      <c r="N39" s="22"/>
      <c r="O39" s="22"/>
      <c r="P39" s="22"/>
    </row>
    <row r="40" spans="1:16" ht="39" customHeight="1">
      <c r="A40" s="22"/>
      <c r="B40" s="35"/>
      <c r="C40" s="1145" t="s">
        <v>530</v>
      </c>
      <c r="D40" s="1146"/>
      <c r="E40" s="1147"/>
      <c r="F40" s="36">
        <v>0.06</v>
      </c>
      <c r="G40" s="37">
        <v>0.05</v>
      </c>
      <c r="H40" s="37">
        <v>0.06</v>
      </c>
      <c r="I40" s="37">
        <v>0.01</v>
      </c>
      <c r="J40" s="38">
        <v>0.02</v>
      </c>
      <c r="K40" s="22"/>
      <c r="L40" s="22"/>
      <c r="M40" s="22"/>
      <c r="N40" s="22"/>
      <c r="O40" s="22"/>
      <c r="P40" s="22"/>
    </row>
    <row r="41" spans="1:16" ht="39" customHeight="1">
      <c r="A41" s="22"/>
      <c r="B41" s="35"/>
      <c r="C41" s="1145" t="s">
        <v>531</v>
      </c>
      <c r="D41" s="1146"/>
      <c r="E41" s="1147"/>
      <c r="F41" s="36">
        <v>0.08</v>
      </c>
      <c r="G41" s="37">
        <v>0.08</v>
      </c>
      <c r="H41" s="37">
        <v>0.09</v>
      </c>
      <c r="I41" s="37">
        <v>0.1</v>
      </c>
      <c r="J41" s="38">
        <v>0.01</v>
      </c>
      <c r="K41" s="22"/>
      <c r="L41" s="22"/>
      <c r="M41" s="22"/>
      <c r="N41" s="22"/>
      <c r="O41" s="22"/>
      <c r="P41" s="22"/>
    </row>
    <row r="42" spans="1:16" ht="39" customHeight="1">
      <c r="A42" s="22"/>
      <c r="B42" s="39"/>
      <c r="C42" s="1145" t="s">
        <v>532</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533</v>
      </c>
      <c r="D43" s="1149"/>
      <c r="E43" s="1150"/>
      <c r="F43" s="41">
        <v>7.0000000000000007E-2</v>
      </c>
      <c r="G43" s="42">
        <v>0.12</v>
      </c>
      <c r="H43" s="42">
        <v>0.08</v>
      </c>
      <c r="I43" s="42">
        <v>0.09</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9"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374</v>
      </c>
      <c r="L45" s="60">
        <v>345</v>
      </c>
      <c r="M45" s="60">
        <v>339</v>
      </c>
      <c r="N45" s="60">
        <v>322</v>
      </c>
      <c r="O45" s="61">
        <v>341</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68</v>
      </c>
      <c r="L48" s="64">
        <v>57</v>
      </c>
      <c r="M48" s="64">
        <v>62</v>
      </c>
      <c r="N48" s="64">
        <v>64</v>
      </c>
      <c r="O48" s="65">
        <v>69</v>
      </c>
      <c r="P48" s="48"/>
      <c r="Q48" s="48"/>
      <c r="R48" s="48"/>
      <c r="S48" s="48"/>
      <c r="T48" s="48"/>
      <c r="U48" s="48"/>
    </row>
    <row r="49" spans="1:21" ht="30.75" customHeight="1">
      <c r="A49" s="48"/>
      <c r="B49" s="1163"/>
      <c r="C49" s="1164"/>
      <c r="D49" s="62"/>
      <c r="E49" s="1155" t="s">
        <v>16</v>
      </c>
      <c r="F49" s="1155"/>
      <c r="G49" s="1155"/>
      <c r="H49" s="1155"/>
      <c r="I49" s="1155"/>
      <c r="J49" s="1156"/>
      <c r="K49" s="63">
        <v>21</v>
      </c>
      <c r="L49" s="64">
        <v>21</v>
      </c>
      <c r="M49" s="64">
        <v>12</v>
      </c>
      <c r="N49" s="64">
        <v>7</v>
      </c>
      <c r="O49" s="65">
        <v>3</v>
      </c>
      <c r="P49" s="48"/>
      <c r="Q49" s="48"/>
      <c r="R49" s="48"/>
      <c r="S49" s="48"/>
      <c r="T49" s="48"/>
      <c r="U49" s="48"/>
    </row>
    <row r="50" spans="1:21" ht="30.75" customHeight="1">
      <c r="A50" s="48"/>
      <c r="B50" s="1163"/>
      <c r="C50" s="1164"/>
      <c r="D50" s="62"/>
      <c r="E50" s="1155" t="s">
        <v>17</v>
      </c>
      <c r="F50" s="1155"/>
      <c r="G50" s="1155"/>
      <c r="H50" s="1155"/>
      <c r="I50" s="1155"/>
      <c r="J50" s="1156"/>
      <c r="K50" s="63">
        <v>6</v>
      </c>
      <c r="L50" s="64">
        <v>6</v>
      </c>
      <c r="M50" s="64">
        <v>11</v>
      </c>
      <c r="N50" s="64">
        <v>3</v>
      </c>
      <c r="O50" s="65">
        <v>2</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299</v>
      </c>
      <c r="L52" s="64">
        <v>289</v>
      </c>
      <c r="M52" s="64">
        <v>304</v>
      </c>
      <c r="N52" s="64">
        <v>302</v>
      </c>
      <c r="O52" s="65">
        <v>347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170</v>
      </c>
      <c r="L53" s="69">
        <v>140</v>
      </c>
      <c r="M53" s="69">
        <v>120</v>
      </c>
      <c r="N53" s="69">
        <v>94</v>
      </c>
      <c r="O53" s="70">
        <v>68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cp:lastPrinted>2016-04-18T02:17:07Z</cp:lastPrinted>
  <dcterms:created xsi:type="dcterms:W3CDTF">2016-02-15T00:47:20Z</dcterms:created>
  <dcterms:modified xsi:type="dcterms:W3CDTF">2016-05-02T07:06:57Z</dcterms:modified>
  <cp:category/>
</cp:coreProperties>
</file>