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74" i="11" l="1"/>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AM36" i="9"/>
  <c r="C36" i="9"/>
  <c r="BW35" i="9"/>
  <c r="BW36" i="9" s="1"/>
  <c r="BW37" i="9" s="1"/>
  <c r="BW38" i="9" s="1"/>
  <c r="BW39" i="9" s="1"/>
  <c r="AM35" i="9"/>
  <c r="C35" i="9"/>
  <c r="BW34" i="9"/>
  <c r="C34" i="9"/>
  <c r="CO34" i="9" l="1"/>
  <c r="CO35" i="9" s="1"/>
  <c r="BE34" i="9"/>
  <c r="BE35" i="9" s="1"/>
  <c r="BE36" i="9" s="1"/>
  <c r="U34" i="9"/>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<sst xmlns="http://schemas.openxmlformats.org/spreadsheetml/2006/main" count="1004" uniqueCount="554">
  <si>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</si>
  <si>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</si>
  <si>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</si>
  <si>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</si>
  <si>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</si>
  <si>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</si>
  <si>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</si>
  <si>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</si>
  <si>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</si>
  <si>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</si>
  <si>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</si>
  <si>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</si>
  <si>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</si>
  <si>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</si>
  <si>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</si>
  <si>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</si>
  <si>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</si>
  <si>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</si>
  <si>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</si>
  <si>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</si>
  <si>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</si>
  <si>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</si>
  <si>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</si>
  <si>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</si>
  <si>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</si>
  <si>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</si>
  <si>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</si>
  <si>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</si>
  <si>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</si>
  <si>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</si>
  <si>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</si>
  <si>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</si>
  <si>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</si>
  <si>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</si>
  <si>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</si>
  <si>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</si>
  <si>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</si>
  <si>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</si>
  <si>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</si>
  <si>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</si>
  <si>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</si>
  <si>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</si>
  <si>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</si>
  <si>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</si>
  <si>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</si>
  <si>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</si>
  <si>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</si>
  <si>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</si>
  <si>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</si>
  <si>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</si>
  <si>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</si>
  <si>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</si>
  <si>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</si>
  <si>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</si>
  <si>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</si>
  <si>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</si>
  <si>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</si>
  <si>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</si>
  <si>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</si>
  <si>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</si>
  <si>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</si>
  <si>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</si>
  <si>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</si>
  <si>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</si>
  <si>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</si>
  <si>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</si>
  <si>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</si>
  <si>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</si>
  <si>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</si>
  <si>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</si>
  <si>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</si>
  <si>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</si>
  <si>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</si>
  <si>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</si>
  <si>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</si>
  <si>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</si>
  <si>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</si>
  <si>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</si>
  <si>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</si>
  <si>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</si>
  <si>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</si>
  <si>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塙町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</si>
  <si>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</si>
  <si>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</si>
  <si>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</si>
  <si>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</si>
  <si>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</si>
  <si>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</si>
  <si>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</si>
  <si>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</si>
  <si>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</si>
  <si>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</si>
  <si>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</si>
  <si>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</si>
  <si>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</si>
  <si>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</si>
  <si>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</si>
  <si>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</si>
  <si>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</si>
  <si>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</si>
  <si>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</si>
  <si>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</si>
  <si>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</si>
  <si>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</si>
  <si>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</si>
  <si>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</si>
  <si>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</si>
  <si>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</si>
  <si>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</si>
  <si>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</si>
  <si>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</si>
  <si>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</si>
  <si>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</si>
  <si>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</si>
  <si>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</si>
  <si>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</si>
  <si>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</si>
  <si>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</si>
  <si>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</si>
  <si>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</si>
  <si>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</si>
  <si>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</si>
  <si>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</si>
  <si>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</si>
  <si>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</si>
  <si>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</si>
  <si>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</si>
  <si>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</si>
  <si>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</si>
  <si>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</si>
  <si>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</si>
  <si>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</si>
  <si>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</si>
  <si>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</si>
  <si>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</si>
  <si>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</si>
  <si>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</si>
  <si>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</si>
  <si>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</si>
  <si>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</si>
  <si>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</si>
  <si>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</si>
  <si>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</si>
  <si>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</si>
  <si>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</si>
  <si>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</si>
  <si>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</si>
  <si>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</si>
  <si>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</si>
  <si>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</si>
  <si>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</si>
  <si>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</si>
  <si>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</si>
  <si>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</si>
  <si>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</si>
  <si>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</si>
  <si>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</si>
  <si>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</si>
  <si>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</si>
  <si>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</si>
  <si>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</si>
  <si>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</si>
  <si>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</si>
  <si>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</si>
  <si>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</si>
  <si>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</si>
  <si>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</si>
  <si>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</si>
  <si>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</si>
  <si>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</si>
  <si>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</si>
  <si>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</si>
  <si>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</si>
  <si>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</si>
  <si>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</si>
  <si>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</si>
  <si>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</si>
  <si>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</si>
  <si>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</si>
  <si>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</si>
  <si>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</si>
  <si>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</si>
  <si>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</si>
  <si>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</si>
  <si>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</si>
  <si>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</si>
  <si>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</si>
  <si>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</si>
  <si>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</si>
  <si>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</si>
  <si>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</si>
  <si>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</si>
  <si>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</si>
  <si>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</si>
  <si>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</si>
  <si>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福島県塙町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</si>
  <si>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</si>
  <si>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</si>
  <si>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</si>
  <si>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</si>
  <si>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</si>
  <si>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</si>
  <si>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</si>
  <si>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</si>
  <si>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</si>
  <si>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</si>
  <si>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</si>
  <si>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</si>
  <si>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</si>
  <si>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</si>
  <si>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</si>
  <si>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</si>
  <si>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</si>
  <si>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</si>
  <si>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</si>
  <si>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</si>
  <si>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</si>
  <si>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</si>
  <si>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</si>
  <si>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</si>
  <si>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</si>
  <si>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</si>
  <si>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</si>
  <si>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</si>
  <si>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</si>
  <si>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</si>
  <si>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</si>
  <si>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</si>
  <si>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</si>
  <si>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</si>
  <si>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</si>
  <si>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</si>
  <si>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</si>
  <si>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</si>
  <si>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</si>
  <si>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</si>
  <si>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</si>
  <si>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</si>
  <si>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</si>
  <si>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</si>
  <si>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</si>
  <si>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</si>
  <si>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</si>
  <si>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</si>
  <si>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</si>
  <si>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</si>
  <si>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</si>
  <si>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</si>
  <si>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</si>
  <si>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</si>
  <si>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</si>
  <si>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</si>
  <si>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</si>
  <si>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</si>
  <si>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</si>
  <si>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</si>
  <si>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</si>
  <si>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</si>
  <si>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</si>
  <si>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</si>
  <si>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</si>
  <si>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</si>
  <si>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</si>
  <si>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</si>
  <si>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</si>
  <si>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</si>
  <si>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</si>
  <si>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</si>
  <si>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</si>
  <si>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</si>
  <si>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</si>
  <si>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</si>
  <si>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</si>
  <si>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</si>
  <si>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</si>
  <si>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</si>
  <si>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</si>
  <si>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</si>
  <si>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</si>
  <si>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</si>
  <si>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</si>
  <si>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</si>
  <si>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</si>
  <si>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</si>
  <si>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</si>
  <si>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</si>
  <si>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</si>
  <si>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</si>
  <si>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</si>
  <si>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</si>
  <si>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</si>
  <si>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</si>
  <si>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</si>
  <si>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</si>
  <si>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</si>
  <si>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</si>
  <si>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</si>
  <si>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</si>
  <si>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</si>
  <si>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</si>
  <si>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</si>
  <si>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</si>
  <si>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</si>
  <si>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</si>
  <si>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</si>
  <si>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</si>
  <si>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</si>
  <si>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</si>
  <si>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</si>
  <si>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</si>
  <si>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</si>
  <si>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</si>
  <si>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</si>
  <si>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</si>
  <si>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</si>
  <si>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</si>
  <si>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</si>
  <si>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</si>
  <si>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</si>
  <si>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</si>
  <si>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</si>
  <si>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</si>
  <si>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</si>
  <si>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</si>
  <si>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</si>
  <si>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</si>
  <si>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</si>
  <si>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</si>
  <si>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</si>
  <si>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</si>
  <si>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</si>
  <si>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</si>
  <si>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</si>
  <si>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</si>
  <si>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</si>
  <si>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</si>
  <si>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</si>
  <si>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</si>
  <si>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</si>
  <si>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</si>
  <si>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</si>
  <si>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</si>
  <si>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</si>
  <si>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</si>
  <si>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</si>
  <si>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福島県塙町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</si>
  <si>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</si>
  <si>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</si>
  <si>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</si>
  <si>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</si>
  <si>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</si>
  <si>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</si>
  <si>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</si>
  <si>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</si>
  <si>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</si>
  <si>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</si>
  <si>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</si>
  <si>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</si>
  <si>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</si>
  <si>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</si>
  <si>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</si>
  <si>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</si>
  <si>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</si>
  <si>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</si>
  <si>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</si>
  <si>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</si>
  <si>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</si>
  <si>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</si>
  <si>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</si>
  <si>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</si>
  <si>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</si>
  <si>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</si>
  <si>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</si>
  <si>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</si>
  <si>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</si>
  <si>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</si>
  <si>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</si>
  <si>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</si>
  <si>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</si>
  <si>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</si>
  <si>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</si>
  <si>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</si>
  <si>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t>
    <phoneticPr fontId="5"/>
  </si>
  <si>
    <t>法適用企業</t>
    <phoneticPr fontId="5"/>
  </si>
  <si>
    <t>農業集落排水処理事業</t>
    <phoneticPr fontId="5"/>
  </si>
  <si>
    <t>法非適用企業</t>
    <phoneticPr fontId="5"/>
  </si>
  <si>
    <t>公共下水道事業</t>
    <phoneticPr fontId="5"/>
  </si>
  <si>
    <t>塙林間工業団地用地取得造成事業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</si>
  <si>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</si>
  <si>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</si>
  <si>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</si>
  <si>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</si>
  <si>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</si>
  <si>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</si>
  <si>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</si>
  <si>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</si>
  <si>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</si>
  <si>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</si>
  <si>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</si>
  <si>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</si>
  <si>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</si>
  <si>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</si>
  <si>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</si>
  <si>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</si>
  <si>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</si>
  <si>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</si>
  <si>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</si>
  <si>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</si>
  <si>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</si>
  <si>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</si>
  <si>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</si>
  <si>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</si>
  <si>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</si>
  <si>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</si>
  <si>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</si>
  <si>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</si>
  <si>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</si>
  <si>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</si>
  <si>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</si>
  <si>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</si>
  <si>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</si>
  <si>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</si>
  <si>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</si>
  <si>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</si>
  <si>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</si>
  <si>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</si>
  <si>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</si>
  <si>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</si>
  <si>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</si>
  <si>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</si>
  <si>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</si>
  <si>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</si>
  <si>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</si>
  <si>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</si>
  <si>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</si>
  <si>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</si>
  <si>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</si>
  <si>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</si>
  <si>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</si>
  <si>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</si>
  <si>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</si>
  <si>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</si>
  <si>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</si>
  <si>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</si>
  <si>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</si>
  <si>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</si>
  <si>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</si>
  <si>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</si>
  <si>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</si>
  <si>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</si>
  <si>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</si>
  <si>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</si>
  <si>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</si>
  <si>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</si>
  <si>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</si>
  <si>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</si>
  <si>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</si>
  <si>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</si>
  <si>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</si>
  <si>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</si>
  <si>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</si>
  <si>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</si>
  <si>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</si>
  <si>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</si>
  <si>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</si>
  <si>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</si>
  <si>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</si>
  <si>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</si>
  <si>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</si>
  <si>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</si>
  <si>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</si>
  <si>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</si>
  <si>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</si>
  <si>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</si>
  <si>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</si>
  <si>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</si>
  <si>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</si>
  <si>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</si>
  <si>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</si>
  <si>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</si>
  <si>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</si>
  <si>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</si>
  <si>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</si>
  <si>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</si>
  <si>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</si>
  <si>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</si>
  <si>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</si>
  <si>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</si>
  <si>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</si>
  <si>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</si>
  <si>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</si>
  <si>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</si>
  <si>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</si>
  <si>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</si>
  <si>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</si>
  <si>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</si>
  <si>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</si>
  <si>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</si>
  <si>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</si>
  <si>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</si>
  <si>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</si>
  <si>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</si>
  <si>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</si>
  <si>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</si>
  <si>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</si>
  <si>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</si>
  <si>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</si>
  <si>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</si>
  <si>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</si>
  <si>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</si>
  <si>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</si>
  <si>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</si>
  <si>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</si>
  <si>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</si>
  <si>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</si>
  <si>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</si>
  <si>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</si>
  <si>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</si>
  <si>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</si>
  <si>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</si>
  <si>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</si>
  <si>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</si>
  <si>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0.12</t>
  </si>
  <si>
    <t>一般会計</t>
  </si>
  <si>
    <t>上水道事業</t>
  </si>
  <si>
    <t>国民健康保険特別会計</t>
  </si>
  <si>
    <t>介護保険特別会計</t>
  </si>
  <si>
    <t>塙林間工業団地用地取得造成事業</t>
  </si>
  <si>
    <t>後期高齢者医療特別会計</t>
  </si>
  <si>
    <t>公共下水道事業</t>
  </si>
  <si>
    <t>農業集落排水処理事業</t>
  </si>
  <si>
    <t>その他会計（赤字）</t>
  </si>
  <si>
    <t>その他会計（黒字）</t>
  </si>
  <si>
    <t>‐</t>
    <phoneticPr fontId="2"/>
  </si>
  <si>
    <t>‐</t>
    <phoneticPr fontId="2"/>
  </si>
  <si>
    <t>‐</t>
    <phoneticPr fontId="2"/>
  </si>
  <si>
    <t>塙町振興公社</t>
    <rPh sb="0" eb="1">
      <t>ハナワ</t>
    </rPh>
    <rPh sb="1" eb="2">
      <t>マチ</t>
    </rPh>
    <rPh sb="2" eb="4">
      <t>シンコウ</t>
    </rPh>
    <rPh sb="4" eb="6">
      <t>コウシャ</t>
    </rPh>
    <phoneticPr fontId="2"/>
  </si>
  <si>
    <t>東白衛生組合</t>
    <rPh sb="0" eb="1">
      <t>ヒガシ</t>
    </rPh>
    <rPh sb="1" eb="2">
      <t>シロ</t>
    </rPh>
    <rPh sb="2" eb="4">
      <t>エイセイ</t>
    </rPh>
    <rPh sb="4" eb="6">
      <t>クミアイ</t>
    </rPh>
    <phoneticPr fontId="2"/>
  </si>
  <si>
    <t>‐</t>
    <phoneticPr fontId="2"/>
  </si>
  <si>
    <t>‐</t>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</si>
  <si>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</si>
  <si>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</si>
  <si>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福島県市町村総合事務組合（消防償じゅつ金特別会計）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</si>
  <si>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</si>
  <si>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</si>
  <si>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t>
    <phoneticPr fontId="2"/>
  </si>
  <si>
    <t>-</t>
    <phoneticPr fontId="2"/>
  </si>
  <si>
    <t>-</t>
    <phoneticPr fontId="2"/>
  </si>
  <si>
    <t>白河地方広域市町村圏整備組合</t>
    <phoneticPr fontId="2"/>
  </si>
  <si>
    <t>白河地方土地開発公社</t>
    <rPh sb="0" eb="2">
      <t>シラカワ</t>
    </rPh>
    <rPh sb="2" eb="4">
      <t>チホウ</t>
    </rPh>
    <rPh sb="4" eb="6">
      <t>トチ</t>
    </rPh>
    <rPh sb="6" eb="8">
      <t>カイハツ</t>
    </rPh>
    <rPh sb="8" eb="10">
      <t>コウシャ</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</si>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</sst>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155758</c:v>
                </c:pt>
                <c:pt idx="1">
                  <c:v>381429</c:v>
                </c:pt>
                <c:pt idx="2">
                  <c:v>72506</c:v>
                </c:pt>
                <c:pt idx="3">
                  <c:v>73530</c:v>
                </c:pt>
                <c:pt idx="4">
                  <c:v>136677</c:v>
                </c:pt>
              </c:numCache>
            </c:numRef>
          </c:val>
          <c:smooth val="0"/>
        </c:ser>
        <c:dLbls>
          <c:showLegendKey val="0"/>
          <c:showVal val="0"/>
          <c:showCatName val="0"/>
          <c:showSerName val="0"/>
          <c:showPercent val="0"/>
          <c:showBubbleSize val="0"/>
        </c:dLbls>
        <c:marker val="1"/>
        <c:smooth val="0"/>
        <c:axId val="67193088"/>
        <c:axId val="67203456"/>
      </c:lineChart>
      <c:catAx>
        <c:axId val="671930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7203456"/>
        <c:crosses val="autoZero"/>
        <c:auto val="1"/>
        <c:lblAlgn val="ctr"/>
        <c:lblOffset val="100"/>
        <c:tickLblSkip val="1"/>
        <c:tickMarkSkip val="1"/>
        <c:noMultiLvlLbl val="0"/>
      </c:catAx>
      <c:valAx>
        <c:axId val="67203456"/>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71930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3.78</c:v>
                </c:pt>
                <c:pt idx="1">
                  <c:v>13.35</c:v>
                </c:pt>
                <c:pt idx="2">
                  <c:v>8.56</c:v>
                </c:pt>
                <c:pt idx="3">
                  <c:v>4.7</c:v>
                </c:pt>
                <c:pt idx="4">
                  <c:v>5.53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24.21</c:v>
                </c:pt>
                <c:pt idx="1">
                  <c:v>26.64</c:v>
                </c:pt>
                <c:pt idx="2">
                  <c:v>33.33</c:v>
                </c:pt>
                <c:pt idx="3">
                  <c:v>37.42</c:v>
                </c:pt>
                <c:pt idx="4">
                  <c:v>36.67</c:v>
                </c:pt>
              </c:numCache>
            </c:numRef>
          </c:val>
        </c:ser>
        <c:dLbls>
          <c:showLegendKey val="0"/>
          <c:showVal val="0"/>
          <c:showCatName val="0"/>
          <c:showSerName val="0"/>
          <c:showPercent val="0"/>
          <c:showBubbleSize val="0"/>
        </c:dLbls>
        <c:gapWidth val="250"/>
        <c:overlap val="100"/>
        <c:axId val="64225280"/>
        <c:axId val="642272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-0.12</c:v>
                </c:pt>
                <c:pt idx="1">
                  <c:v>11.31</c:v>
                </c:pt>
                <c:pt idx="2">
                  <c:v>1.72</c:v>
                </c:pt>
                <c:pt idx="3">
                  <c:v>0.46</c:v>
                </c:pt>
                <c:pt idx="4">
                  <c:v>1.62</c:v>
                </c:pt>
              </c:numCache>
            </c:numRef>
          </c:val>
          <c:smooth val="0"/>
        </c:ser>
        <c:dLbls>
          <c:showLegendKey val="0"/>
          <c:showVal val="0"/>
          <c:showCatName val="0"/>
          <c:showSerName val="0"/>
          <c:showPercent val="0"/>
          <c:showBubbleSize val="0"/>
        </c:dLbls>
        <c:marker val="1"/>
        <c:smooth val="0"/>
        <c:axId val="64225280"/>
        <c:axId val="64227200"/>
      </c:lineChart>
      <c:catAx>
        <c:axId val="64225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4227200"/>
        <c:crosses val="autoZero"/>
        <c:auto val="1"/>
        <c:lblAlgn val="ctr"/>
        <c:lblOffset val="100"/>
        <c:tickLblSkip val="1"/>
        <c:tickMarkSkip val="1"/>
        <c:noMultiLvlLbl val="0"/>
      </c:catAx>
      <c:valAx>
        <c:axId val="64227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4225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0.92</c:v>
                </c:pt>
                <c:pt idx="2">
                  <c:v>#N/A</c:v>
                </c:pt>
                <c:pt idx="3">
                  <c:v>0.3</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農業集落排水処理事業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公共下水道事業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c:v>
                </c:pt>
                <c:pt idx="8">
                  <c:v>#N/A</c:v>
                </c:pt>
                <c:pt idx="9">
                  <c:v>0</c:v>
                </c:pt>
              </c:numCache>
            </c:numRef>
          </c:val>
        </c:ser>
        <c:ser>
          <c:idx val="5"/>
          <c:order val="5"/>
          <c:tx>
            <c:strRef>
              <c:f>データシート!$A$32</c:f>
              <c:strCache>
                <c:ptCount val="1"/>
                <c:pt idx="0">
                  <c:v>塙林間工業団地用地取得造成事業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6.85</c:v>
                </c:pt>
                <c:pt idx="2">
                  <c:v>#N/A</c:v>
                </c:pt>
                <c:pt idx="3">
                  <c:v>6.89</c:v>
                </c:pt>
                <c:pt idx="4">
                  <c:v>#N/A</c:v>
                </c:pt>
                <c:pt idx="5">
                  <c:v>6.86</c:v>
                </c:pt>
                <c:pt idx="6">
                  <c:v>#N/A</c:v>
                </c:pt>
                <c:pt idx="7">
                  <c:v>0.16</c:v>
                </c:pt>
                <c:pt idx="8">
                  <c:v>#N/A</c:v>
                </c:pt>
                <c:pt idx="9">
                  <c:v>0.14000000000000001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0.01</c:v>
                </c:pt>
                <c:pt idx="2">
                  <c:v>#N/A</c:v>
                </c:pt>
                <c:pt idx="3">
                  <c:v>0</c:v>
                </c:pt>
                <c:pt idx="4">
                  <c:v>#N/A</c:v>
                </c:pt>
                <c:pt idx="5">
                  <c:v>0.09</c:v>
                </c:pt>
                <c:pt idx="6">
                  <c:v>#N/A</c:v>
                </c:pt>
                <c:pt idx="7">
                  <c:v>0.2</c:v>
                </c:pt>
                <c:pt idx="8">
                  <c:v>#N/A</c:v>
                </c:pt>
                <c:pt idx="9">
                  <c:v>0.46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2.39</c:v>
                </c:pt>
                <c:pt idx="2">
                  <c:v>#N/A</c:v>
                </c:pt>
                <c:pt idx="3">
                  <c:v>1.06</c:v>
                </c:pt>
                <c:pt idx="4">
                  <c:v>#N/A</c:v>
                </c:pt>
                <c:pt idx="5">
                  <c:v>1.2</c:v>
                </c:pt>
                <c:pt idx="6">
                  <c:v>#N/A</c:v>
                </c:pt>
                <c:pt idx="7">
                  <c:v>0.87</c:v>
                </c:pt>
                <c:pt idx="8">
                  <c:v>#N/A</c:v>
                </c:pt>
                <c:pt idx="9">
                  <c:v>0.51</c:v>
                </c:pt>
              </c:numCache>
            </c:numRef>
          </c:val>
        </c:ser>
        <c:ser>
          <c:idx val="8"/>
          <c:order val="8"/>
          <c:tx>
            <c:strRef>
              <c:f>データシート!$A$35</c:f>
              <c:strCache>
                <c:ptCount val="1"/>
                <c:pt idx="0">
                  <c:v>上水道事業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c:v>
                </c:pt>
                <c:pt idx="1">
                  <c:v>0</c:v>
                </c:pt>
                <c:pt idx="2">
                  <c:v>#N/A</c:v>
                </c:pt>
                <c:pt idx="3">
                  <c:v>2.0299999999999998</c:v>
                </c:pt>
                <c:pt idx="4">
                  <c:v>#N/A</c:v>
                </c:pt>
                <c:pt idx="5">
                  <c:v>3.78</c:v>
                </c:pt>
                <c:pt idx="6">
                  <c:v>#N/A</c:v>
                </c:pt>
                <c:pt idx="7">
                  <c:v>4.2699999999999996</c:v>
                </c:pt>
                <c:pt idx="8">
                  <c:v>#N/A</c:v>
                </c:pt>
                <c:pt idx="9">
                  <c:v>4.33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3.56</c:v>
                </c:pt>
                <c:pt idx="2">
                  <c:v>#N/A</c:v>
                </c:pt>
                <c:pt idx="3">
                  <c:v>13.09</c:v>
                </c:pt>
                <c:pt idx="4">
                  <c:v>#N/A</c:v>
                </c:pt>
                <c:pt idx="5">
                  <c:v>8.5500000000000007</c:v>
                </c:pt>
                <c:pt idx="6">
                  <c:v>#N/A</c:v>
                </c:pt>
                <c:pt idx="7">
                  <c:v>4.7</c:v>
                </c:pt>
                <c:pt idx="8">
                  <c:v>#N/A</c:v>
                </c:pt>
                <c:pt idx="9">
                  <c:v>5.53</c:v>
                </c:pt>
              </c:numCache>
            </c:numRef>
          </c:val>
        </c:ser>
        <c:dLbls>
          <c:showLegendKey val="0"/>
          <c:showVal val="0"/>
          <c:showCatName val="0"/>
          <c:showSerName val="0"/>
          <c:showPercent val="0"/>
          <c:showBubbleSize val="0"/>
        </c:dLbls>
        <c:gapWidth val="150"/>
        <c:overlap val="100"/>
        <c:axId val="101119872"/>
        <c:axId val="101121408"/>
      </c:barChart>
      <c:catAx>
        <c:axId val="101119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121408"/>
        <c:crosses val="autoZero"/>
        <c:auto val="1"/>
        <c:lblAlgn val="ctr"/>
        <c:lblOffset val="100"/>
        <c:tickLblSkip val="1"/>
        <c:tickMarkSkip val="1"/>
        <c:noMultiLvlLbl val="0"/>
      </c:catAx>
      <c:valAx>
        <c:axId val="101121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119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598</c:v>
                </c:pt>
                <c:pt idx="5">
                  <c:v>598</c:v>
                </c:pt>
                <c:pt idx="8">
                  <c:v>622</c:v>
                </c:pt>
                <c:pt idx="11">
                  <c:v>644</c:v>
                </c:pt>
                <c:pt idx="14">
                  <c:v>717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c:v>
                </c:pt>
                <c:pt idx="3">
                  <c:v>10</c:v>
                </c:pt>
                <c:pt idx="6">
                  <c:v>9</c:v>
                </c:pt>
                <c:pt idx="9">
                  <c:v>9</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120</c:v>
                </c:pt>
                <c:pt idx="3">
                  <c:v>119</c:v>
                </c:pt>
                <c:pt idx="6">
                  <c:v>103</c:v>
                </c:pt>
                <c:pt idx="9">
                  <c:v>91</c:v>
                </c:pt>
                <c:pt idx="12">
                  <c:v>80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180</c:v>
                </c:pt>
                <c:pt idx="3">
                  <c:v>190</c:v>
                </c:pt>
                <c:pt idx="6">
                  <c:v>220</c:v>
                </c:pt>
                <c:pt idx="9">
                  <c:v>246</c:v>
                </c:pt>
                <c:pt idx="12">
                  <c:v>253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568</c:v>
                </c:pt>
                <c:pt idx="3">
                  <c:v>560</c:v>
                </c:pt>
                <c:pt idx="6">
                  <c:v>552</c:v>
                </c:pt>
                <c:pt idx="9">
                  <c:v>508</c:v>
                </c:pt>
                <c:pt idx="12">
                  <c:v>607</c:v>
                </c:pt>
              </c:numCache>
            </c:numRef>
          </c:val>
        </c:ser>
        <c:dLbls>
          <c:showLegendKey val="0"/>
          <c:showVal val="0"/>
          <c:showCatName val="0"/>
          <c:showSerName val="0"/>
          <c:showPercent val="0"/>
          <c:showBubbleSize val="0"/>
        </c:dLbls>
        <c:gapWidth val="100"/>
        <c:overlap val="100"/>
        <c:axId val="105137664"/>
        <c:axId val="1051395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282</c:v>
                </c:pt>
                <c:pt idx="2">
                  <c:v>#N/A</c:v>
                </c:pt>
                <c:pt idx="3">
                  <c:v>#N/A</c:v>
                </c:pt>
                <c:pt idx="4">
                  <c:v>281</c:v>
                </c:pt>
                <c:pt idx="5">
                  <c:v>#N/A</c:v>
                </c:pt>
                <c:pt idx="6">
                  <c:v>#N/A</c:v>
                </c:pt>
                <c:pt idx="7">
                  <c:v>262</c:v>
                </c:pt>
                <c:pt idx="8">
                  <c:v>#N/A</c:v>
                </c:pt>
                <c:pt idx="9">
                  <c:v>#N/A</c:v>
                </c:pt>
                <c:pt idx="10">
                  <c:v>210</c:v>
                </c:pt>
                <c:pt idx="11">
                  <c:v>#N/A</c:v>
                </c:pt>
                <c:pt idx="12">
                  <c:v>#N/A</c:v>
                </c:pt>
                <c:pt idx="13">
                  <c:v>232</c:v>
                </c:pt>
                <c:pt idx="14">
                  <c:v>#N/A</c:v>
                </c:pt>
              </c:numCache>
            </c:numRef>
          </c:val>
          <c:smooth val="0"/>
        </c:ser>
        <c:dLbls>
          <c:showLegendKey val="0"/>
          <c:showVal val="0"/>
          <c:showCatName val="0"/>
          <c:showSerName val="0"/>
          <c:showPercent val="0"/>
          <c:showBubbleSize val="0"/>
        </c:dLbls>
        <c:marker val="1"/>
        <c:smooth val="0"/>
        <c:axId val="105137664"/>
        <c:axId val="105139584"/>
      </c:lineChart>
      <c:catAx>
        <c:axId val="105137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139584"/>
        <c:crosses val="autoZero"/>
        <c:auto val="1"/>
        <c:lblAlgn val="ctr"/>
        <c:lblOffset val="100"/>
        <c:tickLblSkip val="1"/>
        <c:tickMarkSkip val="1"/>
        <c:noMultiLvlLbl val="0"/>
      </c:catAx>
      <c:valAx>
        <c:axId val="1051395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137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6340</c:v>
                </c:pt>
                <c:pt idx="5">
                  <c:v>6367</c:v>
                </c:pt>
                <c:pt idx="8">
                  <c:v>6355</c:v>
                </c:pt>
                <c:pt idx="11">
                  <c:v>6234</c:v>
                </c:pt>
                <c:pt idx="14">
                  <c:v>6204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94</c:v>
                </c:pt>
                <c:pt idx="5">
                  <c:v>84</c:v>
                </c:pt>
                <c:pt idx="8">
                  <c:v>77</c:v>
                </c:pt>
                <c:pt idx="11">
                  <c:v>72</c:v>
                </c:pt>
                <c:pt idx="14">
                  <c:v>66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2004</c:v>
                </c:pt>
                <c:pt idx="5">
                  <c:v>2380</c:v>
                </c:pt>
                <c:pt idx="8">
                  <c:v>2774</c:v>
                </c:pt>
                <c:pt idx="11">
                  <c:v>3204</c:v>
                </c:pt>
                <c:pt idx="14">
                  <c:v>2963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1272</c:v>
                </c:pt>
                <c:pt idx="3">
                  <c:v>1225</c:v>
                </c:pt>
                <c:pt idx="6">
                  <c:v>1240</c:v>
                </c:pt>
                <c:pt idx="9">
                  <c:v>1200</c:v>
                </c:pt>
                <c:pt idx="12">
                  <c:v>1103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501</c:v>
                </c:pt>
                <c:pt idx="3">
                  <c:v>352</c:v>
                </c:pt>
                <c:pt idx="6">
                  <c:v>233</c:v>
                </c:pt>
                <c:pt idx="9">
                  <c:v>150</c:v>
                </c:pt>
                <c:pt idx="12">
                  <c:v>97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3003</c:v>
                </c:pt>
                <c:pt idx="3">
                  <c:v>3035</c:v>
                </c:pt>
                <c:pt idx="6">
                  <c:v>3223</c:v>
                </c:pt>
                <c:pt idx="9">
                  <c:v>3050</c:v>
                </c:pt>
                <c:pt idx="12">
                  <c:v>2893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36</c:v>
                </c:pt>
                <c:pt idx="3">
                  <c:v>27</c:v>
                </c:pt>
                <c:pt idx="6">
                  <c:v>18</c:v>
                </c:pt>
                <c:pt idx="9">
                  <c:v>9</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5512</c:v>
                </c:pt>
                <c:pt idx="3">
                  <c:v>5608</c:v>
                </c:pt>
                <c:pt idx="6">
                  <c:v>5702</c:v>
                </c:pt>
                <c:pt idx="9">
                  <c:v>5594</c:v>
                </c:pt>
                <c:pt idx="12">
                  <c:v>5795</c:v>
                </c:pt>
              </c:numCache>
            </c:numRef>
          </c:val>
        </c:ser>
        <c:dLbls>
          <c:showLegendKey val="0"/>
          <c:showVal val="0"/>
          <c:showCatName val="0"/>
          <c:showSerName val="0"/>
          <c:showPercent val="0"/>
          <c:showBubbleSize val="0"/>
        </c:dLbls>
        <c:gapWidth val="100"/>
        <c:overlap val="100"/>
        <c:axId val="101012992"/>
        <c:axId val="1010149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1886</c:v>
                </c:pt>
                <c:pt idx="2">
                  <c:v>#N/A</c:v>
                </c:pt>
                <c:pt idx="3">
                  <c:v>#N/A</c:v>
                </c:pt>
                <c:pt idx="4">
                  <c:v>1416</c:v>
                </c:pt>
                <c:pt idx="5">
                  <c:v>#N/A</c:v>
                </c:pt>
                <c:pt idx="6">
                  <c:v>#N/A</c:v>
                </c:pt>
                <c:pt idx="7">
                  <c:v>1210</c:v>
                </c:pt>
                <c:pt idx="8">
                  <c:v>#N/A</c:v>
                </c:pt>
                <c:pt idx="9">
                  <c:v>#N/A</c:v>
                </c:pt>
                <c:pt idx="10">
                  <c:v>493</c:v>
                </c:pt>
                <c:pt idx="11">
                  <c:v>#N/A</c:v>
                </c:pt>
                <c:pt idx="12">
                  <c:v>#N/A</c:v>
                </c:pt>
                <c:pt idx="13">
                  <c:v>655</c:v>
                </c:pt>
                <c:pt idx="14">
                  <c:v>#N/A</c:v>
                </c:pt>
              </c:numCache>
            </c:numRef>
          </c:val>
          <c:smooth val="0"/>
        </c:ser>
        <c:dLbls>
          <c:showLegendKey val="0"/>
          <c:showVal val="0"/>
          <c:showCatName val="0"/>
          <c:showSerName val="0"/>
          <c:showPercent val="0"/>
          <c:showBubbleSize val="0"/>
        </c:dLbls>
        <c:marker val="1"/>
        <c:smooth val="0"/>
        <c:axId val="101012992"/>
        <c:axId val="101014912"/>
      </c:lineChart>
      <c:catAx>
        <c:axId val="101012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014912"/>
        <c:crosses val="autoZero"/>
        <c:auto val="1"/>
        <c:lblAlgn val="ctr"/>
        <c:lblOffset val="100"/>
        <c:tickLblSkip val="1"/>
        <c:tickMarkSkip val="1"/>
        <c:noMultiLvlLbl val="0"/>
      </c:catAx>
      <c:valAx>
        <c:axId val="101014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012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福島県塙町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9,486
9,407
211.41
6,556,191
6,040,627
196,259
3,547,856
5,795,334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22.9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人口減少が進む一方、</a:t>
          </a:r>
          <a:r>
            <a:rPr kumimoji="1" lang="en-US" altLang="ja-JP" sz="1300">
              <a:latin typeface="ＭＳ Ｐゴシック"/>
            </a:rPr>
            <a:t>211.6k㎡</a:t>
          </a:r>
          <a:r>
            <a:rPr kumimoji="1" lang="ja-JP" altLang="en-US" sz="1300">
              <a:latin typeface="ＭＳ Ｐゴシック"/>
            </a:rPr>
            <a:t>の広大な行政面積を抱えているため、行政コストは割高にならざるを得ず、財政力指数は全国・県平均を大きく下回っている。基幹産業である農林業が低迷する中、企業誘致を町の最重要施策として位置づけ、雇用の場・税収の確保に努めているが、なかなか成果が見られない状況である。今後も引き続き、行政の効率化と合わせた取り組みを強化す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68439</xdr:rowOff>
    </xdr:from>
    <xdr:to>
      <xdr:col>7</xdr:col>
      <xdr:colOff>152400</xdr:colOff>
      <xdr:row>43</xdr:row>
      <xdr:rowOff>68439</xdr:rowOff>
    </xdr:to>
    <xdr:cxnSp macro="">
      <xdr:nvCxnSpPr>
        <xdr:cNvPr id="66" name="直線コネクタ 65"/>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29932</xdr:rowOff>
    </xdr:from>
    <xdr:ext cx="762000" cy="259045"/>
    <xdr:sp macro="" textlink="">
      <xdr:nvSpPr>
        <xdr:cNvPr id="67" name="財政力平均値テキスト"/>
        <xdr:cNvSpPr txBox="1"/>
      </xdr:nvSpPr>
      <xdr:spPr>
        <a:xfrm>
          <a:off x="5041900" y="7402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68439</xdr:rowOff>
    </xdr:to>
    <xdr:cxnSp macro="">
      <xdr:nvCxnSpPr>
        <xdr:cNvPr id="69" name="直線コネクタ 68"/>
        <xdr:cNvCxnSpPr/>
      </xdr:nvCxnSpPr>
      <xdr:spPr>
        <a:xfrm>
          <a:off x="3225800" y="7440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68439</xdr:rowOff>
    </xdr:to>
    <xdr:cxnSp macro="">
      <xdr:nvCxnSpPr>
        <xdr:cNvPr id="72" name="直線コネクタ 71"/>
        <xdr:cNvCxnSpPr/>
      </xdr:nvCxnSpPr>
      <xdr:spPr>
        <a:xfrm>
          <a:off x="2336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74" name="テキスト ボックス 73"/>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55033</xdr:rowOff>
    </xdr:to>
    <xdr:cxnSp macro="">
      <xdr:nvCxnSpPr>
        <xdr:cNvPr id="75" name="直線コネクタ 74"/>
        <xdr:cNvCxnSpPr/>
      </xdr:nvCxnSpPr>
      <xdr:spPr>
        <a:xfrm>
          <a:off x="1447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117422</xdr:rowOff>
    </xdr:from>
    <xdr:ext cx="762000" cy="259045"/>
    <xdr:sp macro="" textlink="">
      <xdr:nvSpPr>
        <xdr:cNvPr id="77" name="テキスト ボックス 76"/>
        <xdr:cNvSpPr txBox="1"/>
      </xdr:nvSpPr>
      <xdr:spPr>
        <a:xfrm>
          <a:off x="1955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8" name="フローチャート : 判断 77"/>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79" name="テキスト ボックス 78"/>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5" name="円/楕円 84"/>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34166</xdr:rowOff>
    </xdr:from>
    <xdr:ext cx="762000" cy="259045"/>
    <xdr:sp macro="" textlink="">
      <xdr:nvSpPr>
        <xdr:cNvPr id="86" name="財政力該当値テキスト"/>
        <xdr:cNvSpPr txBox="1"/>
      </xdr:nvSpPr>
      <xdr:spPr>
        <a:xfrm>
          <a:off x="50419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7" name="円/楕円 86"/>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88" name="テキスト ボックス 87"/>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89" name="円/楕円 88"/>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129416</xdr:rowOff>
    </xdr:from>
    <xdr:ext cx="762000" cy="259045"/>
    <xdr:sp macro="" textlink="">
      <xdr:nvSpPr>
        <xdr:cNvPr id="90" name="テキスト ボックス 89"/>
        <xdr:cNvSpPr txBox="1"/>
      </xdr:nvSpPr>
      <xdr:spPr>
        <a:xfrm>
          <a:off x="2844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1" name="円/楕円 90"/>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92" name="テキスト ボックス 91"/>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3" name="円/楕円 92"/>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94" name="テキスト ボックス 93"/>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に引き続き、若干数値が悪化した。改善傾向にある類似団体平均とは引き続き大きな相違のある結果となっている。これは、起債の償還による公債費の増加によるものである。人件費や公債費といった義務的経費の削減に努め、数値の改善を図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83608</xdr:rowOff>
    </xdr:from>
    <xdr:to>
      <xdr:col>7</xdr:col>
      <xdr:colOff>152400</xdr:colOff>
      <xdr:row>65</xdr:row>
      <xdr:rowOff>64981</xdr:rowOff>
    </xdr:to>
    <xdr:cxnSp macro="">
      <xdr:nvCxnSpPr>
        <xdr:cNvPr id="129" name="直線コネクタ 128"/>
        <xdr:cNvCxnSpPr/>
      </xdr:nvCxnSpPr>
      <xdr:spPr>
        <a:xfrm>
          <a:off x="4114800" y="11056408"/>
          <a:ext cx="8382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0"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3175</xdr:rowOff>
    </xdr:from>
    <xdr:to>
      <xdr:col>6</xdr:col>
      <xdr:colOff>0</xdr:colOff>
      <xdr:row>64</xdr:row>
      <xdr:rowOff>83608</xdr:rowOff>
    </xdr:to>
    <xdr:cxnSp macro="">
      <xdr:nvCxnSpPr>
        <xdr:cNvPr id="132" name="直線コネクタ 131"/>
        <xdr:cNvCxnSpPr/>
      </xdr:nvCxnSpPr>
      <xdr:spPr>
        <a:xfrm>
          <a:off x="3225800" y="1097597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4" name="テキスト ボックス 133"/>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3175</xdr:rowOff>
    </xdr:from>
    <xdr:to>
      <xdr:col>4</xdr:col>
      <xdr:colOff>482600</xdr:colOff>
      <xdr:row>64</xdr:row>
      <xdr:rowOff>7196</xdr:rowOff>
    </xdr:to>
    <xdr:cxnSp macro="">
      <xdr:nvCxnSpPr>
        <xdr:cNvPr id="135" name="直線コネクタ 134"/>
        <xdr:cNvCxnSpPr/>
      </xdr:nvCxnSpPr>
      <xdr:spPr>
        <a:xfrm flipV="1">
          <a:off x="2336800" y="10975975"/>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90822</xdr:rowOff>
    </xdr:from>
    <xdr:ext cx="762000" cy="259045"/>
    <xdr:sp macro="" textlink="">
      <xdr:nvSpPr>
        <xdr:cNvPr id="137" name="テキスト ボックス 136"/>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9737</xdr:rowOff>
    </xdr:from>
    <xdr:to>
      <xdr:col>3</xdr:col>
      <xdr:colOff>279400</xdr:colOff>
      <xdr:row>64</xdr:row>
      <xdr:rowOff>7196</xdr:rowOff>
    </xdr:to>
    <xdr:cxnSp macro="">
      <xdr:nvCxnSpPr>
        <xdr:cNvPr id="138" name="直線コネクタ 137"/>
        <xdr:cNvCxnSpPr/>
      </xdr:nvCxnSpPr>
      <xdr:spPr>
        <a:xfrm>
          <a:off x="1447800" y="10811087"/>
          <a:ext cx="8890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11871</xdr:rowOff>
    </xdr:from>
    <xdr:ext cx="762000" cy="259045"/>
    <xdr:sp macro="" textlink="">
      <xdr:nvSpPr>
        <xdr:cNvPr id="140" name="テキスト ボックス 139"/>
        <xdr:cNvSpPr txBox="1"/>
      </xdr:nvSpPr>
      <xdr:spPr>
        <a:xfrm>
          <a:off x="1955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47413</xdr:rowOff>
    </xdr:from>
    <xdr:to>
      <xdr:col>2</xdr:col>
      <xdr:colOff>127000</xdr:colOff>
      <xdr:row>63</xdr:row>
      <xdr:rowOff>149013</xdr:rowOff>
    </xdr:to>
    <xdr:sp macro="" textlink="">
      <xdr:nvSpPr>
        <xdr:cNvPr id="141" name="フローチャート : 判断 140"/>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133790</xdr:rowOff>
    </xdr:from>
    <xdr:ext cx="762000" cy="259045"/>
    <xdr:sp macro="" textlink="">
      <xdr:nvSpPr>
        <xdr:cNvPr id="142" name="テキスト ボックス 141"/>
        <xdr:cNvSpPr txBox="1"/>
      </xdr:nvSpPr>
      <xdr:spPr>
        <a:xfrm>
          <a:off x="1066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14181</xdr:rowOff>
    </xdr:from>
    <xdr:to>
      <xdr:col>7</xdr:col>
      <xdr:colOff>203200</xdr:colOff>
      <xdr:row>65</xdr:row>
      <xdr:rowOff>115781</xdr:rowOff>
    </xdr:to>
    <xdr:sp macro="" textlink="">
      <xdr:nvSpPr>
        <xdr:cNvPr id="148" name="円/楕円 147"/>
        <xdr:cNvSpPr/>
      </xdr:nvSpPr>
      <xdr:spPr>
        <a:xfrm>
          <a:off x="4902200" y="1115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157708</xdr:rowOff>
    </xdr:from>
    <xdr:ext cx="762000" cy="259045"/>
    <xdr:sp macro="" textlink="">
      <xdr:nvSpPr>
        <xdr:cNvPr id="149" name="財政構造の弾力性該当値テキスト"/>
        <xdr:cNvSpPr txBox="1"/>
      </xdr:nvSpPr>
      <xdr:spPr>
        <a:xfrm>
          <a:off x="5041900" y="11130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32808</xdr:rowOff>
    </xdr:from>
    <xdr:to>
      <xdr:col>6</xdr:col>
      <xdr:colOff>50800</xdr:colOff>
      <xdr:row>64</xdr:row>
      <xdr:rowOff>134408</xdr:rowOff>
    </xdr:to>
    <xdr:sp macro="" textlink="">
      <xdr:nvSpPr>
        <xdr:cNvPr id="150" name="円/楕円 149"/>
        <xdr:cNvSpPr/>
      </xdr:nvSpPr>
      <xdr:spPr>
        <a:xfrm>
          <a:off x="4064000" y="110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119185</xdr:rowOff>
    </xdr:from>
    <xdr:ext cx="736600" cy="259045"/>
    <xdr:sp macro="" textlink="">
      <xdr:nvSpPr>
        <xdr:cNvPr id="151" name="テキスト ボックス 150"/>
        <xdr:cNvSpPr txBox="1"/>
      </xdr:nvSpPr>
      <xdr:spPr>
        <a:xfrm>
          <a:off x="3733800" y="11091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123825</xdr:rowOff>
    </xdr:from>
    <xdr:to>
      <xdr:col>4</xdr:col>
      <xdr:colOff>533400</xdr:colOff>
      <xdr:row>64</xdr:row>
      <xdr:rowOff>53975</xdr:rowOff>
    </xdr:to>
    <xdr:sp macro="" textlink="">
      <xdr:nvSpPr>
        <xdr:cNvPr id="152" name="円/楕円 151"/>
        <xdr:cNvSpPr/>
      </xdr:nvSpPr>
      <xdr:spPr>
        <a:xfrm>
          <a:off x="3175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38752</xdr:rowOff>
    </xdr:from>
    <xdr:ext cx="762000" cy="259045"/>
    <xdr:sp macro="" textlink="">
      <xdr:nvSpPr>
        <xdr:cNvPr id="153" name="テキスト ボックス 152"/>
        <xdr:cNvSpPr txBox="1"/>
      </xdr:nvSpPr>
      <xdr:spPr>
        <a:xfrm>
          <a:off x="2844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127846</xdr:rowOff>
    </xdr:from>
    <xdr:to>
      <xdr:col>3</xdr:col>
      <xdr:colOff>330200</xdr:colOff>
      <xdr:row>64</xdr:row>
      <xdr:rowOff>57996</xdr:rowOff>
    </xdr:to>
    <xdr:sp macro="" textlink="">
      <xdr:nvSpPr>
        <xdr:cNvPr id="154" name="円/楕円 153"/>
        <xdr:cNvSpPr/>
      </xdr:nvSpPr>
      <xdr:spPr>
        <a:xfrm>
          <a:off x="2286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42773</xdr:rowOff>
    </xdr:from>
    <xdr:ext cx="762000" cy="259045"/>
    <xdr:sp macro="" textlink="">
      <xdr:nvSpPr>
        <xdr:cNvPr id="155" name="テキスト ボックス 154"/>
        <xdr:cNvSpPr txBox="1"/>
      </xdr:nvSpPr>
      <xdr:spPr>
        <a:xfrm>
          <a:off x="1955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56" name="円/楕円 155"/>
        <xdr:cNvSpPr/>
      </xdr:nvSpPr>
      <xdr:spPr>
        <a:xfrm>
          <a:off x="1397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70714</xdr:rowOff>
    </xdr:from>
    <xdr:ext cx="762000" cy="259045"/>
    <xdr:sp macro="" textlink="">
      <xdr:nvSpPr>
        <xdr:cNvPr id="157" name="テキスト ボックス 156"/>
        <xdr:cNvSpPr txBox="1"/>
      </xdr:nvSpPr>
      <xdr:spPr>
        <a:xfrm>
          <a:off x="1066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[175,163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規模の小さい団体の宿命として、行政コストは高上りとなっている。行財政改革に努めていることで、類似団体平均、県平均を下回っているが、全国平均を大きく上回っている状況である。行財政改革による行政コスト削減よりも人口減少による影響が大きい。</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55325</xdr:rowOff>
    </xdr:from>
    <xdr:to>
      <xdr:col>7</xdr:col>
      <xdr:colOff>152400</xdr:colOff>
      <xdr:row>83</xdr:row>
      <xdr:rowOff>73419</xdr:rowOff>
    </xdr:to>
    <xdr:cxnSp macro="">
      <xdr:nvCxnSpPr>
        <xdr:cNvPr id="189" name="直線コネクタ 188"/>
        <xdr:cNvCxnSpPr/>
      </xdr:nvCxnSpPr>
      <xdr:spPr>
        <a:xfrm>
          <a:off x="4114800" y="14285675"/>
          <a:ext cx="838200" cy="18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38230</xdr:rowOff>
    </xdr:from>
    <xdr:ext cx="762000" cy="259045"/>
    <xdr:sp macro="" textlink="">
      <xdr:nvSpPr>
        <xdr:cNvPr id="190" name="人件費・物件費等の状況平均値テキスト"/>
        <xdr:cNvSpPr txBox="1"/>
      </xdr:nvSpPr>
      <xdr:spPr>
        <a:xfrm>
          <a:off x="5041900" y="14440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55325</xdr:rowOff>
    </xdr:from>
    <xdr:to>
      <xdr:col>6</xdr:col>
      <xdr:colOff>0</xdr:colOff>
      <xdr:row>83</xdr:row>
      <xdr:rowOff>59865</xdr:rowOff>
    </xdr:to>
    <xdr:cxnSp macro="">
      <xdr:nvCxnSpPr>
        <xdr:cNvPr id="192" name="直線コネクタ 191"/>
        <xdr:cNvCxnSpPr/>
      </xdr:nvCxnSpPr>
      <xdr:spPr>
        <a:xfrm flipV="1">
          <a:off x="3225800" y="14285675"/>
          <a:ext cx="889000" cy="4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113163</xdr:rowOff>
    </xdr:from>
    <xdr:ext cx="736600" cy="259045"/>
    <xdr:sp macro="" textlink="">
      <xdr:nvSpPr>
        <xdr:cNvPr id="194" name="テキスト ボックス 193"/>
        <xdr:cNvSpPr txBox="1"/>
      </xdr:nvSpPr>
      <xdr:spPr>
        <a:xfrm>
          <a:off x="3733800" y="14514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50212</xdr:rowOff>
    </xdr:from>
    <xdr:to>
      <xdr:col>4</xdr:col>
      <xdr:colOff>482600</xdr:colOff>
      <xdr:row>83</xdr:row>
      <xdr:rowOff>59865</xdr:rowOff>
    </xdr:to>
    <xdr:cxnSp macro="">
      <xdr:nvCxnSpPr>
        <xdr:cNvPr id="195" name="直線コネクタ 194"/>
        <xdr:cNvCxnSpPr/>
      </xdr:nvCxnSpPr>
      <xdr:spPr>
        <a:xfrm>
          <a:off x="2336800" y="14280562"/>
          <a:ext cx="8890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95899</xdr:rowOff>
    </xdr:from>
    <xdr:ext cx="762000" cy="259045"/>
    <xdr:sp macro="" textlink="">
      <xdr:nvSpPr>
        <xdr:cNvPr id="197" name="テキスト ボックス 196"/>
        <xdr:cNvSpPr txBox="1"/>
      </xdr:nvSpPr>
      <xdr:spPr>
        <a:xfrm>
          <a:off x="2844800" y="1449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16725</xdr:rowOff>
    </xdr:from>
    <xdr:to>
      <xdr:col>3</xdr:col>
      <xdr:colOff>279400</xdr:colOff>
      <xdr:row>83</xdr:row>
      <xdr:rowOff>50212</xdr:rowOff>
    </xdr:to>
    <xdr:cxnSp macro="">
      <xdr:nvCxnSpPr>
        <xdr:cNvPr id="198" name="直線コネクタ 197"/>
        <xdr:cNvCxnSpPr/>
      </xdr:nvCxnSpPr>
      <xdr:spPr>
        <a:xfrm>
          <a:off x="1447800" y="14247075"/>
          <a:ext cx="889000" cy="33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97950</xdr:rowOff>
    </xdr:from>
    <xdr:ext cx="762000" cy="259045"/>
    <xdr:sp macro="" textlink="">
      <xdr:nvSpPr>
        <xdr:cNvPr id="200" name="テキスト ボックス 199"/>
        <xdr:cNvSpPr txBox="1"/>
      </xdr:nvSpPr>
      <xdr:spPr>
        <a:xfrm>
          <a:off x="1955800" y="144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29367</xdr:rowOff>
    </xdr:from>
    <xdr:to>
      <xdr:col>2</xdr:col>
      <xdr:colOff>127000</xdr:colOff>
      <xdr:row>83</xdr:row>
      <xdr:rowOff>130967</xdr:rowOff>
    </xdr:to>
    <xdr:sp macro="" textlink="">
      <xdr:nvSpPr>
        <xdr:cNvPr id="201" name="フローチャート : 判断 200"/>
        <xdr:cNvSpPr/>
      </xdr:nvSpPr>
      <xdr:spPr>
        <a:xfrm>
          <a:off x="1397000" y="14259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115744</xdr:rowOff>
    </xdr:from>
    <xdr:ext cx="762000" cy="259045"/>
    <xdr:sp macro="" textlink="">
      <xdr:nvSpPr>
        <xdr:cNvPr id="202" name="テキスト ボックス 201"/>
        <xdr:cNvSpPr txBox="1"/>
      </xdr:nvSpPr>
      <xdr:spPr>
        <a:xfrm>
          <a:off x="1066800" y="14346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22619</xdr:rowOff>
    </xdr:from>
    <xdr:to>
      <xdr:col>7</xdr:col>
      <xdr:colOff>203200</xdr:colOff>
      <xdr:row>83</xdr:row>
      <xdr:rowOff>124219</xdr:rowOff>
    </xdr:to>
    <xdr:sp macro="" textlink="">
      <xdr:nvSpPr>
        <xdr:cNvPr id="208" name="円/楕円 207"/>
        <xdr:cNvSpPr/>
      </xdr:nvSpPr>
      <xdr:spPr>
        <a:xfrm>
          <a:off x="4902200" y="1425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39146</xdr:rowOff>
    </xdr:from>
    <xdr:ext cx="762000" cy="259045"/>
    <xdr:sp macro="" textlink="">
      <xdr:nvSpPr>
        <xdr:cNvPr id="209" name="人件費・物件費等の状況該当値テキスト"/>
        <xdr:cNvSpPr txBox="1"/>
      </xdr:nvSpPr>
      <xdr:spPr>
        <a:xfrm>
          <a:off x="5041900" y="1409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175,163</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4525</xdr:rowOff>
    </xdr:from>
    <xdr:to>
      <xdr:col>6</xdr:col>
      <xdr:colOff>50800</xdr:colOff>
      <xdr:row>83</xdr:row>
      <xdr:rowOff>106125</xdr:rowOff>
    </xdr:to>
    <xdr:sp macro="" textlink="">
      <xdr:nvSpPr>
        <xdr:cNvPr id="210" name="円/楕円 209"/>
        <xdr:cNvSpPr/>
      </xdr:nvSpPr>
      <xdr:spPr>
        <a:xfrm>
          <a:off x="4064000" y="14234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116302</xdr:rowOff>
    </xdr:from>
    <xdr:ext cx="736600" cy="259045"/>
    <xdr:sp macro="" textlink="">
      <xdr:nvSpPr>
        <xdr:cNvPr id="211" name="テキスト ボックス 210"/>
        <xdr:cNvSpPr txBox="1"/>
      </xdr:nvSpPr>
      <xdr:spPr>
        <a:xfrm>
          <a:off x="3733800" y="14003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167,665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9065</xdr:rowOff>
    </xdr:from>
    <xdr:to>
      <xdr:col>4</xdr:col>
      <xdr:colOff>533400</xdr:colOff>
      <xdr:row>83</xdr:row>
      <xdr:rowOff>110665</xdr:rowOff>
    </xdr:to>
    <xdr:sp macro="" textlink="">
      <xdr:nvSpPr>
        <xdr:cNvPr id="212" name="円/楕円 211"/>
        <xdr:cNvSpPr/>
      </xdr:nvSpPr>
      <xdr:spPr>
        <a:xfrm>
          <a:off x="3175000" y="1423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120842</xdr:rowOff>
    </xdr:from>
    <xdr:ext cx="762000" cy="259045"/>
    <xdr:sp macro="" textlink="">
      <xdr:nvSpPr>
        <xdr:cNvPr id="213" name="テキスト ボックス 212"/>
        <xdr:cNvSpPr txBox="1"/>
      </xdr:nvSpPr>
      <xdr:spPr>
        <a:xfrm>
          <a:off x="2844800" y="1400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169,546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170862</xdr:rowOff>
    </xdr:from>
    <xdr:to>
      <xdr:col>3</xdr:col>
      <xdr:colOff>330200</xdr:colOff>
      <xdr:row>83</xdr:row>
      <xdr:rowOff>101012</xdr:rowOff>
    </xdr:to>
    <xdr:sp macro="" textlink="">
      <xdr:nvSpPr>
        <xdr:cNvPr id="214" name="円/楕円 213"/>
        <xdr:cNvSpPr/>
      </xdr:nvSpPr>
      <xdr:spPr>
        <a:xfrm>
          <a:off x="2286000" y="1422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111189</xdr:rowOff>
    </xdr:from>
    <xdr:ext cx="762000" cy="259045"/>
    <xdr:sp macro="" textlink="">
      <xdr:nvSpPr>
        <xdr:cNvPr id="215" name="テキスト ボックス 214"/>
        <xdr:cNvSpPr txBox="1"/>
      </xdr:nvSpPr>
      <xdr:spPr>
        <a:xfrm>
          <a:off x="1955800" y="1399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165,546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137375</xdr:rowOff>
    </xdr:from>
    <xdr:to>
      <xdr:col>2</xdr:col>
      <xdr:colOff>127000</xdr:colOff>
      <xdr:row>83</xdr:row>
      <xdr:rowOff>67525</xdr:rowOff>
    </xdr:to>
    <xdr:sp macro="" textlink="">
      <xdr:nvSpPr>
        <xdr:cNvPr id="216" name="円/楕円 215"/>
        <xdr:cNvSpPr/>
      </xdr:nvSpPr>
      <xdr:spPr>
        <a:xfrm>
          <a:off x="1397000" y="1419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77702</xdr:rowOff>
    </xdr:from>
    <xdr:ext cx="762000" cy="259045"/>
    <xdr:sp macro="" textlink="">
      <xdr:nvSpPr>
        <xdr:cNvPr id="217" name="テキスト ボックス 216"/>
        <xdr:cNvSpPr txBox="1"/>
      </xdr:nvSpPr>
      <xdr:spPr>
        <a:xfrm>
          <a:off x="1066800" y="13965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151,668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市平均よりは下回っているものの、類似団体平均や全国町村平均を上回っている。この要因として、人件費削減のための採用抑制により新陳代謝が行われず、比較的給与水準の高い高年齢職員の割合が高くなっていることが挙げら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3" name="直線コネクタ 232"/>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4" name="テキスト ボックス 233"/>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5" name="直線コネクタ 234"/>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6" name="テキスト ボックス 235"/>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7" name="直線コネクタ 236"/>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8" name="テキスト ボックス 237"/>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9" name="直線コネクタ 238"/>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0" name="テキスト ボックス 239"/>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1" name="直線コネクタ 24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2" name="テキスト ボックス 24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82804</xdr:rowOff>
    </xdr:from>
    <xdr:to>
      <xdr:col>24</xdr:col>
      <xdr:colOff>558800</xdr:colOff>
      <xdr:row>86</xdr:row>
      <xdr:rowOff>101600</xdr:rowOff>
    </xdr:to>
    <xdr:cxnSp macro="">
      <xdr:nvCxnSpPr>
        <xdr:cNvPr id="244" name="直線コネクタ 243"/>
        <xdr:cNvCxnSpPr/>
      </xdr:nvCxnSpPr>
      <xdr:spPr>
        <a:xfrm flipV="1">
          <a:off x="17018000" y="14141704"/>
          <a:ext cx="0" cy="704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73677</xdr:rowOff>
    </xdr:from>
    <xdr:ext cx="762000" cy="259045"/>
    <xdr:sp macro="" textlink="">
      <xdr:nvSpPr>
        <xdr:cNvPr id="245" name="給与水準   （国との比較）最小値テキスト"/>
        <xdr:cNvSpPr txBox="1"/>
      </xdr:nvSpPr>
      <xdr:spPr>
        <a:xfrm>
          <a:off x="17106900" y="148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86</xdr:row>
      <xdr:rowOff>101600</xdr:rowOff>
    </xdr:from>
    <xdr:to>
      <xdr:col>24</xdr:col>
      <xdr:colOff>647700</xdr:colOff>
      <xdr:row>86</xdr:row>
      <xdr:rowOff>101600</xdr:rowOff>
    </xdr:to>
    <xdr:cxnSp macro="">
      <xdr:nvCxnSpPr>
        <xdr:cNvPr id="246" name="直線コネクタ 245"/>
        <xdr:cNvCxnSpPr/>
      </xdr:nvCxnSpPr>
      <xdr:spPr>
        <a:xfrm>
          <a:off x="169291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169181</xdr:rowOff>
    </xdr:from>
    <xdr:ext cx="762000" cy="259045"/>
    <xdr:sp macro="" textlink="">
      <xdr:nvSpPr>
        <xdr:cNvPr id="247" name="給与水準   （国との比較）最大値テキスト"/>
        <xdr:cNvSpPr txBox="1"/>
      </xdr:nvSpPr>
      <xdr:spPr>
        <a:xfrm>
          <a:off x="17106900" y="1388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82</xdr:row>
      <xdr:rowOff>82804</xdr:rowOff>
    </xdr:from>
    <xdr:to>
      <xdr:col>24</xdr:col>
      <xdr:colOff>647700</xdr:colOff>
      <xdr:row>82</xdr:row>
      <xdr:rowOff>82804</xdr:rowOff>
    </xdr:to>
    <xdr:cxnSp macro="">
      <xdr:nvCxnSpPr>
        <xdr:cNvPr id="248" name="直線コネクタ 247"/>
        <xdr:cNvCxnSpPr/>
      </xdr:nvCxnSpPr>
      <xdr:spPr>
        <a:xfrm>
          <a:off x="16929100" y="14141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254</xdr:rowOff>
    </xdr:from>
    <xdr:to>
      <xdr:col>24</xdr:col>
      <xdr:colOff>558800</xdr:colOff>
      <xdr:row>86</xdr:row>
      <xdr:rowOff>24385</xdr:rowOff>
    </xdr:to>
    <xdr:cxnSp macro="">
      <xdr:nvCxnSpPr>
        <xdr:cNvPr id="249" name="直線コネクタ 248"/>
        <xdr:cNvCxnSpPr/>
      </xdr:nvCxnSpPr>
      <xdr:spPr>
        <a:xfrm flipV="1">
          <a:off x="16179800" y="14744954"/>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36085</xdr:rowOff>
    </xdr:from>
    <xdr:ext cx="762000" cy="259045"/>
    <xdr:sp macro="" textlink="">
      <xdr:nvSpPr>
        <xdr:cNvPr id="250" name="給与水準   （国との比較）平均値テキスト"/>
        <xdr:cNvSpPr txBox="1"/>
      </xdr:nvSpPr>
      <xdr:spPr>
        <a:xfrm>
          <a:off x="17106900" y="144378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19558</xdr:rowOff>
    </xdr:from>
    <xdr:to>
      <xdr:col>24</xdr:col>
      <xdr:colOff>609600</xdr:colOff>
      <xdr:row>85</xdr:row>
      <xdr:rowOff>121158</xdr:rowOff>
    </xdr:to>
    <xdr:sp macro="" textlink="">
      <xdr:nvSpPr>
        <xdr:cNvPr id="251" name="フローチャート : 判断 250"/>
        <xdr:cNvSpPr/>
      </xdr:nvSpPr>
      <xdr:spPr>
        <a:xfrm>
          <a:off x="16967200" y="1459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24385</xdr:rowOff>
    </xdr:from>
    <xdr:to>
      <xdr:col>23</xdr:col>
      <xdr:colOff>406400</xdr:colOff>
      <xdr:row>88</xdr:row>
      <xdr:rowOff>28956</xdr:rowOff>
    </xdr:to>
    <xdr:cxnSp macro="">
      <xdr:nvCxnSpPr>
        <xdr:cNvPr id="252" name="直線コネクタ 251"/>
        <xdr:cNvCxnSpPr/>
      </xdr:nvCxnSpPr>
      <xdr:spPr>
        <a:xfrm flipV="1">
          <a:off x="15290800" y="14769085"/>
          <a:ext cx="889000" cy="347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14732</xdr:rowOff>
    </xdr:from>
    <xdr:to>
      <xdr:col>23</xdr:col>
      <xdr:colOff>457200</xdr:colOff>
      <xdr:row>85</xdr:row>
      <xdr:rowOff>116332</xdr:rowOff>
    </xdr:to>
    <xdr:sp macro="" textlink="">
      <xdr:nvSpPr>
        <xdr:cNvPr id="253" name="フローチャート : 判断 252"/>
        <xdr:cNvSpPr/>
      </xdr:nvSpPr>
      <xdr:spPr>
        <a:xfrm>
          <a:off x="161290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126509</xdr:rowOff>
    </xdr:from>
    <xdr:ext cx="736600" cy="259045"/>
    <xdr:sp macro="" textlink="">
      <xdr:nvSpPr>
        <xdr:cNvPr id="254" name="テキスト ボックス 253"/>
        <xdr:cNvSpPr txBox="1"/>
      </xdr:nvSpPr>
      <xdr:spPr>
        <a:xfrm>
          <a:off x="15798800" y="14356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28956</xdr:rowOff>
    </xdr:from>
    <xdr:to>
      <xdr:col>22</xdr:col>
      <xdr:colOff>203200</xdr:colOff>
      <xdr:row>88</xdr:row>
      <xdr:rowOff>48261</xdr:rowOff>
    </xdr:to>
    <xdr:cxnSp macro="">
      <xdr:nvCxnSpPr>
        <xdr:cNvPr id="255" name="直線コネクタ 254"/>
        <xdr:cNvCxnSpPr/>
      </xdr:nvCxnSpPr>
      <xdr:spPr>
        <a:xfrm flipV="1">
          <a:off x="14401800" y="15116556"/>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38608</xdr:rowOff>
    </xdr:from>
    <xdr:to>
      <xdr:col>22</xdr:col>
      <xdr:colOff>254000</xdr:colOff>
      <xdr:row>87</xdr:row>
      <xdr:rowOff>140208</xdr:rowOff>
    </xdr:to>
    <xdr:sp macro="" textlink="">
      <xdr:nvSpPr>
        <xdr:cNvPr id="256" name="フローチャート : 判断 255"/>
        <xdr:cNvSpPr/>
      </xdr:nvSpPr>
      <xdr:spPr>
        <a:xfrm>
          <a:off x="15240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150385</xdr:rowOff>
    </xdr:from>
    <xdr:ext cx="762000" cy="259045"/>
    <xdr:sp macro="" textlink="">
      <xdr:nvSpPr>
        <xdr:cNvPr id="257" name="テキスト ボックス 256"/>
        <xdr:cNvSpPr txBox="1"/>
      </xdr:nvSpPr>
      <xdr:spPr>
        <a:xfrm>
          <a:off x="14909800" y="1472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147574</xdr:rowOff>
    </xdr:from>
    <xdr:to>
      <xdr:col>21</xdr:col>
      <xdr:colOff>0</xdr:colOff>
      <xdr:row>88</xdr:row>
      <xdr:rowOff>48261</xdr:rowOff>
    </xdr:to>
    <xdr:cxnSp macro="">
      <xdr:nvCxnSpPr>
        <xdr:cNvPr id="258" name="直線コネクタ 257"/>
        <xdr:cNvCxnSpPr/>
      </xdr:nvCxnSpPr>
      <xdr:spPr>
        <a:xfrm>
          <a:off x="13512800" y="14720824"/>
          <a:ext cx="889000" cy="41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28956</xdr:rowOff>
    </xdr:from>
    <xdr:to>
      <xdr:col>21</xdr:col>
      <xdr:colOff>50800</xdr:colOff>
      <xdr:row>87</xdr:row>
      <xdr:rowOff>130556</xdr:rowOff>
    </xdr:to>
    <xdr:sp macro="" textlink="">
      <xdr:nvSpPr>
        <xdr:cNvPr id="259" name="フローチャート : 判断 258"/>
        <xdr:cNvSpPr/>
      </xdr:nvSpPr>
      <xdr:spPr>
        <a:xfrm>
          <a:off x="14351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140733</xdr:rowOff>
    </xdr:from>
    <xdr:ext cx="762000" cy="259045"/>
    <xdr:sp macro="" textlink="">
      <xdr:nvSpPr>
        <xdr:cNvPr id="260" name="テキスト ボックス 259"/>
        <xdr:cNvSpPr txBox="1"/>
      </xdr:nvSpPr>
      <xdr:spPr>
        <a:xfrm>
          <a:off x="14020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1" name="フローチャート : 判断 260"/>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2" name="テキスト ボックス 261"/>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3" name="テキスト ボックス 26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4" name="テキスト ボックス 26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5" name="テキスト ボックス 26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6" name="テキスト ボックス 26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7" name="テキスト ボックス 26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120904</xdr:rowOff>
    </xdr:from>
    <xdr:to>
      <xdr:col>24</xdr:col>
      <xdr:colOff>609600</xdr:colOff>
      <xdr:row>86</xdr:row>
      <xdr:rowOff>51054</xdr:rowOff>
    </xdr:to>
    <xdr:sp macro="" textlink="">
      <xdr:nvSpPr>
        <xdr:cNvPr id="268" name="円/楕円 267"/>
        <xdr:cNvSpPr/>
      </xdr:nvSpPr>
      <xdr:spPr>
        <a:xfrm>
          <a:off x="169672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16781</xdr:rowOff>
    </xdr:from>
    <xdr:ext cx="762000" cy="259045"/>
    <xdr:sp macro="" textlink="">
      <xdr:nvSpPr>
        <xdr:cNvPr id="269" name="給与水準   （国との比較）該当値テキスト"/>
        <xdr:cNvSpPr txBox="1"/>
      </xdr:nvSpPr>
      <xdr:spPr>
        <a:xfrm>
          <a:off x="17106900" y="1459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145035</xdr:rowOff>
    </xdr:from>
    <xdr:to>
      <xdr:col>23</xdr:col>
      <xdr:colOff>457200</xdr:colOff>
      <xdr:row>86</xdr:row>
      <xdr:rowOff>75185</xdr:rowOff>
    </xdr:to>
    <xdr:sp macro="" textlink="">
      <xdr:nvSpPr>
        <xdr:cNvPr id="270" name="円/楕円 269"/>
        <xdr:cNvSpPr/>
      </xdr:nvSpPr>
      <xdr:spPr>
        <a:xfrm>
          <a:off x="161290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59962</xdr:rowOff>
    </xdr:from>
    <xdr:ext cx="736600" cy="259045"/>
    <xdr:sp macro="" textlink="">
      <xdr:nvSpPr>
        <xdr:cNvPr id="271" name="テキスト ボックス 270"/>
        <xdr:cNvSpPr txBox="1"/>
      </xdr:nvSpPr>
      <xdr:spPr>
        <a:xfrm>
          <a:off x="15798800" y="14804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149606</xdr:rowOff>
    </xdr:from>
    <xdr:to>
      <xdr:col>22</xdr:col>
      <xdr:colOff>254000</xdr:colOff>
      <xdr:row>88</xdr:row>
      <xdr:rowOff>79756</xdr:rowOff>
    </xdr:to>
    <xdr:sp macro="" textlink="">
      <xdr:nvSpPr>
        <xdr:cNvPr id="272" name="円/楕円 271"/>
        <xdr:cNvSpPr/>
      </xdr:nvSpPr>
      <xdr:spPr>
        <a:xfrm>
          <a:off x="15240000" y="1506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64533</xdr:rowOff>
    </xdr:from>
    <xdr:ext cx="762000" cy="259045"/>
    <xdr:sp macro="" textlink="">
      <xdr:nvSpPr>
        <xdr:cNvPr id="273" name="テキスト ボックス 272"/>
        <xdr:cNvSpPr txBox="1"/>
      </xdr:nvSpPr>
      <xdr:spPr>
        <a:xfrm>
          <a:off x="14909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168911</xdr:rowOff>
    </xdr:from>
    <xdr:to>
      <xdr:col>21</xdr:col>
      <xdr:colOff>50800</xdr:colOff>
      <xdr:row>88</xdr:row>
      <xdr:rowOff>99061</xdr:rowOff>
    </xdr:to>
    <xdr:sp macro="" textlink="">
      <xdr:nvSpPr>
        <xdr:cNvPr id="274" name="円/楕円 273"/>
        <xdr:cNvSpPr/>
      </xdr:nvSpPr>
      <xdr:spPr>
        <a:xfrm>
          <a:off x="14351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83838</xdr:rowOff>
    </xdr:from>
    <xdr:ext cx="762000" cy="259045"/>
    <xdr:sp macro="" textlink="">
      <xdr:nvSpPr>
        <xdr:cNvPr id="275" name="テキスト ボックス 274"/>
        <xdr:cNvSpPr txBox="1"/>
      </xdr:nvSpPr>
      <xdr:spPr>
        <a:xfrm>
          <a:off x="14020800" y="1517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96774</xdr:rowOff>
    </xdr:from>
    <xdr:to>
      <xdr:col>19</xdr:col>
      <xdr:colOff>533400</xdr:colOff>
      <xdr:row>86</xdr:row>
      <xdr:rowOff>26924</xdr:rowOff>
    </xdr:to>
    <xdr:sp macro="" textlink="">
      <xdr:nvSpPr>
        <xdr:cNvPr id="276" name="円/楕円 275"/>
        <xdr:cNvSpPr/>
      </xdr:nvSpPr>
      <xdr:spPr>
        <a:xfrm>
          <a:off x="13462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11701</xdr:rowOff>
    </xdr:from>
    <xdr:ext cx="762000" cy="259045"/>
    <xdr:sp macro="" textlink="">
      <xdr:nvSpPr>
        <xdr:cNvPr id="277" name="テキスト ボックス 276"/>
        <xdr:cNvSpPr txBox="1"/>
      </xdr:nvSpPr>
      <xdr:spPr>
        <a:xfrm>
          <a:off x="13131800" y="1475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8" name="正方形/長方形 27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9" name="テキスト ボックス 27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0" name="テキスト ボックス 27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1" name="正方形/長方形 28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2" name="正方形/長方形 28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3" name="正方形/長方形 28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4" name="正方形/長方形 28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5" name="正方形/長方形 28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6" name="正方形/長方形 28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は下回っているが、全国平均・県平均と比較すると高い数値になっている。地方分権により、市町村が実施主体となる事務が増大する一方、人口減少が続いている点を考慮すると、本指標を下げることは相当困難であるが、第</a:t>
          </a:r>
          <a:r>
            <a:rPr kumimoji="1" lang="en-US" altLang="ja-JP" sz="1300">
              <a:latin typeface="ＭＳ Ｐゴシック"/>
            </a:rPr>
            <a:t>4</a:t>
          </a:r>
          <a:r>
            <a:rPr kumimoji="1" lang="ja-JP" altLang="en-US" sz="1300">
              <a:latin typeface="ＭＳ Ｐゴシック"/>
            </a:rPr>
            <a:t>次定員適正化計画に基づき、職員数の抑制に最大限の努力をしているところである。</a:t>
          </a: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4" name="直線コネクタ 29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5" name="テキスト ボックス 29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6" name="直線コネクタ 29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7" name="テキスト ボックス 29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8" name="直線コネクタ 29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9" name="テキスト ボックス 29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0" name="直線コネクタ 29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1" name="テキスト ボックス 30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2" name="直線コネクタ 30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3" name="テキスト ボックス 30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4" name="直線コネクタ 30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5" name="テキスト ボックス 30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09" name="直線コネクタ 308"/>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0"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1" name="直線コネクタ 310"/>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2"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3" name="直線コネクタ 312"/>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154795</xdr:rowOff>
    </xdr:from>
    <xdr:to>
      <xdr:col>24</xdr:col>
      <xdr:colOff>558800</xdr:colOff>
      <xdr:row>60</xdr:row>
      <xdr:rowOff>42635</xdr:rowOff>
    </xdr:to>
    <xdr:cxnSp macro="">
      <xdr:nvCxnSpPr>
        <xdr:cNvPr id="314" name="直線コネクタ 313"/>
        <xdr:cNvCxnSpPr/>
      </xdr:nvCxnSpPr>
      <xdr:spPr>
        <a:xfrm>
          <a:off x="16179800" y="10270345"/>
          <a:ext cx="838200" cy="59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5"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6" name="フローチャート : 判断 315"/>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154795</xdr:rowOff>
    </xdr:from>
    <xdr:to>
      <xdr:col>23</xdr:col>
      <xdr:colOff>406400</xdr:colOff>
      <xdr:row>59</xdr:row>
      <xdr:rowOff>156173</xdr:rowOff>
    </xdr:to>
    <xdr:cxnSp macro="">
      <xdr:nvCxnSpPr>
        <xdr:cNvPr id="317" name="直線コネクタ 316"/>
        <xdr:cNvCxnSpPr/>
      </xdr:nvCxnSpPr>
      <xdr:spPr>
        <a:xfrm flipV="1">
          <a:off x="15290800" y="10270345"/>
          <a:ext cx="889000" cy="1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18" name="フローチャート : 判断 317"/>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19" name="テキスト ボックス 318"/>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137559</xdr:rowOff>
    </xdr:from>
    <xdr:to>
      <xdr:col>22</xdr:col>
      <xdr:colOff>203200</xdr:colOff>
      <xdr:row>59</xdr:row>
      <xdr:rowOff>156173</xdr:rowOff>
    </xdr:to>
    <xdr:cxnSp macro="">
      <xdr:nvCxnSpPr>
        <xdr:cNvPr id="320" name="直線コネクタ 319"/>
        <xdr:cNvCxnSpPr/>
      </xdr:nvCxnSpPr>
      <xdr:spPr>
        <a:xfrm>
          <a:off x="14401800" y="10253109"/>
          <a:ext cx="889000" cy="1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1" name="フローチャート : 判断 320"/>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2" name="テキスト ボックス 321"/>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112051</xdr:rowOff>
    </xdr:from>
    <xdr:to>
      <xdr:col>21</xdr:col>
      <xdr:colOff>0</xdr:colOff>
      <xdr:row>59</xdr:row>
      <xdr:rowOff>137559</xdr:rowOff>
    </xdr:to>
    <xdr:cxnSp macro="">
      <xdr:nvCxnSpPr>
        <xdr:cNvPr id="323" name="直線コネクタ 322"/>
        <xdr:cNvCxnSpPr/>
      </xdr:nvCxnSpPr>
      <xdr:spPr>
        <a:xfrm>
          <a:off x="13512800" y="10227601"/>
          <a:ext cx="889000" cy="25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4" name="フローチャート : 判断 323"/>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5" name="テキスト ボックス 324"/>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58020</xdr:rowOff>
    </xdr:from>
    <xdr:to>
      <xdr:col>19</xdr:col>
      <xdr:colOff>533400</xdr:colOff>
      <xdr:row>60</xdr:row>
      <xdr:rowOff>159620</xdr:rowOff>
    </xdr:to>
    <xdr:sp macro="" textlink="">
      <xdr:nvSpPr>
        <xdr:cNvPr id="326" name="フローチャート : 判断 325"/>
        <xdr:cNvSpPr/>
      </xdr:nvSpPr>
      <xdr:spPr>
        <a:xfrm>
          <a:off x="13462000" y="1034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144397</xdr:rowOff>
    </xdr:from>
    <xdr:ext cx="762000" cy="259045"/>
    <xdr:sp macro="" textlink="">
      <xdr:nvSpPr>
        <xdr:cNvPr id="327" name="テキスト ボックス 326"/>
        <xdr:cNvSpPr txBox="1"/>
      </xdr:nvSpPr>
      <xdr:spPr>
        <a:xfrm>
          <a:off x="13131800" y="1043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163285</xdr:rowOff>
    </xdr:from>
    <xdr:to>
      <xdr:col>24</xdr:col>
      <xdr:colOff>609600</xdr:colOff>
      <xdr:row>60</xdr:row>
      <xdr:rowOff>93435</xdr:rowOff>
    </xdr:to>
    <xdr:sp macro="" textlink="">
      <xdr:nvSpPr>
        <xdr:cNvPr id="333" name="円/楕円 332"/>
        <xdr:cNvSpPr/>
      </xdr:nvSpPr>
      <xdr:spPr>
        <a:xfrm>
          <a:off x="16967200" y="1027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8362</xdr:rowOff>
    </xdr:from>
    <xdr:ext cx="762000" cy="259045"/>
    <xdr:sp macro="" textlink="">
      <xdr:nvSpPr>
        <xdr:cNvPr id="334" name="定員管理の状況該当値テキスト"/>
        <xdr:cNvSpPr txBox="1"/>
      </xdr:nvSpPr>
      <xdr:spPr>
        <a:xfrm>
          <a:off x="17106900" y="10123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103995</xdr:rowOff>
    </xdr:from>
    <xdr:to>
      <xdr:col>23</xdr:col>
      <xdr:colOff>457200</xdr:colOff>
      <xdr:row>60</xdr:row>
      <xdr:rowOff>34145</xdr:rowOff>
    </xdr:to>
    <xdr:sp macro="" textlink="">
      <xdr:nvSpPr>
        <xdr:cNvPr id="335" name="円/楕円 334"/>
        <xdr:cNvSpPr/>
      </xdr:nvSpPr>
      <xdr:spPr>
        <a:xfrm>
          <a:off x="16129000" y="1021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44322</xdr:rowOff>
    </xdr:from>
    <xdr:ext cx="736600" cy="259045"/>
    <xdr:sp macro="" textlink="">
      <xdr:nvSpPr>
        <xdr:cNvPr id="336" name="テキスト ボックス 335"/>
        <xdr:cNvSpPr txBox="1"/>
      </xdr:nvSpPr>
      <xdr:spPr>
        <a:xfrm>
          <a:off x="15798800" y="9988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105373</xdr:rowOff>
    </xdr:from>
    <xdr:to>
      <xdr:col>22</xdr:col>
      <xdr:colOff>254000</xdr:colOff>
      <xdr:row>60</xdr:row>
      <xdr:rowOff>35523</xdr:rowOff>
    </xdr:to>
    <xdr:sp macro="" textlink="">
      <xdr:nvSpPr>
        <xdr:cNvPr id="337" name="円/楕円 336"/>
        <xdr:cNvSpPr/>
      </xdr:nvSpPr>
      <xdr:spPr>
        <a:xfrm>
          <a:off x="15240000" y="1022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45700</xdr:rowOff>
    </xdr:from>
    <xdr:ext cx="762000" cy="259045"/>
    <xdr:sp macro="" textlink="">
      <xdr:nvSpPr>
        <xdr:cNvPr id="338" name="テキスト ボックス 337"/>
        <xdr:cNvSpPr txBox="1"/>
      </xdr:nvSpPr>
      <xdr:spPr>
        <a:xfrm>
          <a:off x="14909800" y="9989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86759</xdr:rowOff>
    </xdr:from>
    <xdr:to>
      <xdr:col>21</xdr:col>
      <xdr:colOff>50800</xdr:colOff>
      <xdr:row>60</xdr:row>
      <xdr:rowOff>16909</xdr:rowOff>
    </xdr:to>
    <xdr:sp macro="" textlink="">
      <xdr:nvSpPr>
        <xdr:cNvPr id="339" name="円/楕円 338"/>
        <xdr:cNvSpPr/>
      </xdr:nvSpPr>
      <xdr:spPr>
        <a:xfrm>
          <a:off x="14351000" y="1020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27086</xdr:rowOff>
    </xdr:from>
    <xdr:ext cx="762000" cy="259045"/>
    <xdr:sp macro="" textlink="">
      <xdr:nvSpPr>
        <xdr:cNvPr id="340" name="テキスト ボックス 339"/>
        <xdr:cNvSpPr txBox="1"/>
      </xdr:nvSpPr>
      <xdr:spPr>
        <a:xfrm>
          <a:off x="14020800" y="9971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61251</xdr:rowOff>
    </xdr:from>
    <xdr:to>
      <xdr:col>19</xdr:col>
      <xdr:colOff>533400</xdr:colOff>
      <xdr:row>59</xdr:row>
      <xdr:rowOff>162851</xdr:rowOff>
    </xdr:to>
    <xdr:sp macro="" textlink="">
      <xdr:nvSpPr>
        <xdr:cNvPr id="341" name="円/楕円 340"/>
        <xdr:cNvSpPr/>
      </xdr:nvSpPr>
      <xdr:spPr>
        <a:xfrm>
          <a:off x="13462000" y="10176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1578</xdr:rowOff>
    </xdr:from>
    <xdr:ext cx="762000" cy="259045"/>
    <xdr:sp macro="" textlink="">
      <xdr:nvSpPr>
        <xdr:cNvPr id="342" name="テキスト ボックス 341"/>
        <xdr:cNvSpPr txBox="1"/>
      </xdr:nvSpPr>
      <xdr:spPr>
        <a:xfrm>
          <a:off x="13131800" y="9945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の公債費抑制効果により年々減少傾向にあり、類似団体平均、県平均を下回っている。償還が終了する地方債がある一方で、公共的施設の整備・更新が求められつつある。今後の公債費の推移を見据えたうえで、実施する事業を選択していく必要があ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0" name="テキスト ボックス 35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2" name="テキスト ボックス 36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4" name="テキスト ボックス 36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68" name="直線コネクタ 367"/>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69"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0" name="直線コネクタ 369"/>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1"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2" name="直線コネクタ 371"/>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105156</xdr:rowOff>
    </xdr:from>
    <xdr:to>
      <xdr:col>24</xdr:col>
      <xdr:colOff>558800</xdr:colOff>
      <xdr:row>41</xdr:row>
      <xdr:rowOff>129286</xdr:rowOff>
    </xdr:to>
    <xdr:cxnSp macro="">
      <xdr:nvCxnSpPr>
        <xdr:cNvPr id="373" name="直線コネクタ 372"/>
        <xdr:cNvCxnSpPr/>
      </xdr:nvCxnSpPr>
      <xdr:spPr>
        <a:xfrm flipV="1">
          <a:off x="16179800" y="713460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74693</xdr:rowOff>
    </xdr:from>
    <xdr:ext cx="762000" cy="259045"/>
    <xdr:sp macro="" textlink="">
      <xdr:nvSpPr>
        <xdr:cNvPr id="374" name="公債費負担の状況平均値テキスト"/>
        <xdr:cNvSpPr txBox="1"/>
      </xdr:nvSpPr>
      <xdr:spPr>
        <a:xfrm>
          <a:off x="17106900" y="7104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5" name="フローチャート : 判断 374"/>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129286</xdr:rowOff>
    </xdr:from>
    <xdr:to>
      <xdr:col>23</xdr:col>
      <xdr:colOff>406400</xdr:colOff>
      <xdr:row>41</xdr:row>
      <xdr:rowOff>158242</xdr:rowOff>
    </xdr:to>
    <xdr:cxnSp macro="">
      <xdr:nvCxnSpPr>
        <xdr:cNvPr id="376" name="直線コネクタ 375"/>
        <xdr:cNvCxnSpPr/>
      </xdr:nvCxnSpPr>
      <xdr:spPr>
        <a:xfrm flipV="1">
          <a:off x="15290800" y="715873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7" name="フローチャート : 判断 376"/>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51325</xdr:rowOff>
    </xdr:from>
    <xdr:ext cx="736600" cy="259045"/>
    <xdr:sp macro="" textlink="">
      <xdr:nvSpPr>
        <xdr:cNvPr id="378" name="テキスト ボックス 377"/>
        <xdr:cNvSpPr txBox="1"/>
      </xdr:nvSpPr>
      <xdr:spPr>
        <a:xfrm>
          <a:off x="15798800" y="725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158242</xdr:rowOff>
    </xdr:from>
    <xdr:to>
      <xdr:col>22</xdr:col>
      <xdr:colOff>203200</xdr:colOff>
      <xdr:row>42</xdr:row>
      <xdr:rowOff>20574</xdr:rowOff>
    </xdr:to>
    <xdr:cxnSp macro="">
      <xdr:nvCxnSpPr>
        <xdr:cNvPr id="379" name="直線コネクタ 378"/>
        <xdr:cNvCxnSpPr/>
      </xdr:nvCxnSpPr>
      <xdr:spPr>
        <a:xfrm flipV="1">
          <a:off x="14401800" y="718769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0" name="フローチャート : 判断 379"/>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99585</xdr:rowOff>
    </xdr:from>
    <xdr:ext cx="762000" cy="259045"/>
    <xdr:sp macro="" textlink="">
      <xdr:nvSpPr>
        <xdr:cNvPr id="381" name="テキスト ボックス 380"/>
        <xdr:cNvSpPr txBox="1"/>
      </xdr:nvSpPr>
      <xdr:spPr>
        <a:xfrm>
          <a:off x="14909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20574</xdr:rowOff>
    </xdr:from>
    <xdr:to>
      <xdr:col>21</xdr:col>
      <xdr:colOff>0</xdr:colOff>
      <xdr:row>42</xdr:row>
      <xdr:rowOff>88138</xdr:rowOff>
    </xdr:to>
    <xdr:cxnSp macro="">
      <xdr:nvCxnSpPr>
        <xdr:cNvPr id="382" name="直線コネクタ 381"/>
        <xdr:cNvCxnSpPr/>
      </xdr:nvCxnSpPr>
      <xdr:spPr>
        <a:xfrm flipV="1">
          <a:off x="13512800" y="7221474"/>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3" name="フローチャート : 判断 382"/>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167149</xdr:rowOff>
    </xdr:from>
    <xdr:ext cx="762000" cy="259045"/>
    <xdr:sp macro="" textlink="">
      <xdr:nvSpPr>
        <xdr:cNvPr id="384" name="テキスト ボックス 383"/>
        <xdr:cNvSpPr txBox="1"/>
      </xdr:nvSpPr>
      <xdr:spPr>
        <a:xfrm>
          <a:off x="14020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73406</xdr:rowOff>
    </xdr:from>
    <xdr:to>
      <xdr:col>19</xdr:col>
      <xdr:colOff>533400</xdr:colOff>
      <xdr:row>44</xdr:row>
      <xdr:rowOff>3556</xdr:rowOff>
    </xdr:to>
    <xdr:sp macro="" textlink="">
      <xdr:nvSpPr>
        <xdr:cNvPr id="385" name="フローチャート : 判断 384"/>
        <xdr:cNvSpPr/>
      </xdr:nvSpPr>
      <xdr:spPr>
        <a:xfrm>
          <a:off x="13462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159783</xdr:rowOff>
    </xdr:from>
    <xdr:ext cx="762000" cy="259045"/>
    <xdr:sp macro="" textlink="">
      <xdr:nvSpPr>
        <xdr:cNvPr id="386" name="テキスト ボックス 385"/>
        <xdr:cNvSpPr txBox="1"/>
      </xdr:nvSpPr>
      <xdr:spPr>
        <a:xfrm>
          <a:off x="13131800" y="753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54356</xdr:rowOff>
    </xdr:from>
    <xdr:to>
      <xdr:col>24</xdr:col>
      <xdr:colOff>609600</xdr:colOff>
      <xdr:row>41</xdr:row>
      <xdr:rowOff>155956</xdr:rowOff>
    </xdr:to>
    <xdr:sp macro="" textlink="">
      <xdr:nvSpPr>
        <xdr:cNvPr id="392" name="円/楕円 391"/>
        <xdr:cNvSpPr/>
      </xdr:nvSpPr>
      <xdr:spPr>
        <a:xfrm>
          <a:off x="16967200" y="708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70883</xdr:rowOff>
    </xdr:from>
    <xdr:ext cx="762000" cy="259045"/>
    <xdr:sp macro="" textlink="">
      <xdr:nvSpPr>
        <xdr:cNvPr id="393" name="公債費負担の状況該当値テキスト"/>
        <xdr:cNvSpPr txBox="1"/>
      </xdr:nvSpPr>
      <xdr:spPr>
        <a:xfrm>
          <a:off x="17106900" y="692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78486</xdr:rowOff>
    </xdr:from>
    <xdr:to>
      <xdr:col>23</xdr:col>
      <xdr:colOff>457200</xdr:colOff>
      <xdr:row>42</xdr:row>
      <xdr:rowOff>8636</xdr:rowOff>
    </xdr:to>
    <xdr:sp macro="" textlink="">
      <xdr:nvSpPr>
        <xdr:cNvPr id="394" name="円/楕円 393"/>
        <xdr:cNvSpPr/>
      </xdr:nvSpPr>
      <xdr:spPr>
        <a:xfrm>
          <a:off x="16129000" y="710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18813</xdr:rowOff>
    </xdr:from>
    <xdr:ext cx="736600" cy="259045"/>
    <xdr:sp macro="" textlink="">
      <xdr:nvSpPr>
        <xdr:cNvPr id="395" name="テキスト ボックス 394"/>
        <xdr:cNvSpPr txBox="1"/>
      </xdr:nvSpPr>
      <xdr:spPr>
        <a:xfrm>
          <a:off x="15798800" y="6876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107442</xdr:rowOff>
    </xdr:from>
    <xdr:to>
      <xdr:col>22</xdr:col>
      <xdr:colOff>254000</xdr:colOff>
      <xdr:row>42</xdr:row>
      <xdr:rowOff>37592</xdr:rowOff>
    </xdr:to>
    <xdr:sp macro="" textlink="">
      <xdr:nvSpPr>
        <xdr:cNvPr id="396" name="円/楕円 395"/>
        <xdr:cNvSpPr/>
      </xdr:nvSpPr>
      <xdr:spPr>
        <a:xfrm>
          <a:off x="15240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47769</xdr:rowOff>
    </xdr:from>
    <xdr:ext cx="762000" cy="259045"/>
    <xdr:sp macro="" textlink="">
      <xdr:nvSpPr>
        <xdr:cNvPr id="397" name="テキスト ボックス 396"/>
        <xdr:cNvSpPr txBox="1"/>
      </xdr:nvSpPr>
      <xdr:spPr>
        <a:xfrm>
          <a:off x="14909800" y="690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141224</xdr:rowOff>
    </xdr:from>
    <xdr:to>
      <xdr:col>21</xdr:col>
      <xdr:colOff>50800</xdr:colOff>
      <xdr:row>42</xdr:row>
      <xdr:rowOff>71374</xdr:rowOff>
    </xdr:to>
    <xdr:sp macro="" textlink="">
      <xdr:nvSpPr>
        <xdr:cNvPr id="398" name="円/楕円 397"/>
        <xdr:cNvSpPr/>
      </xdr:nvSpPr>
      <xdr:spPr>
        <a:xfrm>
          <a:off x="14351000" y="717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81551</xdr:rowOff>
    </xdr:from>
    <xdr:ext cx="762000" cy="259045"/>
    <xdr:sp macro="" textlink="">
      <xdr:nvSpPr>
        <xdr:cNvPr id="399" name="テキスト ボックス 398"/>
        <xdr:cNvSpPr txBox="1"/>
      </xdr:nvSpPr>
      <xdr:spPr>
        <a:xfrm>
          <a:off x="14020800" y="6939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37338</xdr:rowOff>
    </xdr:from>
    <xdr:to>
      <xdr:col>19</xdr:col>
      <xdr:colOff>533400</xdr:colOff>
      <xdr:row>42</xdr:row>
      <xdr:rowOff>138938</xdr:rowOff>
    </xdr:to>
    <xdr:sp macro="" textlink="">
      <xdr:nvSpPr>
        <xdr:cNvPr id="400" name="円/楕円 399"/>
        <xdr:cNvSpPr/>
      </xdr:nvSpPr>
      <xdr:spPr>
        <a:xfrm>
          <a:off x="13462000" y="723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149115</xdr:rowOff>
    </xdr:from>
    <xdr:ext cx="762000" cy="259045"/>
    <xdr:sp macro="" textlink="">
      <xdr:nvSpPr>
        <xdr:cNvPr id="401" name="テキスト ボックス 400"/>
        <xdr:cNvSpPr txBox="1"/>
      </xdr:nvSpPr>
      <xdr:spPr>
        <a:xfrm>
          <a:off x="13131800" y="700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は、類似団体平均値を大きく上回っており、今年度は県平均値も上回ることとなった。これは、前年と比べ、事業の起債償還が始まり、基金現在高が減少したからである。今後予定されている事業（地方債充当事業）は普通交付税措置のある過疎対策事業にて実施する見込みであるが、町有施設の新規整備の他、補修・修繕にも大きな費用が掛かることが見込まれるため、今後の将来負担比率の悪化に注意しなければならない。</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8" name="直線コネクタ 41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9" name="テキスト ボックス 41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0" name="直線コネクタ 41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1" name="テキスト ボックス 42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2" name="直線コネクタ 42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3" name="テキスト ボックス 42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4" name="直線コネクタ 42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5" name="テキスト ボックス 42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6" name="直線コネクタ 42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7" name="テキスト ボックス 42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8" name="直線コネクタ 42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9" name="テキスト ボックス 42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2" name="直線コネクタ 431"/>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3"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4" name="直線コネクタ 433"/>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5"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6" name="直線コネクタ 43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107103</xdr:rowOff>
    </xdr:from>
    <xdr:to>
      <xdr:col>24</xdr:col>
      <xdr:colOff>558800</xdr:colOff>
      <xdr:row>15</xdr:row>
      <xdr:rowOff>4596</xdr:rowOff>
    </xdr:to>
    <xdr:cxnSp macro="">
      <xdr:nvCxnSpPr>
        <xdr:cNvPr id="437" name="直線コネクタ 436"/>
        <xdr:cNvCxnSpPr/>
      </xdr:nvCxnSpPr>
      <xdr:spPr>
        <a:xfrm>
          <a:off x="16179800" y="2507403"/>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62791</xdr:rowOff>
    </xdr:from>
    <xdr:ext cx="762000" cy="259045"/>
    <xdr:sp macro="" textlink="">
      <xdr:nvSpPr>
        <xdr:cNvPr id="438"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9" name="フローチャート : 判断 438"/>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107103</xdr:rowOff>
    </xdr:from>
    <xdr:to>
      <xdr:col>23</xdr:col>
      <xdr:colOff>406400</xdr:colOff>
      <xdr:row>16</xdr:row>
      <xdr:rowOff>46869</xdr:rowOff>
    </xdr:to>
    <xdr:cxnSp macro="">
      <xdr:nvCxnSpPr>
        <xdr:cNvPr id="440" name="直線コネクタ 439"/>
        <xdr:cNvCxnSpPr/>
      </xdr:nvCxnSpPr>
      <xdr:spPr>
        <a:xfrm flipV="1">
          <a:off x="15290800" y="2507403"/>
          <a:ext cx="889000" cy="282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1" name="フローチャート : 判断 440"/>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2" name="テキスト ボックス 441"/>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46869</xdr:rowOff>
    </xdr:from>
    <xdr:to>
      <xdr:col>22</xdr:col>
      <xdr:colOff>203200</xdr:colOff>
      <xdr:row>16</xdr:row>
      <xdr:rowOff>121557</xdr:rowOff>
    </xdr:to>
    <xdr:cxnSp macro="">
      <xdr:nvCxnSpPr>
        <xdr:cNvPr id="443" name="直線コネクタ 442"/>
        <xdr:cNvCxnSpPr/>
      </xdr:nvCxnSpPr>
      <xdr:spPr>
        <a:xfrm flipV="1">
          <a:off x="14401800" y="2790069"/>
          <a:ext cx="889000" cy="74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99060</xdr:rowOff>
    </xdr:from>
    <xdr:to>
      <xdr:col>22</xdr:col>
      <xdr:colOff>254000</xdr:colOff>
      <xdr:row>14</xdr:row>
      <xdr:rowOff>29210</xdr:rowOff>
    </xdr:to>
    <xdr:sp macro="" textlink="">
      <xdr:nvSpPr>
        <xdr:cNvPr id="444" name="フローチャート : 判断 443"/>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5" name="テキスト ボックス 444"/>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121557</xdr:rowOff>
    </xdr:from>
    <xdr:to>
      <xdr:col>21</xdr:col>
      <xdr:colOff>0</xdr:colOff>
      <xdr:row>17</xdr:row>
      <xdr:rowOff>110974</xdr:rowOff>
    </xdr:to>
    <xdr:cxnSp macro="">
      <xdr:nvCxnSpPr>
        <xdr:cNvPr id="446" name="直線コネクタ 445"/>
        <xdr:cNvCxnSpPr/>
      </xdr:nvCxnSpPr>
      <xdr:spPr>
        <a:xfrm flipV="1">
          <a:off x="13512800" y="286475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95371</xdr:rowOff>
    </xdr:from>
    <xdr:to>
      <xdr:col>21</xdr:col>
      <xdr:colOff>50800</xdr:colOff>
      <xdr:row>15</xdr:row>
      <xdr:rowOff>25521</xdr:rowOff>
    </xdr:to>
    <xdr:sp macro="" textlink="">
      <xdr:nvSpPr>
        <xdr:cNvPr id="447" name="フローチャート : 判断 446"/>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48" name="テキスト ボックス 447"/>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51888</xdr:rowOff>
    </xdr:from>
    <xdr:to>
      <xdr:col>19</xdr:col>
      <xdr:colOff>533400</xdr:colOff>
      <xdr:row>18</xdr:row>
      <xdr:rowOff>153488</xdr:rowOff>
    </xdr:to>
    <xdr:sp macro="" textlink="">
      <xdr:nvSpPr>
        <xdr:cNvPr id="449" name="フローチャート : 判断 448"/>
        <xdr:cNvSpPr/>
      </xdr:nvSpPr>
      <xdr:spPr>
        <a:xfrm>
          <a:off x="13462000" y="313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138266</xdr:rowOff>
    </xdr:from>
    <xdr:ext cx="762000" cy="259045"/>
    <xdr:sp macro="" textlink="">
      <xdr:nvSpPr>
        <xdr:cNvPr id="450" name="テキスト ボックス 449"/>
        <xdr:cNvSpPr txBox="1"/>
      </xdr:nvSpPr>
      <xdr:spPr>
        <a:xfrm>
          <a:off x="13131800" y="3224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125246</xdr:rowOff>
    </xdr:from>
    <xdr:to>
      <xdr:col>24</xdr:col>
      <xdr:colOff>609600</xdr:colOff>
      <xdr:row>15</xdr:row>
      <xdr:rowOff>55396</xdr:rowOff>
    </xdr:to>
    <xdr:sp macro="" textlink="">
      <xdr:nvSpPr>
        <xdr:cNvPr id="456" name="円/楕円 455"/>
        <xdr:cNvSpPr/>
      </xdr:nvSpPr>
      <xdr:spPr>
        <a:xfrm>
          <a:off x="16967200" y="252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97323</xdr:rowOff>
    </xdr:from>
    <xdr:ext cx="762000" cy="259045"/>
    <xdr:sp macro="" textlink="">
      <xdr:nvSpPr>
        <xdr:cNvPr id="457" name="将来負担の状況該当値テキスト"/>
        <xdr:cNvSpPr txBox="1"/>
      </xdr:nvSpPr>
      <xdr:spPr>
        <a:xfrm>
          <a:off x="17106900" y="2497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56303</xdr:rowOff>
    </xdr:from>
    <xdr:to>
      <xdr:col>23</xdr:col>
      <xdr:colOff>457200</xdr:colOff>
      <xdr:row>14</xdr:row>
      <xdr:rowOff>157903</xdr:rowOff>
    </xdr:to>
    <xdr:sp macro="" textlink="">
      <xdr:nvSpPr>
        <xdr:cNvPr id="458" name="円/楕円 457"/>
        <xdr:cNvSpPr/>
      </xdr:nvSpPr>
      <xdr:spPr>
        <a:xfrm>
          <a:off x="16129000" y="2456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142680</xdr:rowOff>
    </xdr:from>
    <xdr:ext cx="736600" cy="259045"/>
    <xdr:sp macro="" textlink="">
      <xdr:nvSpPr>
        <xdr:cNvPr id="459" name="テキスト ボックス 458"/>
        <xdr:cNvSpPr txBox="1"/>
      </xdr:nvSpPr>
      <xdr:spPr>
        <a:xfrm>
          <a:off x="15798800" y="2542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167519</xdr:rowOff>
    </xdr:from>
    <xdr:to>
      <xdr:col>22</xdr:col>
      <xdr:colOff>254000</xdr:colOff>
      <xdr:row>16</xdr:row>
      <xdr:rowOff>97669</xdr:rowOff>
    </xdr:to>
    <xdr:sp macro="" textlink="">
      <xdr:nvSpPr>
        <xdr:cNvPr id="460" name="円/楕円 459"/>
        <xdr:cNvSpPr/>
      </xdr:nvSpPr>
      <xdr:spPr>
        <a:xfrm>
          <a:off x="15240000" y="273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82446</xdr:rowOff>
    </xdr:from>
    <xdr:ext cx="762000" cy="259045"/>
    <xdr:sp macro="" textlink="">
      <xdr:nvSpPr>
        <xdr:cNvPr id="461" name="テキスト ボックス 460"/>
        <xdr:cNvSpPr txBox="1"/>
      </xdr:nvSpPr>
      <xdr:spPr>
        <a:xfrm>
          <a:off x="14909800" y="2825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41.5</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70757</xdr:rowOff>
    </xdr:from>
    <xdr:to>
      <xdr:col>21</xdr:col>
      <xdr:colOff>50800</xdr:colOff>
      <xdr:row>17</xdr:row>
      <xdr:rowOff>907</xdr:rowOff>
    </xdr:to>
    <xdr:sp macro="" textlink="">
      <xdr:nvSpPr>
        <xdr:cNvPr id="462" name="円/楕円 461"/>
        <xdr:cNvSpPr/>
      </xdr:nvSpPr>
      <xdr:spPr>
        <a:xfrm>
          <a:off x="14351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157134</xdr:rowOff>
    </xdr:from>
    <xdr:ext cx="762000" cy="259045"/>
    <xdr:sp macro="" textlink="">
      <xdr:nvSpPr>
        <xdr:cNvPr id="463" name="テキスト ボックス 462"/>
        <xdr:cNvSpPr txBox="1"/>
      </xdr:nvSpPr>
      <xdr:spPr>
        <a:xfrm>
          <a:off x="14020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60174</xdr:rowOff>
    </xdr:from>
    <xdr:to>
      <xdr:col>19</xdr:col>
      <xdr:colOff>533400</xdr:colOff>
      <xdr:row>17</xdr:row>
      <xdr:rowOff>161774</xdr:rowOff>
    </xdr:to>
    <xdr:sp macro="" textlink="">
      <xdr:nvSpPr>
        <xdr:cNvPr id="464" name="円/楕円 463"/>
        <xdr:cNvSpPr/>
      </xdr:nvSpPr>
      <xdr:spPr>
        <a:xfrm>
          <a:off x="13462000" y="297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501</xdr:rowOff>
    </xdr:from>
    <xdr:ext cx="762000" cy="259045"/>
    <xdr:sp macro="" textlink="">
      <xdr:nvSpPr>
        <xdr:cNvPr id="465" name="テキスト ボックス 464"/>
        <xdr:cNvSpPr txBox="1"/>
      </xdr:nvSpPr>
      <xdr:spPr>
        <a:xfrm>
          <a:off x="13131800" y="2743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福島県塙町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9,486
9,407
211.41
6,556,191
6,040,627
196,259
3,547,856
5,795,334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22.9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人件費に係る経常収支比率は、定員適正化計画等により近年減少傾向にある。今後も、行財政改革等により人件費削減に努める。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154432</xdr:rowOff>
    </xdr:from>
    <xdr:to>
      <xdr:col>7</xdr:col>
      <xdr:colOff>15875</xdr:colOff>
      <xdr:row>37</xdr:row>
      <xdr:rowOff>19558</xdr:rowOff>
    </xdr:to>
    <xdr:cxnSp macro="">
      <xdr:nvCxnSpPr>
        <xdr:cNvPr id="62" name="直線コネクタ 61"/>
        <xdr:cNvCxnSpPr/>
      </xdr:nvCxnSpPr>
      <xdr:spPr>
        <a:xfrm flipV="1">
          <a:off x="3987800" y="632663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19558</xdr:rowOff>
    </xdr:from>
    <xdr:to>
      <xdr:col>5</xdr:col>
      <xdr:colOff>549275</xdr:colOff>
      <xdr:row>37</xdr:row>
      <xdr:rowOff>19558</xdr:rowOff>
    </xdr:to>
    <xdr:cxnSp macro="">
      <xdr:nvCxnSpPr>
        <xdr:cNvPr id="65" name="直線コネクタ 64"/>
        <xdr:cNvCxnSpPr/>
      </xdr:nvCxnSpPr>
      <xdr:spPr>
        <a:xfrm>
          <a:off x="3098800" y="63632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67" name="テキスト ボックス 66"/>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19558</xdr:rowOff>
    </xdr:from>
    <xdr:to>
      <xdr:col>4</xdr:col>
      <xdr:colOff>346075</xdr:colOff>
      <xdr:row>37</xdr:row>
      <xdr:rowOff>60706</xdr:rowOff>
    </xdr:to>
    <xdr:cxnSp macro="">
      <xdr:nvCxnSpPr>
        <xdr:cNvPr id="68" name="直線コネクタ 67"/>
        <xdr:cNvCxnSpPr/>
      </xdr:nvCxnSpPr>
      <xdr:spPr>
        <a:xfrm flipV="1">
          <a:off x="2209800" y="636320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43959</xdr:rowOff>
    </xdr:from>
    <xdr:ext cx="762000" cy="259045"/>
    <xdr:sp macro="" textlink="">
      <xdr:nvSpPr>
        <xdr:cNvPr id="70" name="テキスト ボックス 69"/>
        <xdr:cNvSpPr txBox="1"/>
      </xdr:nvSpPr>
      <xdr:spPr>
        <a:xfrm>
          <a:off x="2717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131572</xdr:rowOff>
    </xdr:from>
    <xdr:to>
      <xdr:col>3</xdr:col>
      <xdr:colOff>142875</xdr:colOff>
      <xdr:row>37</xdr:row>
      <xdr:rowOff>60706</xdr:rowOff>
    </xdr:to>
    <xdr:cxnSp macro="">
      <xdr:nvCxnSpPr>
        <xdr:cNvPr id="71" name="直線コネクタ 70"/>
        <xdr:cNvCxnSpPr/>
      </xdr:nvCxnSpPr>
      <xdr:spPr>
        <a:xfrm>
          <a:off x="1320800" y="63037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3" name="テキスト ボックス 72"/>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39624</xdr:rowOff>
    </xdr:from>
    <xdr:to>
      <xdr:col>1</xdr:col>
      <xdr:colOff>676275</xdr:colOff>
      <xdr:row>36</xdr:row>
      <xdr:rowOff>141224</xdr:rowOff>
    </xdr:to>
    <xdr:sp macro="" textlink="">
      <xdr:nvSpPr>
        <xdr:cNvPr id="74" name="フローチャート : 判断 73"/>
        <xdr:cNvSpPr/>
      </xdr:nvSpPr>
      <xdr:spPr>
        <a:xfrm>
          <a:off x="1270000" y="62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151401</xdr:rowOff>
    </xdr:from>
    <xdr:ext cx="762000" cy="259045"/>
    <xdr:sp macro="" textlink="">
      <xdr:nvSpPr>
        <xdr:cNvPr id="75" name="テキスト ボックス 74"/>
        <xdr:cNvSpPr txBox="1"/>
      </xdr:nvSpPr>
      <xdr:spPr>
        <a:xfrm>
          <a:off x="939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103632</xdr:rowOff>
    </xdr:from>
    <xdr:to>
      <xdr:col>7</xdr:col>
      <xdr:colOff>66675</xdr:colOff>
      <xdr:row>37</xdr:row>
      <xdr:rowOff>33782</xdr:rowOff>
    </xdr:to>
    <xdr:sp macro="" textlink="">
      <xdr:nvSpPr>
        <xdr:cNvPr id="81" name="円/楕円 80"/>
        <xdr:cNvSpPr/>
      </xdr:nvSpPr>
      <xdr:spPr>
        <a:xfrm>
          <a:off x="4775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120159</xdr:rowOff>
    </xdr:from>
    <xdr:ext cx="762000" cy="259045"/>
    <xdr:sp macro="" textlink="">
      <xdr:nvSpPr>
        <xdr:cNvPr id="82" name="人件費該当値テキスト"/>
        <xdr:cNvSpPr txBox="1"/>
      </xdr:nvSpPr>
      <xdr:spPr>
        <a:xfrm>
          <a:off x="4914900" y="612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3" name="円/楕円 82"/>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55135</xdr:rowOff>
    </xdr:from>
    <xdr:ext cx="736600" cy="259045"/>
    <xdr:sp macro="" textlink="">
      <xdr:nvSpPr>
        <xdr:cNvPr id="84" name="テキスト ボックス 83"/>
        <xdr:cNvSpPr txBox="1"/>
      </xdr:nvSpPr>
      <xdr:spPr>
        <a:xfrm>
          <a:off x="3606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140208</xdr:rowOff>
    </xdr:from>
    <xdr:to>
      <xdr:col>4</xdr:col>
      <xdr:colOff>396875</xdr:colOff>
      <xdr:row>37</xdr:row>
      <xdr:rowOff>70358</xdr:rowOff>
    </xdr:to>
    <xdr:sp macro="" textlink="">
      <xdr:nvSpPr>
        <xdr:cNvPr id="85" name="円/楕円 84"/>
        <xdr:cNvSpPr/>
      </xdr:nvSpPr>
      <xdr:spPr>
        <a:xfrm>
          <a:off x="3048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55135</xdr:rowOff>
    </xdr:from>
    <xdr:ext cx="762000" cy="259045"/>
    <xdr:sp macro="" textlink="">
      <xdr:nvSpPr>
        <xdr:cNvPr id="86" name="テキスト ボックス 85"/>
        <xdr:cNvSpPr txBox="1"/>
      </xdr:nvSpPr>
      <xdr:spPr>
        <a:xfrm>
          <a:off x="2717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9906</xdr:rowOff>
    </xdr:from>
    <xdr:to>
      <xdr:col>3</xdr:col>
      <xdr:colOff>193675</xdr:colOff>
      <xdr:row>37</xdr:row>
      <xdr:rowOff>111506</xdr:rowOff>
    </xdr:to>
    <xdr:sp macro="" textlink="">
      <xdr:nvSpPr>
        <xdr:cNvPr id="87" name="円/楕円 86"/>
        <xdr:cNvSpPr/>
      </xdr:nvSpPr>
      <xdr:spPr>
        <a:xfrm>
          <a:off x="2159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96283</xdr:rowOff>
    </xdr:from>
    <xdr:ext cx="762000" cy="259045"/>
    <xdr:sp macro="" textlink="">
      <xdr:nvSpPr>
        <xdr:cNvPr id="88" name="テキスト ボックス 87"/>
        <xdr:cNvSpPr txBox="1"/>
      </xdr:nvSpPr>
      <xdr:spPr>
        <a:xfrm>
          <a:off x="1828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80772</xdr:rowOff>
    </xdr:from>
    <xdr:to>
      <xdr:col>1</xdr:col>
      <xdr:colOff>676275</xdr:colOff>
      <xdr:row>37</xdr:row>
      <xdr:rowOff>10922</xdr:rowOff>
    </xdr:to>
    <xdr:sp macro="" textlink="">
      <xdr:nvSpPr>
        <xdr:cNvPr id="89" name="円/楕円 88"/>
        <xdr:cNvSpPr/>
      </xdr:nvSpPr>
      <xdr:spPr>
        <a:xfrm>
          <a:off x="1270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167149</xdr:rowOff>
    </xdr:from>
    <xdr:ext cx="762000" cy="259045"/>
    <xdr:sp macro="" textlink="">
      <xdr:nvSpPr>
        <xdr:cNvPr id="90" name="テキスト ボックス 89"/>
        <xdr:cNvSpPr txBox="1"/>
      </xdr:nvSpPr>
      <xdr:spPr>
        <a:xfrm>
          <a:off x="939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今年度は類似団体平均を下回る状況となったが、数値自体は例年同様に推移している。職員の定員適正化計画等により、職員数を減らした部分について、物件費（賃金）で対応している現状ではあるが、今後も歳出削減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58420</xdr:rowOff>
    </xdr:from>
    <xdr:to>
      <xdr:col>24</xdr:col>
      <xdr:colOff>31750</xdr:colOff>
      <xdr:row>16</xdr:row>
      <xdr:rowOff>67564</xdr:rowOff>
    </xdr:to>
    <xdr:cxnSp macro="">
      <xdr:nvCxnSpPr>
        <xdr:cNvPr id="120" name="直線コネクタ 119"/>
        <xdr:cNvCxnSpPr/>
      </xdr:nvCxnSpPr>
      <xdr:spPr>
        <a:xfrm>
          <a:off x="15671800" y="280162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57421</xdr:rowOff>
    </xdr:from>
    <xdr:ext cx="762000" cy="259045"/>
    <xdr:sp macro="" textlink="">
      <xdr:nvSpPr>
        <xdr:cNvPr id="121" name="物件費平均値テキスト"/>
        <xdr:cNvSpPr txBox="1"/>
      </xdr:nvSpPr>
      <xdr:spPr>
        <a:xfrm>
          <a:off x="16598900" y="280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30988</xdr:rowOff>
    </xdr:from>
    <xdr:to>
      <xdr:col>22</xdr:col>
      <xdr:colOff>565150</xdr:colOff>
      <xdr:row>16</xdr:row>
      <xdr:rowOff>58420</xdr:rowOff>
    </xdr:to>
    <xdr:cxnSp macro="">
      <xdr:nvCxnSpPr>
        <xdr:cNvPr id="123" name="直線コネクタ 122"/>
        <xdr:cNvCxnSpPr/>
      </xdr:nvCxnSpPr>
      <xdr:spPr>
        <a:xfrm>
          <a:off x="14782800" y="27741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25" name="テキスト ボックス 12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21844</xdr:rowOff>
    </xdr:from>
    <xdr:to>
      <xdr:col>21</xdr:col>
      <xdr:colOff>361950</xdr:colOff>
      <xdr:row>16</xdr:row>
      <xdr:rowOff>30988</xdr:rowOff>
    </xdr:to>
    <xdr:cxnSp macro="">
      <xdr:nvCxnSpPr>
        <xdr:cNvPr id="126" name="直線コネクタ 125"/>
        <xdr:cNvCxnSpPr/>
      </xdr:nvCxnSpPr>
      <xdr:spPr>
        <a:xfrm>
          <a:off x="13893800" y="27650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28" name="テキスト ボックス 127"/>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21844</xdr:rowOff>
    </xdr:from>
    <xdr:to>
      <xdr:col>20</xdr:col>
      <xdr:colOff>158750</xdr:colOff>
      <xdr:row>16</xdr:row>
      <xdr:rowOff>40132</xdr:rowOff>
    </xdr:to>
    <xdr:cxnSp macro="">
      <xdr:nvCxnSpPr>
        <xdr:cNvPr id="129" name="直線コネクタ 128"/>
        <xdr:cNvCxnSpPr/>
      </xdr:nvCxnSpPr>
      <xdr:spPr>
        <a:xfrm flipV="1">
          <a:off x="13004800" y="27650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115062</xdr:rowOff>
    </xdr:from>
    <xdr:to>
      <xdr:col>19</xdr:col>
      <xdr:colOff>6350</xdr:colOff>
      <xdr:row>16</xdr:row>
      <xdr:rowOff>45212</xdr:rowOff>
    </xdr:to>
    <xdr:sp macro="" textlink="">
      <xdr:nvSpPr>
        <xdr:cNvPr id="132" name="フローチャート : 判断 131"/>
        <xdr:cNvSpPr/>
      </xdr:nvSpPr>
      <xdr:spPr>
        <a:xfrm>
          <a:off x="129540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55389</xdr:rowOff>
    </xdr:from>
    <xdr:ext cx="762000" cy="259045"/>
    <xdr:sp macro="" textlink="">
      <xdr:nvSpPr>
        <xdr:cNvPr id="133" name="テキスト ボックス 132"/>
        <xdr:cNvSpPr txBox="1"/>
      </xdr:nvSpPr>
      <xdr:spPr>
        <a:xfrm>
          <a:off x="12623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16764</xdr:rowOff>
    </xdr:from>
    <xdr:to>
      <xdr:col>24</xdr:col>
      <xdr:colOff>82550</xdr:colOff>
      <xdr:row>16</xdr:row>
      <xdr:rowOff>118364</xdr:rowOff>
    </xdr:to>
    <xdr:sp macro="" textlink="">
      <xdr:nvSpPr>
        <xdr:cNvPr id="139" name="円/楕円 138"/>
        <xdr:cNvSpPr/>
      </xdr:nvSpPr>
      <xdr:spPr>
        <a:xfrm>
          <a:off x="16459200" y="275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33291</xdr:rowOff>
    </xdr:from>
    <xdr:ext cx="762000" cy="259045"/>
    <xdr:sp macro="" textlink="">
      <xdr:nvSpPr>
        <xdr:cNvPr id="140" name="物件費該当値テキスト"/>
        <xdr:cNvSpPr txBox="1"/>
      </xdr:nvSpPr>
      <xdr:spPr>
        <a:xfrm>
          <a:off x="16598900" y="260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xdr:rowOff>
    </xdr:from>
    <xdr:to>
      <xdr:col>22</xdr:col>
      <xdr:colOff>615950</xdr:colOff>
      <xdr:row>16</xdr:row>
      <xdr:rowOff>109220</xdr:rowOff>
    </xdr:to>
    <xdr:sp macro="" textlink="">
      <xdr:nvSpPr>
        <xdr:cNvPr id="141" name="円/楕円 140"/>
        <xdr:cNvSpPr/>
      </xdr:nvSpPr>
      <xdr:spPr>
        <a:xfrm>
          <a:off x="15621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119397</xdr:rowOff>
    </xdr:from>
    <xdr:ext cx="736600" cy="259045"/>
    <xdr:sp macro="" textlink="">
      <xdr:nvSpPr>
        <xdr:cNvPr id="142" name="テキスト ボックス 141"/>
        <xdr:cNvSpPr txBox="1"/>
      </xdr:nvSpPr>
      <xdr:spPr>
        <a:xfrm>
          <a:off x="15290800" y="2519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151638</xdr:rowOff>
    </xdr:from>
    <xdr:to>
      <xdr:col>21</xdr:col>
      <xdr:colOff>412750</xdr:colOff>
      <xdr:row>16</xdr:row>
      <xdr:rowOff>81788</xdr:rowOff>
    </xdr:to>
    <xdr:sp macro="" textlink="">
      <xdr:nvSpPr>
        <xdr:cNvPr id="143" name="円/楕円 142"/>
        <xdr:cNvSpPr/>
      </xdr:nvSpPr>
      <xdr:spPr>
        <a:xfrm>
          <a:off x="14732000" y="272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91965</xdr:rowOff>
    </xdr:from>
    <xdr:ext cx="762000" cy="259045"/>
    <xdr:sp macro="" textlink="">
      <xdr:nvSpPr>
        <xdr:cNvPr id="144" name="テキスト ボックス 143"/>
        <xdr:cNvSpPr txBox="1"/>
      </xdr:nvSpPr>
      <xdr:spPr>
        <a:xfrm>
          <a:off x="14401800" y="249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142494</xdr:rowOff>
    </xdr:from>
    <xdr:to>
      <xdr:col>20</xdr:col>
      <xdr:colOff>209550</xdr:colOff>
      <xdr:row>16</xdr:row>
      <xdr:rowOff>72644</xdr:rowOff>
    </xdr:to>
    <xdr:sp macro="" textlink="">
      <xdr:nvSpPr>
        <xdr:cNvPr id="145" name="円/楕円 144"/>
        <xdr:cNvSpPr/>
      </xdr:nvSpPr>
      <xdr:spPr>
        <a:xfrm>
          <a:off x="13843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82821</xdr:rowOff>
    </xdr:from>
    <xdr:ext cx="762000" cy="259045"/>
    <xdr:sp macro="" textlink="">
      <xdr:nvSpPr>
        <xdr:cNvPr id="146" name="テキスト ボックス 145"/>
        <xdr:cNvSpPr txBox="1"/>
      </xdr:nvSpPr>
      <xdr:spPr>
        <a:xfrm>
          <a:off x="13512800" y="248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160782</xdr:rowOff>
    </xdr:from>
    <xdr:to>
      <xdr:col>19</xdr:col>
      <xdr:colOff>6350</xdr:colOff>
      <xdr:row>16</xdr:row>
      <xdr:rowOff>90932</xdr:rowOff>
    </xdr:to>
    <xdr:sp macro="" textlink="">
      <xdr:nvSpPr>
        <xdr:cNvPr id="147" name="円/楕円 146"/>
        <xdr:cNvSpPr/>
      </xdr:nvSpPr>
      <xdr:spPr>
        <a:xfrm>
          <a:off x="12954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75709</xdr:rowOff>
    </xdr:from>
    <xdr:ext cx="762000" cy="259045"/>
    <xdr:sp macro="" textlink="">
      <xdr:nvSpPr>
        <xdr:cNvPr id="148" name="テキスト ボックス 147"/>
        <xdr:cNvSpPr txBox="1"/>
      </xdr:nvSpPr>
      <xdr:spPr>
        <a:xfrm>
          <a:off x="12623800" y="281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については、類似団体平均を若干上回っているが、例年より微増となっている。次年度以降、扶助費が大きく増となる要因はないものの、年々増加傾向にあり、今後も同じように推移していくものと思われ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50800</xdr:rowOff>
    </xdr:from>
    <xdr:to>
      <xdr:col>7</xdr:col>
      <xdr:colOff>15875</xdr:colOff>
      <xdr:row>55</xdr:row>
      <xdr:rowOff>69850</xdr:rowOff>
    </xdr:to>
    <xdr:cxnSp macro="">
      <xdr:nvCxnSpPr>
        <xdr:cNvPr id="181" name="直線コネクタ 180"/>
        <xdr:cNvCxnSpPr/>
      </xdr:nvCxnSpPr>
      <xdr:spPr>
        <a:xfrm>
          <a:off x="3987800" y="94805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73677</xdr:rowOff>
    </xdr:from>
    <xdr:ext cx="762000" cy="259045"/>
    <xdr:sp macro="" textlink="">
      <xdr:nvSpPr>
        <xdr:cNvPr id="182" name="扶助費平均値テキスト"/>
        <xdr:cNvSpPr txBox="1"/>
      </xdr:nvSpPr>
      <xdr:spPr>
        <a:xfrm>
          <a:off x="4914900" y="916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12700</xdr:rowOff>
    </xdr:from>
    <xdr:to>
      <xdr:col>5</xdr:col>
      <xdr:colOff>549275</xdr:colOff>
      <xdr:row>55</xdr:row>
      <xdr:rowOff>50800</xdr:rowOff>
    </xdr:to>
    <xdr:cxnSp macro="">
      <xdr:nvCxnSpPr>
        <xdr:cNvPr id="184" name="直線コネクタ 183"/>
        <xdr:cNvCxnSpPr/>
      </xdr:nvCxnSpPr>
      <xdr:spPr>
        <a:xfrm>
          <a:off x="3098800" y="94424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186" name="テキスト ボックス 185"/>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69850</xdr:rowOff>
    </xdr:from>
    <xdr:to>
      <xdr:col>4</xdr:col>
      <xdr:colOff>346075</xdr:colOff>
      <xdr:row>55</xdr:row>
      <xdr:rowOff>12700</xdr:rowOff>
    </xdr:to>
    <xdr:cxnSp macro="">
      <xdr:nvCxnSpPr>
        <xdr:cNvPr id="187" name="直線コネクタ 186"/>
        <xdr:cNvCxnSpPr/>
      </xdr:nvCxnSpPr>
      <xdr:spPr>
        <a:xfrm>
          <a:off x="2209800" y="9328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130827</xdr:rowOff>
    </xdr:from>
    <xdr:ext cx="762000" cy="259045"/>
    <xdr:sp macro="" textlink="">
      <xdr:nvSpPr>
        <xdr:cNvPr id="189" name="テキスト ボックス 188"/>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69850</xdr:rowOff>
    </xdr:to>
    <xdr:cxnSp macro="">
      <xdr:nvCxnSpPr>
        <xdr:cNvPr id="190" name="直線コネクタ 189"/>
        <xdr:cNvCxnSpPr/>
      </xdr:nvCxnSpPr>
      <xdr:spPr>
        <a:xfrm>
          <a:off x="1320800" y="9271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192" name="テキスト ボックス 191"/>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194" name="テキスト ボックス 193"/>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0" name="円/楕円 199"/>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162577</xdr:rowOff>
    </xdr:from>
    <xdr:ext cx="762000" cy="259045"/>
    <xdr:sp macro="" textlink="">
      <xdr:nvSpPr>
        <xdr:cNvPr id="201" name="扶助費該当値テキスト"/>
        <xdr:cNvSpPr txBox="1"/>
      </xdr:nvSpPr>
      <xdr:spPr>
        <a:xfrm>
          <a:off x="49149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0</xdr:rowOff>
    </xdr:from>
    <xdr:to>
      <xdr:col>5</xdr:col>
      <xdr:colOff>600075</xdr:colOff>
      <xdr:row>55</xdr:row>
      <xdr:rowOff>101600</xdr:rowOff>
    </xdr:to>
    <xdr:sp macro="" textlink="">
      <xdr:nvSpPr>
        <xdr:cNvPr id="202" name="円/楕円 201"/>
        <xdr:cNvSpPr/>
      </xdr:nvSpPr>
      <xdr:spPr>
        <a:xfrm>
          <a:off x="3937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203" name="テキスト ボックス 202"/>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133350</xdr:rowOff>
    </xdr:from>
    <xdr:to>
      <xdr:col>4</xdr:col>
      <xdr:colOff>396875</xdr:colOff>
      <xdr:row>55</xdr:row>
      <xdr:rowOff>63500</xdr:rowOff>
    </xdr:to>
    <xdr:sp macro="" textlink="">
      <xdr:nvSpPr>
        <xdr:cNvPr id="204" name="円/楕円 203"/>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48277</xdr:rowOff>
    </xdr:from>
    <xdr:ext cx="762000" cy="259045"/>
    <xdr:sp macro="" textlink="">
      <xdr:nvSpPr>
        <xdr:cNvPr id="205" name="テキスト ボックス 204"/>
        <xdr:cNvSpPr txBox="1"/>
      </xdr:nvSpPr>
      <xdr:spPr>
        <a:xfrm>
          <a:off x="2717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19050</xdr:rowOff>
    </xdr:from>
    <xdr:to>
      <xdr:col>3</xdr:col>
      <xdr:colOff>193675</xdr:colOff>
      <xdr:row>54</xdr:row>
      <xdr:rowOff>120650</xdr:rowOff>
    </xdr:to>
    <xdr:sp macro="" textlink="">
      <xdr:nvSpPr>
        <xdr:cNvPr id="206" name="円/楕円 205"/>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105427</xdr:rowOff>
    </xdr:from>
    <xdr:ext cx="762000" cy="259045"/>
    <xdr:sp macro="" textlink="">
      <xdr:nvSpPr>
        <xdr:cNvPr id="207" name="テキスト ボックス 206"/>
        <xdr:cNvSpPr txBox="1"/>
      </xdr:nvSpPr>
      <xdr:spPr>
        <a:xfrm>
          <a:off x="1828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08" name="円/楕円 207"/>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09" name="テキスト ボックス 208"/>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については、昨年度と横ばいであるが、依然として類似団体を上回っている状況である。これは、下水道事業会計等における公債費、維持修繕費等に係る繰出金が多額になっているためである。今後は、特別会計における収入確保、歳出削減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12700</xdr:rowOff>
    </xdr:from>
    <xdr:to>
      <xdr:col>24</xdr:col>
      <xdr:colOff>31750</xdr:colOff>
      <xdr:row>59</xdr:row>
      <xdr:rowOff>12700</xdr:rowOff>
    </xdr:to>
    <xdr:cxnSp macro="">
      <xdr:nvCxnSpPr>
        <xdr:cNvPr id="237" name="直線コネクタ 236"/>
        <xdr:cNvCxnSpPr/>
      </xdr:nvCxnSpPr>
      <xdr:spPr>
        <a:xfrm>
          <a:off x="15671800" y="1012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104140</xdr:rowOff>
    </xdr:from>
    <xdr:to>
      <xdr:col>22</xdr:col>
      <xdr:colOff>565150</xdr:colOff>
      <xdr:row>59</xdr:row>
      <xdr:rowOff>12700</xdr:rowOff>
    </xdr:to>
    <xdr:cxnSp macro="">
      <xdr:nvCxnSpPr>
        <xdr:cNvPr id="240" name="直線コネクタ 239"/>
        <xdr:cNvCxnSpPr/>
      </xdr:nvCxnSpPr>
      <xdr:spPr>
        <a:xfrm>
          <a:off x="14782800" y="1004824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69850</xdr:rowOff>
    </xdr:from>
    <xdr:to>
      <xdr:col>21</xdr:col>
      <xdr:colOff>361950</xdr:colOff>
      <xdr:row>58</xdr:row>
      <xdr:rowOff>104140</xdr:rowOff>
    </xdr:to>
    <xdr:cxnSp macro="">
      <xdr:nvCxnSpPr>
        <xdr:cNvPr id="243" name="直線コネクタ 242"/>
        <xdr:cNvCxnSpPr/>
      </xdr:nvCxnSpPr>
      <xdr:spPr>
        <a:xfrm>
          <a:off x="13893800" y="100139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69850</xdr:rowOff>
    </xdr:from>
    <xdr:to>
      <xdr:col>20</xdr:col>
      <xdr:colOff>158750</xdr:colOff>
      <xdr:row>58</xdr:row>
      <xdr:rowOff>167005</xdr:rowOff>
    </xdr:to>
    <xdr:cxnSp macro="">
      <xdr:nvCxnSpPr>
        <xdr:cNvPr id="246" name="直線コネクタ 245"/>
        <xdr:cNvCxnSpPr/>
      </xdr:nvCxnSpPr>
      <xdr:spPr>
        <a:xfrm flipV="1">
          <a:off x="13004800" y="1001395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156210</xdr:rowOff>
    </xdr:from>
    <xdr:to>
      <xdr:col>19</xdr:col>
      <xdr:colOff>6350</xdr:colOff>
      <xdr:row>58</xdr:row>
      <xdr:rowOff>86360</xdr:rowOff>
    </xdr:to>
    <xdr:sp macro="" textlink="">
      <xdr:nvSpPr>
        <xdr:cNvPr id="249" name="フローチャート : 判断 248"/>
        <xdr:cNvSpPr/>
      </xdr:nvSpPr>
      <xdr:spPr>
        <a:xfrm>
          <a:off x="12954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96537</xdr:rowOff>
    </xdr:from>
    <xdr:ext cx="762000" cy="259045"/>
    <xdr:sp macro="" textlink="">
      <xdr:nvSpPr>
        <xdr:cNvPr id="250" name="テキスト ボックス 249"/>
        <xdr:cNvSpPr txBox="1"/>
      </xdr:nvSpPr>
      <xdr:spPr>
        <a:xfrm>
          <a:off x="12623800" y="96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133350</xdr:rowOff>
    </xdr:from>
    <xdr:to>
      <xdr:col>24</xdr:col>
      <xdr:colOff>82550</xdr:colOff>
      <xdr:row>59</xdr:row>
      <xdr:rowOff>63500</xdr:rowOff>
    </xdr:to>
    <xdr:sp macro="" textlink="">
      <xdr:nvSpPr>
        <xdr:cNvPr id="256" name="円/楕円 255"/>
        <xdr:cNvSpPr/>
      </xdr:nvSpPr>
      <xdr:spPr>
        <a:xfrm>
          <a:off x="164592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105427</xdr:rowOff>
    </xdr:from>
    <xdr:ext cx="762000" cy="259045"/>
    <xdr:sp macro="" textlink="">
      <xdr:nvSpPr>
        <xdr:cNvPr id="257" name="その他該当値テキスト"/>
        <xdr:cNvSpPr txBox="1"/>
      </xdr:nvSpPr>
      <xdr:spPr>
        <a:xfrm>
          <a:off x="165989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133350</xdr:rowOff>
    </xdr:from>
    <xdr:to>
      <xdr:col>22</xdr:col>
      <xdr:colOff>615950</xdr:colOff>
      <xdr:row>59</xdr:row>
      <xdr:rowOff>63500</xdr:rowOff>
    </xdr:to>
    <xdr:sp macro="" textlink="">
      <xdr:nvSpPr>
        <xdr:cNvPr id="258" name="円/楕円 257"/>
        <xdr:cNvSpPr/>
      </xdr:nvSpPr>
      <xdr:spPr>
        <a:xfrm>
          <a:off x="15621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48277</xdr:rowOff>
    </xdr:from>
    <xdr:ext cx="736600" cy="259045"/>
    <xdr:sp macro="" textlink="">
      <xdr:nvSpPr>
        <xdr:cNvPr id="259" name="テキスト ボックス 258"/>
        <xdr:cNvSpPr txBox="1"/>
      </xdr:nvSpPr>
      <xdr:spPr>
        <a:xfrm>
          <a:off x="15290800" y="1016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53340</xdr:rowOff>
    </xdr:from>
    <xdr:to>
      <xdr:col>21</xdr:col>
      <xdr:colOff>412750</xdr:colOff>
      <xdr:row>58</xdr:row>
      <xdr:rowOff>154940</xdr:rowOff>
    </xdr:to>
    <xdr:sp macro="" textlink="">
      <xdr:nvSpPr>
        <xdr:cNvPr id="260" name="円/楕円 259"/>
        <xdr:cNvSpPr/>
      </xdr:nvSpPr>
      <xdr:spPr>
        <a:xfrm>
          <a:off x="14732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139717</xdr:rowOff>
    </xdr:from>
    <xdr:ext cx="762000" cy="259045"/>
    <xdr:sp macro="" textlink="">
      <xdr:nvSpPr>
        <xdr:cNvPr id="261" name="テキスト ボックス 260"/>
        <xdr:cNvSpPr txBox="1"/>
      </xdr:nvSpPr>
      <xdr:spPr>
        <a:xfrm>
          <a:off x="14401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19050</xdr:rowOff>
    </xdr:from>
    <xdr:to>
      <xdr:col>20</xdr:col>
      <xdr:colOff>209550</xdr:colOff>
      <xdr:row>58</xdr:row>
      <xdr:rowOff>120650</xdr:rowOff>
    </xdr:to>
    <xdr:sp macro="" textlink="">
      <xdr:nvSpPr>
        <xdr:cNvPr id="262" name="円/楕円 261"/>
        <xdr:cNvSpPr/>
      </xdr:nvSpPr>
      <xdr:spPr>
        <a:xfrm>
          <a:off x="13843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105427</xdr:rowOff>
    </xdr:from>
    <xdr:ext cx="762000" cy="259045"/>
    <xdr:sp macro="" textlink="">
      <xdr:nvSpPr>
        <xdr:cNvPr id="263" name="テキスト ボックス 262"/>
        <xdr:cNvSpPr txBox="1"/>
      </xdr:nvSpPr>
      <xdr:spPr>
        <a:xfrm>
          <a:off x="13512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116205</xdr:rowOff>
    </xdr:from>
    <xdr:to>
      <xdr:col>19</xdr:col>
      <xdr:colOff>6350</xdr:colOff>
      <xdr:row>59</xdr:row>
      <xdr:rowOff>46355</xdr:rowOff>
    </xdr:to>
    <xdr:sp macro="" textlink="">
      <xdr:nvSpPr>
        <xdr:cNvPr id="264" name="円/楕円 263"/>
        <xdr:cNvSpPr/>
      </xdr:nvSpPr>
      <xdr:spPr>
        <a:xfrm>
          <a:off x="12954000" y="1006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31132</xdr:rowOff>
    </xdr:from>
    <xdr:ext cx="762000" cy="259045"/>
    <xdr:sp macro="" textlink="">
      <xdr:nvSpPr>
        <xdr:cNvPr id="265" name="テキスト ボックス 264"/>
        <xdr:cNvSpPr txBox="1"/>
      </xdr:nvSpPr>
      <xdr:spPr>
        <a:xfrm>
          <a:off x="12623800" y="1014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補助費に係る経常収支比率は、昨年度に引き続き類似団体を大きく上回る結果となった。平成</a:t>
          </a:r>
          <a:r>
            <a:rPr kumimoji="1" lang="en-US" altLang="ja-JP" sz="1300">
              <a:latin typeface="ＭＳ Ｐゴシック"/>
            </a:rPr>
            <a:t>23</a:t>
          </a:r>
          <a:r>
            <a:rPr kumimoji="1" lang="ja-JP" altLang="en-US" sz="1300">
              <a:latin typeface="ＭＳ Ｐゴシック"/>
            </a:rPr>
            <a:t>年度を境に各種補助金に係る比率が増加し、定着してしまった現状にある。今後は、各種補助金交付基準等を見直し、歳出削減に努める。</a:t>
          </a: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112304</xdr:rowOff>
    </xdr:from>
    <xdr:to>
      <xdr:col>24</xdr:col>
      <xdr:colOff>31750</xdr:colOff>
      <xdr:row>39</xdr:row>
      <xdr:rowOff>158024</xdr:rowOff>
    </xdr:to>
    <xdr:cxnSp macro="">
      <xdr:nvCxnSpPr>
        <xdr:cNvPr id="299" name="直線コネクタ 298"/>
        <xdr:cNvCxnSpPr/>
      </xdr:nvCxnSpPr>
      <xdr:spPr>
        <a:xfrm>
          <a:off x="15671800" y="679885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42108</xdr:rowOff>
    </xdr:from>
    <xdr:ext cx="762000" cy="259045"/>
    <xdr:sp macro="" textlink="">
      <xdr:nvSpPr>
        <xdr:cNvPr id="300" name="補助費等平均値テキスト"/>
        <xdr:cNvSpPr txBox="1"/>
      </xdr:nvSpPr>
      <xdr:spPr>
        <a:xfrm>
          <a:off x="16598900" y="6214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92710</xdr:rowOff>
    </xdr:from>
    <xdr:to>
      <xdr:col>22</xdr:col>
      <xdr:colOff>565150</xdr:colOff>
      <xdr:row>39</xdr:row>
      <xdr:rowOff>112304</xdr:rowOff>
    </xdr:to>
    <xdr:cxnSp macro="">
      <xdr:nvCxnSpPr>
        <xdr:cNvPr id="302" name="直線コネクタ 301"/>
        <xdr:cNvCxnSpPr/>
      </xdr:nvCxnSpPr>
      <xdr:spPr>
        <a:xfrm>
          <a:off x="14782800" y="677926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111233</xdr:rowOff>
    </xdr:from>
    <xdr:ext cx="736600" cy="259045"/>
    <xdr:sp macro="" textlink="">
      <xdr:nvSpPr>
        <xdr:cNvPr id="304" name="テキスト ボックス 303"/>
        <xdr:cNvSpPr txBox="1"/>
      </xdr:nvSpPr>
      <xdr:spPr>
        <a:xfrm>
          <a:off x="15290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92710</xdr:rowOff>
    </xdr:from>
    <xdr:to>
      <xdr:col>21</xdr:col>
      <xdr:colOff>361950</xdr:colOff>
      <xdr:row>39</xdr:row>
      <xdr:rowOff>125367</xdr:rowOff>
    </xdr:to>
    <xdr:cxnSp macro="">
      <xdr:nvCxnSpPr>
        <xdr:cNvPr id="305" name="直線コネクタ 304"/>
        <xdr:cNvCxnSpPr/>
      </xdr:nvCxnSpPr>
      <xdr:spPr>
        <a:xfrm flipV="1">
          <a:off x="13893800" y="677926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117764</xdr:rowOff>
    </xdr:from>
    <xdr:ext cx="762000" cy="259045"/>
    <xdr:sp macro="" textlink="">
      <xdr:nvSpPr>
        <xdr:cNvPr id="307" name="テキスト ボックス 306"/>
        <xdr:cNvSpPr txBox="1"/>
      </xdr:nvSpPr>
      <xdr:spPr>
        <a:xfrm>
          <a:off x="14401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68217</xdr:rowOff>
    </xdr:from>
    <xdr:to>
      <xdr:col>20</xdr:col>
      <xdr:colOff>158750</xdr:colOff>
      <xdr:row>39</xdr:row>
      <xdr:rowOff>125367</xdr:rowOff>
    </xdr:to>
    <xdr:cxnSp macro="">
      <xdr:nvCxnSpPr>
        <xdr:cNvPr id="308" name="直線コネクタ 307"/>
        <xdr:cNvCxnSpPr/>
      </xdr:nvCxnSpPr>
      <xdr:spPr>
        <a:xfrm>
          <a:off x="13004800" y="658331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71301</xdr:rowOff>
    </xdr:from>
    <xdr:to>
      <xdr:col>19</xdr:col>
      <xdr:colOff>6350</xdr:colOff>
      <xdr:row>38</xdr:row>
      <xdr:rowOff>1451</xdr:rowOff>
    </xdr:to>
    <xdr:sp macro="" textlink="">
      <xdr:nvSpPr>
        <xdr:cNvPr id="311" name="フローチャート : 判断 310"/>
        <xdr:cNvSpPr/>
      </xdr:nvSpPr>
      <xdr:spPr>
        <a:xfrm>
          <a:off x="12954000" y="6414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11628</xdr:rowOff>
    </xdr:from>
    <xdr:ext cx="762000" cy="259045"/>
    <xdr:sp macro="" textlink="">
      <xdr:nvSpPr>
        <xdr:cNvPr id="312" name="テキスト ボックス 311"/>
        <xdr:cNvSpPr txBox="1"/>
      </xdr:nvSpPr>
      <xdr:spPr>
        <a:xfrm>
          <a:off x="12623800" y="618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107224</xdr:rowOff>
    </xdr:from>
    <xdr:to>
      <xdr:col>24</xdr:col>
      <xdr:colOff>82550</xdr:colOff>
      <xdr:row>40</xdr:row>
      <xdr:rowOff>37374</xdr:rowOff>
    </xdr:to>
    <xdr:sp macro="" textlink="">
      <xdr:nvSpPr>
        <xdr:cNvPr id="318" name="円/楕円 317"/>
        <xdr:cNvSpPr/>
      </xdr:nvSpPr>
      <xdr:spPr>
        <a:xfrm>
          <a:off x="16459200" y="6793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79301</xdr:rowOff>
    </xdr:from>
    <xdr:ext cx="762000" cy="259045"/>
    <xdr:sp macro="" textlink="">
      <xdr:nvSpPr>
        <xdr:cNvPr id="319" name="補助費等該当値テキスト"/>
        <xdr:cNvSpPr txBox="1"/>
      </xdr:nvSpPr>
      <xdr:spPr>
        <a:xfrm>
          <a:off x="16598900" y="6765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61504</xdr:rowOff>
    </xdr:from>
    <xdr:to>
      <xdr:col>22</xdr:col>
      <xdr:colOff>615950</xdr:colOff>
      <xdr:row>39</xdr:row>
      <xdr:rowOff>163104</xdr:rowOff>
    </xdr:to>
    <xdr:sp macro="" textlink="">
      <xdr:nvSpPr>
        <xdr:cNvPr id="320" name="円/楕円 319"/>
        <xdr:cNvSpPr/>
      </xdr:nvSpPr>
      <xdr:spPr>
        <a:xfrm>
          <a:off x="15621000" y="674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147881</xdr:rowOff>
    </xdr:from>
    <xdr:ext cx="736600" cy="259045"/>
    <xdr:sp macro="" textlink="">
      <xdr:nvSpPr>
        <xdr:cNvPr id="321" name="テキスト ボックス 320"/>
        <xdr:cNvSpPr txBox="1"/>
      </xdr:nvSpPr>
      <xdr:spPr>
        <a:xfrm>
          <a:off x="15290800" y="683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41910</xdr:rowOff>
    </xdr:from>
    <xdr:to>
      <xdr:col>21</xdr:col>
      <xdr:colOff>412750</xdr:colOff>
      <xdr:row>39</xdr:row>
      <xdr:rowOff>143510</xdr:rowOff>
    </xdr:to>
    <xdr:sp macro="" textlink="">
      <xdr:nvSpPr>
        <xdr:cNvPr id="322" name="円/楕円 321"/>
        <xdr:cNvSpPr/>
      </xdr:nvSpPr>
      <xdr:spPr>
        <a:xfrm>
          <a:off x="14732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128287</xdr:rowOff>
    </xdr:from>
    <xdr:ext cx="762000" cy="259045"/>
    <xdr:sp macro="" textlink="">
      <xdr:nvSpPr>
        <xdr:cNvPr id="323" name="テキスト ボックス 322"/>
        <xdr:cNvSpPr txBox="1"/>
      </xdr:nvSpPr>
      <xdr:spPr>
        <a:xfrm>
          <a:off x="14401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74567</xdr:rowOff>
    </xdr:from>
    <xdr:to>
      <xdr:col>20</xdr:col>
      <xdr:colOff>209550</xdr:colOff>
      <xdr:row>40</xdr:row>
      <xdr:rowOff>4717</xdr:rowOff>
    </xdr:to>
    <xdr:sp macro="" textlink="">
      <xdr:nvSpPr>
        <xdr:cNvPr id="324" name="円/楕円 323"/>
        <xdr:cNvSpPr/>
      </xdr:nvSpPr>
      <xdr:spPr>
        <a:xfrm>
          <a:off x="13843000" y="6761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160944</xdr:rowOff>
    </xdr:from>
    <xdr:ext cx="762000" cy="259045"/>
    <xdr:sp macro="" textlink="">
      <xdr:nvSpPr>
        <xdr:cNvPr id="325" name="テキスト ボックス 324"/>
        <xdr:cNvSpPr txBox="1"/>
      </xdr:nvSpPr>
      <xdr:spPr>
        <a:xfrm>
          <a:off x="13512800" y="6847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17417</xdr:rowOff>
    </xdr:from>
    <xdr:to>
      <xdr:col>19</xdr:col>
      <xdr:colOff>6350</xdr:colOff>
      <xdr:row>38</xdr:row>
      <xdr:rowOff>119017</xdr:rowOff>
    </xdr:to>
    <xdr:sp macro="" textlink="">
      <xdr:nvSpPr>
        <xdr:cNvPr id="326" name="円/楕円 325"/>
        <xdr:cNvSpPr/>
      </xdr:nvSpPr>
      <xdr:spPr>
        <a:xfrm>
          <a:off x="12954000" y="653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103794</xdr:rowOff>
    </xdr:from>
    <xdr:ext cx="762000" cy="259045"/>
    <xdr:sp macro="" textlink="">
      <xdr:nvSpPr>
        <xdr:cNvPr id="327" name="テキスト ボックス 326"/>
        <xdr:cNvSpPr txBox="1"/>
      </xdr:nvSpPr>
      <xdr:spPr>
        <a:xfrm>
          <a:off x="12623800" y="6618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毎年、新規の地方債を発行している。平成</a:t>
          </a:r>
          <a:r>
            <a:rPr kumimoji="1" lang="en-US" altLang="ja-JP" sz="1300">
              <a:latin typeface="ＭＳ Ｐゴシック"/>
            </a:rPr>
            <a:t>26</a:t>
          </a:r>
          <a:r>
            <a:rPr kumimoji="1" lang="ja-JP" altLang="en-US" sz="1300">
              <a:latin typeface="ＭＳ Ｐゴシック"/>
            </a:rPr>
            <a:t>年度は新規の償還が始まったことにより悪化している。今後については、新規事業の実施の他、既存施設の補修・補強に伴う公債費の増に注意をしていく必要がある。</a:t>
          </a: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28702</xdr:rowOff>
    </xdr:from>
    <xdr:to>
      <xdr:col>7</xdr:col>
      <xdr:colOff>15875</xdr:colOff>
      <xdr:row>78</xdr:row>
      <xdr:rowOff>21844</xdr:rowOff>
    </xdr:to>
    <xdr:cxnSp macro="">
      <xdr:nvCxnSpPr>
        <xdr:cNvPr id="357" name="直線コネクタ 356"/>
        <xdr:cNvCxnSpPr/>
      </xdr:nvCxnSpPr>
      <xdr:spPr>
        <a:xfrm>
          <a:off x="3987800" y="13230352"/>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28702</xdr:rowOff>
    </xdr:from>
    <xdr:to>
      <xdr:col>5</xdr:col>
      <xdr:colOff>549275</xdr:colOff>
      <xdr:row>77</xdr:row>
      <xdr:rowOff>51563</xdr:rowOff>
    </xdr:to>
    <xdr:cxnSp macro="">
      <xdr:nvCxnSpPr>
        <xdr:cNvPr id="360" name="直線コネクタ 359"/>
        <xdr:cNvCxnSpPr/>
      </xdr:nvCxnSpPr>
      <xdr:spPr>
        <a:xfrm flipV="1">
          <a:off x="3098800" y="13230352"/>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51563</xdr:rowOff>
    </xdr:from>
    <xdr:to>
      <xdr:col>4</xdr:col>
      <xdr:colOff>346075</xdr:colOff>
      <xdr:row>77</xdr:row>
      <xdr:rowOff>56135</xdr:rowOff>
    </xdr:to>
    <xdr:cxnSp macro="">
      <xdr:nvCxnSpPr>
        <xdr:cNvPr id="363" name="直線コネクタ 362"/>
        <xdr:cNvCxnSpPr/>
      </xdr:nvCxnSpPr>
      <xdr:spPr>
        <a:xfrm flipV="1">
          <a:off x="2209800" y="13253213"/>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42418</xdr:rowOff>
    </xdr:from>
    <xdr:to>
      <xdr:col>3</xdr:col>
      <xdr:colOff>142875</xdr:colOff>
      <xdr:row>77</xdr:row>
      <xdr:rowOff>56135</xdr:rowOff>
    </xdr:to>
    <xdr:cxnSp macro="">
      <xdr:nvCxnSpPr>
        <xdr:cNvPr id="366" name="直線コネクタ 365"/>
        <xdr:cNvCxnSpPr/>
      </xdr:nvCxnSpPr>
      <xdr:spPr>
        <a:xfrm>
          <a:off x="1320800" y="1324406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163068</xdr:rowOff>
    </xdr:from>
    <xdr:to>
      <xdr:col>1</xdr:col>
      <xdr:colOff>676275</xdr:colOff>
      <xdr:row>79</xdr:row>
      <xdr:rowOff>93218</xdr:rowOff>
    </xdr:to>
    <xdr:sp macro="" textlink="">
      <xdr:nvSpPr>
        <xdr:cNvPr id="369" name="フローチャート : 判断 368"/>
        <xdr:cNvSpPr/>
      </xdr:nvSpPr>
      <xdr:spPr>
        <a:xfrm>
          <a:off x="1270000" y="1353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77995</xdr:rowOff>
    </xdr:from>
    <xdr:ext cx="762000" cy="259045"/>
    <xdr:sp macro="" textlink="">
      <xdr:nvSpPr>
        <xdr:cNvPr id="370" name="テキスト ボックス 369"/>
        <xdr:cNvSpPr txBox="1"/>
      </xdr:nvSpPr>
      <xdr:spPr>
        <a:xfrm>
          <a:off x="939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142494</xdr:rowOff>
    </xdr:from>
    <xdr:to>
      <xdr:col>7</xdr:col>
      <xdr:colOff>66675</xdr:colOff>
      <xdr:row>78</xdr:row>
      <xdr:rowOff>72644</xdr:rowOff>
    </xdr:to>
    <xdr:sp macro="" textlink="">
      <xdr:nvSpPr>
        <xdr:cNvPr id="376" name="円/楕円 375"/>
        <xdr:cNvSpPr/>
      </xdr:nvSpPr>
      <xdr:spPr>
        <a:xfrm>
          <a:off x="47752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159021</xdr:rowOff>
    </xdr:from>
    <xdr:ext cx="762000" cy="259045"/>
    <xdr:sp macro="" textlink="">
      <xdr:nvSpPr>
        <xdr:cNvPr id="377" name="公債費該当値テキスト"/>
        <xdr:cNvSpPr txBox="1"/>
      </xdr:nvSpPr>
      <xdr:spPr>
        <a:xfrm>
          <a:off x="4914900" y="1318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149352</xdr:rowOff>
    </xdr:from>
    <xdr:to>
      <xdr:col>5</xdr:col>
      <xdr:colOff>600075</xdr:colOff>
      <xdr:row>77</xdr:row>
      <xdr:rowOff>79502</xdr:rowOff>
    </xdr:to>
    <xdr:sp macro="" textlink="">
      <xdr:nvSpPr>
        <xdr:cNvPr id="378" name="円/楕円 377"/>
        <xdr:cNvSpPr/>
      </xdr:nvSpPr>
      <xdr:spPr>
        <a:xfrm>
          <a:off x="3937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89679</xdr:rowOff>
    </xdr:from>
    <xdr:ext cx="736600" cy="259045"/>
    <xdr:sp macro="" textlink="">
      <xdr:nvSpPr>
        <xdr:cNvPr id="379" name="テキスト ボックス 378"/>
        <xdr:cNvSpPr txBox="1"/>
      </xdr:nvSpPr>
      <xdr:spPr>
        <a:xfrm>
          <a:off x="3606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763</xdr:rowOff>
    </xdr:from>
    <xdr:to>
      <xdr:col>4</xdr:col>
      <xdr:colOff>396875</xdr:colOff>
      <xdr:row>77</xdr:row>
      <xdr:rowOff>102363</xdr:rowOff>
    </xdr:to>
    <xdr:sp macro="" textlink="">
      <xdr:nvSpPr>
        <xdr:cNvPr id="380" name="円/楕円 379"/>
        <xdr:cNvSpPr/>
      </xdr:nvSpPr>
      <xdr:spPr>
        <a:xfrm>
          <a:off x="3048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112540</xdr:rowOff>
    </xdr:from>
    <xdr:ext cx="762000" cy="259045"/>
    <xdr:sp macro="" textlink="">
      <xdr:nvSpPr>
        <xdr:cNvPr id="381" name="テキスト ボックス 380"/>
        <xdr:cNvSpPr txBox="1"/>
      </xdr:nvSpPr>
      <xdr:spPr>
        <a:xfrm>
          <a:off x="2717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5335</xdr:rowOff>
    </xdr:from>
    <xdr:to>
      <xdr:col>3</xdr:col>
      <xdr:colOff>193675</xdr:colOff>
      <xdr:row>77</xdr:row>
      <xdr:rowOff>106935</xdr:rowOff>
    </xdr:to>
    <xdr:sp macro="" textlink="">
      <xdr:nvSpPr>
        <xdr:cNvPr id="382" name="円/楕円 381"/>
        <xdr:cNvSpPr/>
      </xdr:nvSpPr>
      <xdr:spPr>
        <a:xfrm>
          <a:off x="2159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117112</xdr:rowOff>
    </xdr:from>
    <xdr:ext cx="762000" cy="259045"/>
    <xdr:sp macro="" textlink="">
      <xdr:nvSpPr>
        <xdr:cNvPr id="383" name="テキスト ボックス 382"/>
        <xdr:cNvSpPr txBox="1"/>
      </xdr:nvSpPr>
      <xdr:spPr>
        <a:xfrm>
          <a:off x="1828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163068</xdr:rowOff>
    </xdr:from>
    <xdr:to>
      <xdr:col>1</xdr:col>
      <xdr:colOff>676275</xdr:colOff>
      <xdr:row>77</xdr:row>
      <xdr:rowOff>93218</xdr:rowOff>
    </xdr:to>
    <xdr:sp macro="" textlink="">
      <xdr:nvSpPr>
        <xdr:cNvPr id="384" name="円/楕円 383"/>
        <xdr:cNvSpPr/>
      </xdr:nvSpPr>
      <xdr:spPr>
        <a:xfrm>
          <a:off x="1270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103395</xdr:rowOff>
    </xdr:from>
    <xdr:ext cx="762000" cy="259045"/>
    <xdr:sp macro="" textlink="">
      <xdr:nvSpPr>
        <xdr:cNvPr id="385" name="テキスト ボックス 384"/>
        <xdr:cNvSpPr txBox="1"/>
      </xdr:nvSpPr>
      <xdr:spPr>
        <a:xfrm>
          <a:off x="939800" y="1296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公債費以外の経常収支比率については、類似団体平均を上回る数値で推移しており、今年度においても大きく上回っている状況である。今後は、さらに行財政改革を推進し、全体での歳出削減に努める。</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156392</xdr:rowOff>
    </xdr:from>
    <xdr:to>
      <xdr:col>24</xdr:col>
      <xdr:colOff>31750</xdr:colOff>
      <xdr:row>76</xdr:row>
      <xdr:rowOff>162923</xdr:rowOff>
    </xdr:to>
    <xdr:cxnSp macro="">
      <xdr:nvCxnSpPr>
        <xdr:cNvPr id="420" name="直線コネクタ 419"/>
        <xdr:cNvCxnSpPr/>
      </xdr:nvCxnSpPr>
      <xdr:spPr>
        <a:xfrm>
          <a:off x="15671800" y="13186592"/>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74749</xdr:rowOff>
    </xdr:from>
    <xdr:to>
      <xdr:col>22</xdr:col>
      <xdr:colOff>565150</xdr:colOff>
      <xdr:row>76</xdr:row>
      <xdr:rowOff>156392</xdr:rowOff>
    </xdr:to>
    <xdr:cxnSp macro="">
      <xdr:nvCxnSpPr>
        <xdr:cNvPr id="423" name="直線コネクタ 422"/>
        <xdr:cNvCxnSpPr/>
      </xdr:nvCxnSpPr>
      <xdr:spPr>
        <a:xfrm>
          <a:off x="14782800" y="13104949"/>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74749</xdr:rowOff>
    </xdr:from>
    <xdr:to>
      <xdr:col>21</xdr:col>
      <xdr:colOff>361950</xdr:colOff>
      <xdr:row>76</xdr:row>
      <xdr:rowOff>74749</xdr:rowOff>
    </xdr:to>
    <xdr:cxnSp macro="">
      <xdr:nvCxnSpPr>
        <xdr:cNvPr id="426" name="直線コネクタ 425"/>
        <xdr:cNvCxnSpPr/>
      </xdr:nvCxnSpPr>
      <xdr:spPr>
        <a:xfrm>
          <a:off x="13893800" y="1310494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118835</xdr:rowOff>
    </xdr:from>
    <xdr:to>
      <xdr:col>20</xdr:col>
      <xdr:colOff>158750</xdr:colOff>
      <xdr:row>76</xdr:row>
      <xdr:rowOff>74749</xdr:rowOff>
    </xdr:to>
    <xdr:cxnSp macro="">
      <xdr:nvCxnSpPr>
        <xdr:cNvPr id="429" name="直線コネクタ 428"/>
        <xdr:cNvCxnSpPr/>
      </xdr:nvCxnSpPr>
      <xdr:spPr>
        <a:xfrm>
          <a:off x="13004800" y="12977585"/>
          <a:ext cx="889000" cy="127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66403</xdr:rowOff>
    </xdr:from>
    <xdr:to>
      <xdr:col>19</xdr:col>
      <xdr:colOff>6350</xdr:colOff>
      <xdr:row>74</xdr:row>
      <xdr:rowOff>168003</xdr:rowOff>
    </xdr:to>
    <xdr:sp macro="" textlink="">
      <xdr:nvSpPr>
        <xdr:cNvPr id="432" name="フローチャート : 判断 431"/>
        <xdr:cNvSpPr/>
      </xdr:nvSpPr>
      <xdr:spPr>
        <a:xfrm>
          <a:off x="12954000" y="12753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6730</xdr:rowOff>
    </xdr:from>
    <xdr:ext cx="762000" cy="259045"/>
    <xdr:sp macro="" textlink="">
      <xdr:nvSpPr>
        <xdr:cNvPr id="433" name="テキスト ボックス 432"/>
        <xdr:cNvSpPr txBox="1"/>
      </xdr:nvSpPr>
      <xdr:spPr>
        <a:xfrm>
          <a:off x="12623800" y="1252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112123</xdr:rowOff>
    </xdr:from>
    <xdr:to>
      <xdr:col>24</xdr:col>
      <xdr:colOff>82550</xdr:colOff>
      <xdr:row>77</xdr:row>
      <xdr:rowOff>42273</xdr:rowOff>
    </xdr:to>
    <xdr:sp macro="" textlink="">
      <xdr:nvSpPr>
        <xdr:cNvPr id="439" name="円/楕円 438"/>
        <xdr:cNvSpPr/>
      </xdr:nvSpPr>
      <xdr:spPr>
        <a:xfrm>
          <a:off x="16459200" y="13142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84200</xdr:rowOff>
    </xdr:from>
    <xdr:ext cx="762000" cy="259045"/>
    <xdr:sp macro="" textlink="">
      <xdr:nvSpPr>
        <xdr:cNvPr id="440" name="公債費以外該当値テキスト"/>
        <xdr:cNvSpPr txBox="1"/>
      </xdr:nvSpPr>
      <xdr:spPr>
        <a:xfrm>
          <a:off x="16598900" y="13114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105592</xdr:rowOff>
    </xdr:from>
    <xdr:to>
      <xdr:col>22</xdr:col>
      <xdr:colOff>615950</xdr:colOff>
      <xdr:row>77</xdr:row>
      <xdr:rowOff>35742</xdr:rowOff>
    </xdr:to>
    <xdr:sp macro="" textlink="">
      <xdr:nvSpPr>
        <xdr:cNvPr id="441" name="円/楕円 440"/>
        <xdr:cNvSpPr/>
      </xdr:nvSpPr>
      <xdr:spPr>
        <a:xfrm>
          <a:off x="15621000" y="1313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20519</xdr:rowOff>
    </xdr:from>
    <xdr:ext cx="736600" cy="259045"/>
    <xdr:sp macro="" textlink="">
      <xdr:nvSpPr>
        <xdr:cNvPr id="442" name="テキスト ボックス 441"/>
        <xdr:cNvSpPr txBox="1"/>
      </xdr:nvSpPr>
      <xdr:spPr>
        <a:xfrm>
          <a:off x="15290800" y="13222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23949</xdr:rowOff>
    </xdr:from>
    <xdr:to>
      <xdr:col>21</xdr:col>
      <xdr:colOff>412750</xdr:colOff>
      <xdr:row>76</xdr:row>
      <xdr:rowOff>125549</xdr:rowOff>
    </xdr:to>
    <xdr:sp macro="" textlink="">
      <xdr:nvSpPr>
        <xdr:cNvPr id="443" name="円/楕円 442"/>
        <xdr:cNvSpPr/>
      </xdr:nvSpPr>
      <xdr:spPr>
        <a:xfrm>
          <a:off x="14732000" y="1305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110326</xdr:rowOff>
    </xdr:from>
    <xdr:ext cx="762000" cy="259045"/>
    <xdr:sp macro="" textlink="">
      <xdr:nvSpPr>
        <xdr:cNvPr id="444" name="テキスト ボックス 443"/>
        <xdr:cNvSpPr txBox="1"/>
      </xdr:nvSpPr>
      <xdr:spPr>
        <a:xfrm>
          <a:off x="14401800" y="13140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23949</xdr:rowOff>
    </xdr:from>
    <xdr:to>
      <xdr:col>20</xdr:col>
      <xdr:colOff>209550</xdr:colOff>
      <xdr:row>76</xdr:row>
      <xdr:rowOff>125549</xdr:rowOff>
    </xdr:to>
    <xdr:sp macro="" textlink="">
      <xdr:nvSpPr>
        <xdr:cNvPr id="445" name="円/楕円 444"/>
        <xdr:cNvSpPr/>
      </xdr:nvSpPr>
      <xdr:spPr>
        <a:xfrm>
          <a:off x="13843000" y="1305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110326</xdr:rowOff>
    </xdr:from>
    <xdr:ext cx="762000" cy="259045"/>
    <xdr:sp macro="" textlink="">
      <xdr:nvSpPr>
        <xdr:cNvPr id="446" name="テキスト ボックス 445"/>
        <xdr:cNvSpPr txBox="1"/>
      </xdr:nvSpPr>
      <xdr:spPr>
        <a:xfrm>
          <a:off x="13512800" y="13140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68035</xdr:rowOff>
    </xdr:from>
    <xdr:to>
      <xdr:col>19</xdr:col>
      <xdr:colOff>6350</xdr:colOff>
      <xdr:row>75</xdr:row>
      <xdr:rowOff>169636</xdr:rowOff>
    </xdr:to>
    <xdr:sp macro="" textlink="">
      <xdr:nvSpPr>
        <xdr:cNvPr id="447" name="円/楕円 446"/>
        <xdr:cNvSpPr/>
      </xdr:nvSpPr>
      <xdr:spPr>
        <a:xfrm>
          <a:off x="12954000" y="129267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154413</xdr:rowOff>
    </xdr:from>
    <xdr:ext cx="762000" cy="259045"/>
    <xdr:sp macro="" textlink="">
      <xdr:nvSpPr>
        <xdr:cNvPr id="448" name="テキスト ボックス 447"/>
        <xdr:cNvSpPr txBox="1"/>
      </xdr:nvSpPr>
      <xdr:spPr>
        <a:xfrm>
          <a:off x="12623800" y="13013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福島県塙町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161035</xdr:rowOff>
    </xdr:from>
    <xdr:to>
      <xdr:col>4</xdr:col>
      <xdr:colOff>1117600</xdr:colOff>
      <xdr:row>18</xdr:row>
      <xdr:rowOff>170087</xdr:rowOff>
    </xdr:to>
    <xdr:cxnSp macro="">
      <xdr:nvCxnSpPr>
        <xdr:cNvPr id="46" name="直線コネクタ 45"/>
        <xdr:cNvCxnSpPr/>
      </xdr:nvCxnSpPr>
      <xdr:spPr bwMode="auto">
        <a:xfrm flipV="1">
          <a:off x="5003800" y="3294760"/>
          <a:ext cx="647700" cy="90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128625</xdr:rowOff>
    </xdr:from>
    <xdr:ext cx="762000" cy="259045"/>
    <xdr:sp macro="" textlink="">
      <xdr:nvSpPr>
        <xdr:cNvPr id="47" name="人口1人当たり決算額の推移平均値テキスト130"/>
        <xdr:cNvSpPr txBox="1"/>
      </xdr:nvSpPr>
      <xdr:spPr>
        <a:xfrm>
          <a:off x="5740400" y="2748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142335</xdr:rowOff>
    </xdr:from>
    <xdr:to>
      <xdr:col>4</xdr:col>
      <xdr:colOff>469900</xdr:colOff>
      <xdr:row>18</xdr:row>
      <xdr:rowOff>170087</xdr:rowOff>
    </xdr:to>
    <xdr:cxnSp macro="">
      <xdr:nvCxnSpPr>
        <xdr:cNvPr id="49" name="直線コネクタ 48"/>
        <xdr:cNvCxnSpPr/>
      </xdr:nvCxnSpPr>
      <xdr:spPr bwMode="auto">
        <a:xfrm>
          <a:off x="4305300" y="3276060"/>
          <a:ext cx="698500" cy="27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95939</xdr:rowOff>
    </xdr:from>
    <xdr:ext cx="736600" cy="259045"/>
    <xdr:sp macro="" textlink="">
      <xdr:nvSpPr>
        <xdr:cNvPr id="51" name="テキスト ボックス 50"/>
        <xdr:cNvSpPr txBox="1"/>
      </xdr:nvSpPr>
      <xdr:spPr>
        <a:xfrm>
          <a:off x="4622800" y="2715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116349</xdr:rowOff>
    </xdr:from>
    <xdr:to>
      <xdr:col>3</xdr:col>
      <xdr:colOff>904875</xdr:colOff>
      <xdr:row>18</xdr:row>
      <xdr:rowOff>142335</xdr:rowOff>
    </xdr:to>
    <xdr:cxnSp macro="">
      <xdr:nvCxnSpPr>
        <xdr:cNvPr id="52" name="直線コネクタ 51"/>
        <xdr:cNvCxnSpPr/>
      </xdr:nvCxnSpPr>
      <xdr:spPr bwMode="auto">
        <a:xfrm>
          <a:off x="3606800" y="3250074"/>
          <a:ext cx="698500" cy="25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84646</xdr:rowOff>
    </xdr:from>
    <xdr:ext cx="762000" cy="259045"/>
    <xdr:sp macro="" textlink="">
      <xdr:nvSpPr>
        <xdr:cNvPr id="54" name="テキスト ボックス 53"/>
        <xdr:cNvSpPr txBox="1"/>
      </xdr:nvSpPr>
      <xdr:spPr>
        <a:xfrm>
          <a:off x="39243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116349</xdr:rowOff>
    </xdr:from>
    <xdr:to>
      <xdr:col>3</xdr:col>
      <xdr:colOff>206375</xdr:colOff>
      <xdr:row>18</xdr:row>
      <xdr:rowOff>134608</xdr:rowOff>
    </xdr:to>
    <xdr:cxnSp macro="">
      <xdr:nvCxnSpPr>
        <xdr:cNvPr id="55" name="直線コネクタ 54"/>
        <xdr:cNvCxnSpPr/>
      </xdr:nvCxnSpPr>
      <xdr:spPr bwMode="auto">
        <a:xfrm flipV="1">
          <a:off x="2908300" y="3250074"/>
          <a:ext cx="698500" cy="18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71787</xdr:rowOff>
    </xdr:from>
    <xdr:ext cx="762000" cy="259045"/>
    <xdr:sp macro="" textlink="">
      <xdr:nvSpPr>
        <xdr:cNvPr id="57" name="テキスト ボックス 56"/>
        <xdr:cNvSpPr txBox="1"/>
      </xdr:nvSpPr>
      <xdr:spPr>
        <a:xfrm>
          <a:off x="32258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21927</xdr:rowOff>
    </xdr:from>
    <xdr:to>
      <xdr:col>2</xdr:col>
      <xdr:colOff>692150</xdr:colOff>
      <xdr:row>18</xdr:row>
      <xdr:rowOff>123527</xdr:rowOff>
    </xdr:to>
    <xdr:sp macro="" textlink="">
      <xdr:nvSpPr>
        <xdr:cNvPr id="58" name="フローチャート : 判断 57"/>
        <xdr:cNvSpPr/>
      </xdr:nvSpPr>
      <xdr:spPr bwMode="auto">
        <a:xfrm>
          <a:off x="2857500" y="3155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133704</xdr:rowOff>
    </xdr:from>
    <xdr:ext cx="762000" cy="259045"/>
    <xdr:sp macro="" textlink="">
      <xdr:nvSpPr>
        <xdr:cNvPr id="59" name="テキスト ボックス 58"/>
        <xdr:cNvSpPr txBox="1"/>
      </xdr:nvSpPr>
      <xdr:spPr>
        <a:xfrm>
          <a:off x="2527300" y="292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110235</xdr:rowOff>
    </xdr:from>
    <xdr:to>
      <xdr:col>5</xdr:col>
      <xdr:colOff>34925</xdr:colOff>
      <xdr:row>19</xdr:row>
      <xdr:rowOff>40385</xdr:rowOff>
    </xdr:to>
    <xdr:sp macro="" textlink="">
      <xdr:nvSpPr>
        <xdr:cNvPr id="65" name="円/楕円 64"/>
        <xdr:cNvSpPr/>
      </xdr:nvSpPr>
      <xdr:spPr bwMode="auto">
        <a:xfrm>
          <a:off x="5600700" y="3243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82312</xdr:rowOff>
    </xdr:from>
    <xdr:ext cx="762000" cy="259045"/>
    <xdr:sp macro="" textlink="">
      <xdr:nvSpPr>
        <xdr:cNvPr id="66" name="人口1人当たり決算額の推移該当値テキスト130"/>
        <xdr:cNvSpPr txBox="1"/>
      </xdr:nvSpPr>
      <xdr:spPr>
        <a:xfrm>
          <a:off x="5740400" y="3216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112,378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119287</xdr:rowOff>
    </xdr:from>
    <xdr:to>
      <xdr:col>4</xdr:col>
      <xdr:colOff>520700</xdr:colOff>
      <xdr:row>19</xdr:row>
      <xdr:rowOff>49437</xdr:rowOff>
    </xdr:to>
    <xdr:sp macro="" textlink="">
      <xdr:nvSpPr>
        <xdr:cNvPr id="67" name="円/楕円 66"/>
        <xdr:cNvSpPr/>
      </xdr:nvSpPr>
      <xdr:spPr bwMode="auto">
        <a:xfrm>
          <a:off x="4953000" y="3253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34214</xdr:rowOff>
    </xdr:from>
    <xdr:ext cx="736600" cy="259045"/>
    <xdr:sp macro="" textlink="">
      <xdr:nvSpPr>
        <xdr:cNvPr id="68" name="テキスト ボックス 67"/>
        <xdr:cNvSpPr txBox="1"/>
      </xdr:nvSpPr>
      <xdr:spPr>
        <a:xfrm>
          <a:off x="4622800" y="3339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110,794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91535</xdr:rowOff>
    </xdr:from>
    <xdr:to>
      <xdr:col>3</xdr:col>
      <xdr:colOff>955675</xdr:colOff>
      <xdr:row>19</xdr:row>
      <xdr:rowOff>21685</xdr:rowOff>
    </xdr:to>
    <xdr:sp macro="" textlink="">
      <xdr:nvSpPr>
        <xdr:cNvPr id="69" name="円/楕円 68"/>
        <xdr:cNvSpPr/>
      </xdr:nvSpPr>
      <xdr:spPr bwMode="auto">
        <a:xfrm>
          <a:off x="4254500" y="3225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6462</xdr:rowOff>
    </xdr:from>
    <xdr:ext cx="762000" cy="259045"/>
    <xdr:sp macro="" textlink="">
      <xdr:nvSpPr>
        <xdr:cNvPr id="70" name="テキスト ボックス 69"/>
        <xdr:cNvSpPr txBox="1"/>
      </xdr:nvSpPr>
      <xdr:spPr>
        <a:xfrm>
          <a:off x="3924300" y="331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115,650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65549</xdr:rowOff>
    </xdr:from>
    <xdr:to>
      <xdr:col>3</xdr:col>
      <xdr:colOff>257175</xdr:colOff>
      <xdr:row>18</xdr:row>
      <xdr:rowOff>167149</xdr:rowOff>
    </xdr:to>
    <xdr:sp macro="" textlink="">
      <xdr:nvSpPr>
        <xdr:cNvPr id="71" name="円/楕円 70"/>
        <xdr:cNvSpPr/>
      </xdr:nvSpPr>
      <xdr:spPr bwMode="auto">
        <a:xfrm>
          <a:off x="3556000" y="3199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151926</xdr:rowOff>
    </xdr:from>
    <xdr:ext cx="762000" cy="259045"/>
    <xdr:sp macro="" textlink="">
      <xdr:nvSpPr>
        <xdr:cNvPr id="72" name="テキスト ボックス 71"/>
        <xdr:cNvSpPr txBox="1"/>
      </xdr:nvSpPr>
      <xdr:spPr>
        <a:xfrm>
          <a:off x="3225800" y="328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120,197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83809</xdr:rowOff>
    </xdr:from>
    <xdr:to>
      <xdr:col>2</xdr:col>
      <xdr:colOff>692150</xdr:colOff>
      <xdr:row>19</xdr:row>
      <xdr:rowOff>13959</xdr:rowOff>
    </xdr:to>
    <xdr:sp macro="" textlink="">
      <xdr:nvSpPr>
        <xdr:cNvPr id="73" name="円/楕円 72"/>
        <xdr:cNvSpPr/>
      </xdr:nvSpPr>
      <xdr:spPr bwMode="auto">
        <a:xfrm>
          <a:off x="2857500" y="3217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170185</xdr:rowOff>
    </xdr:from>
    <xdr:ext cx="762000" cy="259045"/>
    <xdr:sp macro="" textlink="">
      <xdr:nvSpPr>
        <xdr:cNvPr id="74" name="テキスト ボックス 73"/>
        <xdr:cNvSpPr txBox="1"/>
      </xdr:nvSpPr>
      <xdr:spPr>
        <a:xfrm>
          <a:off x="2527300" y="3303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253809</xdr:rowOff>
    </xdr:from>
    <xdr:to>
      <xdr:col>4</xdr:col>
      <xdr:colOff>1117600</xdr:colOff>
      <xdr:row>35</xdr:row>
      <xdr:rowOff>287236</xdr:rowOff>
    </xdr:to>
    <xdr:cxnSp macro="">
      <xdr:nvCxnSpPr>
        <xdr:cNvPr id="107" name="直線コネクタ 106"/>
        <xdr:cNvCxnSpPr/>
      </xdr:nvCxnSpPr>
      <xdr:spPr bwMode="auto">
        <a:xfrm flipV="1">
          <a:off x="5003800" y="6864159"/>
          <a:ext cx="647700" cy="33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220891</xdr:rowOff>
    </xdr:from>
    <xdr:to>
      <xdr:col>4</xdr:col>
      <xdr:colOff>469900</xdr:colOff>
      <xdr:row>35</xdr:row>
      <xdr:rowOff>287236</xdr:rowOff>
    </xdr:to>
    <xdr:cxnSp macro="">
      <xdr:nvCxnSpPr>
        <xdr:cNvPr id="110" name="直線コネクタ 109"/>
        <xdr:cNvCxnSpPr/>
      </xdr:nvCxnSpPr>
      <xdr:spPr bwMode="auto">
        <a:xfrm>
          <a:off x="4305300" y="6831241"/>
          <a:ext cx="698500" cy="66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198082</xdr:rowOff>
    </xdr:from>
    <xdr:to>
      <xdr:col>3</xdr:col>
      <xdr:colOff>904875</xdr:colOff>
      <xdr:row>35</xdr:row>
      <xdr:rowOff>220891</xdr:rowOff>
    </xdr:to>
    <xdr:cxnSp macro="">
      <xdr:nvCxnSpPr>
        <xdr:cNvPr id="113" name="直線コネクタ 112"/>
        <xdr:cNvCxnSpPr/>
      </xdr:nvCxnSpPr>
      <xdr:spPr bwMode="auto">
        <a:xfrm>
          <a:off x="3606800" y="6808432"/>
          <a:ext cx="698500" cy="228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198082</xdr:rowOff>
    </xdr:from>
    <xdr:to>
      <xdr:col>3</xdr:col>
      <xdr:colOff>206375</xdr:colOff>
      <xdr:row>35</xdr:row>
      <xdr:rowOff>205651</xdr:rowOff>
    </xdr:to>
    <xdr:cxnSp macro="">
      <xdr:nvCxnSpPr>
        <xdr:cNvPr id="116" name="直線コネクタ 115"/>
        <xdr:cNvCxnSpPr/>
      </xdr:nvCxnSpPr>
      <xdr:spPr bwMode="auto">
        <a:xfrm flipV="1">
          <a:off x="2908300" y="6808432"/>
          <a:ext cx="698500" cy="7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227279</xdr:rowOff>
    </xdr:from>
    <xdr:to>
      <xdr:col>2</xdr:col>
      <xdr:colOff>692150</xdr:colOff>
      <xdr:row>34</xdr:row>
      <xdr:rowOff>328879</xdr:rowOff>
    </xdr:to>
    <xdr:sp macro="" textlink="">
      <xdr:nvSpPr>
        <xdr:cNvPr id="119" name="フローチャート : 判断 118"/>
        <xdr:cNvSpPr/>
      </xdr:nvSpPr>
      <xdr:spPr bwMode="auto">
        <a:xfrm>
          <a:off x="2857500" y="64947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339056</xdr:rowOff>
    </xdr:from>
    <xdr:ext cx="762000" cy="259045"/>
    <xdr:sp macro="" textlink="">
      <xdr:nvSpPr>
        <xdr:cNvPr id="120" name="テキスト ボックス 119"/>
        <xdr:cNvSpPr txBox="1"/>
      </xdr:nvSpPr>
      <xdr:spPr>
        <a:xfrm>
          <a:off x="2527300" y="626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203009</xdr:rowOff>
    </xdr:from>
    <xdr:to>
      <xdr:col>5</xdr:col>
      <xdr:colOff>34925</xdr:colOff>
      <xdr:row>35</xdr:row>
      <xdr:rowOff>304609</xdr:rowOff>
    </xdr:to>
    <xdr:sp macro="" textlink="">
      <xdr:nvSpPr>
        <xdr:cNvPr id="126" name="円/楕円 125"/>
        <xdr:cNvSpPr/>
      </xdr:nvSpPr>
      <xdr:spPr bwMode="auto">
        <a:xfrm>
          <a:off x="5600700" y="68133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175086</xdr:rowOff>
    </xdr:from>
    <xdr:ext cx="762000" cy="259045"/>
    <xdr:sp macro="" textlink="">
      <xdr:nvSpPr>
        <xdr:cNvPr id="127" name="人口1人当たり決算額の推移該当値テキスト445"/>
        <xdr:cNvSpPr txBox="1"/>
      </xdr:nvSpPr>
      <xdr:spPr>
        <a:xfrm>
          <a:off x="5740400" y="6785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24,515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236436</xdr:rowOff>
    </xdr:from>
    <xdr:to>
      <xdr:col>4</xdr:col>
      <xdr:colOff>520700</xdr:colOff>
      <xdr:row>35</xdr:row>
      <xdr:rowOff>338036</xdr:rowOff>
    </xdr:to>
    <xdr:sp macro="" textlink="">
      <xdr:nvSpPr>
        <xdr:cNvPr id="128" name="円/楕円 127"/>
        <xdr:cNvSpPr/>
      </xdr:nvSpPr>
      <xdr:spPr bwMode="auto">
        <a:xfrm>
          <a:off x="4953000" y="68467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322813</xdr:rowOff>
    </xdr:from>
    <xdr:ext cx="736600" cy="259045"/>
    <xdr:sp macro="" textlink="">
      <xdr:nvSpPr>
        <xdr:cNvPr id="129" name="テキスト ボックス 128"/>
        <xdr:cNvSpPr txBox="1"/>
      </xdr:nvSpPr>
      <xdr:spPr>
        <a:xfrm>
          <a:off x="4622800" y="6933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21,883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170091</xdr:rowOff>
    </xdr:from>
    <xdr:to>
      <xdr:col>3</xdr:col>
      <xdr:colOff>955675</xdr:colOff>
      <xdr:row>35</xdr:row>
      <xdr:rowOff>271691</xdr:rowOff>
    </xdr:to>
    <xdr:sp macro="" textlink="">
      <xdr:nvSpPr>
        <xdr:cNvPr id="130" name="円/楕円 129"/>
        <xdr:cNvSpPr/>
      </xdr:nvSpPr>
      <xdr:spPr bwMode="auto">
        <a:xfrm>
          <a:off x="4254500" y="6780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256468</xdr:rowOff>
    </xdr:from>
    <xdr:ext cx="762000" cy="259045"/>
    <xdr:sp macro="" textlink="">
      <xdr:nvSpPr>
        <xdr:cNvPr id="131" name="テキスト ボックス 130"/>
        <xdr:cNvSpPr txBox="1"/>
      </xdr:nvSpPr>
      <xdr:spPr>
        <a:xfrm>
          <a:off x="3924300" y="6866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27,107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147282</xdr:rowOff>
    </xdr:from>
    <xdr:to>
      <xdr:col>3</xdr:col>
      <xdr:colOff>257175</xdr:colOff>
      <xdr:row>35</xdr:row>
      <xdr:rowOff>248882</xdr:rowOff>
    </xdr:to>
    <xdr:sp macro="" textlink="">
      <xdr:nvSpPr>
        <xdr:cNvPr id="132" name="円/楕円 131"/>
        <xdr:cNvSpPr/>
      </xdr:nvSpPr>
      <xdr:spPr bwMode="auto">
        <a:xfrm>
          <a:off x="3556000" y="6757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233659</xdr:rowOff>
    </xdr:from>
    <xdr:ext cx="762000" cy="259045"/>
    <xdr:sp macro="" textlink="">
      <xdr:nvSpPr>
        <xdr:cNvPr id="133" name="テキスト ボックス 132"/>
        <xdr:cNvSpPr txBox="1"/>
      </xdr:nvSpPr>
      <xdr:spPr>
        <a:xfrm>
          <a:off x="3225800" y="6844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28,903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154851</xdr:rowOff>
    </xdr:from>
    <xdr:to>
      <xdr:col>2</xdr:col>
      <xdr:colOff>692150</xdr:colOff>
      <xdr:row>35</xdr:row>
      <xdr:rowOff>256451</xdr:rowOff>
    </xdr:to>
    <xdr:sp macro="" textlink="">
      <xdr:nvSpPr>
        <xdr:cNvPr id="134" name="円/楕円 133"/>
        <xdr:cNvSpPr/>
      </xdr:nvSpPr>
      <xdr:spPr bwMode="auto">
        <a:xfrm>
          <a:off x="2857500" y="67652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241228</xdr:rowOff>
    </xdr:from>
    <xdr:ext cx="762000" cy="259045"/>
    <xdr:sp macro="" textlink="">
      <xdr:nvSpPr>
        <xdr:cNvPr id="135" name="テキスト ボックス 134"/>
        <xdr:cNvSpPr txBox="1"/>
      </xdr:nvSpPr>
      <xdr:spPr>
        <a:xfrm>
          <a:off x="2527300" y="6851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28,307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財政調整基金は、標準財政規模の</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を大きく上回っており、不測の事態に対応できる備えが整っていると思われる。</a:t>
          </a:r>
        </a:p>
        <a:p>
          <a:r>
            <a:rPr kumimoji="1" lang="ja-JP" altLang="en-US" sz="1400">
              <a:latin typeface="ＭＳ ゴシック" pitchFamily="49" charset="-128"/>
              <a:ea typeface="ＭＳ ゴシック" pitchFamily="49" charset="-128"/>
            </a:rPr>
            <a:t>　実質収支比率は、平成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年度は</a:t>
          </a:r>
          <a:r>
            <a:rPr kumimoji="1" lang="en-US" altLang="ja-JP" sz="1400">
              <a:latin typeface="ＭＳ ゴシック" pitchFamily="49" charset="-128"/>
              <a:ea typeface="ＭＳ ゴシック" pitchFamily="49" charset="-128"/>
            </a:rPr>
            <a:t>13.4</a:t>
          </a:r>
          <a:r>
            <a:rPr kumimoji="1" lang="ja-JP" altLang="en-US" sz="1400">
              <a:latin typeface="ＭＳ ゴシック" pitchFamily="49" charset="-128"/>
              <a:ea typeface="ＭＳ ゴシック" pitchFamily="49" charset="-128"/>
            </a:rPr>
            <a:t>％と例年を大きく上回ったものの、平成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年度は例年程度の率へと戻りつつある。平成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年度は震災により多数の事業を繰り越したためであるが、例年と同様の状態に戻りつつあると考えられる。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各会計において赤字額は出ていない。特別会計においては、一般会計等からの繰出金（基準外繰出し）により賄っているところが大きいため、特別会計内においての収入確保、歳出削減に努める。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債の元利償還金に対する繰入金が増加傾向にあり、今年度は過疎対策事業債などの償還開始により元利償還金が増加したため、全体として実質公債費比率が増加している。多数の新規事業を控えているため、今後の推移には注意す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年度は地方債の現在高の増、また控除財源である充当可能基金（財政調整基金等）の減により将来負担比率は悪化した。引き続き、今後の推移には十分に注意する必要がある。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N28" workbookViewId="0">
      <selection activeCell="L6" sqref="L6:V8"/>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6556191</v>
      </c>
      <c r="BO4" s="349"/>
      <c r="BP4" s="349"/>
      <c r="BQ4" s="349"/>
      <c r="BR4" s="349"/>
      <c r="BS4" s="349"/>
      <c r="BT4" s="349"/>
      <c r="BU4" s="350"/>
      <c r="BV4" s="348">
        <v>6069795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5.5</v>
      </c>
      <c r="CU4" s="355"/>
      <c r="CV4" s="355"/>
      <c r="CW4" s="355"/>
      <c r="CX4" s="355"/>
      <c r="CY4" s="355"/>
      <c r="CZ4" s="355"/>
      <c r="DA4" s="356"/>
      <c r="DB4" s="354">
        <v>4.7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6040627</v>
      </c>
      <c r="BO5" s="386"/>
      <c r="BP5" s="386"/>
      <c r="BQ5" s="386"/>
      <c r="BR5" s="386"/>
      <c r="BS5" s="386"/>
      <c r="BT5" s="386"/>
      <c r="BU5" s="387"/>
      <c r="BV5" s="385">
        <v>5742684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90.3</v>
      </c>
      <c r="CU5" s="383"/>
      <c r="CV5" s="383"/>
      <c r="CW5" s="383"/>
      <c r="CX5" s="383"/>
      <c r="CY5" s="383"/>
      <c r="CZ5" s="383"/>
      <c r="DA5" s="384"/>
      <c r="DB5" s="382">
        <v>86.5</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515564</v>
      </c>
      <c r="BO6" s="386"/>
      <c r="BP6" s="386"/>
      <c r="BQ6" s="386"/>
      <c r="BR6" s="386"/>
      <c r="BS6" s="386"/>
      <c r="BT6" s="386"/>
      <c r="BU6" s="387"/>
      <c r="BV6" s="385">
        <v>327111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95.6</v>
      </c>
      <c r="CU6" s="423"/>
      <c r="CV6" s="423"/>
      <c r="CW6" s="423"/>
      <c r="CX6" s="423"/>
      <c r="CY6" s="423"/>
      <c r="CZ6" s="423"/>
      <c r="DA6" s="424"/>
      <c r="DB6" s="422">
        <v>88.6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319305</v>
      </c>
      <c r="BO7" s="386"/>
      <c r="BP7" s="386"/>
      <c r="BQ7" s="386"/>
      <c r="BR7" s="386"/>
      <c r="BS7" s="386"/>
      <c r="BT7" s="386"/>
      <c r="BU7" s="387"/>
      <c r="BV7" s="385">
        <v>161754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3547856</v>
      </c>
      <c r="CU7" s="386"/>
      <c r="CV7" s="386"/>
      <c r="CW7" s="386"/>
      <c r="CX7" s="386"/>
      <c r="CY7" s="386"/>
      <c r="CZ7" s="386"/>
      <c r="DA7" s="387"/>
      <c r="DB7" s="385">
        <v>3518196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196259</v>
      </c>
      <c r="BO8" s="386"/>
      <c r="BP8" s="386"/>
      <c r="BQ8" s="386"/>
      <c r="BR8" s="386"/>
      <c r="BS8" s="386"/>
      <c r="BT8" s="386"/>
      <c r="BU8" s="387"/>
      <c r="BV8" s="385">
        <v>165357</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9884</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30902</v>
      </c>
      <c r="BO9" s="386"/>
      <c r="BP9" s="386"/>
      <c r="BQ9" s="386"/>
      <c r="BR9" s="386"/>
      <c r="BS9" s="386"/>
      <c r="BT9" s="386"/>
      <c r="BU9" s="387"/>
      <c r="BV9" s="385">
        <v>-134077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v>
      </c>
      <c r="CU9" s="383"/>
      <c r="CV9" s="383"/>
      <c r="CW9" s="383"/>
      <c r="CX9" s="383"/>
      <c r="CY9" s="383"/>
      <c r="CZ9" s="383"/>
      <c r="DA9" s="384"/>
      <c r="DB9" s="382">
        <v>11.1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10619</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83221</v>
      </c>
      <c r="BO10" s="386"/>
      <c r="BP10" s="386"/>
      <c r="BQ10" s="386"/>
      <c r="BR10" s="386"/>
      <c r="BS10" s="386"/>
      <c r="BT10" s="386"/>
      <c r="BU10" s="387"/>
      <c r="BV10" s="385">
        <v>150113</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42013</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9486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98674</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9407</v>
      </c>
      <c r="S13" s="467"/>
      <c r="T13" s="467"/>
      <c r="U13" s="467"/>
      <c r="V13" s="468"/>
      <c r="W13" s="401" t="s">
        <v>123</v>
      </c>
      <c r="X13" s="402"/>
      <c r="Y13" s="402"/>
      <c r="Z13" s="402"/>
      <c r="AA13" s="402"/>
      <c r="AB13" s="392"/>
      <c r="AC13" s="436">
        <v>742</v>
      </c>
      <c r="AD13" s="437"/>
      <c r="AE13" s="437"/>
      <c r="AF13" s="437"/>
      <c r="AG13" s="476"/>
      <c r="AH13" s="436">
        <v>1113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57462</v>
      </c>
      <c r="BO13" s="386"/>
      <c r="BP13" s="386"/>
      <c r="BQ13" s="386"/>
      <c r="BR13" s="386"/>
      <c r="BS13" s="386"/>
      <c r="BT13" s="386"/>
      <c r="BU13" s="387"/>
      <c r="BV13" s="385">
        <v>16036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8.1</v>
      </c>
      <c r="CU13" s="383"/>
      <c r="CV13" s="383"/>
      <c r="CW13" s="383"/>
      <c r="CX13" s="383"/>
      <c r="CY13" s="383"/>
      <c r="CZ13" s="383"/>
      <c r="DA13" s="384"/>
      <c r="DB13" s="382">
        <v>8.6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9601</v>
      </c>
      <c r="S14" s="467"/>
      <c r="T14" s="467"/>
      <c r="U14" s="467"/>
      <c r="V14" s="468"/>
      <c r="W14" s="375"/>
      <c r="X14" s="376"/>
      <c r="Y14" s="376"/>
      <c r="Z14" s="376"/>
      <c r="AA14" s="376"/>
      <c r="AB14" s="365"/>
      <c r="AC14" s="469">
        <v>16.2</v>
      </c>
      <c r="AD14" s="470"/>
      <c r="AE14" s="470"/>
      <c r="AF14" s="470"/>
      <c r="AG14" s="471"/>
      <c r="AH14" s="469">
        <v>20.2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22.9</v>
      </c>
      <c r="CU14" s="481"/>
      <c r="CV14" s="481"/>
      <c r="CW14" s="481"/>
      <c r="CX14" s="481"/>
      <c r="CY14" s="481"/>
      <c r="CZ14" s="481"/>
      <c r="DA14" s="482"/>
      <c r="DB14" s="480">
        <v>16.899999999999999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9533</v>
      </c>
      <c r="S15" s="467"/>
      <c r="T15" s="467"/>
      <c r="U15" s="467"/>
      <c r="V15" s="468"/>
      <c r="W15" s="401" t="s">
        <v>130</v>
      </c>
      <c r="X15" s="402"/>
      <c r="Y15" s="402"/>
      <c r="Z15" s="402"/>
      <c r="AA15" s="402"/>
      <c r="AB15" s="392"/>
      <c r="AC15" s="436">
        <v>1669</v>
      </c>
      <c r="AD15" s="437"/>
      <c r="AE15" s="437"/>
      <c r="AF15" s="437"/>
      <c r="AG15" s="476"/>
      <c r="AH15" s="436">
        <v>2028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829479</v>
      </c>
      <c r="BO15" s="349"/>
      <c r="BP15" s="349"/>
      <c r="BQ15" s="349"/>
      <c r="BR15" s="349"/>
      <c r="BS15" s="349"/>
      <c r="BT15" s="349"/>
      <c r="BU15" s="350"/>
      <c r="BV15" s="348">
        <v>801324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36.299999999999997</v>
      </c>
      <c r="AD16" s="470"/>
      <c r="AE16" s="470"/>
      <c r="AF16" s="470"/>
      <c r="AG16" s="471"/>
      <c r="AH16" s="469">
        <v>36.799999999999997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3124280</v>
      </c>
      <c r="BO16" s="386"/>
      <c r="BP16" s="386"/>
      <c r="BQ16" s="386"/>
      <c r="BR16" s="386"/>
      <c r="BS16" s="386"/>
      <c r="BT16" s="386"/>
      <c r="BU16" s="387"/>
      <c r="BV16" s="385">
        <v>3089423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2181</v>
      </c>
      <c r="AD17" s="437"/>
      <c r="AE17" s="437"/>
      <c r="AF17" s="437"/>
      <c r="AG17" s="476"/>
      <c r="AH17" s="436">
        <v>2362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1055707</v>
      </c>
      <c r="BO17" s="386"/>
      <c r="BP17" s="386"/>
      <c r="BQ17" s="386"/>
      <c r="BR17" s="386"/>
      <c r="BS17" s="386"/>
      <c r="BT17" s="386"/>
      <c r="BU17" s="387"/>
      <c r="BV17" s="385">
        <v>1025755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211.41</v>
      </c>
      <c r="M18" s="498"/>
      <c r="N18" s="498"/>
      <c r="O18" s="498"/>
      <c r="P18" s="498"/>
      <c r="Q18" s="498"/>
      <c r="R18" s="499"/>
      <c r="S18" s="499"/>
      <c r="T18" s="499"/>
      <c r="U18" s="499"/>
      <c r="V18" s="500"/>
      <c r="W18" s="403"/>
      <c r="X18" s="404"/>
      <c r="Y18" s="404"/>
      <c r="Z18" s="404"/>
      <c r="AA18" s="404"/>
      <c r="AB18" s="395"/>
      <c r="AC18" s="501">
        <v>47.5</v>
      </c>
      <c r="AD18" s="502"/>
      <c r="AE18" s="502"/>
      <c r="AF18" s="502"/>
      <c r="AG18" s="503"/>
      <c r="AH18" s="501">
        <v>42.9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3211380</v>
      </c>
      <c r="BO18" s="386"/>
      <c r="BP18" s="386"/>
      <c r="BQ18" s="386"/>
      <c r="BR18" s="386"/>
      <c r="BS18" s="386"/>
      <c r="BT18" s="386"/>
      <c r="BU18" s="387"/>
      <c r="BV18" s="385">
        <v>2960105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47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4481448</v>
      </c>
      <c r="BO19" s="386"/>
      <c r="BP19" s="386"/>
      <c r="BQ19" s="386"/>
      <c r="BR19" s="386"/>
      <c r="BS19" s="386"/>
      <c r="BT19" s="386"/>
      <c r="BU19" s="387"/>
      <c r="BV19" s="385">
        <v>4339306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3086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5795334</v>
      </c>
      <c r="BO23" s="386"/>
      <c r="BP23" s="386"/>
      <c r="BQ23" s="386"/>
      <c r="BR23" s="386"/>
      <c r="BS23" s="386"/>
      <c r="BT23" s="386"/>
      <c r="BU23" s="387"/>
      <c r="BV23" s="385">
        <v>5594410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7800</v>
      </c>
      <c r="R24" s="437"/>
      <c r="S24" s="437"/>
      <c r="T24" s="437"/>
      <c r="U24" s="437"/>
      <c r="V24" s="476"/>
      <c r="W24" s="531"/>
      <c r="X24" s="519"/>
      <c r="Y24" s="520"/>
      <c r="Z24" s="435" t="s">
        <v>154</v>
      </c>
      <c r="AA24" s="415"/>
      <c r="AB24" s="415"/>
      <c r="AC24" s="415"/>
      <c r="AD24" s="415"/>
      <c r="AE24" s="415"/>
      <c r="AF24" s="415"/>
      <c r="AG24" s="416"/>
      <c r="AH24" s="436">
        <v>90</v>
      </c>
      <c r="AI24" s="437"/>
      <c r="AJ24" s="437"/>
      <c r="AK24" s="437"/>
      <c r="AL24" s="476"/>
      <c r="AM24" s="436">
        <v>281520</v>
      </c>
      <c r="AN24" s="437"/>
      <c r="AO24" s="437"/>
      <c r="AP24" s="437"/>
      <c r="AQ24" s="437"/>
      <c r="AR24" s="476"/>
      <c r="AS24" s="436">
        <v>3128</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4845085</v>
      </c>
      <c r="BO24" s="386"/>
      <c r="BP24" s="386"/>
      <c r="BQ24" s="386"/>
      <c r="BR24" s="386"/>
      <c r="BS24" s="386"/>
      <c r="BT24" s="386"/>
      <c r="BU24" s="387"/>
      <c r="BV24" s="385">
        <v>5075387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6240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15868</v>
      </c>
      <c r="BO25" s="349"/>
      <c r="BP25" s="349"/>
      <c r="BQ25" s="349"/>
      <c r="BR25" s="349"/>
      <c r="BS25" s="349"/>
      <c r="BT25" s="349"/>
      <c r="BU25" s="350"/>
      <c r="BV25" s="348">
        <v>24838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5890</v>
      </c>
      <c r="R26" s="437"/>
      <c r="S26" s="437"/>
      <c r="T26" s="437"/>
      <c r="U26" s="437"/>
      <c r="V26" s="476"/>
      <c r="W26" s="531"/>
      <c r="X26" s="519"/>
      <c r="Y26" s="520"/>
      <c r="Z26" s="435" t="s">
        <v>160</v>
      </c>
      <c r="AA26" s="555"/>
      <c r="AB26" s="555"/>
      <c r="AC26" s="555"/>
      <c r="AD26" s="555"/>
      <c r="AE26" s="555"/>
      <c r="AF26" s="555"/>
      <c r="AG26" s="556"/>
      <c r="AH26" s="436" t="s">
        <v>120</v>
      </c>
      <c r="AI26" s="437"/>
      <c r="AJ26" s="437"/>
      <c r="AK26" s="437"/>
      <c r="AL26" s="476"/>
      <c r="AM26" s="436" t="s">
        <v>120</v>
      </c>
      <c r="AN26" s="437"/>
      <c r="AO26" s="437"/>
      <c r="AP26" s="437"/>
      <c r="AQ26" s="437"/>
      <c r="AR26" s="476"/>
      <c r="AS26" s="436" t="s">
        <v>120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2720</v>
      </c>
      <c r="R27" s="437"/>
      <c r="S27" s="437"/>
      <c r="T27" s="437"/>
      <c r="U27" s="437"/>
      <c r="V27" s="476"/>
      <c r="W27" s="531"/>
      <c r="X27" s="519"/>
      <c r="Y27" s="520"/>
      <c r="Z27" s="435" t="s">
        <v>163</v>
      </c>
      <c r="AA27" s="415"/>
      <c r="AB27" s="415"/>
      <c r="AC27" s="415"/>
      <c r="AD27" s="415"/>
      <c r="AE27" s="415"/>
      <c r="AF27" s="415"/>
      <c r="AG27" s="416"/>
      <c r="AH27" s="436">
        <v>12</v>
      </c>
      <c r="AI27" s="437"/>
      <c r="AJ27" s="437"/>
      <c r="AK27" s="437"/>
      <c r="AL27" s="476"/>
      <c r="AM27" s="436">
        <v>36714</v>
      </c>
      <c r="AN27" s="437"/>
      <c r="AO27" s="437"/>
      <c r="AP27" s="437"/>
      <c r="AQ27" s="437"/>
      <c r="AR27" s="476"/>
      <c r="AS27" s="436">
        <v>3060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101029</v>
      </c>
      <c r="BO27" s="553"/>
      <c r="BP27" s="553"/>
      <c r="BQ27" s="553"/>
      <c r="BR27" s="553"/>
      <c r="BS27" s="553"/>
      <c r="BT27" s="553"/>
      <c r="BU27" s="554"/>
      <c r="BV27" s="552">
        <v>101012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2060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1301089</v>
      </c>
      <c r="BO28" s="349"/>
      <c r="BP28" s="349"/>
      <c r="BQ28" s="349"/>
      <c r="BR28" s="349"/>
      <c r="BS28" s="349"/>
      <c r="BT28" s="349"/>
      <c r="BU28" s="350"/>
      <c r="BV28" s="348">
        <v>1316542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12</v>
      </c>
      <c r="M29" s="437"/>
      <c r="N29" s="437"/>
      <c r="O29" s="437"/>
      <c r="P29" s="476"/>
      <c r="Q29" s="436">
        <v>1880</v>
      </c>
      <c r="R29" s="437"/>
      <c r="S29" s="437"/>
      <c r="T29" s="437"/>
      <c r="U29" s="437"/>
      <c r="V29" s="476"/>
      <c r="W29" s="532"/>
      <c r="X29" s="533"/>
      <c r="Y29" s="534"/>
      <c r="Z29" s="435" t="s">
        <v>170</v>
      </c>
      <c r="AA29" s="415"/>
      <c r="AB29" s="415"/>
      <c r="AC29" s="415"/>
      <c r="AD29" s="415"/>
      <c r="AE29" s="415"/>
      <c r="AF29" s="415"/>
      <c r="AG29" s="416"/>
      <c r="AH29" s="436">
        <v>102</v>
      </c>
      <c r="AI29" s="437"/>
      <c r="AJ29" s="437"/>
      <c r="AK29" s="437"/>
      <c r="AL29" s="476"/>
      <c r="AM29" s="436">
        <v>318234</v>
      </c>
      <c r="AN29" s="437"/>
      <c r="AO29" s="437"/>
      <c r="AP29" s="437"/>
      <c r="AQ29" s="437"/>
      <c r="AR29" s="476"/>
      <c r="AS29" s="436">
        <v>3120</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33408</v>
      </c>
      <c r="BO29" s="386"/>
      <c r="BP29" s="386"/>
      <c r="BQ29" s="386"/>
      <c r="BR29" s="386"/>
      <c r="BS29" s="386"/>
      <c r="BT29" s="386"/>
      <c r="BU29" s="387"/>
      <c r="BV29" s="385">
        <v>93361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97.9</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1476434</v>
      </c>
      <c r="BO30" s="553"/>
      <c r="BP30" s="553"/>
      <c r="BQ30" s="553"/>
      <c r="BR30" s="553"/>
      <c r="BS30" s="553"/>
      <c r="BT30" s="553"/>
      <c r="BU30" s="554"/>
      <c r="BV30" s="552">
        <v>1570960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上水道事業</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農業集落排水処理事業</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東白衛生組合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塙町振興公社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公共下水道事業</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福島県市町村総合事務組合(一般会計)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白河地方土地開発公社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IF('各会計、関係団体の財政状況及び健全化判断比率'!B34="","",'各会計、関係団体の財政状況及び健全化判断比率'!B34)</f>
        <v>塙林間工業団地用地取得造成事業</v>
      </c>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福島県市町村総合事務組合（消防補償等特別会計）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福島県市町村総合事務組合（消防償じゅつ金特別会計）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福島県市町村総合事務組合（非常勤職員公務災害補償特別会計）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福島県市町村総合事務組合（自治会館管理特別会計）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白河地方広域市町村圏整備組合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福島県後期高齢者医療広域連合一般会計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福島県後期高齢者医療広域連合後期高齢者医療特別会計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I40" zoomScaleSheetLayoutView="100" workbookViewId="0">
      <selection activeCell="M45" sqref="M45"/>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69" t="s">
        <v>24</v>
      </c>
      <c r="C41" s="1170"/>
      <c r="D41" s="81"/>
      <c r="E41" s="1175" t="s">
        <v>25</v>
      </c>
      <c r="F41" s="1175"/>
      <c r="G41" s="1175"/>
      <c r="H41" s="1176"/>
      <c r="I41" s="82">
        <v>5512</v>
      </c>
      <c r="J41" s="83">
        <v>5608</v>
      </c>
      <c r="K41" s="83">
        <v>5702</v>
      </c>
      <c r="L41" s="83">
        <v>5594</v>
      </c>
      <c r="M41" s="84">
        <v>5795</v>
      </c>
    </row>
    <row r="42" spans="2:13" ht="27.75" customHeight="1" x14ac:dyDescent="0.15">
      <c r="B42" s="1171"/>
      <c r="C42" s="1172"/>
      <c r="D42" s="85"/>
      <c r="E42" s="1177" t="s">
        <v>26</v>
      </c>
      <c r="F42" s="1177"/>
      <c r="G42" s="1177"/>
      <c r="H42" s="1178"/>
      <c r="I42" s="86">
        <v>36</v>
      </c>
      <c r="J42" s="87">
        <v>27</v>
      </c>
      <c r="K42" s="87">
        <v>18</v>
      </c>
      <c r="L42" s="87">
        <v>9</v>
      </c>
      <c r="M42" s="88">
        <v>0</v>
      </c>
    </row>
    <row r="43" spans="2:13" ht="27.75" customHeight="1" x14ac:dyDescent="0.15">
      <c r="B43" s="1171"/>
      <c r="C43" s="1172"/>
      <c r="D43" s="85"/>
      <c r="E43" s="1177" t="s">
        <v>27</v>
      </c>
      <c r="F43" s="1177"/>
      <c r="G43" s="1177"/>
      <c r="H43" s="1178"/>
      <c r="I43" s="86">
        <v>3003</v>
      </c>
      <c r="J43" s="87">
        <v>3035</v>
      </c>
      <c r="K43" s="87">
        <v>3223</v>
      </c>
      <c r="L43" s="87">
        <v>3050</v>
      </c>
      <c r="M43" s="88">
        <v>2893</v>
      </c>
    </row>
    <row r="44" spans="2:13" ht="27.75" customHeight="1" x14ac:dyDescent="0.15">
      <c r="B44" s="1171"/>
      <c r="C44" s="1172"/>
      <c r="D44" s="85"/>
      <c r="E44" s="1177" t="s">
        <v>28</v>
      </c>
      <c r="F44" s="1177"/>
      <c r="G44" s="1177"/>
      <c r="H44" s="1178"/>
      <c r="I44" s="86">
        <v>501</v>
      </c>
      <c r="J44" s="87">
        <v>352</v>
      </c>
      <c r="K44" s="87">
        <v>233</v>
      </c>
      <c r="L44" s="87">
        <v>150</v>
      </c>
      <c r="M44" s="88">
        <v>97</v>
      </c>
    </row>
    <row r="45" spans="2:13" ht="27.75" customHeight="1" x14ac:dyDescent="0.15">
      <c r="B45" s="1171"/>
      <c r="C45" s="1172"/>
      <c r="D45" s="85"/>
      <c r="E45" s="1177" t="s">
        <v>29</v>
      </c>
      <c r="F45" s="1177"/>
      <c r="G45" s="1177"/>
      <c r="H45" s="1178"/>
      <c r="I45" s="86">
        <v>1272</v>
      </c>
      <c r="J45" s="87">
        <v>1225</v>
      </c>
      <c r="K45" s="87">
        <v>1240</v>
      </c>
      <c r="L45" s="87">
        <v>1200</v>
      </c>
      <c r="M45" s="88">
        <v>1103</v>
      </c>
    </row>
    <row r="46" spans="2:13" ht="27.75" customHeight="1" x14ac:dyDescent="0.15">
      <c r="B46" s="1171"/>
      <c r="C46" s="1172"/>
      <c r="D46" s="85"/>
      <c r="E46" s="1177" t="s">
        <v>30</v>
      </c>
      <c r="F46" s="1177"/>
      <c r="G46" s="1177"/>
      <c r="H46" s="1178"/>
      <c r="I46" s="86" t="s">
        <v>479</v>
      </c>
      <c r="J46" s="87" t="s">
        <v>479</v>
      </c>
      <c r="K46" s="87" t="s">
        <v>479</v>
      </c>
      <c r="L46" s="87" t="s">
        <v>479</v>
      </c>
      <c r="M46" s="88" t="s">
        <v>479</v>
      </c>
    </row>
    <row r="47" spans="2:13" ht="27.75" customHeight="1" x14ac:dyDescent="0.15">
      <c r="B47" s="1171"/>
      <c r="C47" s="1172"/>
      <c r="D47" s="85"/>
      <c r="E47" s="1177" t="s">
        <v>31</v>
      </c>
      <c r="F47" s="1177"/>
      <c r="G47" s="1177"/>
      <c r="H47" s="1178"/>
      <c r="I47" s="86" t="s">
        <v>479</v>
      </c>
      <c r="J47" s="87" t="s">
        <v>479</v>
      </c>
      <c r="K47" s="87" t="s">
        <v>479</v>
      </c>
      <c r="L47" s="87" t="s">
        <v>479</v>
      </c>
      <c r="M47" s="88" t="s">
        <v>479</v>
      </c>
    </row>
    <row r="48" spans="2:13" ht="27.75" customHeight="1" x14ac:dyDescent="0.15">
      <c r="B48" s="1173"/>
      <c r="C48" s="1174"/>
      <c r="D48" s="85"/>
      <c r="E48" s="1177" t="s">
        <v>32</v>
      </c>
      <c r="F48" s="1177"/>
      <c r="G48" s="1177"/>
      <c r="H48" s="1178"/>
      <c r="I48" s="86" t="s">
        <v>479</v>
      </c>
      <c r="J48" s="87" t="s">
        <v>479</v>
      </c>
      <c r="K48" s="87" t="s">
        <v>479</v>
      </c>
      <c r="L48" s="87" t="s">
        <v>479</v>
      </c>
      <c r="M48" s="88" t="s">
        <v>479</v>
      </c>
    </row>
    <row r="49" spans="2:13" ht="27.75" customHeight="1" x14ac:dyDescent="0.15">
      <c r="B49" s="1179" t="s">
        <v>33</v>
      </c>
      <c r="C49" s="1180"/>
      <c r="D49" s="89"/>
      <c r="E49" s="1177" t="s">
        <v>34</v>
      </c>
      <c r="F49" s="1177"/>
      <c r="G49" s="1177"/>
      <c r="H49" s="1178"/>
      <c r="I49" s="86">
        <v>2004</v>
      </c>
      <c r="J49" s="87">
        <v>2380</v>
      </c>
      <c r="K49" s="87">
        <v>2774</v>
      </c>
      <c r="L49" s="87">
        <v>3204</v>
      </c>
      <c r="M49" s="88">
        <v>2963</v>
      </c>
    </row>
    <row r="50" spans="2:13" ht="27.75" customHeight="1" x14ac:dyDescent="0.15">
      <c r="B50" s="1171"/>
      <c r="C50" s="1172"/>
      <c r="D50" s="85"/>
      <c r="E50" s="1177" t="s">
        <v>35</v>
      </c>
      <c r="F50" s="1177"/>
      <c r="G50" s="1177"/>
      <c r="H50" s="1178"/>
      <c r="I50" s="86">
        <v>94</v>
      </c>
      <c r="J50" s="87">
        <v>84</v>
      </c>
      <c r="K50" s="87">
        <v>77</v>
      </c>
      <c r="L50" s="87">
        <v>72</v>
      </c>
      <c r="M50" s="88">
        <v>66</v>
      </c>
    </row>
    <row r="51" spans="2:13" ht="27.75" customHeight="1" x14ac:dyDescent="0.15">
      <c r="B51" s="1173"/>
      <c r="C51" s="1174"/>
      <c r="D51" s="85"/>
      <c r="E51" s="1177" t="s">
        <v>36</v>
      </c>
      <c r="F51" s="1177"/>
      <c r="G51" s="1177"/>
      <c r="H51" s="1178"/>
      <c r="I51" s="86">
        <v>6340</v>
      </c>
      <c r="J51" s="87">
        <v>6367</v>
      </c>
      <c r="K51" s="87">
        <v>6355</v>
      </c>
      <c r="L51" s="87">
        <v>6234</v>
      </c>
      <c r="M51" s="88">
        <v>6204</v>
      </c>
    </row>
    <row r="52" spans="2:13" ht="27.75" customHeight="1" thickBot="1" x14ac:dyDescent="0.2">
      <c r="B52" s="1181" t="s">
        <v>37</v>
      </c>
      <c r="C52" s="1182"/>
      <c r="D52" s="90"/>
      <c r="E52" s="1183" t="s">
        <v>38</v>
      </c>
      <c r="F52" s="1183"/>
      <c r="G52" s="1183"/>
      <c r="H52" s="1184"/>
      <c r="I52" s="91">
        <v>1886</v>
      </c>
      <c r="J52" s="92">
        <v>1416</v>
      </c>
      <c r="K52" s="92">
        <v>1210</v>
      </c>
      <c r="L52" s="92">
        <v>493</v>
      </c>
      <c r="M52" s="93">
        <v>655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155758</v>
      </c>
      <c r="E3" s="116"/>
      <c r="F3" s="117">
        <v>147869</v>
      </c>
      <c r="G3" s="118"/>
      <c r="H3" s="119"/>
    </row>
    <row r="4" spans="1:8" x14ac:dyDescent="0.15">
      <c r="A4" s="120"/>
      <c r="B4" s="121"/>
      <c r="C4" s="122"/>
      <c r="D4" s="123">
        <v>46195</v>
      </c>
      <c r="E4" s="124"/>
      <c r="F4" s="125">
        <v>63271</v>
      </c>
      <c r="G4" s="126"/>
      <c r="H4" s="127"/>
    </row>
    <row r="5" spans="1:8" x14ac:dyDescent="0.15">
      <c r="A5" s="108" t="s">
        <v>511</v>
      </c>
      <c r="B5" s="113"/>
      <c r="C5" s="114"/>
      <c r="D5" s="115">
        <v>381429</v>
      </c>
      <c r="E5" s="116"/>
      <c r="F5" s="117">
        <v>146140</v>
      </c>
      <c r="G5" s="118"/>
      <c r="H5" s="119"/>
    </row>
    <row r="6" spans="1:8" x14ac:dyDescent="0.15">
      <c r="A6" s="120"/>
      <c r="B6" s="121"/>
      <c r="C6" s="122"/>
      <c r="D6" s="123">
        <v>39003</v>
      </c>
      <c r="E6" s="124"/>
      <c r="F6" s="125">
        <v>75451</v>
      </c>
      <c r="G6" s="126"/>
      <c r="H6" s="127"/>
    </row>
    <row r="7" spans="1:8" x14ac:dyDescent="0.15">
      <c r="A7" s="108" t="s">
        <v>512</v>
      </c>
      <c r="B7" s="113"/>
      <c r="C7" s="114"/>
      <c r="D7" s="115">
        <v>72506</v>
      </c>
      <c r="E7" s="116"/>
      <c r="F7" s="117">
        <v>146641</v>
      </c>
      <c r="G7" s="118"/>
      <c r="H7" s="119"/>
    </row>
    <row r="8" spans="1:8" x14ac:dyDescent="0.15">
      <c r="A8" s="120"/>
      <c r="B8" s="121"/>
      <c r="C8" s="122"/>
      <c r="D8" s="123">
        <v>29796</v>
      </c>
      <c r="E8" s="124"/>
      <c r="F8" s="125">
        <v>68142</v>
      </c>
      <c r="G8" s="126"/>
      <c r="H8" s="127"/>
    </row>
    <row r="9" spans="1:8" x14ac:dyDescent="0.15">
      <c r="A9" s="108" t="s">
        <v>513</v>
      </c>
      <c r="B9" s="113"/>
      <c r="C9" s="114"/>
      <c r="D9" s="115">
        <v>73530</v>
      </c>
      <c r="E9" s="116"/>
      <c r="F9" s="117">
        <v>174587</v>
      </c>
      <c r="G9" s="118"/>
      <c r="H9" s="119"/>
    </row>
    <row r="10" spans="1:8" x14ac:dyDescent="0.15">
      <c r="A10" s="120"/>
      <c r="B10" s="121"/>
      <c r="C10" s="122"/>
      <c r="D10" s="123">
        <v>42648</v>
      </c>
      <c r="E10" s="124"/>
      <c r="F10" s="125">
        <v>79695</v>
      </c>
      <c r="G10" s="126"/>
      <c r="H10" s="127"/>
    </row>
    <row r="11" spans="1:8" x14ac:dyDescent="0.15">
      <c r="A11" s="108" t="s">
        <v>514</v>
      </c>
      <c r="B11" s="113"/>
      <c r="C11" s="114"/>
      <c r="D11" s="115">
        <v>136677</v>
      </c>
      <c r="E11" s="116"/>
      <c r="F11" s="117">
        <v>175675</v>
      </c>
      <c r="G11" s="118"/>
      <c r="H11" s="119"/>
    </row>
    <row r="12" spans="1:8" x14ac:dyDescent="0.15">
      <c r="A12" s="120"/>
      <c r="B12" s="121"/>
      <c r="C12" s="128"/>
      <c r="D12" s="123">
        <v>86821</v>
      </c>
      <c r="E12" s="124"/>
      <c r="F12" s="125">
        <v>87698</v>
      </c>
      <c r="G12" s="126"/>
      <c r="H12" s="127"/>
    </row>
    <row r="13" spans="1:8" x14ac:dyDescent="0.15">
      <c r="A13" s="108"/>
      <c r="B13" s="113"/>
      <c r="C13" s="129"/>
      <c r="D13" s="130">
        <v>163980</v>
      </c>
      <c r="E13" s="131"/>
      <c r="F13" s="132">
        <v>158182</v>
      </c>
      <c r="G13" s="133"/>
      <c r="H13" s="119"/>
    </row>
    <row r="14" spans="1:8" x14ac:dyDescent="0.15">
      <c r="A14" s="120"/>
      <c r="B14" s="121"/>
      <c r="C14" s="122"/>
      <c r="D14" s="123">
        <v>48893</v>
      </c>
      <c r="E14" s="124"/>
      <c r="F14" s="125">
        <v>74851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3.78</v>
      </c>
      <c r="C19" s="134">
        <f>ROUND(VALUE(SUBSTITUTE(実質収支比率等に係る経年分析!G$48,"▲","-")),2)</f>
        <v>13.35</v>
      </c>
      <c r="D19" s="134">
        <f>ROUND(VALUE(SUBSTITUTE(実質収支比率等に係る経年分析!H$48,"▲","-")),2)</f>
        <v>8.56</v>
      </c>
      <c r="E19" s="134">
        <f>ROUND(VALUE(SUBSTITUTE(実質収支比率等に係る経年分析!I$48,"▲","-")),2)</f>
        <v>4.7</v>
      </c>
      <c r="F19" s="134">
        <f>ROUND(VALUE(SUBSTITUTE(実質収支比率等に係る経年分析!J$48,"▲","-")),2)</f>
        <v>5.53</v>
      </c>
    </row>
    <row r="20" spans="1:11" x14ac:dyDescent="0.15">
      <c r="A20" s="134" t="s">
        <v>43</v>
      </c>
      <c r="B20" s="134">
        <f>ROUND(VALUE(SUBSTITUTE(実質収支比率等に係る経年分析!F$47,"▲","-")),2)</f>
        <v>24.21</v>
      </c>
      <c r="C20" s="134">
        <f>ROUND(VALUE(SUBSTITUTE(実質収支比率等に係る経年分析!G$47,"▲","-")),2)</f>
        <v>26.64</v>
      </c>
      <c r="D20" s="134">
        <f>ROUND(VALUE(SUBSTITUTE(実質収支比率等に係る経年分析!H$47,"▲","-")),2)</f>
        <v>33.33</v>
      </c>
      <c r="E20" s="134">
        <f>ROUND(VALUE(SUBSTITUTE(実質収支比率等に係る経年分析!I$47,"▲","-")),2)</f>
        <v>37.42</v>
      </c>
      <c r="F20" s="134">
        <f>ROUND(VALUE(SUBSTITUTE(実質収支比率等に係る経年分析!J$47,"▲","-")),2)</f>
        <v>36.67</v>
      </c>
    </row>
    <row r="21" spans="1:11" x14ac:dyDescent="0.15">
      <c r="A21" s="134" t="s">
        <v>44</v>
      </c>
      <c r="B21" s="134">
        <f>IF(ISNUMBER(VALUE(SUBSTITUTE(実質収支比率等に係る経年分析!F$49,"▲","-"))),ROUND(VALUE(SUBSTITUTE(実質収支比率等に係る経年分析!F$49,"▲","-")),2),NA())</f>
        <v>-0.12</v>
      </c>
      <c r="C21" s="134">
        <f>IF(ISNUMBER(VALUE(SUBSTITUTE(実質収支比率等に係る経年分析!G$49,"▲","-"))),ROUND(VALUE(SUBSTITUTE(実質収支比率等に係る経年分析!G$49,"▲","-")),2),NA())</f>
        <v>11.31</v>
      </c>
      <c r="D21" s="134">
        <f>IF(ISNUMBER(VALUE(SUBSTITUTE(実質収支比率等に係る経年分析!H$49,"▲","-"))),ROUND(VALUE(SUBSTITUTE(実質収支比率等に係る経年分析!H$49,"▲","-")),2),NA())</f>
        <v>1.72</v>
      </c>
      <c r="E21" s="134">
        <f>IF(ISNUMBER(VALUE(SUBSTITUTE(実質収支比率等に係る経年分析!I$49,"▲","-"))),ROUND(VALUE(SUBSTITUTE(実質収支比率等に係る経年分析!I$49,"▲","-")),2),NA())</f>
        <v>0.46</v>
      </c>
      <c r="F21" s="134">
        <f>IF(ISNUMBER(VALUE(SUBSTITUTE(実質収支比率等に係る経年分析!J$49,"▲","-"))),ROUND(VALUE(SUBSTITUTE(実質収支比率等に係る経年分析!J$49,"▲","-")),2),NA())</f>
        <v>1.62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0.92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農業集落排水処理事業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公共下水道事業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塙林間工業団地用地取得造成事業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6.85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6.89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6.86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0.51</v>
      </c>
    </row>
    <row r="35" spans="1:16" x14ac:dyDescent="0.15">
      <c r="A35" s="135" t="str">
        <f>IF(連結実質赤字比率に係る赤字・黒字の構成分析!C$35="",NA(),連結実質赤字比率に係る赤字・黒字の構成分析!C$35)</f>
        <v>上水道事業</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2.0299999999999998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4.2699999999999996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4.33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8.5500000000000007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5.53</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598</v>
      </c>
      <c r="E42" s="136"/>
      <c r="F42" s="136"/>
      <c r="G42" s="136">
        <f>'実質公債費比率（分子）の構造'!L$52</f>
        <v>598</v>
      </c>
      <c r="H42" s="136"/>
      <c r="I42" s="136"/>
      <c r="J42" s="136">
        <f>'実質公債費比率（分子）の構造'!M$52</f>
        <v>622</v>
      </c>
      <c r="K42" s="136"/>
      <c r="L42" s="136"/>
      <c r="M42" s="136">
        <f>'実質公債費比率（分子）の構造'!N$52</f>
        <v>644</v>
      </c>
      <c r="N42" s="136"/>
      <c r="O42" s="136"/>
      <c r="P42" s="136">
        <f>'実質公債費比率（分子）の構造'!O$52</f>
        <v>717</v>
      </c>
    </row>
    <row r="43" spans="1:16" x14ac:dyDescent="0.15">
      <c r="A43" s="136" t="s">
        <v>52</v>
      </c>
      <c r="B43" s="136">
        <f>'実質公債費比率（分子）の構造'!K$51</f>
        <v>2</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10</v>
      </c>
      <c r="C44" s="136"/>
      <c r="D44" s="136"/>
      <c r="E44" s="136">
        <f>'実質公債費比率（分子）の構造'!L$50</f>
        <v>10</v>
      </c>
      <c r="F44" s="136"/>
      <c r="G44" s="136"/>
      <c r="H44" s="136">
        <f>'実質公債費比率（分子）の構造'!M$50</f>
        <v>9</v>
      </c>
      <c r="I44" s="136"/>
      <c r="J44" s="136"/>
      <c r="K44" s="136">
        <f>'実質公債費比率（分子）の構造'!N$50</f>
        <v>9</v>
      </c>
      <c r="L44" s="136"/>
      <c r="M44" s="136"/>
      <c r="N44" s="136">
        <f>'実質公債費比率（分子）の構造'!O$50</f>
        <v>9</v>
      </c>
      <c r="O44" s="136"/>
      <c r="P44" s="136"/>
    </row>
    <row r="45" spans="1:16" x14ac:dyDescent="0.15">
      <c r="A45" s="136" t="s">
        <v>54</v>
      </c>
      <c r="B45" s="136">
        <f>'実質公債費比率（分子）の構造'!K$49</f>
        <v>120</v>
      </c>
      <c r="C45" s="136"/>
      <c r="D45" s="136"/>
      <c r="E45" s="136">
        <f>'実質公債費比率（分子）の構造'!L$49</f>
        <v>119</v>
      </c>
      <c r="F45" s="136"/>
      <c r="G45" s="136"/>
      <c r="H45" s="136">
        <f>'実質公債費比率（分子）の構造'!M$49</f>
        <v>103</v>
      </c>
      <c r="I45" s="136"/>
      <c r="J45" s="136"/>
      <c r="K45" s="136">
        <f>'実質公債費比率（分子）の構造'!N$49</f>
        <v>91</v>
      </c>
      <c r="L45" s="136"/>
      <c r="M45" s="136"/>
      <c r="N45" s="136">
        <f>'実質公債費比率（分子）の構造'!O$49</f>
        <v>80</v>
      </c>
      <c r="O45" s="136"/>
      <c r="P45" s="136"/>
    </row>
    <row r="46" spans="1:16" x14ac:dyDescent="0.15">
      <c r="A46" s="136" t="s">
        <v>55</v>
      </c>
      <c r="B46" s="136">
        <f>'実質公債費比率（分子）の構造'!K$48</f>
        <v>180</v>
      </c>
      <c r="C46" s="136"/>
      <c r="D46" s="136"/>
      <c r="E46" s="136">
        <f>'実質公債費比率（分子）の構造'!L$48</f>
        <v>190</v>
      </c>
      <c r="F46" s="136"/>
      <c r="G46" s="136"/>
      <c r="H46" s="136">
        <f>'実質公債費比率（分子）の構造'!M$48</f>
        <v>220</v>
      </c>
      <c r="I46" s="136"/>
      <c r="J46" s="136"/>
      <c r="K46" s="136">
        <f>'実質公債費比率（分子）の構造'!N$48</f>
        <v>246</v>
      </c>
      <c r="L46" s="136"/>
      <c r="M46" s="136"/>
      <c r="N46" s="136">
        <f>'実質公債費比率（分子）の構造'!O$48</f>
        <v>253</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568</v>
      </c>
      <c r="C49" s="136"/>
      <c r="D49" s="136"/>
      <c r="E49" s="136">
        <f>'実質公債費比率（分子）の構造'!L$45</f>
        <v>560</v>
      </c>
      <c r="F49" s="136"/>
      <c r="G49" s="136"/>
      <c r="H49" s="136">
        <f>'実質公債費比率（分子）の構造'!M$45</f>
        <v>552</v>
      </c>
      <c r="I49" s="136"/>
      <c r="J49" s="136"/>
      <c r="K49" s="136">
        <f>'実質公債費比率（分子）の構造'!N$45</f>
        <v>508</v>
      </c>
      <c r="L49" s="136"/>
      <c r="M49" s="136"/>
      <c r="N49" s="136">
        <f>'実質公債費比率（分子）の構造'!O$45</f>
        <v>607</v>
      </c>
      <c r="O49" s="136"/>
      <c r="P49" s="136"/>
    </row>
    <row r="50" spans="1:16" x14ac:dyDescent="0.15">
      <c r="A50" s="136" t="s">
        <v>58</v>
      </c>
      <c r="B50" s="136" t="e">
        <f>NA()</f>
        <v>#N/A</v>
      </c>
      <c r="C50" s="136">
        <f>IF(ISNUMBER('実質公債費比率（分子）の構造'!K$53),'実質公債費比率（分子）の構造'!K$53,NA())</f>
        <v>282</v>
      </c>
      <c r="D50" s="136" t="e">
        <f>NA()</f>
        <v>#N/A</v>
      </c>
      <c r="E50" s="136" t="e">
        <f>NA()</f>
        <v>#N/A</v>
      </c>
      <c r="F50" s="136">
        <f>IF(ISNUMBER('実質公債費比率（分子）の構造'!L$53),'実質公債費比率（分子）の構造'!L$53,NA())</f>
        <v>281</v>
      </c>
      <c r="G50" s="136" t="e">
        <f>NA()</f>
        <v>#N/A</v>
      </c>
      <c r="H50" s="136" t="e">
        <f>NA()</f>
        <v>#N/A</v>
      </c>
      <c r="I50" s="136">
        <f>IF(ISNUMBER('実質公債費比率（分子）の構造'!M$53),'実質公債費比率（分子）の構造'!M$53,NA())</f>
        <v>262</v>
      </c>
      <c r="J50" s="136" t="e">
        <f>NA()</f>
        <v>#N/A</v>
      </c>
      <c r="K50" s="136" t="e">
        <f>NA()</f>
        <v>#N/A</v>
      </c>
      <c r="L50" s="136">
        <f>IF(ISNUMBER('実質公債費比率（分子）の構造'!N$53),'実質公債費比率（分子）の構造'!N$53,NA())</f>
        <v>210</v>
      </c>
      <c r="M50" s="136" t="e">
        <f>NA()</f>
        <v>#N/A</v>
      </c>
      <c r="N50" s="136" t="e">
        <f>NA()</f>
        <v>#N/A</v>
      </c>
      <c r="O50" s="136">
        <f>IF(ISNUMBER('実質公債費比率（分子）の構造'!O$53),'実質公債費比率（分子）の構造'!O$53,NA())</f>
        <v>232</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6340</v>
      </c>
      <c r="E56" s="135"/>
      <c r="F56" s="135"/>
      <c r="G56" s="135">
        <f>'将来負担比率（分子）の構造'!J$51</f>
        <v>6367</v>
      </c>
      <c r="H56" s="135"/>
      <c r="I56" s="135"/>
      <c r="J56" s="135">
        <f>'将来負担比率（分子）の構造'!K$51</f>
        <v>6355</v>
      </c>
      <c r="K56" s="135"/>
      <c r="L56" s="135"/>
      <c r="M56" s="135">
        <f>'将来負担比率（分子）の構造'!L$51</f>
        <v>6234</v>
      </c>
      <c r="N56" s="135"/>
      <c r="O56" s="135"/>
      <c r="P56" s="135">
        <f>'将来負担比率（分子）の構造'!M$51</f>
        <v>6204</v>
      </c>
    </row>
    <row r="57" spans="1:16" x14ac:dyDescent="0.15">
      <c r="A57" s="135" t="s">
        <v>35</v>
      </c>
      <c r="B57" s="135"/>
      <c r="C57" s="135"/>
      <c r="D57" s="135">
        <f>'将来負担比率（分子）の構造'!I$50</f>
        <v>94</v>
      </c>
      <c r="E57" s="135"/>
      <c r="F57" s="135"/>
      <c r="G57" s="135">
        <f>'将来負担比率（分子）の構造'!J$50</f>
        <v>84</v>
      </c>
      <c r="H57" s="135"/>
      <c r="I57" s="135"/>
      <c r="J57" s="135">
        <f>'将来負担比率（分子）の構造'!K$50</f>
        <v>77</v>
      </c>
      <c r="K57" s="135"/>
      <c r="L57" s="135"/>
      <c r="M57" s="135">
        <f>'将来負担比率（分子）の構造'!L$50</f>
        <v>72</v>
      </c>
      <c r="N57" s="135"/>
      <c r="O57" s="135"/>
      <c r="P57" s="135">
        <f>'将来負担比率（分子）の構造'!M$50</f>
        <v>66</v>
      </c>
    </row>
    <row r="58" spans="1:16" x14ac:dyDescent="0.15">
      <c r="A58" s="135" t="s">
        <v>34</v>
      </c>
      <c r="B58" s="135"/>
      <c r="C58" s="135"/>
      <c r="D58" s="135">
        <f>'将来負担比率（分子）の構造'!I$49</f>
        <v>2004</v>
      </c>
      <c r="E58" s="135"/>
      <c r="F58" s="135"/>
      <c r="G58" s="135">
        <f>'将来負担比率（分子）の構造'!J$49</f>
        <v>2380</v>
      </c>
      <c r="H58" s="135"/>
      <c r="I58" s="135"/>
      <c r="J58" s="135">
        <f>'将来負担比率（分子）の構造'!K$49</f>
        <v>2774</v>
      </c>
      <c r="K58" s="135"/>
      <c r="L58" s="135"/>
      <c r="M58" s="135">
        <f>'将来負担比率（分子）の構造'!L$49</f>
        <v>3204</v>
      </c>
      <c r="N58" s="135"/>
      <c r="O58" s="135"/>
      <c r="P58" s="135">
        <f>'将来負担比率（分子）の構造'!M$49</f>
        <v>2963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1272</v>
      </c>
      <c r="C62" s="135"/>
      <c r="D62" s="135"/>
      <c r="E62" s="135">
        <f>'将来負担比率（分子）の構造'!J$45</f>
        <v>1225</v>
      </c>
      <c r="F62" s="135"/>
      <c r="G62" s="135"/>
      <c r="H62" s="135">
        <f>'将来負担比率（分子）の構造'!K$45</f>
        <v>1240</v>
      </c>
      <c r="I62" s="135"/>
      <c r="J62" s="135"/>
      <c r="K62" s="135">
        <f>'将来負担比率（分子）の構造'!L$45</f>
        <v>1200</v>
      </c>
      <c r="L62" s="135"/>
      <c r="M62" s="135"/>
      <c r="N62" s="135">
        <f>'将来負担比率（分子）の構造'!M$45</f>
        <v>1103</v>
      </c>
      <c r="O62" s="135"/>
      <c r="P62" s="135"/>
    </row>
    <row r="63" spans="1:16" x14ac:dyDescent="0.15">
      <c r="A63" s="135" t="s">
        <v>28</v>
      </c>
      <c r="B63" s="135">
        <f>'将来負担比率（分子）の構造'!I$44</f>
        <v>501</v>
      </c>
      <c r="C63" s="135"/>
      <c r="D63" s="135"/>
      <c r="E63" s="135">
        <f>'将来負担比率（分子）の構造'!J$44</f>
        <v>352</v>
      </c>
      <c r="F63" s="135"/>
      <c r="G63" s="135"/>
      <c r="H63" s="135">
        <f>'将来負担比率（分子）の構造'!K$44</f>
        <v>233</v>
      </c>
      <c r="I63" s="135"/>
      <c r="J63" s="135"/>
      <c r="K63" s="135">
        <f>'将来負担比率（分子）の構造'!L$44</f>
        <v>150</v>
      </c>
      <c r="L63" s="135"/>
      <c r="M63" s="135"/>
      <c r="N63" s="135">
        <f>'将来負担比率（分子）の構造'!M$44</f>
        <v>97</v>
      </c>
      <c r="O63" s="135"/>
      <c r="P63" s="135"/>
    </row>
    <row r="64" spans="1:16" x14ac:dyDescent="0.15">
      <c r="A64" s="135" t="s">
        <v>27</v>
      </c>
      <c r="B64" s="135">
        <f>'将来負担比率（分子）の構造'!I$43</f>
        <v>3003</v>
      </c>
      <c r="C64" s="135"/>
      <c r="D64" s="135"/>
      <c r="E64" s="135">
        <f>'将来負担比率（分子）の構造'!J$43</f>
        <v>3035</v>
      </c>
      <c r="F64" s="135"/>
      <c r="G64" s="135"/>
      <c r="H64" s="135">
        <f>'将来負担比率（分子）の構造'!K$43</f>
        <v>3223</v>
      </c>
      <c r="I64" s="135"/>
      <c r="J64" s="135"/>
      <c r="K64" s="135">
        <f>'将来負担比率（分子）の構造'!L$43</f>
        <v>3050</v>
      </c>
      <c r="L64" s="135"/>
      <c r="M64" s="135"/>
      <c r="N64" s="135">
        <f>'将来負担比率（分子）の構造'!M$43</f>
        <v>2893</v>
      </c>
      <c r="O64" s="135"/>
      <c r="P64" s="135"/>
    </row>
    <row r="65" spans="1:16" x14ac:dyDescent="0.15">
      <c r="A65" s="135" t="s">
        <v>26</v>
      </c>
      <c r="B65" s="135">
        <f>'将来負担比率（分子）の構造'!I$42</f>
        <v>36</v>
      </c>
      <c r="C65" s="135"/>
      <c r="D65" s="135"/>
      <c r="E65" s="135">
        <f>'将来負担比率（分子）の構造'!J$42</f>
        <v>27</v>
      </c>
      <c r="F65" s="135"/>
      <c r="G65" s="135"/>
      <c r="H65" s="135">
        <f>'将来負担比率（分子）の構造'!K$42</f>
        <v>18</v>
      </c>
      <c r="I65" s="135"/>
      <c r="J65" s="135"/>
      <c r="K65" s="135">
        <f>'将来負担比率（分子）の構造'!L$42</f>
        <v>9</v>
      </c>
      <c r="L65" s="135"/>
      <c r="M65" s="135"/>
      <c r="N65" s="135">
        <f>'将来負担比率（分子）の構造'!M$42</f>
        <v>0</v>
      </c>
      <c r="O65" s="135"/>
      <c r="P65" s="135"/>
    </row>
    <row r="66" spans="1:16" x14ac:dyDescent="0.15">
      <c r="A66" s="135" t="s">
        <v>25</v>
      </c>
      <c r="B66" s="135">
        <f>'将来負担比率（分子）の構造'!I$41</f>
        <v>5512</v>
      </c>
      <c r="C66" s="135"/>
      <c r="D66" s="135"/>
      <c r="E66" s="135">
        <f>'将来負担比率（分子）の構造'!J$41</f>
        <v>5608</v>
      </c>
      <c r="F66" s="135"/>
      <c r="G66" s="135"/>
      <c r="H66" s="135">
        <f>'将来負担比率（分子）の構造'!K$41</f>
        <v>5702</v>
      </c>
      <c r="I66" s="135"/>
      <c r="J66" s="135"/>
      <c r="K66" s="135">
        <f>'将来負担比率（分子）の構造'!L$41</f>
        <v>5594</v>
      </c>
      <c r="L66" s="135"/>
      <c r="M66" s="135"/>
      <c r="N66" s="135">
        <f>'将来負担比率（分子）の構造'!M$41</f>
        <v>5795</v>
      </c>
      <c r="O66" s="135"/>
      <c r="P66" s="135"/>
    </row>
    <row r="67" spans="1:16" x14ac:dyDescent="0.15">
      <c r="A67" s="135" t="s">
        <v>62</v>
      </c>
      <c r="B67" s="135" t="e">
        <f>NA()</f>
        <v>#N/A</v>
      </c>
      <c r="C67" s="135">
        <f>IF(ISNUMBER('将来負担比率（分子）の構造'!I$52), IF('将来負担比率（分子）の構造'!I$52 &lt; 0, 0, '将来負担比率（分子）の構造'!I$52), NA())</f>
        <v>1886</v>
      </c>
      <c r="D67" s="135" t="e">
        <f>NA()</f>
        <v>#N/A</v>
      </c>
      <c r="E67" s="135" t="e">
        <f>NA()</f>
        <v>#N/A</v>
      </c>
      <c r="F67" s="135">
        <f>IF(ISNUMBER('将来負担比率（分子）の構造'!J$52), IF('将来負担比率（分子）の構造'!J$52 &lt; 0, 0, '将来負担比率（分子）の構造'!J$52), NA())</f>
        <v>1416</v>
      </c>
      <c r="G67" s="135" t="e">
        <f>NA()</f>
        <v>#N/A</v>
      </c>
      <c r="H67" s="135" t="e">
        <f>NA()</f>
        <v>#N/A</v>
      </c>
      <c r="I67" s="135">
        <f>IF(ISNUMBER('将来負担比率（分子）の構造'!K$52), IF('将来負担比率（分子）の構造'!K$52 &lt; 0, 0, '将来負担比率（分子）の構造'!K$52), NA())</f>
        <v>1210</v>
      </c>
      <c r="J67" s="135" t="e">
        <f>NA()</f>
        <v>#N/A</v>
      </c>
      <c r="K67" s="135" t="e">
        <f>NA()</f>
        <v>#N/A</v>
      </c>
      <c r="L67" s="135">
        <f>IF(ISNUMBER('将来負担比率（分子）の構造'!L$52), IF('将来負担比率（分子）の構造'!L$52 &lt; 0, 0, '将来負担比率（分子）の構造'!L$52), NA())</f>
        <v>493</v>
      </c>
      <c r="M67" s="135" t="e">
        <f>NA()</f>
        <v>#N/A</v>
      </c>
      <c r="N67" s="135" t="e">
        <f>NA()</f>
        <v>#N/A</v>
      </c>
      <c r="O67" s="135">
        <f>IF(ISNUMBER('将来負担比率（分子）の構造'!M$52), IF('将来負担比率（分子）の構造'!M$52 &lt; 0, 0, '将来負担比率（分子）の構造'!M$52), NA())</f>
        <v>655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31" workbookViewId="0">
      <selection activeCell="CF30" sqref="CF30:CQ30"/>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881867</v>
      </c>
      <c r="S5" s="583"/>
      <c r="T5" s="583"/>
      <c r="U5" s="583"/>
      <c r="V5" s="583"/>
      <c r="W5" s="583"/>
      <c r="X5" s="583"/>
      <c r="Y5" s="584"/>
      <c r="Z5" s="585">
        <v>13.5</v>
      </c>
      <c r="AA5" s="585"/>
      <c r="AB5" s="585"/>
      <c r="AC5" s="585"/>
      <c r="AD5" s="586">
        <v>881867</v>
      </c>
      <c r="AE5" s="586"/>
      <c r="AF5" s="586"/>
      <c r="AG5" s="586"/>
      <c r="AH5" s="586"/>
      <c r="AI5" s="586"/>
      <c r="AJ5" s="586"/>
      <c r="AK5" s="586"/>
      <c r="AL5" s="587">
        <v>26.3</v>
      </c>
      <c r="AM5" s="588"/>
      <c r="AN5" s="588"/>
      <c r="AO5" s="589"/>
      <c r="AP5" s="579" t="s">
        <v>208</v>
      </c>
      <c r="AQ5" s="580"/>
      <c r="AR5" s="580"/>
      <c r="AS5" s="580"/>
      <c r="AT5" s="580"/>
      <c r="AU5" s="580"/>
      <c r="AV5" s="580"/>
      <c r="AW5" s="580"/>
      <c r="AX5" s="580"/>
      <c r="AY5" s="580"/>
      <c r="AZ5" s="580"/>
      <c r="BA5" s="580"/>
      <c r="BB5" s="580"/>
      <c r="BC5" s="580"/>
      <c r="BD5" s="580"/>
      <c r="BE5" s="580"/>
      <c r="BF5" s="581"/>
      <c r="BG5" s="593">
        <v>869624</v>
      </c>
      <c r="BH5" s="594"/>
      <c r="BI5" s="594"/>
      <c r="BJ5" s="594"/>
      <c r="BK5" s="594"/>
      <c r="BL5" s="594"/>
      <c r="BM5" s="594"/>
      <c r="BN5" s="595"/>
      <c r="BO5" s="596">
        <v>98.6</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57055</v>
      </c>
      <c r="S6" s="594"/>
      <c r="T6" s="594"/>
      <c r="U6" s="594"/>
      <c r="V6" s="594"/>
      <c r="W6" s="594"/>
      <c r="X6" s="594"/>
      <c r="Y6" s="595"/>
      <c r="Z6" s="596">
        <v>0.9</v>
      </c>
      <c r="AA6" s="596"/>
      <c r="AB6" s="596"/>
      <c r="AC6" s="596"/>
      <c r="AD6" s="597">
        <v>57055</v>
      </c>
      <c r="AE6" s="597"/>
      <c r="AF6" s="597"/>
      <c r="AG6" s="597"/>
      <c r="AH6" s="597"/>
      <c r="AI6" s="597"/>
      <c r="AJ6" s="597"/>
      <c r="AK6" s="597"/>
      <c r="AL6" s="598">
        <v>1.7</v>
      </c>
      <c r="AM6" s="599"/>
      <c r="AN6" s="599"/>
      <c r="AO6" s="600"/>
      <c r="AP6" s="590" t="s">
        <v>214</v>
      </c>
      <c r="AQ6" s="591"/>
      <c r="AR6" s="591"/>
      <c r="AS6" s="591"/>
      <c r="AT6" s="591"/>
      <c r="AU6" s="591"/>
      <c r="AV6" s="591"/>
      <c r="AW6" s="591"/>
      <c r="AX6" s="591"/>
      <c r="AY6" s="591"/>
      <c r="AZ6" s="591"/>
      <c r="BA6" s="591"/>
      <c r="BB6" s="591"/>
      <c r="BC6" s="591"/>
      <c r="BD6" s="591"/>
      <c r="BE6" s="591"/>
      <c r="BF6" s="592"/>
      <c r="BG6" s="593">
        <v>869624</v>
      </c>
      <c r="BH6" s="594"/>
      <c r="BI6" s="594"/>
      <c r="BJ6" s="594"/>
      <c r="BK6" s="594"/>
      <c r="BL6" s="594"/>
      <c r="BM6" s="594"/>
      <c r="BN6" s="595"/>
      <c r="BO6" s="596">
        <v>98.6</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81526</v>
      </c>
      <c r="CS6" s="594"/>
      <c r="CT6" s="594"/>
      <c r="CU6" s="594"/>
      <c r="CV6" s="594"/>
      <c r="CW6" s="594"/>
      <c r="CX6" s="594"/>
      <c r="CY6" s="595"/>
      <c r="CZ6" s="596">
        <v>1.3</v>
      </c>
      <c r="DA6" s="596"/>
      <c r="DB6" s="596"/>
      <c r="DC6" s="596"/>
      <c r="DD6" s="602">
        <v>3984</v>
      </c>
      <c r="DE6" s="594"/>
      <c r="DF6" s="594"/>
      <c r="DG6" s="594"/>
      <c r="DH6" s="594"/>
      <c r="DI6" s="594"/>
      <c r="DJ6" s="594"/>
      <c r="DK6" s="594"/>
      <c r="DL6" s="594"/>
      <c r="DM6" s="594"/>
      <c r="DN6" s="594"/>
      <c r="DO6" s="594"/>
      <c r="DP6" s="595"/>
      <c r="DQ6" s="602">
        <v>81526</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1700</v>
      </c>
      <c r="S7" s="594"/>
      <c r="T7" s="594"/>
      <c r="U7" s="594"/>
      <c r="V7" s="594"/>
      <c r="W7" s="594"/>
      <c r="X7" s="594"/>
      <c r="Y7" s="595"/>
      <c r="Z7" s="596">
        <v>0</v>
      </c>
      <c r="AA7" s="596"/>
      <c r="AB7" s="596"/>
      <c r="AC7" s="596"/>
      <c r="AD7" s="597">
        <v>1700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370765</v>
      </c>
      <c r="BH7" s="594"/>
      <c r="BI7" s="594"/>
      <c r="BJ7" s="594"/>
      <c r="BK7" s="594"/>
      <c r="BL7" s="594"/>
      <c r="BM7" s="594"/>
      <c r="BN7" s="595"/>
      <c r="BO7" s="596">
        <v>42</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1291295</v>
      </c>
      <c r="CS7" s="594"/>
      <c r="CT7" s="594"/>
      <c r="CU7" s="594"/>
      <c r="CV7" s="594"/>
      <c r="CW7" s="594"/>
      <c r="CX7" s="594"/>
      <c r="CY7" s="595"/>
      <c r="CZ7" s="596">
        <v>21.4</v>
      </c>
      <c r="DA7" s="596"/>
      <c r="DB7" s="596"/>
      <c r="DC7" s="596"/>
      <c r="DD7" s="602">
        <v>517490</v>
      </c>
      <c r="DE7" s="594"/>
      <c r="DF7" s="594"/>
      <c r="DG7" s="594"/>
      <c r="DH7" s="594"/>
      <c r="DI7" s="594"/>
      <c r="DJ7" s="594"/>
      <c r="DK7" s="594"/>
      <c r="DL7" s="594"/>
      <c r="DM7" s="594"/>
      <c r="DN7" s="594"/>
      <c r="DO7" s="594"/>
      <c r="DP7" s="595"/>
      <c r="DQ7" s="602">
        <v>744898</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4805</v>
      </c>
      <c r="S8" s="594"/>
      <c r="T8" s="594"/>
      <c r="U8" s="594"/>
      <c r="V8" s="594"/>
      <c r="W8" s="594"/>
      <c r="X8" s="594"/>
      <c r="Y8" s="595"/>
      <c r="Z8" s="596">
        <v>0.1</v>
      </c>
      <c r="AA8" s="596"/>
      <c r="AB8" s="596"/>
      <c r="AC8" s="596"/>
      <c r="AD8" s="597">
        <v>4805</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15707</v>
      </c>
      <c r="BH8" s="594"/>
      <c r="BI8" s="594"/>
      <c r="BJ8" s="594"/>
      <c r="BK8" s="594"/>
      <c r="BL8" s="594"/>
      <c r="BM8" s="594"/>
      <c r="BN8" s="595"/>
      <c r="BO8" s="596">
        <v>1.8</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1039583</v>
      </c>
      <c r="CS8" s="594"/>
      <c r="CT8" s="594"/>
      <c r="CU8" s="594"/>
      <c r="CV8" s="594"/>
      <c r="CW8" s="594"/>
      <c r="CX8" s="594"/>
      <c r="CY8" s="595"/>
      <c r="CZ8" s="596">
        <v>17.2</v>
      </c>
      <c r="DA8" s="596"/>
      <c r="DB8" s="596"/>
      <c r="DC8" s="596"/>
      <c r="DD8" s="602">
        <v>1731</v>
      </c>
      <c r="DE8" s="594"/>
      <c r="DF8" s="594"/>
      <c r="DG8" s="594"/>
      <c r="DH8" s="594"/>
      <c r="DI8" s="594"/>
      <c r="DJ8" s="594"/>
      <c r="DK8" s="594"/>
      <c r="DL8" s="594"/>
      <c r="DM8" s="594"/>
      <c r="DN8" s="594"/>
      <c r="DO8" s="594"/>
      <c r="DP8" s="595"/>
      <c r="DQ8" s="602">
        <v>611890</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2538</v>
      </c>
      <c r="S9" s="594"/>
      <c r="T9" s="594"/>
      <c r="U9" s="594"/>
      <c r="V9" s="594"/>
      <c r="W9" s="594"/>
      <c r="X9" s="594"/>
      <c r="Y9" s="595"/>
      <c r="Z9" s="596">
        <v>0</v>
      </c>
      <c r="AA9" s="596"/>
      <c r="AB9" s="596"/>
      <c r="AC9" s="596"/>
      <c r="AD9" s="597">
        <v>2538</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304848</v>
      </c>
      <c r="BH9" s="594"/>
      <c r="BI9" s="594"/>
      <c r="BJ9" s="594"/>
      <c r="BK9" s="594"/>
      <c r="BL9" s="594"/>
      <c r="BM9" s="594"/>
      <c r="BN9" s="595"/>
      <c r="BO9" s="596">
        <v>34.6</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537179</v>
      </c>
      <c r="CS9" s="594"/>
      <c r="CT9" s="594"/>
      <c r="CU9" s="594"/>
      <c r="CV9" s="594"/>
      <c r="CW9" s="594"/>
      <c r="CX9" s="594"/>
      <c r="CY9" s="595"/>
      <c r="CZ9" s="596">
        <v>8.9</v>
      </c>
      <c r="DA9" s="596"/>
      <c r="DB9" s="596"/>
      <c r="DC9" s="596"/>
      <c r="DD9" s="602">
        <v>15392</v>
      </c>
      <c r="DE9" s="594"/>
      <c r="DF9" s="594"/>
      <c r="DG9" s="594"/>
      <c r="DH9" s="594"/>
      <c r="DI9" s="594"/>
      <c r="DJ9" s="594"/>
      <c r="DK9" s="594"/>
      <c r="DL9" s="594"/>
      <c r="DM9" s="594"/>
      <c r="DN9" s="594"/>
      <c r="DO9" s="594"/>
      <c r="DP9" s="595"/>
      <c r="DQ9" s="602">
        <v>486102</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103478</v>
      </c>
      <c r="S10" s="594"/>
      <c r="T10" s="594"/>
      <c r="U10" s="594"/>
      <c r="V10" s="594"/>
      <c r="W10" s="594"/>
      <c r="X10" s="594"/>
      <c r="Y10" s="595"/>
      <c r="Z10" s="596">
        <v>1.6</v>
      </c>
      <c r="AA10" s="596"/>
      <c r="AB10" s="596"/>
      <c r="AC10" s="596"/>
      <c r="AD10" s="597">
        <v>103478</v>
      </c>
      <c r="AE10" s="597"/>
      <c r="AF10" s="597"/>
      <c r="AG10" s="597"/>
      <c r="AH10" s="597"/>
      <c r="AI10" s="597"/>
      <c r="AJ10" s="597"/>
      <c r="AK10" s="597"/>
      <c r="AL10" s="598">
        <v>3.1</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14436</v>
      </c>
      <c r="BH10" s="594"/>
      <c r="BI10" s="594"/>
      <c r="BJ10" s="594"/>
      <c r="BK10" s="594"/>
      <c r="BL10" s="594"/>
      <c r="BM10" s="594"/>
      <c r="BN10" s="595"/>
      <c r="BO10" s="596">
        <v>1.6</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13664</v>
      </c>
      <c r="CS10" s="594"/>
      <c r="CT10" s="594"/>
      <c r="CU10" s="594"/>
      <c r="CV10" s="594"/>
      <c r="CW10" s="594"/>
      <c r="CX10" s="594"/>
      <c r="CY10" s="595"/>
      <c r="CZ10" s="596">
        <v>0.2</v>
      </c>
      <c r="DA10" s="596"/>
      <c r="DB10" s="596"/>
      <c r="DC10" s="596"/>
      <c r="DD10" s="602" t="s">
        <v>111</v>
      </c>
      <c r="DE10" s="594"/>
      <c r="DF10" s="594"/>
      <c r="DG10" s="594"/>
      <c r="DH10" s="594"/>
      <c r="DI10" s="594"/>
      <c r="DJ10" s="594"/>
      <c r="DK10" s="594"/>
      <c r="DL10" s="594"/>
      <c r="DM10" s="594"/>
      <c r="DN10" s="594"/>
      <c r="DO10" s="594"/>
      <c r="DP10" s="595"/>
      <c r="DQ10" s="602">
        <v>2276</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35774</v>
      </c>
      <c r="BH11" s="594"/>
      <c r="BI11" s="594"/>
      <c r="BJ11" s="594"/>
      <c r="BK11" s="594"/>
      <c r="BL11" s="594"/>
      <c r="BM11" s="594"/>
      <c r="BN11" s="595"/>
      <c r="BO11" s="596">
        <v>4.0999999999999996</v>
      </c>
      <c r="BP11" s="596"/>
      <c r="BQ11" s="596"/>
      <c r="BR11" s="596"/>
      <c r="BS11" s="602" t="s">
        <v>111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740060</v>
      </c>
      <c r="CS11" s="594"/>
      <c r="CT11" s="594"/>
      <c r="CU11" s="594"/>
      <c r="CV11" s="594"/>
      <c r="CW11" s="594"/>
      <c r="CX11" s="594"/>
      <c r="CY11" s="595"/>
      <c r="CZ11" s="596">
        <v>12.3</v>
      </c>
      <c r="DA11" s="596"/>
      <c r="DB11" s="596"/>
      <c r="DC11" s="596"/>
      <c r="DD11" s="602">
        <v>186017</v>
      </c>
      <c r="DE11" s="594"/>
      <c r="DF11" s="594"/>
      <c r="DG11" s="594"/>
      <c r="DH11" s="594"/>
      <c r="DI11" s="594"/>
      <c r="DJ11" s="594"/>
      <c r="DK11" s="594"/>
      <c r="DL11" s="594"/>
      <c r="DM11" s="594"/>
      <c r="DN11" s="594"/>
      <c r="DO11" s="594"/>
      <c r="DP11" s="595"/>
      <c r="DQ11" s="602">
        <v>337692</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424729</v>
      </c>
      <c r="BH12" s="594"/>
      <c r="BI12" s="594"/>
      <c r="BJ12" s="594"/>
      <c r="BK12" s="594"/>
      <c r="BL12" s="594"/>
      <c r="BM12" s="594"/>
      <c r="BN12" s="595"/>
      <c r="BO12" s="596">
        <v>48.2</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137418</v>
      </c>
      <c r="CS12" s="594"/>
      <c r="CT12" s="594"/>
      <c r="CU12" s="594"/>
      <c r="CV12" s="594"/>
      <c r="CW12" s="594"/>
      <c r="CX12" s="594"/>
      <c r="CY12" s="595"/>
      <c r="CZ12" s="596">
        <v>2.2999999999999998</v>
      </c>
      <c r="DA12" s="596"/>
      <c r="DB12" s="596"/>
      <c r="DC12" s="596"/>
      <c r="DD12" s="602">
        <v>21349</v>
      </c>
      <c r="DE12" s="594"/>
      <c r="DF12" s="594"/>
      <c r="DG12" s="594"/>
      <c r="DH12" s="594"/>
      <c r="DI12" s="594"/>
      <c r="DJ12" s="594"/>
      <c r="DK12" s="594"/>
      <c r="DL12" s="594"/>
      <c r="DM12" s="594"/>
      <c r="DN12" s="594"/>
      <c r="DO12" s="594"/>
      <c r="DP12" s="595"/>
      <c r="DQ12" s="602">
        <v>75636</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7664</v>
      </c>
      <c r="S13" s="594"/>
      <c r="T13" s="594"/>
      <c r="U13" s="594"/>
      <c r="V13" s="594"/>
      <c r="W13" s="594"/>
      <c r="X13" s="594"/>
      <c r="Y13" s="595"/>
      <c r="Z13" s="596">
        <v>0.1</v>
      </c>
      <c r="AA13" s="596"/>
      <c r="AB13" s="596"/>
      <c r="AC13" s="596"/>
      <c r="AD13" s="597">
        <v>7664</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413981</v>
      </c>
      <c r="BH13" s="594"/>
      <c r="BI13" s="594"/>
      <c r="BJ13" s="594"/>
      <c r="BK13" s="594"/>
      <c r="BL13" s="594"/>
      <c r="BM13" s="594"/>
      <c r="BN13" s="595"/>
      <c r="BO13" s="596">
        <v>46.9</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436569</v>
      </c>
      <c r="CS13" s="594"/>
      <c r="CT13" s="594"/>
      <c r="CU13" s="594"/>
      <c r="CV13" s="594"/>
      <c r="CW13" s="594"/>
      <c r="CX13" s="594"/>
      <c r="CY13" s="595"/>
      <c r="CZ13" s="596">
        <v>7.2</v>
      </c>
      <c r="DA13" s="596"/>
      <c r="DB13" s="596"/>
      <c r="DC13" s="596"/>
      <c r="DD13" s="602">
        <v>205628</v>
      </c>
      <c r="DE13" s="594"/>
      <c r="DF13" s="594"/>
      <c r="DG13" s="594"/>
      <c r="DH13" s="594"/>
      <c r="DI13" s="594"/>
      <c r="DJ13" s="594"/>
      <c r="DK13" s="594"/>
      <c r="DL13" s="594"/>
      <c r="DM13" s="594"/>
      <c r="DN13" s="594"/>
      <c r="DO13" s="594"/>
      <c r="DP13" s="595"/>
      <c r="DQ13" s="602">
        <v>270743</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23820</v>
      </c>
      <c r="BH14" s="594"/>
      <c r="BI14" s="594"/>
      <c r="BJ14" s="594"/>
      <c r="BK14" s="594"/>
      <c r="BL14" s="594"/>
      <c r="BM14" s="594"/>
      <c r="BN14" s="595"/>
      <c r="BO14" s="596">
        <v>2.7</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206420</v>
      </c>
      <c r="CS14" s="594"/>
      <c r="CT14" s="594"/>
      <c r="CU14" s="594"/>
      <c r="CV14" s="594"/>
      <c r="CW14" s="594"/>
      <c r="CX14" s="594"/>
      <c r="CY14" s="595"/>
      <c r="CZ14" s="596">
        <v>3.4</v>
      </c>
      <c r="DA14" s="596"/>
      <c r="DB14" s="596"/>
      <c r="DC14" s="596"/>
      <c r="DD14" s="602">
        <v>18892</v>
      </c>
      <c r="DE14" s="594"/>
      <c r="DF14" s="594"/>
      <c r="DG14" s="594"/>
      <c r="DH14" s="594"/>
      <c r="DI14" s="594"/>
      <c r="DJ14" s="594"/>
      <c r="DK14" s="594"/>
      <c r="DL14" s="594"/>
      <c r="DM14" s="594"/>
      <c r="DN14" s="594"/>
      <c r="DO14" s="594"/>
      <c r="DP14" s="595"/>
      <c r="DQ14" s="602">
        <v>190214</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1854</v>
      </c>
      <c r="S15" s="594"/>
      <c r="T15" s="594"/>
      <c r="U15" s="594"/>
      <c r="V15" s="594"/>
      <c r="W15" s="594"/>
      <c r="X15" s="594"/>
      <c r="Y15" s="595"/>
      <c r="Z15" s="596">
        <v>0</v>
      </c>
      <c r="AA15" s="596"/>
      <c r="AB15" s="596"/>
      <c r="AC15" s="596"/>
      <c r="AD15" s="597">
        <v>1854</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50286</v>
      </c>
      <c r="BH15" s="594"/>
      <c r="BI15" s="594"/>
      <c r="BJ15" s="594"/>
      <c r="BK15" s="594"/>
      <c r="BL15" s="594"/>
      <c r="BM15" s="594"/>
      <c r="BN15" s="595"/>
      <c r="BO15" s="596">
        <v>5.7</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844824</v>
      </c>
      <c r="CS15" s="594"/>
      <c r="CT15" s="594"/>
      <c r="CU15" s="594"/>
      <c r="CV15" s="594"/>
      <c r="CW15" s="594"/>
      <c r="CX15" s="594"/>
      <c r="CY15" s="595"/>
      <c r="CZ15" s="596">
        <v>14</v>
      </c>
      <c r="DA15" s="596"/>
      <c r="DB15" s="596"/>
      <c r="DC15" s="596"/>
      <c r="DD15" s="602">
        <v>326035</v>
      </c>
      <c r="DE15" s="594"/>
      <c r="DF15" s="594"/>
      <c r="DG15" s="594"/>
      <c r="DH15" s="594"/>
      <c r="DI15" s="594"/>
      <c r="DJ15" s="594"/>
      <c r="DK15" s="594"/>
      <c r="DL15" s="594"/>
      <c r="DM15" s="594"/>
      <c r="DN15" s="594"/>
      <c r="DO15" s="594"/>
      <c r="DP15" s="595"/>
      <c r="DQ15" s="602">
        <v>500529</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2621523</v>
      </c>
      <c r="S16" s="594"/>
      <c r="T16" s="594"/>
      <c r="U16" s="594"/>
      <c r="V16" s="594"/>
      <c r="W16" s="594"/>
      <c r="X16" s="594"/>
      <c r="Y16" s="595"/>
      <c r="Z16" s="596">
        <v>40</v>
      </c>
      <c r="AA16" s="596"/>
      <c r="AB16" s="596"/>
      <c r="AC16" s="596"/>
      <c r="AD16" s="597">
        <v>2294801</v>
      </c>
      <c r="AE16" s="597"/>
      <c r="AF16" s="597"/>
      <c r="AG16" s="597"/>
      <c r="AH16" s="597"/>
      <c r="AI16" s="597"/>
      <c r="AJ16" s="597"/>
      <c r="AK16" s="597"/>
      <c r="AL16" s="598">
        <v>68.3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24</v>
      </c>
      <c r="BH16" s="594"/>
      <c r="BI16" s="594"/>
      <c r="BJ16" s="594"/>
      <c r="BK16" s="594"/>
      <c r="BL16" s="594"/>
      <c r="BM16" s="594"/>
      <c r="BN16" s="595"/>
      <c r="BO16" s="596">
        <v>0</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62971</v>
      </c>
      <c r="CS16" s="594"/>
      <c r="CT16" s="594"/>
      <c r="CU16" s="594"/>
      <c r="CV16" s="594"/>
      <c r="CW16" s="594"/>
      <c r="CX16" s="594"/>
      <c r="CY16" s="595"/>
      <c r="CZ16" s="596">
        <v>1</v>
      </c>
      <c r="DA16" s="596"/>
      <c r="DB16" s="596"/>
      <c r="DC16" s="596"/>
      <c r="DD16" s="602" t="s">
        <v>111</v>
      </c>
      <c r="DE16" s="594"/>
      <c r="DF16" s="594"/>
      <c r="DG16" s="594"/>
      <c r="DH16" s="594"/>
      <c r="DI16" s="594"/>
      <c r="DJ16" s="594"/>
      <c r="DK16" s="594"/>
      <c r="DL16" s="594"/>
      <c r="DM16" s="594"/>
      <c r="DN16" s="594"/>
      <c r="DO16" s="594"/>
      <c r="DP16" s="595"/>
      <c r="DQ16" s="602">
        <v>36324</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2294801</v>
      </c>
      <c r="S17" s="594"/>
      <c r="T17" s="594"/>
      <c r="U17" s="594"/>
      <c r="V17" s="594"/>
      <c r="W17" s="594"/>
      <c r="X17" s="594"/>
      <c r="Y17" s="595"/>
      <c r="Z17" s="596">
        <v>35</v>
      </c>
      <c r="AA17" s="596"/>
      <c r="AB17" s="596"/>
      <c r="AC17" s="596"/>
      <c r="AD17" s="597">
        <v>2294801</v>
      </c>
      <c r="AE17" s="597"/>
      <c r="AF17" s="597"/>
      <c r="AG17" s="597"/>
      <c r="AH17" s="597"/>
      <c r="AI17" s="597"/>
      <c r="AJ17" s="597"/>
      <c r="AK17" s="597"/>
      <c r="AL17" s="598">
        <v>68.3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649118</v>
      </c>
      <c r="CS17" s="594"/>
      <c r="CT17" s="594"/>
      <c r="CU17" s="594"/>
      <c r="CV17" s="594"/>
      <c r="CW17" s="594"/>
      <c r="CX17" s="594"/>
      <c r="CY17" s="595"/>
      <c r="CZ17" s="596">
        <v>10.7</v>
      </c>
      <c r="DA17" s="596"/>
      <c r="DB17" s="596"/>
      <c r="DC17" s="596"/>
      <c r="DD17" s="602" t="s">
        <v>111</v>
      </c>
      <c r="DE17" s="594"/>
      <c r="DF17" s="594"/>
      <c r="DG17" s="594"/>
      <c r="DH17" s="594"/>
      <c r="DI17" s="594"/>
      <c r="DJ17" s="594"/>
      <c r="DK17" s="594"/>
      <c r="DL17" s="594"/>
      <c r="DM17" s="594"/>
      <c r="DN17" s="594"/>
      <c r="DO17" s="594"/>
      <c r="DP17" s="595"/>
      <c r="DQ17" s="602">
        <v>628054</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214435</v>
      </c>
      <c r="S18" s="594"/>
      <c r="T18" s="594"/>
      <c r="U18" s="594"/>
      <c r="V18" s="594"/>
      <c r="W18" s="594"/>
      <c r="X18" s="594"/>
      <c r="Y18" s="595"/>
      <c r="Z18" s="596">
        <v>3.3</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112287</v>
      </c>
      <c r="S19" s="594"/>
      <c r="T19" s="594"/>
      <c r="U19" s="594"/>
      <c r="V19" s="594"/>
      <c r="W19" s="594"/>
      <c r="X19" s="594"/>
      <c r="Y19" s="595"/>
      <c r="Z19" s="596">
        <v>1.7</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12243</v>
      </c>
      <c r="BH19" s="594"/>
      <c r="BI19" s="594"/>
      <c r="BJ19" s="594"/>
      <c r="BK19" s="594"/>
      <c r="BL19" s="594"/>
      <c r="BM19" s="594"/>
      <c r="BN19" s="595"/>
      <c r="BO19" s="596">
        <v>1.4</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3682484</v>
      </c>
      <c r="S20" s="594"/>
      <c r="T20" s="594"/>
      <c r="U20" s="594"/>
      <c r="V20" s="594"/>
      <c r="W20" s="594"/>
      <c r="X20" s="594"/>
      <c r="Y20" s="595"/>
      <c r="Z20" s="596">
        <v>56.2</v>
      </c>
      <c r="AA20" s="596"/>
      <c r="AB20" s="596"/>
      <c r="AC20" s="596"/>
      <c r="AD20" s="597">
        <v>3355762</v>
      </c>
      <c r="AE20" s="597"/>
      <c r="AF20" s="597"/>
      <c r="AG20" s="597"/>
      <c r="AH20" s="597"/>
      <c r="AI20" s="597"/>
      <c r="AJ20" s="597"/>
      <c r="AK20" s="597"/>
      <c r="AL20" s="598">
        <v>99.9</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12243</v>
      </c>
      <c r="BH20" s="594"/>
      <c r="BI20" s="594"/>
      <c r="BJ20" s="594"/>
      <c r="BK20" s="594"/>
      <c r="BL20" s="594"/>
      <c r="BM20" s="594"/>
      <c r="BN20" s="595"/>
      <c r="BO20" s="596">
        <v>1.4</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6040627</v>
      </c>
      <c r="CS20" s="594"/>
      <c r="CT20" s="594"/>
      <c r="CU20" s="594"/>
      <c r="CV20" s="594"/>
      <c r="CW20" s="594"/>
      <c r="CX20" s="594"/>
      <c r="CY20" s="595"/>
      <c r="CZ20" s="596">
        <v>100</v>
      </c>
      <c r="DA20" s="596"/>
      <c r="DB20" s="596"/>
      <c r="DC20" s="596"/>
      <c r="DD20" s="602">
        <v>1296518</v>
      </c>
      <c r="DE20" s="594"/>
      <c r="DF20" s="594"/>
      <c r="DG20" s="594"/>
      <c r="DH20" s="594"/>
      <c r="DI20" s="594"/>
      <c r="DJ20" s="594"/>
      <c r="DK20" s="594"/>
      <c r="DL20" s="594"/>
      <c r="DM20" s="594"/>
      <c r="DN20" s="594"/>
      <c r="DO20" s="594"/>
      <c r="DP20" s="595"/>
      <c r="DQ20" s="602">
        <v>3965884</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894</v>
      </c>
      <c r="S21" s="594"/>
      <c r="T21" s="594"/>
      <c r="U21" s="594"/>
      <c r="V21" s="594"/>
      <c r="W21" s="594"/>
      <c r="X21" s="594"/>
      <c r="Y21" s="595"/>
      <c r="Z21" s="596">
        <v>0</v>
      </c>
      <c r="AA21" s="596"/>
      <c r="AB21" s="596"/>
      <c r="AC21" s="596"/>
      <c r="AD21" s="597">
        <v>894</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12243</v>
      </c>
      <c r="BH21" s="594"/>
      <c r="BI21" s="594"/>
      <c r="BJ21" s="594"/>
      <c r="BK21" s="594"/>
      <c r="BL21" s="594"/>
      <c r="BM21" s="594"/>
      <c r="BN21" s="595"/>
      <c r="BO21" s="596">
        <v>1.4</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15726</v>
      </c>
      <c r="S22" s="594"/>
      <c r="T22" s="594"/>
      <c r="U22" s="594"/>
      <c r="V22" s="594"/>
      <c r="W22" s="594"/>
      <c r="X22" s="594"/>
      <c r="Y22" s="595"/>
      <c r="Z22" s="596">
        <v>0.2</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78892</v>
      </c>
      <c r="S23" s="594"/>
      <c r="T23" s="594"/>
      <c r="U23" s="594"/>
      <c r="V23" s="594"/>
      <c r="W23" s="594"/>
      <c r="X23" s="594"/>
      <c r="Y23" s="595"/>
      <c r="Z23" s="596">
        <v>1.2</v>
      </c>
      <c r="AA23" s="596"/>
      <c r="AB23" s="596"/>
      <c r="AC23" s="596"/>
      <c r="AD23" s="597">
        <v>2300</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5176</v>
      </c>
      <c r="S24" s="594"/>
      <c r="T24" s="594"/>
      <c r="U24" s="594"/>
      <c r="V24" s="594"/>
      <c r="W24" s="594"/>
      <c r="X24" s="594"/>
      <c r="Y24" s="595"/>
      <c r="Z24" s="596">
        <v>0.1</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2029063</v>
      </c>
      <c r="CS24" s="583"/>
      <c r="CT24" s="583"/>
      <c r="CU24" s="583"/>
      <c r="CV24" s="583"/>
      <c r="CW24" s="583"/>
      <c r="CX24" s="583"/>
      <c r="CY24" s="584"/>
      <c r="CZ24" s="624">
        <v>33.6</v>
      </c>
      <c r="DA24" s="625"/>
      <c r="DB24" s="625"/>
      <c r="DC24" s="626"/>
      <c r="DD24" s="623">
        <v>1618049</v>
      </c>
      <c r="DE24" s="583"/>
      <c r="DF24" s="583"/>
      <c r="DG24" s="583"/>
      <c r="DH24" s="583"/>
      <c r="DI24" s="583"/>
      <c r="DJ24" s="583"/>
      <c r="DK24" s="584"/>
      <c r="DL24" s="623">
        <v>1599118</v>
      </c>
      <c r="DM24" s="583"/>
      <c r="DN24" s="583"/>
      <c r="DO24" s="583"/>
      <c r="DP24" s="583"/>
      <c r="DQ24" s="583"/>
      <c r="DR24" s="583"/>
      <c r="DS24" s="583"/>
      <c r="DT24" s="583"/>
      <c r="DU24" s="583"/>
      <c r="DV24" s="584"/>
      <c r="DW24" s="587">
        <v>45</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493923</v>
      </c>
      <c r="S25" s="594"/>
      <c r="T25" s="594"/>
      <c r="U25" s="594"/>
      <c r="V25" s="594"/>
      <c r="W25" s="594"/>
      <c r="X25" s="594"/>
      <c r="Y25" s="595"/>
      <c r="Z25" s="596">
        <v>7.5</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894938</v>
      </c>
      <c r="CS25" s="619"/>
      <c r="CT25" s="619"/>
      <c r="CU25" s="619"/>
      <c r="CV25" s="619"/>
      <c r="CW25" s="619"/>
      <c r="CX25" s="619"/>
      <c r="CY25" s="620"/>
      <c r="CZ25" s="627">
        <v>14.8</v>
      </c>
      <c r="DA25" s="628"/>
      <c r="DB25" s="628"/>
      <c r="DC25" s="629"/>
      <c r="DD25" s="602">
        <v>836242</v>
      </c>
      <c r="DE25" s="619"/>
      <c r="DF25" s="619"/>
      <c r="DG25" s="619"/>
      <c r="DH25" s="619"/>
      <c r="DI25" s="619"/>
      <c r="DJ25" s="619"/>
      <c r="DK25" s="620"/>
      <c r="DL25" s="602">
        <v>819935</v>
      </c>
      <c r="DM25" s="619"/>
      <c r="DN25" s="619"/>
      <c r="DO25" s="619"/>
      <c r="DP25" s="619"/>
      <c r="DQ25" s="619"/>
      <c r="DR25" s="619"/>
      <c r="DS25" s="619"/>
      <c r="DT25" s="619"/>
      <c r="DU25" s="619"/>
      <c r="DV25" s="620"/>
      <c r="DW25" s="598">
        <v>23.1</v>
      </c>
      <c r="DX25" s="621"/>
      <c r="DY25" s="621"/>
      <c r="DZ25" s="621"/>
      <c r="EA25" s="621"/>
      <c r="EB25" s="621"/>
      <c r="EC25" s="622"/>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533902</v>
      </c>
      <c r="CS26" s="594"/>
      <c r="CT26" s="594"/>
      <c r="CU26" s="594"/>
      <c r="CV26" s="594"/>
      <c r="CW26" s="594"/>
      <c r="CX26" s="594"/>
      <c r="CY26" s="595"/>
      <c r="CZ26" s="627">
        <v>8.8000000000000007</v>
      </c>
      <c r="DA26" s="628"/>
      <c r="DB26" s="628"/>
      <c r="DC26" s="629"/>
      <c r="DD26" s="602">
        <v>481201</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1"/>
      <c r="DY26" s="621"/>
      <c r="DZ26" s="621"/>
      <c r="EA26" s="621"/>
      <c r="EB26" s="621"/>
      <c r="EC26" s="622"/>
    </row>
    <row r="27" spans="2:133" ht="11.25" customHeight="1" x14ac:dyDescent="0.15">
      <c r="B27" s="590" t="s">
        <v>279</v>
      </c>
      <c r="C27" s="591"/>
      <c r="D27" s="591"/>
      <c r="E27" s="591"/>
      <c r="F27" s="591"/>
      <c r="G27" s="591"/>
      <c r="H27" s="591"/>
      <c r="I27" s="591"/>
      <c r="J27" s="591"/>
      <c r="K27" s="591"/>
      <c r="L27" s="591"/>
      <c r="M27" s="591"/>
      <c r="N27" s="591"/>
      <c r="O27" s="591"/>
      <c r="P27" s="591"/>
      <c r="Q27" s="592"/>
      <c r="R27" s="593">
        <v>703644</v>
      </c>
      <c r="S27" s="594"/>
      <c r="T27" s="594"/>
      <c r="U27" s="594"/>
      <c r="V27" s="594"/>
      <c r="W27" s="594"/>
      <c r="X27" s="594"/>
      <c r="Y27" s="595"/>
      <c r="Z27" s="596">
        <v>10.7</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881867</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485007</v>
      </c>
      <c r="CS27" s="619"/>
      <c r="CT27" s="619"/>
      <c r="CU27" s="619"/>
      <c r="CV27" s="619"/>
      <c r="CW27" s="619"/>
      <c r="CX27" s="619"/>
      <c r="CY27" s="620"/>
      <c r="CZ27" s="627">
        <v>8</v>
      </c>
      <c r="DA27" s="628"/>
      <c r="DB27" s="628"/>
      <c r="DC27" s="629"/>
      <c r="DD27" s="602">
        <v>153753</v>
      </c>
      <c r="DE27" s="619"/>
      <c r="DF27" s="619"/>
      <c r="DG27" s="619"/>
      <c r="DH27" s="619"/>
      <c r="DI27" s="619"/>
      <c r="DJ27" s="619"/>
      <c r="DK27" s="620"/>
      <c r="DL27" s="602">
        <v>151129</v>
      </c>
      <c r="DM27" s="619"/>
      <c r="DN27" s="619"/>
      <c r="DO27" s="619"/>
      <c r="DP27" s="619"/>
      <c r="DQ27" s="619"/>
      <c r="DR27" s="619"/>
      <c r="DS27" s="619"/>
      <c r="DT27" s="619"/>
      <c r="DU27" s="619"/>
      <c r="DV27" s="620"/>
      <c r="DW27" s="598">
        <v>4.2</v>
      </c>
      <c r="DX27" s="621"/>
      <c r="DY27" s="621"/>
      <c r="DZ27" s="621"/>
      <c r="EA27" s="621"/>
      <c r="EB27" s="621"/>
      <c r="EC27" s="622"/>
    </row>
    <row r="28" spans="2:133" ht="11.25" customHeight="1" x14ac:dyDescent="0.15">
      <c r="B28" s="590" t="s">
        <v>282</v>
      </c>
      <c r="C28" s="591"/>
      <c r="D28" s="591"/>
      <c r="E28" s="591"/>
      <c r="F28" s="591"/>
      <c r="G28" s="591"/>
      <c r="H28" s="591"/>
      <c r="I28" s="591"/>
      <c r="J28" s="591"/>
      <c r="K28" s="591"/>
      <c r="L28" s="591"/>
      <c r="M28" s="591"/>
      <c r="N28" s="591"/>
      <c r="O28" s="591"/>
      <c r="P28" s="591"/>
      <c r="Q28" s="592"/>
      <c r="R28" s="593">
        <v>30009</v>
      </c>
      <c r="S28" s="594"/>
      <c r="T28" s="594"/>
      <c r="U28" s="594"/>
      <c r="V28" s="594"/>
      <c r="W28" s="594"/>
      <c r="X28" s="594"/>
      <c r="Y28" s="595"/>
      <c r="Z28" s="596">
        <v>0.5</v>
      </c>
      <c r="AA28" s="596"/>
      <c r="AB28" s="596"/>
      <c r="AC28" s="596"/>
      <c r="AD28" s="597" t="s">
        <v>111</v>
      </c>
      <c r="AE28" s="597"/>
      <c r="AF28" s="597"/>
      <c r="AG28" s="597"/>
      <c r="AH28" s="597"/>
      <c r="AI28" s="597"/>
      <c r="AJ28" s="597"/>
      <c r="AK28" s="597"/>
      <c r="AL28" s="598" t="s">
        <v>111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649118</v>
      </c>
      <c r="CS28" s="594"/>
      <c r="CT28" s="594"/>
      <c r="CU28" s="594"/>
      <c r="CV28" s="594"/>
      <c r="CW28" s="594"/>
      <c r="CX28" s="594"/>
      <c r="CY28" s="595"/>
      <c r="CZ28" s="627">
        <v>10.7</v>
      </c>
      <c r="DA28" s="628"/>
      <c r="DB28" s="628"/>
      <c r="DC28" s="629"/>
      <c r="DD28" s="602">
        <v>628054</v>
      </c>
      <c r="DE28" s="594"/>
      <c r="DF28" s="594"/>
      <c r="DG28" s="594"/>
      <c r="DH28" s="594"/>
      <c r="DI28" s="594"/>
      <c r="DJ28" s="594"/>
      <c r="DK28" s="595"/>
      <c r="DL28" s="602">
        <v>628054</v>
      </c>
      <c r="DM28" s="594"/>
      <c r="DN28" s="594"/>
      <c r="DO28" s="594"/>
      <c r="DP28" s="594"/>
      <c r="DQ28" s="594"/>
      <c r="DR28" s="594"/>
      <c r="DS28" s="594"/>
      <c r="DT28" s="594"/>
      <c r="DU28" s="594"/>
      <c r="DV28" s="595"/>
      <c r="DW28" s="598">
        <v>17.7</v>
      </c>
      <c r="DX28" s="621"/>
      <c r="DY28" s="621"/>
      <c r="DZ28" s="621"/>
      <c r="EA28" s="621"/>
      <c r="EB28" s="621"/>
      <c r="EC28" s="622"/>
    </row>
    <row r="29" spans="2:133" ht="11.25" customHeight="1" x14ac:dyDescent="0.15">
      <c r="B29" s="590" t="s">
        <v>284</v>
      </c>
      <c r="C29" s="591"/>
      <c r="D29" s="591"/>
      <c r="E29" s="591"/>
      <c r="F29" s="591"/>
      <c r="G29" s="591"/>
      <c r="H29" s="591"/>
      <c r="I29" s="591"/>
      <c r="J29" s="591"/>
      <c r="K29" s="591"/>
      <c r="L29" s="591"/>
      <c r="M29" s="591"/>
      <c r="N29" s="591"/>
      <c r="O29" s="591"/>
      <c r="P29" s="591"/>
      <c r="Q29" s="592"/>
      <c r="R29" s="593">
        <v>7140</v>
      </c>
      <c r="S29" s="594"/>
      <c r="T29" s="594"/>
      <c r="U29" s="594"/>
      <c r="V29" s="594"/>
      <c r="W29" s="594"/>
      <c r="X29" s="594"/>
      <c r="Y29" s="595"/>
      <c r="Z29" s="596">
        <v>0.1</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649118</v>
      </c>
      <c r="CS29" s="619"/>
      <c r="CT29" s="619"/>
      <c r="CU29" s="619"/>
      <c r="CV29" s="619"/>
      <c r="CW29" s="619"/>
      <c r="CX29" s="619"/>
      <c r="CY29" s="620"/>
      <c r="CZ29" s="627">
        <v>10.7</v>
      </c>
      <c r="DA29" s="628"/>
      <c r="DB29" s="628"/>
      <c r="DC29" s="629"/>
      <c r="DD29" s="602">
        <v>628054</v>
      </c>
      <c r="DE29" s="619"/>
      <c r="DF29" s="619"/>
      <c r="DG29" s="619"/>
      <c r="DH29" s="619"/>
      <c r="DI29" s="619"/>
      <c r="DJ29" s="619"/>
      <c r="DK29" s="620"/>
      <c r="DL29" s="602">
        <v>628054</v>
      </c>
      <c r="DM29" s="619"/>
      <c r="DN29" s="619"/>
      <c r="DO29" s="619"/>
      <c r="DP29" s="619"/>
      <c r="DQ29" s="619"/>
      <c r="DR29" s="619"/>
      <c r="DS29" s="619"/>
      <c r="DT29" s="619"/>
      <c r="DU29" s="619"/>
      <c r="DV29" s="620"/>
      <c r="DW29" s="598">
        <v>17.7</v>
      </c>
      <c r="DX29" s="621"/>
      <c r="DY29" s="621"/>
      <c r="DZ29" s="621"/>
      <c r="EA29" s="621"/>
      <c r="EB29" s="621"/>
      <c r="EC29" s="622"/>
    </row>
    <row r="30" spans="2:133" ht="11.25" customHeight="1" x14ac:dyDescent="0.15">
      <c r="B30" s="590" t="s">
        <v>289</v>
      </c>
      <c r="C30" s="591"/>
      <c r="D30" s="591"/>
      <c r="E30" s="591"/>
      <c r="F30" s="591"/>
      <c r="G30" s="591"/>
      <c r="H30" s="591"/>
      <c r="I30" s="591"/>
      <c r="J30" s="591"/>
      <c r="K30" s="591"/>
      <c r="L30" s="591"/>
      <c r="M30" s="591"/>
      <c r="N30" s="591"/>
      <c r="O30" s="591"/>
      <c r="P30" s="591"/>
      <c r="Q30" s="592"/>
      <c r="R30" s="593">
        <v>259586</v>
      </c>
      <c r="S30" s="594"/>
      <c r="T30" s="594"/>
      <c r="U30" s="594"/>
      <c r="V30" s="594"/>
      <c r="W30" s="594"/>
      <c r="X30" s="594"/>
      <c r="Y30" s="595"/>
      <c r="Z30" s="596">
        <v>4</v>
      </c>
      <c r="AA30" s="596"/>
      <c r="AB30" s="596"/>
      <c r="AC30" s="596"/>
      <c r="AD30" s="597" t="s">
        <v>111</v>
      </c>
      <c r="AE30" s="597"/>
      <c r="AF30" s="597"/>
      <c r="AG30" s="597"/>
      <c r="AH30" s="597"/>
      <c r="AI30" s="597"/>
      <c r="AJ30" s="597"/>
      <c r="AK30" s="597"/>
      <c r="AL30" s="598" t="s">
        <v>111</v>
      </c>
      <c r="AM30" s="599"/>
      <c r="AN30" s="599"/>
      <c r="AO30" s="600"/>
      <c r="AP30" s="639" t="s">
        <v>290</v>
      </c>
      <c r="AQ30" s="640"/>
      <c r="AR30" s="640"/>
      <c r="AS30" s="640"/>
      <c r="AT30" s="645" t="s">
        <v>291</v>
      </c>
      <c r="AU30" s="182"/>
      <c r="AV30" s="182"/>
      <c r="AW30" s="182"/>
      <c r="AX30" s="579" t="s">
        <v>170</v>
      </c>
      <c r="AY30" s="580"/>
      <c r="AZ30" s="580"/>
      <c r="BA30" s="580"/>
      <c r="BB30" s="580"/>
      <c r="BC30" s="580"/>
      <c r="BD30" s="580"/>
      <c r="BE30" s="580"/>
      <c r="BF30" s="581"/>
      <c r="BG30" s="651">
        <v>97.7</v>
      </c>
      <c r="BH30" s="652"/>
      <c r="BI30" s="652"/>
      <c r="BJ30" s="652"/>
      <c r="BK30" s="652"/>
      <c r="BL30" s="652"/>
      <c r="BM30" s="588">
        <v>89</v>
      </c>
      <c r="BN30" s="652"/>
      <c r="BO30" s="652"/>
      <c r="BP30" s="652"/>
      <c r="BQ30" s="653"/>
      <c r="BR30" s="651">
        <v>97.7</v>
      </c>
      <c r="BS30" s="652"/>
      <c r="BT30" s="652"/>
      <c r="BU30" s="652"/>
      <c r="BV30" s="652"/>
      <c r="BW30" s="652"/>
      <c r="BX30" s="588">
        <v>87.9</v>
      </c>
      <c r="BY30" s="652"/>
      <c r="BZ30" s="652"/>
      <c r="CA30" s="652"/>
      <c r="CB30" s="653"/>
      <c r="CD30" s="656"/>
      <c r="CE30" s="657"/>
      <c r="CF30" s="607" t="s">
        <v>292</v>
      </c>
      <c r="CG30" s="608"/>
      <c r="CH30" s="608"/>
      <c r="CI30" s="608"/>
      <c r="CJ30" s="608"/>
      <c r="CK30" s="608"/>
      <c r="CL30" s="608"/>
      <c r="CM30" s="608"/>
      <c r="CN30" s="608"/>
      <c r="CO30" s="608"/>
      <c r="CP30" s="608"/>
      <c r="CQ30" s="609"/>
      <c r="CR30" s="593">
        <v>590876</v>
      </c>
      <c r="CS30" s="594"/>
      <c r="CT30" s="594"/>
      <c r="CU30" s="594"/>
      <c r="CV30" s="594"/>
      <c r="CW30" s="594"/>
      <c r="CX30" s="594"/>
      <c r="CY30" s="595"/>
      <c r="CZ30" s="627">
        <v>9.8000000000000007</v>
      </c>
      <c r="DA30" s="628"/>
      <c r="DB30" s="628"/>
      <c r="DC30" s="629"/>
      <c r="DD30" s="602">
        <v>572570</v>
      </c>
      <c r="DE30" s="594"/>
      <c r="DF30" s="594"/>
      <c r="DG30" s="594"/>
      <c r="DH30" s="594"/>
      <c r="DI30" s="594"/>
      <c r="DJ30" s="594"/>
      <c r="DK30" s="595"/>
      <c r="DL30" s="602">
        <v>572570</v>
      </c>
      <c r="DM30" s="594"/>
      <c r="DN30" s="594"/>
      <c r="DO30" s="594"/>
      <c r="DP30" s="594"/>
      <c r="DQ30" s="594"/>
      <c r="DR30" s="594"/>
      <c r="DS30" s="594"/>
      <c r="DT30" s="594"/>
      <c r="DU30" s="594"/>
      <c r="DV30" s="595"/>
      <c r="DW30" s="598">
        <v>16.100000000000001</v>
      </c>
      <c r="DX30" s="621"/>
      <c r="DY30" s="621"/>
      <c r="DZ30" s="621"/>
      <c r="EA30" s="621"/>
      <c r="EB30" s="621"/>
      <c r="EC30" s="622"/>
    </row>
    <row r="31" spans="2:133" ht="11.25" customHeight="1" x14ac:dyDescent="0.15">
      <c r="B31" s="590" t="s">
        <v>293</v>
      </c>
      <c r="C31" s="591"/>
      <c r="D31" s="591"/>
      <c r="E31" s="591"/>
      <c r="F31" s="591"/>
      <c r="G31" s="591"/>
      <c r="H31" s="591"/>
      <c r="I31" s="591"/>
      <c r="J31" s="591"/>
      <c r="K31" s="591"/>
      <c r="L31" s="591"/>
      <c r="M31" s="591"/>
      <c r="N31" s="591"/>
      <c r="O31" s="591"/>
      <c r="P31" s="591"/>
      <c r="Q31" s="592"/>
      <c r="R31" s="593">
        <v>327111</v>
      </c>
      <c r="S31" s="594"/>
      <c r="T31" s="594"/>
      <c r="U31" s="594"/>
      <c r="V31" s="594"/>
      <c r="W31" s="594"/>
      <c r="X31" s="594"/>
      <c r="Y31" s="595"/>
      <c r="Z31" s="596">
        <v>5</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97.9</v>
      </c>
      <c r="BH31" s="619"/>
      <c r="BI31" s="619"/>
      <c r="BJ31" s="619"/>
      <c r="BK31" s="619"/>
      <c r="BL31" s="619"/>
      <c r="BM31" s="599">
        <v>92.9</v>
      </c>
      <c r="BN31" s="649"/>
      <c r="BO31" s="649"/>
      <c r="BP31" s="649"/>
      <c r="BQ31" s="650"/>
      <c r="BR31" s="648">
        <v>97.8</v>
      </c>
      <c r="BS31" s="619"/>
      <c r="BT31" s="619"/>
      <c r="BU31" s="619"/>
      <c r="BV31" s="619"/>
      <c r="BW31" s="619"/>
      <c r="BX31" s="599">
        <v>91.8</v>
      </c>
      <c r="BY31" s="649"/>
      <c r="BZ31" s="649"/>
      <c r="CA31" s="649"/>
      <c r="CB31" s="650"/>
      <c r="CD31" s="656"/>
      <c r="CE31" s="657"/>
      <c r="CF31" s="607" t="s">
        <v>296</v>
      </c>
      <c r="CG31" s="608"/>
      <c r="CH31" s="608"/>
      <c r="CI31" s="608"/>
      <c r="CJ31" s="608"/>
      <c r="CK31" s="608"/>
      <c r="CL31" s="608"/>
      <c r="CM31" s="608"/>
      <c r="CN31" s="608"/>
      <c r="CO31" s="608"/>
      <c r="CP31" s="608"/>
      <c r="CQ31" s="609"/>
      <c r="CR31" s="593">
        <v>58242</v>
      </c>
      <c r="CS31" s="619"/>
      <c r="CT31" s="619"/>
      <c r="CU31" s="619"/>
      <c r="CV31" s="619"/>
      <c r="CW31" s="619"/>
      <c r="CX31" s="619"/>
      <c r="CY31" s="620"/>
      <c r="CZ31" s="627">
        <v>1</v>
      </c>
      <c r="DA31" s="628"/>
      <c r="DB31" s="628"/>
      <c r="DC31" s="629"/>
      <c r="DD31" s="602">
        <v>55484</v>
      </c>
      <c r="DE31" s="619"/>
      <c r="DF31" s="619"/>
      <c r="DG31" s="619"/>
      <c r="DH31" s="619"/>
      <c r="DI31" s="619"/>
      <c r="DJ31" s="619"/>
      <c r="DK31" s="620"/>
      <c r="DL31" s="602">
        <v>55484</v>
      </c>
      <c r="DM31" s="619"/>
      <c r="DN31" s="619"/>
      <c r="DO31" s="619"/>
      <c r="DP31" s="619"/>
      <c r="DQ31" s="619"/>
      <c r="DR31" s="619"/>
      <c r="DS31" s="619"/>
      <c r="DT31" s="619"/>
      <c r="DU31" s="619"/>
      <c r="DV31" s="620"/>
      <c r="DW31" s="598">
        <v>1.6</v>
      </c>
      <c r="DX31" s="621"/>
      <c r="DY31" s="621"/>
      <c r="DZ31" s="621"/>
      <c r="EA31" s="621"/>
      <c r="EB31" s="621"/>
      <c r="EC31" s="622"/>
    </row>
    <row r="32" spans="2:133" ht="11.25" customHeight="1" x14ac:dyDescent="0.15">
      <c r="B32" s="590" t="s">
        <v>297</v>
      </c>
      <c r="C32" s="591"/>
      <c r="D32" s="591"/>
      <c r="E32" s="591"/>
      <c r="F32" s="591"/>
      <c r="G32" s="591"/>
      <c r="H32" s="591"/>
      <c r="I32" s="591"/>
      <c r="J32" s="591"/>
      <c r="K32" s="591"/>
      <c r="L32" s="591"/>
      <c r="M32" s="591"/>
      <c r="N32" s="591"/>
      <c r="O32" s="591"/>
      <c r="P32" s="591"/>
      <c r="Q32" s="592"/>
      <c r="R32" s="593">
        <v>159806</v>
      </c>
      <c r="S32" s="594"/>
      <c r="T32" s="594"/>
      <c r="U32" s="594"/>
      <c r="V32" s="594"/>
      <c r="W32" s="594"/>
      <c r="X32" s="594"/>
      <c r="Y32" s="595"/>
      <c r="Z32" s="596">
        <v>2.4</v>
      </c>
      <c r="AA32" s="596"/>
      <c r="AB32" s="596"/>
      <c r="AC32" s="596"/>
      <c r="AD32" s="597">
        <v>185</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97.2</v>
      </c>
      <c r="BH32" s="661"/>
      <c r="BI32" s="661"/>
      <c r="BJ32" s="661"/>
      <c r="BK32" s="661"/>
      <c r="BL32" s="661"/>
      <c r="BM32" s="662">
        <v>84.3</v>
      </c>
      <c r="BN32" s="661"/>
      <c r="BO32" s="661"/>
      <c r="BP32" s="661"/>
      <c r="BQ32" s="663"/>
      <c r="BR32" s="660">
        <v>97.1</v>
      </c>
      <c r="BS32" s="661"/>
      <c r="BT32" s="661"/>
      <c r="BU32" s="661"/>
      <c r="BV32" s="661"/>
      <c r="BW32" s="661"/>
      <c r="BX32" s="662">
        <v>82.8</v>
      </c>
      <c r="BY32" s="661"/>
      <c r="BZ32" s="661"/>
      <c r="CA32" s="661"/>
      <c r="CB32" s="663"/>
      <c r="CD32" s="658"/>
      <c r="CE32" s="659"/>
      <c r="CF32" s="607" t="s">
        <v>299</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1"/>
      <c r="DY32" s="621"/>
      <c r="DZ32" s="621"/>
      <c r="EA32" s="621"/>
      <c r="EB32" s="621"/>
      <c r="EC32" s="622"/>
    </row>
    <row r="33" spans="2:133" ht="11.25" customHeight="1" x14ac:dyDescent="0.15">
      <c r="B33" s="590" t="s">
        <v>300</v>
      </c>
      <c r="C33" s="591"/>
      <c r="D33" s="591"/>
      <c r="E33" s="591"/>
      <c r="F33" s="591"/>
      <c r="G33" s="591"/>
      <c r="H33" s="591"/>
      <c r="I33" s="591"/>
      <c r="J33" s="591"/>
      <c r="K33" s="591"/>
      <c r="L33" s="591"/>
      <c r="M33" s="591"/>
      <c r="N33" s="591"/>
      <c r="O33" s="591"/>
      <c r="P33" s="591"/>
      <c r="Q33" s="592"/>
      <c r="R33" s="593">
        <v>791800</v>
      </c>
      <c r="S33" s="594"/>
      <c r="T33" s="594"/>
      <c r="U33" s="594"/>
      <c r="V33" s="594"/>
      <c r="W33" s="594"/>
      <c r="X33" s="594"/>
      <c r="Y33" s="595"/>
      <c r="Z33" s="596">
        <v>12.1</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2652075</v>
      </c>
      <c r="CS33" s="619"/>
      <c r="CT33" s="619"/>
      <c r="CU33" s="619"/>
      <c r="CV33" s="619"/>
      <c r="CW33" s="619"/>
      <c r="CX33" s="619"/>
      <c r="CY33" s="620"/>
      <c r="CZ33" s="627">
        <v>43.9</v>
      </c>
      <c r="DA33" s="628"/>
      <c r="DB33" s="628"/>
      <c r="DC33" s="629"/>
      <c r="DD33" s="602">
        <v>1970670</v>
      </c>
      <c r="DE33" s="619"/>
      <c r="DF33" s="619"/>
      <c r="DG33" s="619"/>
      <c r="DH33" s="619"/>
      <c r="DI33" s="619"/>
      <c r="DJ33" s="619"/>
      <c r="DK33" s="620"/>
      <c r="DL33" s="602">
        <v>1612262</v>
      </c>
      <c r="DM33" s="619"/>
      <c r="DN33" s="619"/>
      <c r="DO33" s="619"/>
      <c r="DP33" s="619"/>
      <c r="DQ33" s="619"/>
      <c r="DR33" s="619"/>
      <c r="DS33" s="619"/>
      <c r="DT33" s="619"/>
      <c r="DU33" s="619"/>
      <c r="DV33" s="620"/>
      <c r="DW33" s="598">
        <v>45.3</v>
      </c>
      <c r="DX33" s="621"/>
      <c r="DY33" s="621"/>
      <c r="DZ33" s="621"/>
      <c r="EA33" s="621"/>
      <c r="EB33" s="621"/>
      <c r="EC33" s="622"/>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770042</v>
      </c>
      <c r="CS34" s="594"/>
      <c r="CT34" s="594"/>
      <c r="CU34" s="594"/>
      <c r="CV34" s="594"/>
      <c r="CW34" s="594"/>
      <c r="CX34" s="594"/>
      <c r="CY34" s="595"/>
      <c r="CZ34" s="627">
        <v>12.7</v>
      </c>
      <c r="DA34" s="628"/>
      <c r="DB34" s="628"/>
      <c r="DC34" s="629"/>
      <c r="DD34" s="602">
        <v>464579</v>
      </c>
      <c r="DE34" s="594"/>
      <c r="DF34" s="594"/>
      <c r="DG34" s="594"/>
      <c r="DH34" s="594"/>
      <c r="DI34" s="594"/>
      <c r="DJ34" s="594"/>
      <c r="DK34" s="595"/>
      <c r="DL34" s="602">
        <v>397463</v>
      </c>
      <c r="DM34" s="594"/>
      <c r="DN34" s="594"/>
      <c r="DO34" s="594"/>
      <c r="DP34" s="594"/>
      <c r="DQ34" s="594"/>
      <c r="DR34" s="594"/>
      <c r="DS34" s="594"/>
      <c r="DT34" s="594"/>
      <c r="DU34" s="594"/>
      <c r="DV34" s="595"/>
      <c r="DW34" s="598">
        <v>11.2</v>
      </c>
      <c r="DX34" s="621"/>
      <c r="DY34" s="621"/>
      <c r="DZ34" s="621"/>
      <c r="EA34" s="621"/>
      <c r="EB34" s="621"/>
      <c r="EC34" s="622"/>
    </row>
    <row r="35" spans="2:133" ht="11.25" customHeight="1" x14ac:dyDescent="0.15">
      <c r="B35" s="590" t="s">
        <v>306</v>
      </c>
      <c r="C35" s="591"/>
      <c r="D35" s="591"/>
      <c r="E35" s="591"/>
      <c r="F35" s="591"/>
      <c r="G35" s="591"/>
      <c r="H35" s="591"/>
      <c r="I35" s="591"/>
      <c r="J35" s="591"/>
      <c r="K35" s="591"/>
      <c r="L35" s="591"/>
      <c r="M35" s="591"/>
      <c r="N35" s="591"/>
      <c r="O35" s="591"/>
      <c r="P35" s="591"/>
      <c r="Q35" s="592"/>
      <c r="R35" s="593">
        <v>197300</v>
      </c>
      <c r="S35" s="594"/>
      <c r="T35" s="594"/>
      <c r="U35" s="594"/>
      <c r="V35" s="594"/>
      <c r="W35" s="594"/>
      <c r="X35" s="594"/>
      <c r="Y35" s="595"/>
      <c r="Z35" s="596">
        <v>3</v>
      </c>
      <c r="AA35" s="596"/>
      <c r="AB35" s="596"/>
      <c r="AC35" s="596"/>
      <c r="AD35" s="597" t="s">
        <v>111</v>
      </c>
      <c r="AE35" s="597"/>
      <c r="AF35" s="597"/>
      <c r="AG35" s="597"/>
      <c r="AH35" s="597"/>
      <c r="AI35" s="597"/>
      <c r="AJ35" s="597"/>
      <c r="AK35" s="597"/>
      <c r="AL35" s="598" t="s">
        <v>111</v>
      </c>
      <c r="AM35" s="599"/>
      <c r="AN35" s="599"/>
      <c r="AO35" s="600"/>
      <c r="AP35" s="186"/>
      <c r="AQ35" s="604" t="s">
        <v>307</v>
      </c>
      <c r="AR35" s="605"/>
      <c r="AS35" s="605"/>
      <c r="AT35" s="605"/>
      <c r="AU35" s="605"/>
      <c r="AV35" s="605"/>
      <c r="AW35" s="605"/>
      <c r="AX35" s="605"/>
      <c r="AY35" s="606"/>
      <c r="AZ35" s="582">
        <v>871102</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18407</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90615</v>
      </c>
      <c r="CS35" s="619"/>
      <c r="CT35" s="619"/>
      <c r="CU35" s="619"/>
      <c r="CV35" s="619"/>
      <c r="CW35" s="619"/>
      <c r="CX35" s="619"/>
      <c r="CY35" s="620"/>
      <c r="CZ35" s="627">
        <v>1.5</v>
      </c>
      <c r="DA35" s="628"/>
      <c r="DB35" s="628"/>
      <c r="DC35" s="629"/>
      <c r="DD35" s="602">
        <v>75122</v>
      </c>
      <c r="DE35" s="619"/>
      <c r="DF35" s="619"/>
      <c r="DG35" s="619"/>
      <c r="DH35" s="619"/>
      <c r="DI35" s="619"/>
      <c r="DJ35" s="619"/>
      <c r="DK35" s="620"/>
      <c r="DL35" s="602">
        <v>64655</v>
      </c>
      <c r="DM35" s="619"/>
      <c r="DN35" s="619"/>
      <c r="DO35" s="619"/>
      <c r="DP35" s="619"/>
      <c r="DQ35" s="619"/>
      <c r="DR35" s="619"/>
      <c r="DS35" s="619"/>
      <c r="DT35" s="619"/>
      <c r="DU35" s="619"/>
      <c r="DV35" s="620"/>
      <c r="DW35" s="598">
        <v>1.8</v>
      </c>
      <c r="DX35" s="621"/>
      <c r="DY35" s="621"/>
      <c r="DZ35" s="621"/>
      <c r="EA35" s="621"/>
      <c r="EB35" s="621"/>
      <c r="EC35" s="622"/>
    </row>
    <row r="36" spans="2:133" ht="11.25" customHeight="1" x14ac:dyDescent="0.15">
      <c r="B36" s="636" t="s">
        <v>310</v>
      </c>
      <c r="C36" s="637"/>
      <c r="D36" s="637"/>
      <c r="E36" s="637"/>
      <c r="F36" s="637"/>
      <c r="G36" s="637"/>
      <c r="H36" s="637"/>
      <c r="I36" s="637"/>
      <c r="J36" s="637"/>
      <c r="K36" s="637"/>
      <c r="L36" s="637"/>
      <c r="M36" s="637"/>
      <c r="N36" s="637"/>
      <c r="O36" s="637"/>
      <c r="P36" s="637"/>
      <c r="Q36" s="638"/>
      <c r="R36" s="665">
        <v>6556191</v>
      </c>
      <c r="S36" s="666"/>
      <c r="T36" s="666"/>
      <c r="U36" s="666"/>
      <c r="V36" s="666"/>
      <c r="W36" s="666"/>
      <c r="X36" s="666"/>
      <c r="Y36" s="667"/>
      <c r="Z36" s="668">
        <v>100</v>
      </c>
      <c r="AA36" s="668"/>
      <c r="AB36" s="668"/>
      <c r="AC36" s="668"/>
      <c r="AD36" s="669">
        <v>3359141</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266503</v>
      </c>
      <c r="BA36" s="594"/>
      <c r="BB36" s="594"/>
      <c r="BC36" s="594"/>
      <c r="BD36" s="619"/>
      <c r="BE36" s="619"/>
      <c r="BF36" s="650"/>
      <c r="BG36" s="607" t="s">
        <v>312</v>
      </c>
      <c r="BH36" s="608"/>
      <c r="BI36" s="608"/>
      <c r="BJ36" s="608"/>
      <c r="BK36" s="608"/>
      <c r="BL36" s="608"/>
      <c r="BM36" s="608"/>
      <c r="BN36" s="608"/>
      <c r="BO36" s="608"/>
      <c r="BP36" s="608"/>
      <c r="BQ36" s="608"/>
      <c r="BR36" s="608"/>
      <c r="BS36" s="608"/>
      <c r="BT36" s="608"/>
      <c r="BU36" s="609"/>
      <c r="BV36" s="593">
        <v>-43577</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1020188</v>
      </c>
      <c r="CS36" s="594"/>
      <c r="CT36" s="594"/>
      <c r="CU36" s="594"/>
      <c r="CV36" s="594"/>
      <c r="CW36" s="594"/>
      <c r="CX36" s="594"/>
      <c r="CY36" s="595"/>
      <c r="CZ36" s="627">
        <v>16.899999999999999</v>
      </c>
      <c r="DA36" s="628"/>
      <c r="DB36" s="628"/>
      <c r="DC36" s="629"/>
      <c r="DD36" s="602">
        <v>734320</v>
      </c>
      <c r="DE36" s="594"/>
      <c r="DF36" s="594"/>
      <c r="DG36" s="594"/>
      <c r="DH36" s="594"/>
      <c r="DI36" s="594"/>
      <c r="DJ36" s="594"/>
      <c r="DK36" s="595"/>
      <c r="DL36" s="602">
        <v>680132</v>
      </c>
      <c r="DM36" s="594"/>
      <c r="DN36" s="594"/>
      <c r="DO36" s="594"/>
      <c r="DP36" s="594"/>
      <c r="DQ36" s="594"/>
      <c r="DR36" s="594"/>
      <c r="DS36" s="594"/>
      <c r="DT36" s="594"/>
      <c r="DU36" s="594"/>
      <c r="DV36" s="595"/>
      <c r="DW36" s="598">
        <v>19.100000000000001</v>
      </c>
      <c r="DX36" s="621"/>
      <c r="DY36" s="621"/>
      <c r="DZ36" s="621"/>
      <c r="EA36" s="621"/>
      <c r="EB36" s="621"/>
      <c r="EC36" s="622"/>
    </row>
    <row r="37" spans="2:133" ht="11.25" customHeight="1" x14ac:dyDescent="0.15">
      <c r="AQ37" s="672" t="s">
        <v>314</v>
      </c>
      <c r="AR37" s="673"/>
      <c r="AS37" s="673"/>
      <c r="AT37" s="673"/>
      <c r="AU37" s="673"/>
      <c r="AV37" s="673"/>
      <c r="AW37" s="673"/>
      <c r="AX37" s="673"/>
      <c r="AY37" s="674"/>
      <c r="AZ37" s="593">
        <v>199523</v>
      </c>
      <c r="BA37" s="594"/>
      <c r="BB37" s="594"/>
      <c r="BC37" s="594"/>
      <c r="BD37" s="619"/>
      <c r="BE37" s="619"/>
      <c r="BF37" s="650"/>
      <c r="BG37" s="607" t="s">
        <v>315</v>
      </c>
      <c r="BH37" s="608"/>
      <c r="BI37" s="608"/>
      <c r="BJ37" s="608"/>
      <c r="BK37" s="608"/>
      <c r="BL37" s="608"/>
      <c r="BM37" s="608"/>
      <c r="BN37" s="608"/>
      <c r="BO37" s="608"/>
      <c r="BP37" s="608"/>
      <c r="BQ37" s="608"/>
      <c r="BR37" s="608"/>
      <c r="BS37" s="608"/>
      <c r="BT37" s="608"/>
      <c r="BU37" s="609"/>
      <c r="BV37" s="593">
        <v>1407</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381274</v>
      </c>
      <c r="CS37" s="619"/>
      <c r="CT37" s="619"/>
      <c r="CU37" s="619"/>
      <c r="CV37" s="619"/>
      <c r="CW37" s="619"/>
      <c r="CX37" s="619"/>
      <c r="CY37" s="620"/>
      <c r="CZ37" s="627">
        <v>6.3</v>
      </c>
      <c r="DA37" s="628"/>
      <c r="DB37" s="628"/>
      <c r="DC37" s="629"/>
      <c r="DD37" s="602">
        <v>381274</v>
      </c>
      <c r="DE37" s="619"/>
      <c r="DF37" s="619"/>
      <c r="DG37" s="619"/>
      <c r="DH37" s="619"/>
      <c r="DI37" s="619"/>
      <c r="DJ37" s="619"/>
      <c r="DK37" s="620"/>
      <c r="DL37" s="602">
        <v>381209</v>
      </c>
      <c r="DM37" s="619"/>
      <c r="DN37" s="619"/>
      <c r="DO37" s="619"/>
      <c r="DP37" s="619"/>
      <c r="DQ37" s="619"/>
      <c r="DR37" s="619"/>
      <c r="DS37" s="619"/>
      <c r="DT37" s="619"/>
      <c r="DU37" s="619"/>
      <c r="DV37" s="620"/>
      <c r="DW37" s="598">
        <v>10.7</v>
      </c>
      <c r="DX37" s="621"/>
      <c r="DY37" s="621"/>
      <c r="DZ37" s="621"/>
      <c r="EA37" s="621"/>
      <c r="EB37" s="621"/>
      <c r="EC37" s="622"/>
    </row>
    <row r="38" spans="2:133" ht="11.25" customHeight="1" x14ac:dyDescent="0.15">
      <c r="AQ38" s="672" t="s">
        <v>317</v>
      </c>
      <c r="AR38" s="673"/>
      <c r="AS38" s="673"/>
      <c r="AT38" s="673"/>
      <c r="AU38" s="673"/>
      <c r="AV38" s="673"/>
      <c r="AW38" s="673"/>
      <c r="AX38" s="673"/>
      <c r="AY38" s="674"/>
      <c r="AZ38" s="593" t="s">
        <v>318</v>
      </c>
      <c r="BA38" s="594"/>
      <c r="BB38" s="594"/>
      <c r="BC38" s="594"/>
      <c r="BD38" s="619"/>
      <c r="BE38" s="619"/>
      <c r="BF38" s="650"/>
      <c r="BG38" s="607" t="s">
        <v>319</v>
      </c>
      <c r="BH38" s="608"/>
      <c r="BI38" s="608"/>
      <c r="BJ38" s="608"/>
      <c r="BK38" s="608"/>
      <c r="BL38" s="608"/>
      <c r="BM38" s="608"/>
      <c r="BN38" s="608"/>
      <c r="BO38" s="608"/>
      <c r="BP38" s="608"/>
      <c r="BQ38" s="608"/>
      <c r="BR38" s="608"/>
      <c r="BS38" s="608"/>
      <c r="BT38" s="608"/>
      <c r="BU38" s="609"/>
      <c r="BV38" s="593">
        <v>2556</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671579</v>
      </c>
      <c r="CS38" s="594"/>
      <c r="CT38" s="594"/>
      <c r="CU38" s="594"/>
      <c r="CV38" s="594"/>
      <c r="CW38" s="594"/>
      <c r="CX38" s="594"/>
      <c r="CY38" s="595"/>
      <c r="CZ38" s="627">
        <v>11.1</v>
      </c>
      <c r="DA38" s="628"/>
      <c r="DB38" s="628"/>
      <c r="DC38" s="629"/>
      <c r="DD38" s="602">
        <v>613971</v>
      </c>
      <c r="DE38" s="594"/>
      <c r="DF38" s="594"/>
      <c r="DG38" s="594"/>
      <c r="DH38" s="594"/>
      <c r="DI38" s="594"/>
      <c r="DJ38" s="594"/>
      <c r="DK38" s="595"/>
      <c r="DL38" s="602">
        <v>470012</v>
      </c>
      <c r="DM38" s="594"/>
      <c r="DN38" s="594"/>
      <c r="DO38" s="594"/>
      <c r="DP38" s="594"/>
      <c r="DQ38" s="594"/>
      <c r="DR38" s="594"/>
      <c r="DS38" s="594"/>
      <c r="DT38" s="594"/>
      <c r="DU38" s="594"/>
      <c r="DV38" s="595"/>
      <c r="DW38" s="598">
        <v>13.2</v>
      </c>
      <c r="DX38" s="621"/>
      <c r="DY38" s="621"/>
      <c r="DZ38" s="621"/>
      <c r="EA38" s="621"/>
      <c r="EB38" s="621"/>
      <c r="EC38" s="622"/>
    </row>
    <row r="39" spans="2:133" ht="11.25" customHeight="1" x14ac:dyDescent="0.15">
      <c r="AQ39" s="672" t="s">
        <v>321</v>
      </c>
      <c r="AR39" s="673"/>
      <c r="AS39" s="673"/>
      <c r="AT39" s="673"/>
      <c r="AU39" s="673"/>
      <c r="AV39" s="673"/>
      <c r="AW39" s="673"/>
      <c r="AX39" s="673"/>
      <c r="AY39" s="674"/>
      <c r="AZ39" s="593" t="s">
        <v>318</v>
      </c>
      <c r="BA39" s="594"/>
      <c r="BB39" s="594"/>
      <c r="BC39" s="594"/>
      <c r="BD39" s="619"/>
      <c r="BE39" s="619"/>
      <c r="BF39" s="650"/>
      <c r="BG39" s="676" t="s">
        <v>322</v>
      </c>
      <c r="BH39" s="677"/>
      <c r="BI39" s="677"/>
      <c r="BJ39" s="677"/>
      <c r="BK39" s="677"/>
      <c r="BL39" s="187"/>
      <c r="BM39" s="608" t="s">
        <v>323</v>
      </c>
      <c r="BN39" s="608"/>
      <c r="BO39" s="608"/>
      <c r="BP39" s="608"/>
      <c r="BQ39" s="608"/>
      <c r="BR39" s="608"/>
      <c r="BS39" s="608"/>
      <c r="BT39" s="608"/>
      <c r="BU39" s="609"/>
      <c r="BV39" s="593">
        <v>94</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89651</v>
      </c>
      <c r="CS39" s="619"/>
      <c r="CT39" s="619"/>
      <c r="CU39" s="619"/>
      <c r="CV39" s="619"/>
      <c r="CW39" s="619"/>
      <c r="CX39" s="619"/>
      <c r="CY39" s="620"/>
      <c r="CZ39" s="627">
        <v>1.5</v>
      </c>
      <c r="DA39" s="628"/>
      <c r="DB39" s="628"/>
      <c r="DC39" s="629"/>
      <c r="DD39" s="602">
        <v>82678</v>
      </c>
      <c r="DE39" s="619"/>
      <c r="DF39" s="619"/>
      <c r="DG39" s="619"/>
      <c r="DH39" s="619"/>
      <c r="DI39" s="619"/>
      <c r="DJ39" s="619"/>
      <c r="DK39" s="620"/>
      <c r="DL39" s="602" t="s">
        <v>318</v>
      </c>
      <c r="DM39" s="619"/>
      <c r="DN39" s="619"/>
      <c r="DO39" s="619"/>
      <c r="DP39" s="619"/>
      <c r="DQ39" s="619"/>
      <c r="DR39" s="619"/>
      <c r="DS39" s="619"/>
      <c r="DT39" s="619"/>
      <c r="DU39" s="619"/>
      <c r="DV39" s="620"/>
      <c r="DW39" s="598" t="s">
        <v>318</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101395</v>
      </c>
      <c r="BA40" s="594"/>
      <c r="BB40" s="594"/>
      <c r="BC40" s="594"/>
      <c r="BD40" s="619"/>
      <c r="BE40" s="619"/>
      <c r="BF40" s="650"/>
      <c r="BG40" s="676"/>
      <c r="BH40" s="677"/>
      <c r="BI40" s="677"/>
      <c r="BJ40" s="677"/>
      <c r="BK40" s="677"/>
      <c r="BL40" s="187"/>
      <c r="BM40" s="608" t="s">
        <v>326</v>
      </c>
      <c r="BN40" s="608"/>
      <c r="BO40" s="608"/>
      <c r="BP40" s="608"/>
      <c r="BQ40" s="608"/>
      <c r="BR40" s="608"/>
      <c r="BS40" s="608"/>
      <c r="BT40" s="608"/>
      <c r="BU40" s="609"/>
      <c r="BV40" s="593">
        <v>113</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10000</v>
      </c>
      <c r="CS40" s="594"/>
      <c r="CT40" s="594"/>
      <c r="CU40" s="594"/>
      <c r="CV40" s="594"/>
      <c r="CW40" s="594"/>
      <c r="CX40" s="594"/>
      <c r="CY40" s="595"/>
      <c r="CZ40" s="627">
        <v>0.2</v>
      </c>
      <c r="DA40" s="628"/>
      <c r="DB40" s="628"/>
      <c r="DC40" s="629"/>
      <c r="DD40" s="602" t="s">
        <v>318</v>
      </c>
      <c r="DE40" s="594"/>
      <c r="DF40" s="594"/>
      <c r="DG40" s="594"/>
      <c r="DH40" s="594"/>
      <c r="DI40" s="594"/>
      <c r="DJ40" s="594"/>
      <c r="DK40" s="595"/>
      <c r="DL40" s="602" t="s">
        <v>318</v>
      </c>
      <c r="DM40" s="594"/>
      <c r="DN40" s="594"/>
      <c r="DO40" s="594"/>
      <c r="DP40" s="594"/>
      <c r="DQ40" s="594"/>
      <c r="DR40" s="594"/>
      <c r="DS40" s="594"/>
      <c r="DT40" s="594"/>
      <c r="DU40" s="594"/>
      <c r="DV40" s="595"/>
      <c r="DW40" s="598" t="s">
        <v>318</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303681</v>
      </c>
      <c r="BA41" s="666"/>
      <c r="BB41" s="666"/>
      <c r="BC41" s="666"/>
      <c r="BD41" s="661"/>
      <c r="BE41" s="661"/>
      <c r="BF41" s="663"/>
      <c r="BG41" s="678"/>
      <c r="BH41" s="679"/>
      <c r="BI41" s="679"/>
      <c r="BJ41" s="679"/>
      <c r="BK41" s="679"/>
      <c r="BL41" s="189"/>
      <c r="BM41" s="614" t="s">
        <v>329</v>
      </c>
      <c r="BN41" s="614"/>
      <c r="BO41" s="614"/>
      <c r="BP41" s="614"/>
      <c r="BQ41" s="614"/>
      <c r="BR41" s="614"/>
      <c r="BS41" s="614"/>
      <c r="BT41" s="614"/>
      <c r="BU41" s="615"/>
      <c r="BV41" s="665">
        <v>267</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19"/>
      <c r="CT41" s="619"/>
      <c r="CU41" s="619"/>
      <c r="CV41" s="619"/>
      <c r="CW41" s="619"/>
      <c r="CX41" s="619"/>
      <c r="CY41" s="620"/>
      <c r="CZ41" s="627" t="s">
        <v>331</v>
      </c>
      <c r="DA41" s="628"/>
      <c r="DB41" s="628"/>
      <c r="DC41" s="629"/>
      <c r="DD41" s="602" t="s">
        <v>331</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1359489</v>
      </c>
      <c r="CS42" s="594"/>
      <c r="CT42" s="594"/>
      <c r="CU42" s="594"/>
      <c r="CV42" s="594"/>
      <c r="CW42" s="594"/>
      <c r="CX42" s="594"/>
      <c r="CY42" s="595"/>
      <c r="CZ42" s="627">
        <v>22.5</v>
      </c>
      <c r="DA42" s="686"/>
      <c r="DB42" s="686"/>
      <c r="DC42" s="687"/>
      <c r="DD42" s="602">
        <v>377165</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14645</v>
      </c>
      <c r="CS43" s="619"/>
      <c r="CT43" s="619"/>
      <c r="CU43" s="619"/>
      <c r="CV43" s="619"/>
      <c r="CW43" s="619"/>
      <c r="CX43" s="619"/>
      <c r="CY43" s="620"/>
      <c r="CZ43" s="627">
        <v>0.2</v>
      </c>
      <c r="DA43" s="628"/>
      <c r="DB43" s="628"/>
      <c r="DC43" s="629"/>
      <c r="DD43" s="602">
        <v>14645</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1296518</v>
      </c>
      <c r="CS44" s="594"/>
      <c r="CT44" s="594"/>
      <c r="CU44" s="594"/>
      <c r="CV44" s="594"/>
      <c r="CW44" s="594"/>
      <c r="CX44" s="594"/>
      <c r="CY44" s="595"/>
      <c r="CZ44" s="627">
        <v>21.5</v>
      </c>
      <c r="DA44" s="686"/>
      <c r="DB44" s="686"/>
      <c r="DC44" s="687"/>
      <c r="DD44" s="602">
        <v>340841</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338</v>
      </c>
      <c r="CG45" s="591"/>
      <c r="CH45" s="591"/>
      <c r="CI45" s="591"/>
      <c r="CJ45" s="591"/>
      <c r="CK45" s="591"/>
      <c r="CL45" s="591"/>
      <c r="CM45" s="591"/>
      <c r="CN45" s="591"/>
      <c r="CO45" s="591"/>
      <c r="CP45" s="591"/>
      <c r="CQ45" s="592"/>
      <c r="CR45" s="593">
        <v>472931</v>
      </c>
      <c r="CS45" s="619"/>
      <c r="CT45" s="619"/>
      <c r="CU45" s="619"/>
      <c r="CV45" s="619"/>
      <c r="CW45" s="619"/>
      <c r="CX45" s="619"/>
      <c r="CY45" s="620"/>
      <c r="CZ45" s="627">
        <v>7.8</v>
      </c>
      <c r="DA45" s="628"/>
      <c r="DB45" s="628"/>
      <c r="DC45" s="629"/>
      <c r="DD45" s="602">
        <v>85933</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339</v>
      </c>
      <c r="CG46" s="591"/>
      <c r="CH46" s="591"/>
      <c r="CI46" s="591"/>
      <c r="CJ46" s="591"/>
      <c r="CK46" s="591"/>
      <c r="CL46" s="591"/>
      <c r="CM46" s="591"/>
      <c r="CN46" s="591"/>
      <c r="CO46" s="591"/>
      <c r="CP46" s="591"/>
      <c r="CQ46" s="592"/>
      <c r="CR46" s="593">
        <v>823587</v>
      </c>
      <c r="CS46" s="594"/>
      <c r="CT46" s="594"/>
      <c r="CU46" s="594"/>
      <c r="CV46" s="594"/>
      <c r="CW46" s="594"/>
      <c r="CX46" s="594"/>
      <c r="CY46" s="595"/>
      <c r="CZ46" s="627">
        <v>13.6</v>
      </c>
      <c r="DA46" s="686"/>
      <c r="DB46" s="686"/>
      <c r="DC46" s="687"/>
      <c r="DD46" s="602">
        <v>254908</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340</v>
      </c>
      <c r="CG47" s="591"/>
      <c r="CH47" s="591"/>
      <c r="CI47" s="591"/>
      <c r="CJ47" s="591"/>
      <c r="CK47" s="591"/>
      <c r="CL47" s="591"/>
      <c r="CM47" s="591"/>
      <c r="CN47" s="591"/>
      <c r="CO47" s="591"/>
      <c r="CP47" s="591"/>
      <c r="CQ47" s="592"/>
      <c r="CR47" s="593">
        <v>62971</v>
      </c>
      <c r="CS47" s="619"/>
      <c r="CT47" s="619"/>
      <c r="CU47" s="619"/>
      <c r="CV47" s="619"/>
      <c r="CW47" s="619"/>
      <c r="CX47" s="619"/>
      <c r="CY47" s="620"/>
      <c r="CZ47" s="627">
        <v>1</v>
      </c>
      <c r="DA47" s="628"/>
      <c r="DB47" s="628"/>
      <c r="DC47" s="629"/>
      <c r="DD47" s="602">
        <v>36324</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341</v>
      </c>
      <c r="CG48" s="591"/>
      <c r="CH48" s="591"/>
      <c r="CI48" s="591"/>
      <c r="CJ48" s="591"/>
      <c r="CK48" s="591"/>
      <c r="CL48" s="591"/>
      <c r="CM48" s="591"/>
      <c r="CN48" s="591"/>
      <c r="CO48" s="591"/>
      <c r="CP48" s="591"/>
      <c r="CQ48" s="592"/>
      <c r="CR48" s="593" t="s">
        <v>318</v>
      </c>
      <c r="CS48" s="594"/>
      <c r="CT48" s="594"/>
      <c r="CU48" s="594"/>
      <c r="CV48" s="594"/>
      <c r="CW48" s="594"/>
      <c r="CX48" s="594"/>
      <c r="CY48" s="595"/>
      <c r="CZ48" s="627" t="s">
        <v>318</v>
      </c>
      <c r="DA48" s="686"/>
      <c r="DB48" s="686"/>
      <c r="DC48" s="687"/>
      <c r="DD48" s="602" t="s">
        <v>318</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342</v>
      </c>
      <c r="CE49" s="637"/>
      <c r="CF49" s="637"/>
      <c r="CG49" s="637"/>
      <c r="CH49" s="637"/>
      <c r="CI49" s="637"/>
      <c r="CJ49" s="637"/>
      <c r="CK49" s="637"/>
      <c r="CL49" s="637"/>
      <c r="CM49" s="637"/>
      <c r="CN49" s="637"/>
      <c r="CO49" s="637"/>
      <c r="CP49" s="637"/>
      <c r="CQ49" s="638"/>
      <c r="CR49" s="665">
        <v>6040627</v>
      </c>
      <c r="CS49" s="661"/>
      <c r="CT49" s="661"/>
      <c r="CU49" s="661"/>
      <c r="CV49" s="661"/>
      <c r="CW49" s="661"/>
      <c r="CX49" s="661"/>
      <c r="CY49" s="688"/>
      <c r="CZ49" s="689">
        <v>100</v>
      </c>
      <c r="DA49" s="690"/>
      <c r="DB49" s="690"/>
      <c r="DC49" s="691"/>
      <c r="DD49" s="692">
        <v>3965884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85" zoomScale="70" zoomScaleNormal="25" zoomScaleSheetLayoutView="70" workbookViewId="0">
      <selection activeCell="BQ103" sqref="BQ103:DZ10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6567</v>
      </c>
      <c r="R7" s="723"/>
      <c r="S7" s="723"/>
      <c r="T7" s="723"/>
      <c r="U7" s="723"/>
      <c r="V7" s="723">
        <v>6052</v>
      </c>
      <c r="W7" s="723"/>
      <c r="X7" s="723"/>
      <c r="Y7" s="723"/>
      <c r="Z7" s="723"/>
      <c r="AA7" s="723">
        <v>515</v>
      </c>
      <c r="AB7" s="723"/>
      <c r="AC7" s="723"/>
      <c r="AD7" s="723"/>
      <c r="AE7" s="724"/>
      <c r="AF7" s="725">
        <v>196</v>
      </c>
      <c r="AG7" s="726"/>
      <c r="AH7" s="726"/>
      <c r="AI7" s="726"/>
      <c r="AJ7" s="727"/>
      <c r="AK7" s="762">
        <v>267</v>
      </c>
      <c r="AL7" s="763"/>
      <c r="AM7" s="763"/>
      <c r="AN7" s="763"/>
      <c r="AO7" s="763"/>
      <c r="AP7" s="763">
        <v>5795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536</v>
      </c>
      <c r="BT7" s="767"/>
      <c r="BU7" s="767"/>
      <c r="BV7" s="767"/>
      <c r="BW7" s="767"/>
      <c r="BX7" s="767"/>
      <c r="BY7" s="767"/>
      <c r="BZ7" s="767"/>
      <c r="CA7" s="767"/>
      <c r="CB7" s="767"/>
      <c r="CC7" s="767"/>
      <c r="CD7" s="767"/>
      <c r="CE7" s="767"/>
      <c r="CF7" s="767"/>
      <c r="CG7" s="768"/>
      <c r="CH7" s="759">
        <v>3</v>
      </c>
      <c r="CI7" s="760"/>
      <c r="CJ7" s="760"/>
      <c r="CK7" s="760"/>
      <c r="CL7" s="761"/>
      <c r="CM7" s="759">
        <v>26</v>
      </c>
      <c r="CN7" s="760"/>
      <c r="CO7" s="760"/>
      <c r="CP7" s="760"/>
      <c r="CQ7" s="761"/>
      <c r="CR7" s="759">
        <v>55</v>
      </c>
      <c r="CS7" s="760"/>
      <c r="CT7" s="760"/>
      <c r="CU7" s="760"/>
      <c r="CV7" s="761"/>
      <c r="CW7" s="759" t="s">
        <v>538</v>
      </c>
      <c r="CX7" s="760"/>
      <c r="CY7" s="760"/>
      <c r="CZ7" s="760"/>
      <c r="DA7" s="761"/>
      <c r="DB7" s="759" t="s">
        <v>538</v>
      </c>
      <c r="DC7" s="760"/>
      <c r="DD7" s="760"/>
      <c r="DE7" s="760"/>
      <c r="DF7" s="761"/>
      <c r="DG7" s="759" t="s">
        <v>538</v>
      </c>
      <c r="DH7" s="760"/>
      <c r="DI7" s="760"/>
      <c r="DJ7" s="760"/>
      <c r="DK7" s="761"/>
      <c r="DL7" s="759" t="s">
        <v>538</v>
      </c>
      <c r="DM7" s="760"/>
      <c r="DN7" s="760"/>
      <c r="DO7" s="760"/>
      <c r="DP7" s="761"/>
      <c r="DQ7" s="759" t="s">
        <v>538</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-752</v>
      </c>
      <c r="CI8" s="770"/>
      <c r="CJ8" s="770"/>
      <c r="CK8" s="770"/>
      <c r="CL8" s="771"/>
      <c r="CM8" s="769">
        <v>74</v>
      </c>
      <c r="CN8" s="770"/>
      <c r="CO8" s="770"/>
      <c r="CP8" s="770"/>
      <c r="CQ8" s="771"/>
      <c r="CR8" s="769">
        <v>950</v>
      </c>
      <c r="CS8" s="770"/>
      <c r="CT8" s="770"/>
      <c r="CU8" s="770"/>
      <c r="CV8" s="771"/>
      <c r="CW8" s="769">
        <v>0</v>
      </c>
      <c r="CX8" s="770"/>
      <c r="CY8" s="770"/>
      <c r="CZ8" s="770"/>
      <c r="DA8" s="771"/>
      <c r="DB8" s="769">
        <v>0</v>
      </c>
      <c r="DC8" s="770"/>
      <c r="DD8" s="770"/>
      <c r="DE8" s="770"/>
      <c r="DF8" s="771"/>
      <c r="DG8" s="769">
        <v>0</v>
      </c>
      <c r="DH8" s="770"/>
      <c r="DI8" s="770"/>
      <c r="DJ8" s="770"/>
      <c r="DK8" s="771"/>
      <c r="DL8" s="769">
        <v>0</v>
      </c>
      <c r="DM8" s="770"/>
      <c r="DN8" s="770"/>
      <c r="DO8" s="770"/>
      <c r="DP8" s="771"/>
      <c r="DQ8" s="769">
        <v>0</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6567</v>
      </c>
      <c r="R23" s="782"/>
      <c r="S23" s="782"/>
      <c r="T23" s="782"/>
      <c r="U23" s="782"/>
      <c r="V23" s="782">
        <v>6052</v>
      </c>
      <c r="W23" s="782"/>
      <c r="X23" s="782"/>
      <c r="Y23" s="782"/>
      <c r="Z23" s="782"/>
      <c r="AA23" s="782">
        <v>515</v>
      </c>
      <c r="AB23" s="782"/>
      <c r="AC23" s="782"/>
      <c r="AD23" s="782"/>
      <c r="AE23" s="783"/>
      <c r="AF23" s="784">
        <v>196</v>
      </c>
      <c r="AG23" s="782"/>
      <c r="AH23" s="782"/>
      <c r="AI23" s="782"/>
      <c r="AJ23" s="785"/>
      <c r="AK23" s="786"/>
      <c r="AL23" s="787"/>
      <c r="AM23" s="787"/>
      <c r="AN23" s="787"/>
      <c r="AO23" s="787"/>
      <c r="AP23" s="782">
        <v>5795</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1131</v>
      </c>
      <c r="R28" s="811"/>
      <c r="S28" s="811"/>
      <c r="T28" s="811"/>
      <c r="U28" s="811"/>
      <c r="V28" s="811">
        <v>1113</v>
      </c>
      <c r="W28" s="811"/>
      <c r="X28" s="811"/>
      <c r="Y28" s="811"/>
      <c r="Z28" s="811"/>
      <c r="AA28" s="811">
        <v>18</v>
      </c>
      <c r="AB28" s="811"/>
      <c r="AC28" s="811"/>
      <c r="AD28" s="811"/>
      <c r="AE28" s="812"/>
      <c r="AF28" s="813">
        <v>18</v>
      </c>
      <c r="AG28" s="811"/>
      <c r="AH28" s="811"/>
      <c r="AI28" s="811"/>
      <c r="AJ28" s="814"/>
      <c r="AK28" s="815">
        <v>121</v>
      </c>
      <c r="AL28" s="806"/>
      <c r="AM28" s="806"/>
      <c r="AN28" s="806"/>
      <c r="AO28" s="806"/>
      <c r="AP28" s="806" t="s">
        <v>534</v>
      </c>
      <c r="AQ28" s="806"/>
      <c r="AR28" s="806"/>
      <c r="AS28" s="806"/>
      <c r="AT28" s="806"/>
      <c r="AU28" s="806">
        <v>121</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898</v>
      </c>
      <c r="R29" s="747"/>
      <c r="S29" s="747"/>
      <c r="T29" s="747"/>
      <c r="U29" s="747"/>
      <c r="V29" s="747">
        <v>881</v>
      </c>
      <c r="W29" s="747"/>
      <c r="X29" s="747"/>
      <c r="Y29" s="747"/>
      <c r="Z29" s="747"/>
      <c r="AA29" s="747">
        <v>17</v>
      </c>
      <c r="AB29" s="747"/>
      <c r="AC29" s="747"/>
      <c r="AD29" s="747"/>
      <c r="AE29" s="748"/>
      <c r="AF29" s="749">
        <v>16</v>
      </c>
      <c r="AG29" s="750"/>
      <c r="AH29" s="750"/>
      <c r="AI29" s="750"/>
      <c r="AJ29" s="751"/>
      <c r="AK29" s="818">
        <v>149</v>
      </c>
      <c r="AL29" s="819"/>
      <c r="AM29" s="819"/>
      <c r="AN29" s="819"/>
      <c r="AO29" s="819"/>
      <c r="AP29" s="819" t="s">
        <v>534</v>
      </c>
      <c r="AQ29" s="819"/>
      <c r="AR29" s="819"/>
      <c r="AS29" s="819"/>
      <c r="AT29" s="819"/>
      <c r="AU29" s="819">
        <v>149</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99</v>
      </c>
      <c r="R30" s="747"/>
      <c r="S30" s="747"/>
      <c r="T30" s="747"/>
      <c r="U30" s="747"/>
      <c r="V30" s="747">
        <v>99</v>
      </c>
      <c r="W30" s="747"/>
      <c r="X30" s="747"/>
      <c r="Y30" s="747"/>
      <c r="Z30" s="747"/>
      <c r="AA30" s="747">
        <v>0</v>
      </c>
      <c r="AB30" s="747"/>
      <c r="AC30" s="747"/>
      <c r="AD30" s="747"/>
      <c r="AE30" s="748"/>
      <c r="AF30" s="749">
        <v>0</v>
      </c>
      <c r="AG30" s="750"/>
      <c r="AH30" s="750"/>
      <c r="AI30" s="750"/>
      <c r="AJ30" s="751"/>
      <c r="AK30" s="818">
        <v>36</v>
      </c>
      <c r="AL30" s="819"/>
      <c r="AM30" s="819"/>
      <c r="AN30" s="819"/>
      <c r="AO30" s="819"/>
      <c r="AP30" s="819" t="s">
        <v>535</v>
      </c>
      <c r="AQ30" s="819"/>
      <c r="AR30" s="819"/>
      <c r="AS30" s="819"/>
      <c r="AT30" s="819"/>
      <c r="AU30" s="819">
        <v>36</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285</v>
      </c>
      <c r="R31" s="747"/>
      <c r="S31" s="747"/>
      <c r="T31" s="747"/>
      <c r="U31" s="747"/>
      <c r="V31" s="747">
        <v>231</v>
      </c>
      <c r="W31" s="747"/>
      <c r="X31" s="747"/>
      <c r="Y31" s="747"/>
      <c r="Z31" s="747"/>
      <c r="AA31" s="747">
        <v>54</v>
      </c>
      <c r="AB31" s="747"/>
      <c r="AC31" s="747"/>
      <c r="AD31" s="747"/>
      <c r="AE31" s="748"/>
      <c r="AF31" s="749">
        <v>154</v>
      </c>
      <c r="AG31" s="750"/>
      <c r="AH31" s="750"/>
      <c r="AI31" s="750"/>
      <c r="AJ31" s="751"/>
      <c r="AK31" s="818">
        <v>200</v>
      </c>
      <c r="AL31" s="819"/>
      <c r="AM31" s="819"/>
      <c r="AN31" s="819"/>
      <c r="AO31" s="819"/>
      <c r="AP31" s="819">
        <v>1073</v>
      </c>
      <c r="AQ31" s="819"/>
      <c r="AR31" s="819"/>
      <c r="AS31" s="819"/>
      <c r="AT31" s="819"/>
      <c r="AU31" s="819">
        <v>200</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173</v>
      </c>
      <c r="R32" s="747"/>
      <c r="S32" s="747"/>
      <c r="T32" s="747"/>
      <c r="U32" s="747"/>
      <c r="V32" s="747">
        <v>173</v>
      </c>
      <c r="W32" s="747"/>
      <c r="X32" s="747"/>
      <c r="Y32" s="747"/>
      <c r="Z32" s="747"/>
      <c r="AA32" s="747">
        <v>0</v>
      </c>
      <c r="AB32" s="747"/>
      <c r="AC32" s="747"/>
      <c r="AD32" s="747"/>
      <c r="AE32" s="748"/>
      <c r="AF32" s="749">
        <v>0</v>
      </c>
      <c r="AG32" s="750"/>
      <c r="AH32" s="750"/>
      <c r="AI32" s="750"/>
      <c r="AJ32" s="751"/>
      <c r="AK32" s="818">
        <v>133</v>
      </c>
      <c r="AL32" s="819"/>
      <c r="AM32" s="819"/>
      <c r="AN32" s="819"/>
      <c r="AO32" s="819"/>
      <c r="AP32" s="819">
        <v>934</v>
      </c>
      <c r="AQ32" s="819"/>
      <c r="AR32" s="819"/>
      <c r="AS32" s="819"/>
      <c r="AT32" s="819"/>
      <c r="AU32" s="819">
        <v>133</v>
      </c>
      <c r="AV32" s="819"/>
      <c r="AW32" s="819"/>
      <c r="AX32" s="819"/>
      <c r="AY32" s="819"/>
      <c r="AZ32" s="820"/>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386</v>
      </c>
      <c r="C33" s="744"/>
      <c r="D33" s="744"/>
      <c r="E33" s="744"/>
      <c r="F33" s="744"/>
      <c r="G33" s="744"/>
      <c r="H33" s="744"/>
      <c r="I33" s="744"/>
      <c r="J33" s="744"/>
      <c r="K33" s="744"/>
      <c r="L33" s="744"/>
      <c r="M33" s="744"/>
      <c r="N33" s="744"/>
      <c r="O33" s="744"/>
      <c r="P33" s="745"/>
      <c r="Q33" s="746">
        <v>181</v>
      </c>
      <c r="R33" s="747"/>
      <c r="S33" s="747"/>
      <c r="T33" s="747"/>
      <c r="U33" s="747"/>
      <c r="V33" s="747">
        <v>181</v>
      </c>
      <c r="W33" s="747"/>
      <c r="X33" s="747"/>
      <c r="Y33" s="747"/>
      <c r="Z33" s="747"/>
      <c r="AA33" s="747">
        <v>0</v>
      </c>
      <c r="AB33" s="747"/>
      <c r="AC33" s="747"/>
      <c r="AD33" s="747"/>
      <c r="AE33" s="748"/>
      <c r="AF33" s="749">
        <v>0</v>
      </c>
      <c r="AG33" s="750"/>
      <c r="AH33" s="750"/>
      <c r="AI33" s="750"/>
      <c r="AJ33" s="751"/>
      <c r="AK33" s="818">
        <v>133</v>
      </c>
      <c r="AL33" s="819"/>
      <c r="AM33" s="819"/>
      <c r="AN33" s="819"/>
      <c r="AO33" s="819"/>
      <c r="AP33" s="819">
        <v>1324</v>
      </c>
      <c r="AQ33" s="819"/>
      <c r="AR33" s="819"/>
      <c r="AS33" s="819"/>
      <c r="AT33" s="819"/>
      <c r="AU33" s="819">
        <v>133</v>
      </c>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6</v>
      </c>
      <c r="R34" s="747"/>
      <c r="S34" s="747"/>
      <c r="T34" s="747"/>
      <c r="U34" s="747"/>
      <c r="V34" s="747">
        <v>1</v>
      </c>
      <c r="W34" s="747"/>
      <c r="X34" s="747"/>
      <c r="Y34" s="747"/>
      <c r="Z34" s="747"/>
      <c r="AA34" s="747">
        <v>5</v>
      </c>
      <c r="AB34" s="747"/>
      <c r="AC34" s="747"/>
      <c r="AD34" s="747"/>
      <c r="AE34" s="748"/>
      <c r="AF34" s="749">
        <v>5</v>
      </c>
      <c r="AG34" s="750"/>
      <c r="AH34" s="750"/>
      <c r="AI34" s="750"/>
      <c r="AJ34" s="751"/>
      <c r="AK34" s="818" t="s">
        <v>533</v>
      </c>
      <c r="AL34" s="819"/>
      <c r="AM34" s="819"/>
      <c r="AN34" s="819"/>
      <c r="AO34" s="819"/>
      <c r="AP34" s="819" t="s">
        <v>533</v>
      </c>
      <c r="AQ34" s="819"/>
      <c r="AR34" s="819"/>
      <c r="AS34" s="819"/>
      <c r="AT34" s="819"/>
      <c r="AU34" s="819" t="s">
        <v>533</v>
      </c>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193</v>
      </c>
      <c r="AG63" s="830"/>
      <c r="AH63" s="830"/>
      <c r="AI63" s="830"/>
      <c r="AJ63" s="831"/>
      <c r="AK63" s="832"/>
      <c r="AL63" s="827"/>
      <c r="AM63" s="827"/>
      <c r="AN63" s="827"/>
      <c r="AO63" s="827"/>
      <c r="AP63" s="830">
        <v>3331</v>
      </c>
      <c r="AQ63" s="830"/>
      <c r="AR63" s="830"/>
      <c r="AS63" s="830"/>
      <c r="AT63" s="830"/>
      <c r="AU63" s="830">
        <v>772</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392</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537</v>
      </c>
      <c r="C68" s="858"/>
      <c r="D68" s="858"/>
      <c r="E68" s="858"/>
      <c r="F68" s="858"/>
      <c r="G68" s="858"/>
      <c r="H68" s="858"/>
      <c r="I68" s="858"/>
      <c r="J68" s="858"/>
      <c r="K68" s="858"/>
      <c r="L68" s="858"/>
      <c r="M68" s="858"/>
      <c r="N68" s="858"/>
      <c r="O68" s="858"/>
      <c r="P68" s="859"/>
      <c r="Q68" s="860">
        <v>1108</v>
      </c>
      <c r="R68" s="854"/>
      <c r="S68" s="854"/>
      <c r="T68" s="854"/>
      <c r="U68" s="854"/>
      <c r="V68" s="854">
        <v>1072</v>
      </c>
      <c r="W68" s="854"/>
      <c r="X68" s="854"/>
      <c r="Y68" s="854"/>
      <c r="Z68" s="854"/>
      <c r="AA68" s="854">
        <v>36</v>
      </c>
      <c r="AB68" s="854"/>
      <c r="AC68" s="854"/>
      <c r="AD68" s="854"/>
      <c r="AE68" s="854"/>
      <c r="AF68" s="854">
        <v>36</v>
      </c>
      <c r="AG68" s="854"/>
      <c r="AH68" s="854"/>
      <c r="AI68" s="854"/>
      <c r="AJ68" s="854"/>
      <c r="AK68" s="854" t="s">
        <v>539</v>
      </c>
      <c r="AL68" s="854"/>
      <c r="AM68" s="854"/>
      <c r="AN68" s="854"/>
      <c r="AO68" s="854"/>
      <c r="AP68" s="854">
        <v>61</v>
      </c>
      <c r="AQ68" s="854"/>
      <c r="AR68" s="854"/>
      <c r="AS68" s="854"/>
      <c r="AT68" s="854"/>
      <c r="AU68" s="854">
        <v>61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9335</v>
      </c>
      <c r="R69" s="819"/>
      <c r="S69" s="819"/>
      <c r="T69" s="819"/>
      <c r="U69" s="819"/>
      <c r="V69" s="819">
        <v>8167</v>
      </c>
      <c r="W69" s="819"/>
      <c r="X69" s="819"/>
      <c r="Y69" s="819"/>
      <c r="Z69" s="819"/>
      <c r="AA69" s="819">
        <v>1168</v>
      </c>
      <c r="AB69" s="819"/>
      <c r="AC69" s="819"/>
      <c r="AD69" s="819"/>
      <c r="AE69" s="819"/>
      <c r="AF69" s="819">
        <v>0</v>
      </c>
      <c r="AG69" s="819"/>
      <c r="AH69" s="819"/>
      <c r="AI69" s="819"/>
      <c r="AJ69" s="819"/>
      <c r="AK69" s="819">
        <v>15</v>
      </c>
      <c r="AL69" s="819"/>
      <c r="AM69" s="819"/>
      <c r="AN69" s="819"/>
      <c r="AO69" s="819"/>
      <c r="AP69" s="819" t="s">
        <v>545</v>
      </c>
      <c r="AQ69" s="819"/>
      <c r="AR69" s="819"/>
      <c r="AS69" s="819"/>
      <c r="AT69" s="819"/>
      <c r="AU69" s="819" t="s">
        <v>546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1528</v>
      </c>
      <c r="R70" s="819"/>
      <c r="S70" s="819"/>
      <c r="T70" s="819"/>
      <c r="U70" s="819"/>
      <c r="V70" s="819">
        <v>1527</v>
      </c>
      <c r="W70" s="819"/>
      <c r="X70" s="819"/>
      <c r="Y70" s="819"/>
      <c r="Z70" s="819"/>
      <c r="AA70" s="819">
        <v>1</v>
      </c>
      <c r="AB70" s="819"/>
      <c r="AC70" s="819"/>
      <c r="AD70" s="819"/>
      <c r="AE70" s="819"/>
      <c r="AF70" s="819">
        <v>0</v>
      </c>
      <c r="AG70" s="819"/>
      <c r="AH70" s="819"/>
      <c r="AI70" s="819"/>
      <c r="AJ70" s="819"/>
      <c r="AK70" s="819" t="s">
        <v>545</v>
      </c>
      <c r="AL70" s="819"/>
      <c r="AM70" s="819"/>
      <c r="AN70" s="819"/>
      <c r="AO70" s="819"/>
      <c r="AP70" s="819" t="s">
        <v>545</v>
      </c>
      <c r="AQ70" s="819"/>
      <c r="AR70" s="819"/>
      <c r="AS70" s="819"/>
      <c r="AT70" s="819"/>
      <c r="AU70" s="819" t="s">
        <v>545</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20</v>
      </c>
      <c r="R71" s="819"/>
      <c r="S71" s="819"/>
      <c r="T71" s="819"/>
      <c r="U71" s="819"/>
      <c r="V71" s="819">
        <v>19</v>
      </c>
      <c r="W71" s="819"/>
      <c r="X71" s="819"/>
      <c r="Y71" s="819"/>
      <c r="Z71" s="819"/>
      <c r="AA71" s="819">
        <v>1</v>
      </c>
      <c r="AB71" s="819"/>
      <c r="AC71" s="819"/>
      <c r="AD71" s="819"/>
      <c r="AE71" s="819"/>
      <c r="AF71" s="819">
        <v>0</v>
      </c>
      <c r="AG71" s="819"/>
      <c r="AH71" s="819"/>
      <c r="AI71" s="819"/>
      <c r="AJ71" s="819"/>
      <c r="AK71" s="819" t="s">
        <v>546</v>
      </c>
      <c r="AL71" s="819"/>
      <c r="AM71" s="819"/>
      <c r="AN71" s="819"/>
      <c r="AO71" s="819"/>
      <c r="AP71" s="819" t="s">
        <v>546</v>
      </c>
      <c r="AQ71" s="819"/>
      <c r="AR71" s="819"/>
      <c r="AS71" s="819"/>
      <c r="AT71" s="819"/>
      <c r="AU71" s="819" t="s">
        <v>546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543</v>
      </c>
      <c r="C72" s="862"/>
      <c r="D72" s="862"/>
      <c r="E72" s="862"/>
      <c r="F72" s="862"/>
      <c r="G72" s="862"/>
      <c r="H72" s="862"/>
      <c r="I72" s="862"/>
      <c r="J72" s="862"/>
      <c r="K72" s="862"/>
      <c r="L72" s="862"/>
      <c r="M72" s="862"/>
      <c r="N72" s="862"/>
      <c r="O72" s="862"/>
      <c r="P72" s="863"/>
      <c r="Q72" s="864">
        <v>55</v>
      </c>
      <c r="R72" s="819"/>
      <c r="S72" s="819"/>
      <c r="T72" s="819"/>
      <c r="U72" s="819"/>
      <c r="V72" s="819">
        <v>46</v>
      </c>
      <c r="W72" s="819"/>
      <c r="X72" s="819"/>
      <c r="Y72" s="819"/>
      <c r="Z72" s="819"/>
      <c r="AA72" s="819">
        <v>9</v>
      </c>
      <c r="AB72" s="819"/>
      <c r="AC72" s="819"/>
      <c r="AD72" s="819"/>
      <c r="AE72" s="819"/>
      <c r="AF72" s="819">
        <v>0</v>
      </c>
      <c r="AG72" s="819"/>
      <c r="AH72" s="819"/>
      <c r="AI72" s="819"/>
      <c r="AJ72" s="819"/>
      <c r="AK72" s="819" t="s">
        <v>546</v>
      </c>
      <c r="AL72" s="819"/>
      <c r="AM72" s="819"/>
      <c r="AN72" s="819"/>
      <c r="AO72" s="819"/>
      <c r="AP72" s="819" t="s">
        <v>546</v>
      </c>
      <c r="AQ72" s="819"/>
      <c r="AR72" s="819"/>
      <c r="AS72" s="819"/>
      <c r="AT72" s="819"/>
      <c r="AU72" s="819" t="s">
        <v>546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544</v>
      </c>
      <c r="C73" s="862"/>
      <c r="D73" s="862"/>
      <c r="E73" s="862"/>
      <c r="F73" s="862"/>
      <c r="G73" s="862"/>
      <c r="H73" s="862"/>
      <c r="I73" s="862"/>
      <c r="J73" s="862"/>
      <c r="K73" s="862"/>
      <c r="L73" s="862"/>
      <c r="M73" s="862"/>
      <c r="N73" s="862"/>
      <c r="O73" s="862"/>
      <c r="P73" s="863"/>
      <c r="Q73" s="864">
        <v>14</v>
      </c>
      <c r="R73" s="819"/>
      <c r="S73" s="819"/>
      <c r="T73" s="819"/>
      <c r="U73" s="819"/>
      <c r="V73" s="819">
        <v>13</v>
      </c>
      <c r="W73" s="819"/>
      <c r="X73" s="819"/>
      <c r="Y73" s="819"/>
      <c r="Z73" s="819"/>
      <c r="AA73" s="819">
        <v>1</v>
      </c>
      <c r="AB73" s="819"/>
      <c r="AC73" s="819"/>
      <c r="AD73" s="819"/>
      <c r="AE73" s="819"/>
      <c r="AF73" s="819">
        <v>0</v>
      </c>
      <c r="AG73" s="819"/>
      <c r="AH73" s="819"/>
      <c r="AI73" s="819"/>
      <c r="AJ73" s="819"/>
      <c r="AK73" s="819" t="s">
        <v>547</v>
      </c>
      <c r="AL73" s="819"/>
      <c r="AM73" s="819"/>
      <c r="AN73" s="819"/>
      <c r="AO73" s="819"/>
      <c r="AP73" s="819" t="s">
        <v>547</v>
      </c>
      <c r="AQ73" s="819"/>
      <c r="AR73" s="819"/>
      <c r="AS73" s="819"/>
      <c r="AT73" s="819"/>
      <c r="AU73" s="819" t="s">
        <v>547</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548</v>
      </c>
      <c r="C74" s="862"/>
      <c r="D74" s="862"/>
      <c r="E74" s="862"/>
      <c r="F74" s="862"/>
      <c r="G74" s="862"/>
      <c r="H74" s="862"/>
      <c r="I74" s="862"/>
      <c r="J74" s="862"/>
      <c r="K74" s="862"/>
      <c r="L74" s="862"/>
      <c r="M74" s="862"/>
      <c r="N74" s="862"/>
      <c r="O74" s="862"/>
      <c r="P74" s="863"/>
      <c r="Q74" s="867">
        <v>3984</v>
      </c>
      <c r="R74" s="868"/>
      <c r="S74" s="868"/>
      <c r="T74" s="868"/>
      <c r="U74" s="818"/>
      <c r="V74" s="869">
        <v>3671</v>
      </c>
      <c r="W74" s="868"/>
      <c r="X74" s="868"/>
      <c r="Y74" s="868"/>
      <c r="Z74" s="818"/>
      <c r="AA74" s="869">
        <f>+Q74-V74</f>
        <v>313</v>
      </c>
      <c r="AB74" s="868"/>
      <c r="AC74" s="868"/>
      <c r="AD74" s="868"/>
      <c r="AE74" s="818"/>
      <c r="AF74" s="869">
        <v>254</v>
      </c>
      <c r="AG74" s="868"/>
      <c r="AH74" s="868"/>
      <c r="AI74" s="868"/>
      <c r="AJ74" s="818"/>
      <c r="AK74" s="869" t="s">
        <v>545</v>
      </c>
      <c r="AL74" s="868"/>
      <c r="AM74" s="868"/>
      <c r="AN74" s="868"/>
      <c r="AO74" s="818"/>
      <c r="AP74" s="869">
        <v>1085</v>
      </c>
      <c r="AQ74" s="868"/>
      <c r="AR74" s="868"/>
      <c r="AS74" s="868"/>
      <c r="AT74" s="818"/>
      <c r="AU74" s="819">
        <v>36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550</v>
      </c>
      <c r="C75" s="862"/>
      <c r="D75" s="862"/>
      <c r="E75" s="862"/>
      <c r="F75" s="862"/>
      <c r="G75" s="862"/>
      <c r="H75" s="862"/>
      <c r="I75" s="862"/>
      <c r="J75" s="862"/>
      <c r="K75" s="862"/>
      <c r="L75" s="862"/>
      <c r="M75" s="862"/>
      <c r="N75" s="862"/>
      <c r="O75" s="862"/>
      <c r="P75" s="863"/>
      <c r="Q75" s="867">
        <v>2137</v>
      </c>
      <c r="R75" s="868"/>
      <c r="S75" s="868"/>
      <c r="T75" s="868"/>
      <c r="U75" s="818"/>
      <c r="V75" s="869">
        <v>2095</v>
      </c>
      <c r="W75" s="868"/>
      <c r="X75" s="868"/>
      <c r="Y75" s="868"/>
      <c r="Z75" s="818"/>
      <c r="AA75" s="869">
        <v>42</v>
      </c>
      <c r="AB75" s="868"/>
      <c r="AC75" s="868"/>
      <c r="AD75" s="868"/>
      <c r="AE75" s="818"/>
      <c r="AF75" s="869">
        <v>42</v>
      </c>
      <c r="AG75" s="868"/>
      <c r="AH75" s="868"/>
      <c r="AI75" s="868"/>
      <c r="AJ75" s="818"/>
      <c r="AK75" s="869">
        <v>0</v>
      </c>
      <c r="AL75" s="868"/>
      <c r="AM75" s="868"/>
      <c r="AN75" s="868"/>
      <c r="AO75" s="818"/>
      <c r="AP75" s="869" t="s">
        <v>552</v>
      </c>
      <c r="AQ75" s="868"/>
      <c r="AR75" s="868"/>
      <c r="AS75" s="868"/>
      <c r="AT75" s="818"/>
      <c r="AU75" s="869" t="s">
        <v>553</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551</v>
      </c>
      <c r="C76" s="862"/>
      <c r="D76" s="862"/>
      <c r="E76" s="862"/>
      <c r="F76" s="862"/>
      <c r="G76" s="862"/>
      <c r="H76" s="862"/>
      <c r="I76" s="862"/>
      <c r="J76" s="862"/>
      <c r="K76" s="862"/>
      <c r="L76" s="862"/>
      <c r="M76" s="862"/>
      <c r="N76" s="862"/>
      <c r="O76" s="862"/>
      <c r="P76" s="863"/>
      <c r="Q76" s="867">
        <v>246077</v>
      </c>
      <c r="R76" s="868"/>
      <c r="S76" s="868"/>
      <c r="T76" s="868"/>
      <c r="U76" s="818"/>
      <c r="V76" s="869">
        <v>233284</v>
      </c>
      <c r="W76" s="868"/>
      <c r="X76" s="868"/>
      <c r="Y76" s="868"/>
      <c r="Z76" s="818"/>
      <c r="AA76" s="869">
        <v>12793</v>
      </c>
      <c r="AB76" s="868"/>
      <c r="AC76" s="868"/>
      <c r="AD76" s="868"/>
      <c r="AE76" s="818"/>
      <c r="AF76" s="869">
        <v>12793</v>
      </c>
      <c r="AG76" s="868"/>
      <c r="AH76" s="868"/>
      <c r="AI76" s="868"/>
      <c r="AJ76" s="818"/>
      <c r="AK76" s="869">
        <v>2000</v>
      </c>
      <c r="AL76" s="868"/>
      <c r="AM76" s="868"/>
      <c r="AN76" s="868"/>
      <c r="AO76" s="818"/>
      <c r="AP76" s="869" t="s">
        <v>553</v>
      </c>
      <c r="AQ76" s="868"/>
      <c r="AR76" s="868"/>
      <c r="AS76" s="868"/>
      <c r="AT76" s="818"/>
      <c r="AU76" s="869" t="s">
        <v>553</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12896</v>
      </c>
      <c r="AG88" s="830"/>
      <c r="AH88" s="830"/>
      <c r="AI88" s="830"/>
      <c r="AJ88" s="830"/>
      <c r="AK88" s="827"/>
      <c r="AL88" s="827"/>
      <c r="AM88" s="827"/>
      <c r="AN88" s="827"/>
      <c r="AO88" s="827"/>
      <c r="AP88" s="830">
        <v>1146</v>
      </c>
      <c r="AQ88" s="830"/>
      <c r="AR88" s="830"/>
      <c r="AS88" s="830"/>
      <c r="AT88" s="830"/>
      <c r="AU88" s="830">
        <v>97</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1005</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286</v>
      </c>
      <c r="AG109" s="883"/>
      <c r="AH109" s="883"/>
      <c r="AI109" s="883"/>
      <c r="AJ109" s="884"/>
      <c r="AK109" s="882" t="s">
        <v>285</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286</v>
      </c>
      <c r="BW109" s="883"/>
      <c r="BX109" s="883"/>
      <c r="BY109" s="883"/>
      <c r="BZ109" s="884"/>
      <c r="CA109" s="882" t="s">
        <v>285</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286</v>
      </c>
      <c r="DM109" s="883"/>
      <c r="DN109" s="883"/>
      <c r="DO109" s="883"/>
      <c r="DP109" s="884"/>
      <c r="DQ109" s="882" t="s">
        <v>285</v>
      </c>
      <c r="DR109" s="883"/>
      <c r="DS109" s="883"/>
      <c r="DT109" s="883"/>
      <c r="DU109" s="884"/>
      <c r="DV109" s="882" t="s">
        <v>403</v>
      </c>
      <c r="DW109" s="883"/>
      <c r="DX109" s="883"/>
      <c r="DY109" s="883"/>
      <c r="DZ109" s="885"/>
    </row>
    <row r="110" spans="1:131" s="197" customFormat="1" ht="26.25" customHeight="1" x14ac:dyDescent="0.15">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552185</v>
      </c>
      <c r="AB110" s="890"/>
      <c r="AC110" s="890"/>
      <c r="AD110" s="890"/>
      <c r="AE110" s="891"/>
      <c r="AF110" s="892">
        <v>507965</v>
      </c>
      <c r="AG110" s="890"/>
      <c r="AH110" s="890"/>
      <c r="AI110" s="890"/>
      <c r="AJ110" s="891"/>
      <c r="AK110" s="892">
        <v>607105</v>
      </c>
      <c r="AL110" s="890"/>
      <c r="AM110" s="890"/>
      <c r="AN110" s="890"/>
      <c r="AO110" s="891"/>
      <c r="AP110" s="893">
        <v>21.3</v>
      </c>
      <c r="AQ110" s="894"/>
      <c r="AR110" s="894"/>
      <c r="AS110" s="894"/>
      <c r="AT110" s="895"/>
      <c r="AU110" s="896" t="s">
        <v>60</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5701788</v>
      </c>
      <c r="BR110" s="927"/>
      <c r="BS110" s="927"/>
      <c r="BT110" s="927"/>
      <c r="BU110" s="927"/>
      <c r="BV110" s="927">
        <v>5594410</v>
      </c>
      <c r="BW110" s="927"/>
      <c r="BX110" s="927"/>
      <c r="BY110" s="927"/>
      <c r="BZ110" s="927"/>
      <c r="CA110" s="927">
        <v>5795335</v>
      </c>
      <c r="CB110" s="927"/>
      <c r="CC110" s="927"/>
      <c r="CD110" s="927"/>
      <c r="CE110" s="927"/>
      <c r="CF110" s="941">
        <v>203.2</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410</v>
      </c>
      <c r="AB111" s="934"/>
      <c r="AC111" s="934"/>
      <c r="AD111" s="934"/>
      <c r="AE111" s="935"/>
      <c r="AF111" s="936" t="s">
        <v>410</v>
      </c>
      <c r="AG111" s="934"/>
      <c r="AH111" s="934"/>
      <c r="AI111" s="934"/>
      <c r="AJ111" s="935"/>
      <c r="AK111" s="936" t="s">
        <v>410</v>
      </c>
      <c r="AL111" s="934"/>
      <c r="AM111" s="934"/>
      <c r="AN111" s="934"/>
      <c r="AO111" s="935"/>
      <c r="AP111" s="937" t="s">
        <v>410</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v>17802</v>
      </c>
      <c r="BR111" s="920"/>
      <c r="BS111" s="920"/>
      <c r="BT111" s="920"/>
      <c r="BU111" s="920"/>
      <c r="BV111" s="920">
        <v>8948</v>
      </c>
      <c r="BW111" s="920"/>
      <c r="BX111" s="920"/>
      <c r="BY111" s="920"/>
      <c r="BZ111" s="920"/>
      <c r="CA111" s="920">
        <v>273</v>
      </c>
      <c r="CB111" s="920"/>
      <c r="CC111" s="920"/>
      <c r="CD111" s="920"/>
      <c r="CE111" s="920"/>
      <c r="CF111" s="914">
        <v>0</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413</v>
      </c>
      <c r="DH111" s="920"/>
      <c r="DI111" s="920"/>
      <c r="DJ111" s="920"/>
      <c r="DK111" s="920"/>
      <c r="DL111" s="920" t="s">
        <v>413</v>
      </c>
      <c r="DM111" s="920"/>
      <c r="DN111" s="920"/>
      <c r="DO111" s="920"/>
      <c r="DP111" s="920"/>
      <c r="DQ111" s="920" t="s">
        <v>413</v>
      </c>
      <c r="DR111" s="920"/>
      <c r="DS111" s="920"/>
      <c r="DT111" s="920"/>
      <c r="DU111" s="920"/>
      <c r="DV111" s="921" t="s">
        <v>413</v>
      </c>
      <c r="DW111" s="921"/>
      <c r="DX111" s="921"/>
      <c r="DY111" s="921"/>
      <c r="DZ111" s="922"/>
    </row>
    <row r="112" spans="1:131" s="197" customFormat="1" ht="26.25" customHeight="1" x14ac:dyDescent="0.15">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3223304</v>
      </c>
      <c r="BR112" s="920"/>
      <c r="BS112" s="920"/>
      <c r="BT112" s="920"/>
      <c r="BU112" s="920"/>
      <c r="BV112" s="920">
        <v>3050144</v>
      </c>
      <c r="BW112" s="920"/>
      <c r="BX112" s="920"/>
      <c r="BY112" s="920"/>
      <c r="BZ112" s="920"/>
      <c r="CA112" s="920">
        <v>2893016</v>
      </c>
      <c r="CB112" s="920"/>
      <c r="CC112" s="920"/>
      <c r="CD112" s="920"/>
      <c r="CE112" s="920"/>
      <c r="CF112" s="914">
        <v>101.4</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220415</v>
      </c>
      <c r="AB113" s="934"/>
      <c r="AC113" s="934"/>
      <c r="AD113" s="934"/>
      <c r="AE113" s="935"/>
      <c r="AF113" s="936">
        <v>245655</v>
      </c>
      <c r="AG113" s="934"/>
      <c r="AH113" s="934"/>
      <c r="AI113" s="934"/>
      <c r="AJ113" s="935"/>
      <c r="AK113" s="936">
        <v>253016</v>
      </c>
      <c r="AL113" s="934"/>
      <c r="AM113" s="934"/>
      <c r="AN113" s="934"/>
      <c r="AO113" s="935"/>
      <c r="AP113" s="937">
        <v>8.9</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232881</v>
      </c>
      <c r="BR113" s="920"/>
      <c r="BS113" s="920"/>
      <c r="BT113" s="920"/>
      <c r="BU113" s="920"/>
      <c r="BV113" s="920">
        <v>149911</v>
      </c>
      <c r="BW113" s="920"/>
      <c r="BX113" s="920"/>
      <c r="BY113" s="920"/>
      <c r="BZ113" s="920"/>
      <c r="CA113" s="920">
        <v>97349</v>
      </c>
      <c r="CB113" s="920"/>
      <c r="CC113" s="920"/>
      <c r="CD113" s="920"/>
      <c r="CE113" s="920"/>
      <c r="CF113" s="914">
        <v>3.4</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102532</v>
      </c>
      <c r="AB114" s="959"/>
      <c r="AC114" s="959"/>
      <c r="AD114" s="959"/>
      <c r="AE114" s="960"/>
      <c r="AF114" s="961">
        <v>91042</v>
      </c>
      <c r="AG114" s="959"/>
      <c r="AH114" s="959"/>
      <c r="AI114" s="959"/>
      <c r="AJ114" s="960"/>
      <c r="AK114" s="961">
        <v>80105</v>
      </c>
      <c r="AL114" s="959"/>
      <c r="AM114" s="959"/>
      <c r="AN114" s="959"/>
      <c r="AO114" s="960"/>
      <c r="AP114" s="962">
        <v>2.8</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1239756</v>
      </c>
      <c r="BR114" s="920"/>
      <c r="BS114" s="920"/>
      <c r="BT114" s="920"/>
      <c r="BU114" s="920"/>
      <c r="BV114" s="920">
        <v>1200056</v>
      </c>
      <c r="BW114" s="920"/>
      <c r="BX114" s="920"/>
      <c r="BY114" s="920"/>
      <c r="BZ114" s="920"/>
      <c r="CA114" s="920">
        <v>1102901</v>
      </c>
      <c r="CB114" s="920"/>
      <c r="CC114" s="920"/>
      <c r="CD114" s="920"/>
      <c r="CE114" s="920"/>
      <c r="CF114" s="914">
        <v>38.700000000000003</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9483</v>
      </c>
      <c r="AB115" s="934"/>
      <c r="AC115" s="934"/>
      <c r="AD115" s="934"/>
      <c r="AE115" s="935"/>
      <c r="AF115" s="936">
        <v>9231</v>
      </c>
      <c r="AG115" s="934"/>
      <c r="AH115" s="934"/>
      <c r="AI115" s="934"/>
      <c r="AJ115" s="935"/>
      <c r="AK115" s="936">
        <v>8969</v>
      </c>
      <c r="AL115" s="934"/>
      <c r="AM115" s="934"/>
      <c r="AN115" s="934"/>
      <c r="AO115" s="935"/>
      <c r="AP115" s="937">
        <v>0.3</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17802</v>
      </c>
      <c r="DH115" s="959"/>
      <c r="DI115" s="959"/>
      <c r="DJ115" s="959"/>
      <c r="DK115" s="960"/>
      <c r="DL115" s="961">
        <v>8948</v>
      </c>
      <c r="DM115" s="959"/>
      <c r="DN115" s="959"/>
      <c r="DO115" s="959"/>
      <c r="DP115" s="960"/>
      <c r="DQ115" s="961">
        <v>273</v>
      </c>
      <c r="DR115" s="959"/>
      <c r="DS115" s="959"/>
      <c r="DT115" s="959"/>
      <c r="DU115" s="960"/>
      <c r="DV115" s="962">
        <v>0</v>
      </c>
      <c r="DW115" s="963"/>
      <c r="DX115" s="963"/>
      <c r="DY115" s="963"/>
      <c r="DZ115" s="964"/>
    </row>
    <row r="116" spans="1:130" s="197" customFormat="1" ht="26.25" customHeight="1" x14ac:dyDescent="0.15">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884616</v>
      </c>
      <c r="AB117" s="966"/>
      <c r="AC117" s="966"/>
      <c r="AD117" s="966"/>
      <c r="AE117" s="967"/>
      <c r="AF117" s="965">
        <v>853893</v>
      </c>
      <c r="AG117" s="966"/>
      <c r="AH117" s="966"/>
      <c r="AI117" s="966"/>
      <c r="AJ117" s="967"/>
      <c r="AK117" s="965">
        <v>949195</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286</v>
      </c>
      <c r="AG118" s="883"/>
      <c r="AH118" s="883"/>
      <c r="AI118" s="883"/>
      <c r="AJ118" s="884"/>
      <c r="AK118" s="882" t="s">
        <v>285</v>
      </c>
      <c r="AL118" s="883"/>
      <c r="AM118" s="883"/>
      <c r="AN118" s="883"/>
      <c r="AO118" s="884"/>
      <c r="AP118" s="990" t="s">
        <v>403</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433</v>
      </c>
      <c r="BP118" s="994"/>
      <c r="BQ118" s="985">
        <v>10415531</v>
      </c>
      <c r="BR118" s="986"/>
      <c r="BS118" s="986"/>
      <c r="BT118" s="986"/>
      <c r="BU118" s="986"/>
      <c r="BV118" s="986">
        <v>10003469</v>
      </c>
      <c r="BW118" s="986"/>
      <c r="BX118" s="986"/>
      <c r="BY118" s="986"/>
      <c r="BZ118" s="986"/>
      <c r="CA118" s="986">
        <v>9888874</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2773574</v>
      </c>
      <c r="BR119" s="927"/>
      <c r="BS119" s="927"/>
      <c r="BT119" s="927"/>
      <c r="BU119" s="927"/>
      <c r="BV119" s="927">
        <v>3204056</v>
      </c>
      <c r="BW119" s="927"/>
      <c r="BX119" s="927"/>
      <c r="BY119" s="927"/>
      <c r="BZ119" s="927"/>
      <c r="CA119" s="927">
        <v>2963058</v>
      </c>
      <c r="CB119" s="927"/>
      <c r="CC119" s="927"/>
      <c r="CD119" s="927"/>
      <c r="CE119" s="927"/>
      <c r="CF119" s="941">
        <v>103.9</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77442</v>
      </c>
      <c r="BR120" s="920"/>
      <c r="BS120" s="920"/>
      <c r="BT120" s="920"/>
      <c r="BU120" s="920"/>
      <c r="BV120" s="920">
        <v>72213</v>
      </c>
      <c r="BW120" s="920"/>
      <c r="BX120" s="920"/>
      <c r="BY120" s="920"/>
      <c r="BZ120" s="920"/>
      <c r="CA120" s="920">
        <v>66339</v>
      </c>
      <c r="CB120" s="920"/>
      <c r="CC120" s="920"/>
      <c r="CD120" s="920"/>
      <c r="CE120" s="920"/>
      <c r="CF120" s="914">
        <v>2.2999999999999998</v>
      </c>
      <c r="CG120" s="915"/>
      <c r="CH120" s="915"/>
      <c r="CI120" s="915"/>
      <c r="CJ120" s="915"/>
      <c r="CK120" s="1013" t="s">
        <v>439</v>
      </c>
      <c r="CL120" s="1014"/>
      <c r="CM120" s="1014"/>
      <c r="CN120" s="1014"/>
      <c r="CO120" s="1015"/>
      <c r="CP120" s="1021" t="s">
        <v>386</v>
      </c>
      <c r="CQ120" s="1022"/>
      <c r="CR120" s="1022"/>
      <c r="CS120" s="1022"/>
      <c r="CT120" s="1022"/>
      <c r="CU120" s="1022"/>
      <c r="CV120" s="1022"/>
      <c r="CW120" s="1022"/>
      <c r="CX120" s="1022"/>
      <c r="CY120" s="1022"/>
      <c r="CZ120" s="1022"/>
      <c r="DA120" s="1022"/>
      <c r="DB120" s="1022"/>
      <c r="DC120" s="1022"/>
      <c r="DD120" s="1022"/>
      <c r="DE120" s="1022"/>
      <c r="DF120" s="1023"/>
      <c r="DG120" s="926">
        <v>1243954</v>
      </c>
      <c r="DH120" s="927"/>
      <c r="DI120" s="927"/>
      <c r="DJ120" s="927"/>
      <c r="DK120" s="927"/>
      <c r="DL120" s="927">
        <v>1161822</v>
      </c>
      <c r="DM120" s="927"/>
      <c r="DN120" s="927"/>
      <c r="DO120" s="927"/>
      <c r="DP120" s="927"/>
      <c r="DQ120" s="927">
        <v>1092309</v>
      </c>
      <c r="DR120" s="927"/>
      <c r="DS120" s="927"/>
      <c r="DT120" s="927"/>
      <c r="DU120" s="927"/>
      <c r="DV120" s="928">
        <v>38.299999999999997</v>
      </c>
      <c r="DW120" s="928"/>
      <c r="DX120" s="928"/>
      <c r="DY120" s="928"/>
      <c r="DZ120" s="929"/>
    </row>
    <row r="121" spans="1:130" s="197" customFormat="1" ht="26.25" customHeight="1" x14ac:dyDescent="0.15">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6354519</v>
      </c>
      <c r="BR121" s="986"/>
      <c r="BS121" s="986"/>
      <c r="BT121" s="986"/>
      <c r="BU121" s="986"/>
      <c r="BV121" s="986">
        <v>6234061</v>
      </c>
      <c r="BW121" s="986"/>
      <c r="BX121" s="986"/>
      <c r="BY121" s="986"/>
      <c r="BZ121" s="986"/>
      <c r="CA121" s="986">
        <v>6204261</v>
      </c>
      <c r="CB121" s="986"/>
      <c r="CC121" s="986"/>
      <c r="CD121" s="986"/>
      <c r="CE121" s="986"/>
      <c r="CF121" s="1024">
        <v>217.5</v>
      </c>
      <c r="CG121" s="1025"/>
      <c r="CH121" s="1025"/>
      <c r="CI121" s="1025"/>
      <c r="CJ121" s="1025"/>
      <c r="CK121" s="1016"/>
      <c r="CL121" s="1017"/>
      <c r="CM121" s="1017"/>
      <c r="CN121" s="1017"/>
      <c r="CO121" s="1018"/>
      <c r="CP121" s="1007" t="s">
        <v>382</v>
      </c>
      <c r="CQ121" s="1008"/>
      <c r="CR121" s="1008"/>
      <c r="CS121" s="1008"/>
      <c r="CT121" s="1008"/>
      <c r="CU121" s="1008"/>
      <c r="CV121" s="1008"/>
      <c r="CW121" s="1008"/>
      <c r="CX121" s="1008"/>
      <c r="CY121" s="1008"/>
      <c r="CZ121" s="1008"/>
      <c r="DA121" s="1008"/>
      <c r="DB121" s="1008"/>
      <c r="DC121" s="1008"/>
      <c r="DD121" s="1008"/>
      <c r="DE121" s="1008"/>
      <c r="DF121" s="1009"/>
      <c r="DG121" s="919">
        <v>1020819</v>
      </c>
      <c r="DH121" s="920"/>
      <c r="DI121" s="920"/>
      <c r="DJ121" s="920"/>
      <c r="DK121" s="920"/>
      <c r="DL121" s="920">
        <v>1013827</v>
      </c>
      <c r="DM121" s="920"/>
      <c r="DN121" s="920"/>
      <c r="DO121" s="920"/>
      <c r="DP121" s="920"/>
      <c r="DQ121" s="920">
        <v>1008666</v>
      </c>
      <c r="DR121" s="920"/>
      <c r="DS121" s="920"/>
      <c r="DT121" s="920"/>
      <c r="DU121" s="920"/>
      <c r="DV121" s="921">
        <v>35.4</v>
      </c>
      <c r="DW121" s="921"/>
      <c r="DX121" s="921"/>
      <c r="DY121" s="921"/>
      <c r="DZ121" s="922"/>
    </row>
    <row r="122" spans="1:130" s="197" customFormat="1" ht="26.25" customHeight="1" x14ac:dyDescent="0.15">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442</v>
      </c>
      <c r="BP122" s="994"/>
      <c r="BQ122" s="1034">
        <v>9205535</v>
      </c>
      <c r="BR122" s="1035"/>
      <c r="BS122" s="1035"/>
      <c r="BT122" s="1035"/>
      <c r="BU122" s="1035"/>
      <c r="BV122" s="1035">
        <v>9510330</v>
      </c>
      <c r="BW122" s="1035"/>
      <c r="BX122" s="1035"/>
      <c r="BY122" s="1035"/>
      <c r="BZ122" s="1035"/>
      <c r="CA122" s="1035">
        <v>9233658</v>
      </c>
      <c r="CB122" s="1035"/>
      <c r="CC122" s="1035"/>
      <c r="CD122" s="1035"/>
      <c r="CE122" s="1035"/>
      <c r="CF122" s="987"/>
      <c r="CG122" s="988"/>
      <c r="CH122" s="988"/>
      <c r="CI122" s="988"/>
      <c r="CJ122" s="989"/>
      <c r="CK122" s="1016"/>
      <c r="CL122" s="1017"/>
      <c r="CM122" s="1017"/>
      <c r="CN122" s="1017"/>
      <c r="CO122" s="1018"/>
      <c r="CP122" s="1007" t="s">
        <v>384</v>
      </c>
      <c r="CQ122" s="1008"/>
      <c r="CR122" s="1008"/>
      <c r="CS122" s="1008"/>
      <c r="CT122" s="1008"/>
      <c r="CU122" s="1008"/>
      <c r="CV122" s="1008"/>
      <c r="CW122" s="1008"/>
      <c r="CX122" s="1008"/>
      <c r="CY122" s="1008"/>
      <c r="CZ122" s="1008"/>
      <c r="DA122" s="1008"/>
      <c r="DB122" s="1008"/>
      <c r="DC122" s="1008"/>
      <c r="DD122" s="1008"/>
      <c r="DE122" s="1008"/>
      <c r="DF122" s="1009"/>
      <c r="DG122" s="919">
        <v>958531</v>
      </c>
      <c r="DH122" s="920"/>
      <c r="DI122" s="920"/>
      <c r="DJ122" s="920"/>
      <c r="DK122" s="920"/>
      <c r="DL122" s="920">
        <v>874495</v>
      </c>
      <c r="DM122" s="920"/>
      <c r="DN122" s="920"/>
      <c r="DO122" s="920"/>
      <c r="DP122" s="920"/>
      <c r="DQ122" s="920">
        <v>792041</v>
      </c>
      <c r="DR122" s="920"/>
      <c r="DS122" s="920"/>
      <c r="DT122" s="920"/>
      <c r="DU122" s="920"/>
      <c r="DV122" s="921">
        <v>27.8</v>
      </c>
      <c r="DW122" s="921"/>
      <c r="DX122" s="921"/>
      <c r="DY122" s="921"/>
      <c r="DZ122" s="922"/>
    </row>
    <row r="123" spans="1:130" s="197" customFormat="1" ht="26.25" customHeight="1" thickBot="1" x14ac:dyDescent="0.2">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41.5</v>
      </c>
      <c r="BR123" s="1027"/>
      <c r="BS123" s="1027"/>
      <c r="BT123" s="1027"/>
      <c r="BU123" s="1027"/>
      <c r="BV123" s="1027">
        <v>16.899999999999999</v>
      </c>
      <c r="BW123" s="1027"/>
      <c r="BX123" s="1027"/>
      <c r="BY123" s="1027"/>
      <c r="BZ123" s="1027"/>
      <c r="CA123" s="1027">
        <v>22.9</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t="s">
        <v>111</v>
      </c>
      <c r="DH123" s="959"/>
      <c r="DI123" s="959"/>
      <c r="DJ123" s="959"/>
      <c r="DK123" s="960"/>
      <c r="DL123" s="961" t="s">
        <v>111</v>
      </c>
      <c r="DM123" s="959"/>
      <c r="DN123" s="959"/>
      <c r="DO123" s="959"/>
      <c r="DP123" s="960"/>
      <c r="DQ123" s="961" t="s">
        <v>111</v>
      </c>
      <c r="DR123" s="959"/>
      <c r="DS123" s="959"/>
      <c r="DT123" s="959"/>
      <c r="DU123" s="960"/>
      <c r="DV123" s="962" t="s">
        <v>111</v>
      </c>
      <c r="DW123" s="963"/>
      <c r="DX123" s="963"/>
      <c r="DY123" s="963"/>
      <c r="DZ123" s="964"/>
    </row>
    <row r="124" spans="1:130" s="197" customFormat="1" ht="26.25" customHeight="1" x14ac:dyDescent="0.15">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9033</v>
      </c>
      <c r="AB126" s="959"/>
      <c r="AC126" s="959"/>
      <c r="AD126" s="959"/>
      <c r="AE126" s="960"/>
      <c r="AF126" s="961">
        <v>8854</v>
      </c>
      <c r="AG126" s="959"/>
      <c r="AH126" s="959"/>
      <c r="AI126" s="959"/>
      <c r="AJ126" s="960"/>
      <c r="AK126" s="961">
        <v>8675</v>
      </c>
      <c r="AL126" s="959"/>
      <c r="AM126" s="959"/>
      <c r="AN126" s="959"/>
      <c r="AO126" s="960"/>
      <c r="AP126" s="962">
        <v>0.3</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450</v>
      </c>
      <c r="AB127" s="959"/>
      <c r="AC127" s="959"/>
      <c r="AD127" s="959"/>
      <c r="AE127" s="960"/>
      <c r="AF127" s="961">
        <v>377</v>
      </c>
      <c r="AG127" s="959"/>
      <c r="AH127" s="959"/>
      <c r="AI127" s="959"/>
      <c r="AJ127" s="960"/>
      <c r="AK127" s="961">
        <v>294</v>
      </c>
      <c r="AL127" s="959"/>
      <c r="AM127" s="959"/>
      <c r="AN127" s="959"/>
      <c r="AO127" s="960"/>
      <c r="AP127" s="962">
        <v>0</v>
      </c>
      <c r="AQ127" s="963"/>
      <c r="AR127" s="963"/>
      <c r="AS127" s="963"/>
      <c r="AT127" s="964"/>
      <c r="AU127" s="233"/>
      <c r="AV127" s="233"/>
      <c r="AW127" s="233"/>
      <c r="AX127" s="886" t="s">
        <v>453</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33968</v>
      </c>
      <c r="AB128" s="1090"/>
      <c r="AC128" s="1090"/>
      <c r="AD128" s="1090"/>
      <c r="AE128" s="1091"/>
      <c r="AF128" s="1092">
        <v>26650</v>
      </c>
      <c r="AG128" s="1090"/>
      <c r="AH128" s="1090"/>
      <c r="AI128" s="1090"/>
      <c r="AJ128" s="1091"/>
      <c r="AK128" s="1092">
        <v>21064</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3499592</v>
      </c>
      <c r="AB129" s="959"/>
      <c r="AC129" s="959"/>
      <c r="AD129" s="959"/>
      <c r="AE129" s="960"/>
      <c r="AF129" s="961">
        <v>3518196</v>
      </c>
      <c r="AG129" s="959"/>
      <c r="AH129" s="959"/>
      <c r="AI129" s="959"/>
      <c r="AJ129" s="960"/>
      <c r="AK129" s="961">
        <v>3547856</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8.1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588116</v>
      </c>
      <c r="AB130" s="959"/>
      <c r="AC130" s="959"/>
      <c r="AD130" s="959"/>
      <c r="AE130" s="960"/>
      <c r="AF130" s="961">
        <v>617143</v>
      </c>
      <c r="AG130" s="959"/>
      <c r="AH130" s="959"/>
      <c r="AI130" s="959"/>
      <c r="AJ130" s="960"/>
      <c r="AK130" s="961">
        <v>695581</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v>22.9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2911476</v>
      </c>
      <c r="AB131" s="998"/>
      <c r="AC131" s="998"/>
      <c r="AD131" s="998"/>
      <c r="AE131" s="999"/>
      <c r="AF131" s="1000">
        <v>2901053</v>
      </c>
      <c r="AG131" s="998"/>
      <c r="AH131" s="998"/>
      <c r="AI131" s="998"/>
      <c r="AJ131" s="999"/>
      <c r="AK131" s="1000">
        <v>2852275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9.0171445689999992</v>
      </c>
      <c r="AB132" s="1104"/>
      <c r="AC132" s="1104"/>
      <c r="AD132" s="1104"/>
      <c r="AE132" s="1105"/>
      <c r="AF132" s="1106">
        <v>7.2421979189999997</v>
      </c>
      <c r="AG132" s="1104"/>
      <c r="AH132" s="1104"/>
      <c r="AI132" s="1104"/>
      <c r="AJ132" s="1105"/>
      <c r="AK132" s="1106">
        <v>8.1531409139999997</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9.1999999999999993</v>
      </c>
      <c r="AB133" s="1111"/>
      <c r="AC133" s="1111"/>
      <c r="AD133" s="1111"/>
      <c r="AE133" s="1112"/>
      <c r="AF133" s="1110">
        <v>8.6</v>
      </c>
      <c r="AG133" s="1111"/>
      <c r="AH133" s="1111"/>
      <c r="AI133" s="1111"/>
      <c r="AJ133" s="1112"/>
      <c r="AK133" s="1110">
        <v>8.1</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6" zoomScaleNormal="85" zoomScaleSheetLayoutView="55" workbookViewId="0">
      <selection activeCell="Z28" sqref="Z28"/>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2"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1" workbookViewId="0">
      <selection activeCell="G16" sqref="G16:J16"/>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19" t="s">
        <v>474</v>
      </c>
      <c r="H9" s="1120"/>
      <c r="I9" s="1120"/>
      <c r="J9" s="1121"/>
      <c r="K9" s="263">
        <v>894938</v>
      </c>
      <c r="L9" s="264">
        <v>94343</v>
      </c>
      <c r="M9" s="265">
        <v>138183</v>
      </c>
      <c r="N9" s="266">
        <v>-31.7</v>
      </c>
    </row>
    <row r="10" spans="1:16" x14ac:dyDescent="0.15">
      <c r="A10" s="248"/>
      <c r="B10" s="244"/>
      <c r="C10" s="244"/>
      <c r="D10" s="244"/>
      <c r="E10" s="244"/>
      <c r="F10" s="244"/>
      <c r="G10" s="1119" t="s">
        <v>475</v>
      </c>
      <c r="H10" s="1120"/>
      <c r="I10" s="1120"/>
      <c r="J10" s="1121"/>
      <c r="K10" s="267">
        <v>72215</v>
      </c>
      <c r="L10" s="268">
        <v>7613</v>
      </c>
      <c r="M10" s="269">
        <v>15438</v>
      </c>
      <c r="N10" s="270">
        <v>-50.7</v>
      </c>
    </row>
    <row r="11" spans="1:16" ht="13.5" customHeight="1" x14ac:dyDescent="0.15">
      <c r="A11" s="248"/>
      <c r="B11" s="244"/>
      <c r="C11" s="244"/>
      <c r="D11" s="244"/>
      <c r="E11" s="244"/>
      <c r="F11" s="244"/>
      <c r="G11" s="1119" t="s">
        <v>476</v>
      </c>
      <c r="H11" s="1120"/>
      <c r="I11" s="1120"/>
      <c r="J11" s="1121"/>
      <c r="K11" s="267">
        <v>121413</v>
      </c>
      <c r="L11" s="268">
        <v>12799</v>
      </c>
      <c r="M11" s="269">
        <v>22352</v>
      </c>
      <c r="N11" s="270">
        <v>-42.7</v>
      </c>
    </row>
    <row r="12" spans="1:16" ht="13.5" customHeight="1" x14ac:dyDescent="0.15">
      <c r="A12" s="248"/>
      <c r="B12" s="244"/>
      <c r="C12" s="244"/>
      <c r="D12" s="244"/>
      <c r="E12" s="244"/>
      <c r="F12" s="244"/>
      <c r="G12" s="1119" t="s">
        <v>477</v>
      </c>
      <c r="H12" s="1120"/>
      <c r="I12" s="1120"/>
      <c r="J12" s="1121"/>
      <c r="K12" s="267">
        <v>1657</v>
      </c>
      <c r="L12" s="268">
        <v>175</v>
      </c>
      <c r="M12" s="269">
        <v>2530</v>
      </c>
      <c r="N12" s="270">
        <v>-93.1</v>
      </c>
    </row>
    <row r="13" spans="1:16" ht="13.5" customHeight="1" x14ac:dyDescent="0.15">
      <c r="A13" s="248"/>
      <c r="B13" s="244"/>
      <c r="C13" s="244"/>
      <c r="D13" s="244"/>
      <c r="E13" s="244"/>
      <c r="F13" s="244"/>
      <c r="G13" s="1119" t="s">
        <v>478</v>
      </c>
      <c r="H13" s="1120"/>
      <c r="I13" s="1120"/>
      <c r="J13" s="1121"/>
      <c r="K13" s="267" t="s">
        <v>479</v>
      </c>
      <c r="L13" s="268" t="s">
        <v>479</v>
      </c>
      <c r="M13" s="269" t="s">
        <v>479</v>
      </c>
      <c r="N13" s="270" t="s">
        <v>479</v>
      </c>
    </row>
    <row r="14" spans="1:16" ht="13.5" customHeight="1" x14ac:dyDescent="0.15">
      <c r="A14" s="248"/>
      <c r="B14" s="244"/>
      <c r="C14" s="244"/>
      <c r="D14" s="244"/>
      <c r="E14" s="244"/>
      <c r="F14" s="244"/>
      <c r="G14" s="1119" t="s">
        <v>480</v>
      </c>
      <c r="H14" s="1120"/>
      <c r="I14" s="1120"/>
      <c r="J14" s="1121"/>
      <c r="K14" s="267">
        <v>69795</v>
      </c>
      <c r="L14" s="268">
        <v>7358</v>
      </c>
      <c r="M14" s="269">
        <v>5605</v>
      </c>
      <c r="N14" s="270">
        <v>31.3</v>
      </c>
    </row>
    <row r="15" spans="1:16" ht="13.5" customHeight="1" x14ac:dyDescent="0.15">
      <c r="A15" s="248"/>
      <c r="B15" s="244"/>
      <c r="C15" s="244"/>
      <c r="D15" s="244"/>
      <c r="E15" s="244"/>
      <c r="F15" s="244"/>
      <c r="G15" s="1119" t="s">
        <v>481</v>
      </c>
      <c r="H15" s="1120"/>
      <c r="I15" s="1120"/>
      <c r="J15" s="1121"/>
      <c r="K15" s="267">
        <v>14645</v>
      </c>
      <c r="L15" s="268">
        <v>1544</v>
      </c>
      <c r="M15" s="269">
        <v>3103</v>
      </c>
      <c r="N15" s="270">
        <v>-50.2</v>
      </c>
    </row>
    <row r="16" spans="1:16" x14ac:dyDescent="0.15">
      <c r="A16" s="248"/>
      <c r="B16" s="244"/>
      <c r="C16" s="244"/>
      <c r="D16" s="244"/>
      <c r="E16" s="244"/>
      <c r="F16" s="244"/>
      <c r="G16" s="1122" t="s">
        <v>482</v>
      </c>
      <c r="H16" s="1123"/>
      <c r="I16" s="1123"/>
      <c r="J16" s="1124"/>
      <c r="K16" s="268">
        <v>-108643</v>
      </c>
      <c r="L16" s="268">
        <v>-11453</v>
      </c>
      <c r="M16" s="269">
        <v>-15159</v>
      </c>
      <c r="N16" s="270">
        <v>-24.4</v>
      </c>
    </row>
    <row r="17" spans="1:16" x14ac:dyDescent="0.15">
      <c r="A17" s="248"/>
      <c r="B17" s="244"/>
      <c r="C17" s="244"/>
      <c r="D17" s="244"/>
      <c r="E17" s="244"/>
      <c r="F17" s="244"/>
      <c r="G17" s="1122" t="s">
        <v>170</v>
      </c>
      <c r="H17" s="1123"/>
      <c r="I17" s="1123"/>
      <c r="J17" s="1124"/>
      <c r="K17" s="268">
        <v>1066020</v>
      </c>
      <c r="L17" s="268">
        <v>112378</v>
      </c>
      <c r="M17" s="269">
        <v>172052</v>
      </c>
      <c r="N17" s="270">
        <v>-34.700000000000003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4" t="s">
        <v>487</v>
      </c>
      <c r="H21" s="1115"/>
      <c r="I21" s="1115"/>
      <c r="J21" s="1116"/>
      <c r="K21" s="280">
        <v>10.75</v>
      </c>
      <c r="L21" s="281">
        <v>15.52</v>
      </c>
      <c r="M21" s="282">
        <v>-4.7699999999999996</v>
      </c>
      <c r="N21" s="249"/>
      <c r="O21" s="283"/>
      <c r="P21" s="279"/>
    </row>
    <row r="22" spans="1:16" s="284" customFormat="1" x14ac:dyDescent="0.15">
      <c r="A22" s="279"/>
      <c r="B22" s="249"/>
      <c r="C22" s="249"/>
      <c r="D22" s="249"/>
      <c r="E22" s="249"/>
      <c r="F22" s="249"/>
      <c r="G22" s="1114" t="s">
        <v>488</v>
      </c>
      <c r="H22" s="1115"/>
      <c r="I22" s="1115"/>
      <c r="J22" s="1116"/>
      <c r="K22" s="285">
        <v>97.9</v>
      </c>
      <c r="L22" s="286">
        <v>95.8</v>
      </c>
      <c r="M22" s="287">
        <v>2.1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30" t="s">
        <v>491</v>
      </c>
      <c r="H32" s="1131"/>
      <c r="I32" s="1131"/>
      <c r="J32" s="1132"/>
      <c r="K32" s="294">
        <v>607105</v>
      </c>
      <c r="L32" s="294">
        <v>64000</v>
      </c>
      <c r="M32" s="295">
        <v>106666</v>
      </c>
      <c r="N32" s="296">
        <v>-40</v>
      </c>
    </row>
    <row r="33" spans="1:16" ht="13.5" customHeight="1" x14ac:dyDescent="0.15">
      <c r="A33" s="248"/>
      <c r="B33" s="244"/>
      <c r="C33" s="244"/>
      <c r="D33" s="244"/>
      <c r="E33" s="244"/>
      <c r="F33" s="244"/>
      <c r="G33" s="1130" t="s">
        <v>492</v>
      </c>
      <c r="H33" s="1131"/>
      <c r="I33" s="1131"/>
      <c r="J33" s="1132"/>
      <c r="K33" s="294" t="s">
        <v>479</v>
      </c>
      <c r="L33" s="294" t="s">
        <v>479</v>
      </c>
      <c r="M33" s="295" t="s">
        <v>479</v>
      </c>
      <c r="N33" s="296" t="s">
        <v>479</v>
      </c>
    </row>
    <row r="34" spans="1:16" ht="27" customHeight="1" x14ac:dyDescent="0.15">
      <c r="A34" s="248"/>
      <c r="B34" s="244"/>
      <c r="C34" s="244"/>
      <c r="D34" s="244"/>
      <c r="E34" s="244"/>
      <c r="F34" s="244"/>
      <c r="G34" s="1130" t="s">
        <v>493</v>
      </c>
      <c r="H34" s="1131"/>
      <c r="I34" s="1131"/>
      <c r="J34" s="1132"/>
      <c r="K34" s="294" t="s">
        <v>479</v>
      </c>
      <c r="L34" s="294" t="s">
        <v>479</v>
      </c>
      <c r="M34" s="295">
        <v>439</v>
      </c>
      <c r="N34" s="296" t="s">
        <v>479</v>
      </c>
    </row>
    <row r="35" spans="1:16" ht="27" customHeight="1" x14ac:dyDescent="0.15">
      <c r="A35" s="248"/>
      <c r="B35" s="244"/>
      <c r="C35" s="244"/>
      <c r="D35" s="244"/>
      <c r="E35" s="244"/>
      <c r="F35" s="244"/>
      <c r="G35" s="1130" t="s">
        <v>494</v>
      </c>
      <c r="H35" s="1131"/>
      <c r="I35" s="1131"/>
      <c r="J35" s="1132"/>
      <c r="K35" s="294">
        <v>253016</v>
      </c>
      <c r="L35" s="294">
        <v>26673</v>
      </c>
      <c r="M35" s="295">
        <v>24405</v>
      </c>
      <c r="N35" s="296">
        <v>9.3000000000000007</v>
      </c>
    </row>
    <row r="36" spans="1:16" ht="27" customHeight="1" x14ac:dyDescent="0.15">
      <c r="A36" s="248"/>
      <c r="B36" s="244"/>
      <c r="C36" s="244"/>
      <c r="D36" s="244"/>
      <c r="E36" s="244"/>
      <c r="F36" s="244"/>
      <c r="G36" s="1130" t="s">
        <v>495</v>
      </c>
      <c r="H36" s="1131"/>
      <c r="I36" s="1131"/>
      <c r="J36" s="1132"/>
      <c r="K36" s="294">
        <v>80105</v>
      </c>
      <c r="L36" s="294">
        <v>8445</v>
      </c>
      <c r="M36" s="295">
        <v>4847</v>
      </c>
      <c r="N36" s="296">
        <v>74.2</v>
      </c>
    </row>
    <row r="37" spans="1:16" ht="13.5" customHeight="1" x14ac:dyDescent="0.15">
      <c r="A37" s="248"/>
      <c r="B37" s="244"/>
      <c r="C37" s="244"/>
      <c r="D37" s="244"/>
      <c r="E37" s="244"/>
      <c r="F37" s="244"/>
      <c r="G37" s="1130" t="s">
        <v>496</v>
      </c>
      <c r="H37" s="1131"/>
      <c r="I37" s="1131"/>
      <c r="J37" s="1132"/>
      <c r="K37" s="294">
        <v>8969</v>
      </c>
      <c r="L37" s="294">
        <v>945</v>
      </c>
      <c r="M37" s="295">
        <v>2124</v>
      </c>
      <c r="N37" s="296">
        <v>-55.5</v>
      </c>
    </row>
    <row r="38" spans="1:16" ht="27" customHeight="1" x14ac:dyDescent="0.15">
      <c r="A38" s="248"/>
      <c r="B38" s="244"/>
      <c r="C38" s="244"/>
      <c r="D38" s="244"/>
      <c r="E38" s="244"/>
      <c r="F38" s="244"/>
      <c r="G38" s="1133" t="s">
        <v>497</v>
      </c>
      <c r="H38" s="1134"/>
      <c r="I38" s="1134"/>
      <c r="J38" s="1135"/>
      <c r="K38" s="297" t="s">
        <v>479</v>
      </c>
      <c r="L38" s="297" t="s">
        <v>479</v>
      </c>
      <c r="M38" s="298">
        <v>33</v>
      </c>
      <c r="N38" s="299" t="s">
        <v>479</v>
      </c>
      <c r="O38" s="293"/>
    </row>
    <row r="39" spans="1:16" x14ac:dyDescent="0.15">
      <c r="A39" s="248"/>
      <c r="B39" s="244"/>
      <c r="C39" s="244"/>
      <c r="D39" s="244"/>
      <c r="E39" s="244"/>
      <c r="F39" s="244"/>
      <c r="G39" s="1133" t="s">
        <v>498</v>
      </c>
      <c r="H39" s="1134"/>
      <c r="I39" s="1134"/>
      <c r="J39" s="1135"/>
      <c r="K39" s="300">
        <v>-21064</v>
      </c>
      <c r="L39" s="300">
        <v>-2221</v>
      </c>
      <c r="M39" s="301">
        <v>-5315</v>
      </c>
      <c r="N39" s="302">
        <v>-58.2</v>
      </c>
      <c r="O39" s="293"/>
    </row>
    <row r="40" spans="1:16" ht="27" customHeight="1" x14ac:dyDescent="0.15">
      <c r="A40" s="248"/>
      <c r="B40" s="244"/>
      <c r="C40" s="244"/>
      <c r="D40" s="244"/>
      <c r="E40" s="244"/>
      <c r="F40" s="244"/>
      <c r="G40" s="1130" t="s">
        <v>499</v>
      </c>
      <c r="H40" s="1131"/>
      <c r="I40" s="1131"/>
      <c r="J40" s="1132"/>
      <c r="K40" s="300">
        <v>-695581</v>
      </c>
      <c r="L40" s="300">
        <v>-73327</v>
      </c>
      <c r="M40" s="301">
        <v>-96584</v>
      </c>
      <c r="N40" s="302">
        <v>-24.1</v>
      </c>
      <c r="O40" s="293"/>
    </row>
    <row r="41" spans="1:16" x14ac:dyDescent="0.15">
      <c r="A41" s="248"/>
      <c r="B41" s="244"/>
      <c r="C41" s="244"/>
      <c r="D41" s="244"/>
      <c r="E41" s="244"/>
      <c r="F41" s="244"/>
      <c r="G41" s="1136" t="s">
        <v>280</v>
      </c>
      <c r="H41" s="1137"/>
      <c r="I41" s="1137"/>
      <c r="J41" s="1138"/>
      <c r="K41" s="294">
        <v>232550</v>
      </c>
      <c r="L41" s="300">
        <v>24515</v>
      </c>
      <c r="M41" s="301">
        <v>36615</v>
      </c>
      <c r="N41" s="302">
        <v>-33</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25" t="s">
        <v>469</v>
      </c>
      <c r="J49" s="1127" t="s">
        <v>503</v>
      </c>
      <c r="K49" s="1128"/>
      <c r="L49" s="1128"/>
      <c r="M49" s="1128"/>
      <c r="N49" s="1129"/>
    </row>
    <row r="50" spans="1:14" x14ac:dyDescent="0.15">
      <c r="A50" s="248"/>
      <c r="B50" s="244"/>
      <c r="C50" s="244"/>
      <c r="D50" s="244"/>
      <c r="E50" s="244"/>
      <c r="F50" s="244"/>
      <c r="G50" s="312"/>
      <c r="H50" s="313"/>
      <c r="I50" s="1126"/>
      <c r="J50" s="314" t="s">
        <v>504</v>
      </c>
      <c r="K50" s="315" t="s">
        <v>505</v>
      </c>
      <c r="L50" s="316" t="s">
        <v>506</v>
      </c>
      <c r="M50" s="317" t="s">
        <v>507</v>
      </c>
      <c r="N50" s="318" t="s">
        <v>508</v>
      </c>
    </row>
    <row r="51" spans="1:14" x14ac:dyDescent="0.15">
      <c r="A51" s="248"/>
      <c r="B51" s="244"/>
      <c r="C51" s="244"/>
      <c r="D51" s="244"/>
      <c r="E51" s="244"/>
      <c r="F51" s="244"/>
      <c r="G51" s="310" t="s">
        <v>509</v>
      </c>
      <c r="H51" s="311"/>
      <c r="I51" s="319">
        <v>1546049</v>
      </c>
      <c r="J51" s="320">
        <v>155758</v>
      </c>
      <c r="K51" s="321">
        <v>27.9</v>
      </c>
      <c r="L51" s="322">
        <v>147869</v>
      </c>
      <c r="M51" s="323">
        <v>16.3</v>
      </c>
      <c r="N51" s="324">
        <v>11.6</v>
      </c>
    </row>
    <row r="52" spans="1:14" x14ac:dyDescent="0.15">
      <c r="A52" s="248"/>
      <c r="B52" s="244"/>
      <c r="C52" s="244"/>
      <c r="D52" s="244"/>
      <c r="E52" s="244"/>
      <c r="F52" s="244"/>
      <c r="G52" s="325"/>
      <c r="H52" s="326" t="s">
        <v>510</v>
      </c>
      <c r="I52" s="327">
        <v>458531</v>
      </c>
      <c r="J52" s="328">
        <v>46195</v>
      </c>
      <c r="K52" s="329">
        <v>3</v>
      </c>
      <c r="L52" s="330">
        <v>63271</v>
      </c>
      <c r="M52" s="331">
        <v>-12.8</v>
      </c>
      <c r="N52" s="332">
        <v>15.8</v>
      </c>
    </row>
    <row r="53" spans="1:14" x14ac:dyDescent="0.15">
      <c r="A53" s="248"/>
      <c r="B53" s="244"/>
      <c r="C53" s="244"/>
      <c r="D53" s="244"/>
      <c r="E53" s="244"/>
      <c r="F53" s="244"/>
      <c r="G53" s="310" t="s">
        <v>511</v>
      </c>
      <c r="H53" s="311"/>
      <c r="I53" s="319">
        <v>3720844</v>
      </c>
      <c r="J53" s="320">
        <v>381429</v>
      </c>
      <c r="K53" s="321">
        <v>144.9</v>
      </c>
      <c r="L53" s="322">
        <v>146140</v>
      </c>
      <c r="M53" s="323">
        <v>-1.2</v>
      </c>
      <c r="N53" s="324">
        <v>146.1</v>
      </c>
    </row>
    <row r="54" spans="1:14" x14ac:dyDescent="0.15">
      <c r="A54" s="248"/>
      <c r="B54" s="244"/>
      <c r="C54" s="244"/>
      <c r="D54" s="244"/>
      <c r="E54" s="244"/>
      <c r="F54" s="244"/>
      <c r="G54" s="325"/>
      <c r="H54" s="326" t="s">
        <v>510</v>
      </c>
      <c r="I54" s="327">
        <v>380475</v>
      </c>
      <c r="J54" s="328">
        <v>39003</v>
      </c>
      <c r="K54" s="329">
        <v>-15.6</v>
      </c>
      <c r="L54" s="330">
        <v>75451</v>
      </c>
      <c r="M54" s="331">
        <v>19.3</v>
      </c>
      <c r="N54" s="332">
        <v>-34.9</v>
      </c>
    </row>
    <row r="55" spans="1:14" x14ac:dyDescent="0.15">
      <c r="A55" s="248"/>
      <c r="B55" s="244"/>
      <c r="C55" s="244"/>
      <c r="D55" s="244"/>
      <c r="E55" s="244"/>
      <c r="F55" s="244"/>
      <c r="G55" s="310" t="s">
        <v>512</v>
      </c>
      <c r="H55" s="311"/>
      <c r="I55" s="319">
        <v>702221</v>
      </c>
      <c r="J55" s="320">
        <v>72506</v>
      </c>
      <c r="K55" s="321">
        <v>-81</v>
      </c>
      <c r="L55" s="322">
        <v>146641</v>
      </c>
      <c r="M55" s="323">
        <v>0.3</v>
      </c>
      <c r="N55" s="324">
        <v>-81.3</v>
      </c>
    </row>
    <row r="56" spans="1:14" x14ac:dyDescent="0.15">
      <c r="A56" s="248"/>
      <c r="B56" s="244"/>
      <c r="C56" s="244"/>
      <c r="D56" s="244"/>
      <c r="E56" s="244"/>
      <c r="F56" s="244"/>
      <c r="G56" s="325"/>
      <c r="H56" s="326" t="s">
        <v>510</v>
      </c>
      <c r="I56" s="327">
        <v>288571</v>
      </c>
      <c r="J56" s="328">
        <v>29796</v>
      </c>
      <c r="K56" s="329">
        <v>-23.6</v>
      </c>
      <c r="L56" s="330">
        <v>68142</v>
      </c>
      <c r="M56" s="331">
        <v>-9.6999999999999993</v>
      </c>
      <c r="N56" s="332">
        <v>-13.9</v>
      </c>
    </row>
    <row r="57" spans="1:14" x14ac:dyDescent="0.15">
      <c r="A57" s="248"/>
      <c r="B57" s="244"/>
      <c r="C57" s="244"/>
      <c r="D57" s="244"/>
      <c r="E57" s="244"/>
      <c r="F57" s="244"/>
      <c r="G57" s="310" t="s">
        <v>513</v>
      </c>
      <c r="H57" s="311"/>
      <c r="I57" s="319">
        <v>705962</v>
      </c>
      <c r="J57" s="320">
        <v>73530</v>
      </c>
      <c r="K57" s="321">
        <v>1.4</v>
      </c>
      <c r="L57" s="322">
        <v>174587</v>
      </c>
      <c r="M57" s="323">
        <v>19.100000000000001</v>
      </c>
      <c r="N57" s="324">
        <v>-17.7</v>
      </c>
    </row>
    <row r="58" spans="1:14" x14ac:dyDescent="0.15">
      <c r="A58" s="248"/>
      <c r="B58" s="244"/>
      <c r="C58" s="244"/>
      <c r="D58" s="244"/>
      <c r="E58" s="244"/>
      <c r="F58" s="244"/>
      <c r="G58" s="325"/>
      <c r="H58" s="326" t="s">
        <v>510</v>
      </c>
      <c r="I58" s="327">
        <v>409466</v>
      </c>
      <c r="J58" s="328">
        <v>42648</v>
      </c>
      <c r="K58" s="329">
        <v>43.1</v>
      </c>
      <c r="L58" s="330">
        <v>79695</v>
      </c>
      <c r="M58" s="331">
        <v>17</v>
      </c>
      <c r="N58" s="332">
        <v>26.1</v>
      </c>
    </row>
    <row r="59" spans="1:14" x14ac:dyDescent="0.15">
      <c r="A59" s="248"/>
      <c r="B59" s="244"/>
      <c r="C59" s="244"/>
      <c r="D59" s="244"/>
      <c r="E59" s="244"/>
      <c r="F59" s="244"/>
      <c r="G59" s="310" t="s">
        <v>514</v>
      </c>
      <c r="H59" s="311"/>
      <c r="I59" s="319">
        <v>1296518</v>
      </c>
      <c r="J59" s="320">
        <v>136677</v>
      </c>
      <c r="K59" s="321">
        <v>85.9</v>
      </c>
      <c r="L59" s="322">
        <v>175675</v>
      </c>
      <c r="M59" s="323">
        <v>0.6</v>
      </c>
      <c r="N59" s="324">
        <v>85.3</v>
      </c>
    </row>
    <row r="60" spans="1:14" x14ac:dyDescent="0.15">
      <c r="A60" s="248"/>
      <c r="B60" s="244"/>
      <c r="C60" s="244"/>
      <c r="D60" s="244"/>
      <c r="E60" s="244"/>
      <c r="F60" s="244"/>
      <c r="G60" s="325"/>
      <c r="H60" s="326" t="s">
        <v>510</v>
      </c>
      <c r="I60" s="333">
        <v>823587</v>
      </c>
      <c r="J60" s="328">
        <v>86821</v>
      </c>
      <c r="K60" s="329">
        <v>103.6</v>
      </c>
      <c r="L60" s="330">
        <v>87698</v>
      </c>
      <c r="M60" s="331">
        <v>10</v>
      </c>
      <c r="N60" s="332">
        <v>93.6</v>
      </c>
    </row>
    <row r="61" spans="1:14" x14ac:dyDescent="0.15">
      <c r="A61" s="248"/>
      <c r="B61" s="244"/>
      <c r="C61" s="244"/>
      <c r="D61" s="244"/>
      <c r="E61" s="244"/>
      <c r="F61" s="244"/>
      <c r="G61" s="310" t="s">
        <v>515</v>
      </c>
      <c r="H61" s="334"/>
      <c r="I61" s="335">
        <v>1594319</v>
      </c>
      <c r="J61" s="336">
        <v>163980</v>
      </c>
      <c r="K61" s="337">
        <v>35.799999999999997</v>
      </c>
      <c r="L61" s="338">
        <v>158182</v>
      </c>
      <c r="M61" s="339">
        <v>7</v>
      </c>
      <c r="N61" s="324">
        <v>28.8</v>
      </c>
    </row>
    <row r="62" spans="1:14" x14ac:dyDescent="0.15">
      <c r="A62" s="248"/>
      <c r="B62" s="244"/>
      <c r="C62" s="244"/>
      <c r="D62" s="244"/>
      <c r="E62" s="244"/>
      <c r="F62" s="244"/>
      <c r="G62" s="325"/>
      <c r="H62" s="326" t="s">
        <v>510</v>
      </c>
      <c r="I62" s="327">
        <v>472126</v>
      </c>
      <c r="J62" s="328">
        <v>48893</v>
      </c>
      <c r="K62" s="329">
        <v>22.1</v>
      </c>
      <c r="L62" s="330">
        <v>74851</v>
      </c>
      <c r="M62" s="331">
        <v>4.8</v>
      </c>
      <c r="N62" s="332">
        <v>17.3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24.21</v>
      </c>
      <c r="G47" s="12">
        <v>26.64</v>
      </c>
      <c r="H47" s="12">
        <v>33.33</v>
      </c>
      <c r="I47" s="12">
        <v>37.42</v>
      </c>
      <c r="J47" s="13">
        <v>36.67</v>
      </c>
    </row>
    <row r="48" spans="2:10" ht="57.75" customHeight="1" x14ac:dyDescent="0.15">
      <c r="B48" s="14"/>
      <c r="C48" s="1141" t="s">
        <v>4</v>
      </c>
      <c r="D48" s="1141"/>
      <c r="E48" s="1142"/>
      <c r="F48" s="15">
        <v>3.78</v>
      </c>
      <c r="G48" s="16">
        <v>13.35</v>
      </c>
      <c r="H48" s="16">
        <v>8.56</v>
      </c>
      <c r="I48" s="16">
        <v>4.7</v>
      </c>
      <c r="J48" s="17">
        <v>5.53</v>
      </c>
    </row>
    <row r="49" spans="2:10" ht="57.75" customHeight="1" thickBot="1" x14ac:dyDescent="0.2">
      <c r="B49" s="18"/>
      <c r="C49" s="1143" t="s">
        <v>5</v>
      </c>
      <c r="D49" s="1143"/>
      <c r="E49" s="1144"/>
      <c r="F49" s="19" t="s">
        <v>522</v>
      </c>
      <c r="G49" s="20">
        <v>11.31</v>
      </c>
      <c r="H49" s="20">
        <v>1.72</v>
      </c>
      <c r="I49" s="20">
        <v>0.46</v>
      </c>
      <c r="J49" s="21">
        <v>1.62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523</v>
      </c>
      <c r="D34" s="1151"/>
      <c r="E34" s="1152"/>
      <c r="F34" s="32">
        <v>3.56</v>
      </c>
      <c r="G34" s="33">
        <v>13.09</v>
      </c>
      <c r="H34" s="33">
        <v>8.5500000000000007</v>
      </c>
      <c r="I34" s="33">
        <v>4.7</v>
      </c>
      <c r="J34" s="34">
        <v>5.53</v>
      </c>
      <c r="K34" s="22"/>
      <c r="L34" s="22"/>
      <c r="M34" s="22"/>
      <c r="N34" s="22"/>
      <c r="O34" s="22"/>
      <c r="P34" s="22"/>
    </row>
    <row r="35" spans="1:16" ht="39" customHeight="1" x14ac:dyDescent="0.15">
      <c r="A35" s="22"/>
      <c r="B35" s="35"/>
      <c r="C35" s="1145" t="s">
        <v>524</v>
      </c>
      <c r="D35" s="1146"/>
      <c r="E35" s="1147"/>
      <c r="F35" s="36" t="s">
        <v>479</v>
      </c>
      <c r="G35" s="37">
        <v>2.0299999999999998</v>
      </c>
      <c r="H35" s="37">
        <v>3.78</v>
      </c>
      <c r="I35" s="37">
        <v>4.2699999999999996</v>
      </c>
      <c r="J35" s="38">
        <v>4.33</v>
      </c>
      <c r="K35" s="22"/>
      <c r="L35" s="22"/>
      <c r="M35" s="22"/>
      <c r="N35" s="22"/>
      <c r="O35" s="22"/>
      <c r="P35" s="22"/>
    </row>
    <row r="36" spans="1:16" ht="39" customHeight="1" x14ac:dyDescent="0.15">
      <c r="A36" s="22"/>
      <c r="B36" s="35"/>
      <c r="C36" s="1145" t="s">
        <v>525</v>
      </c>
      <c r="D36" s="1146"/>
      <c r="E36" s="1147"/>
      <c r="F36" s="36">
        <v>2.39</v>
      </c>
      <c r="G36" s="37">
        <v>1.06</v>
      </c>
      <c r="H36" s="37">
        <v>1.2</v>
      </c>
      <c r="I36" s="37">
        <v>0.87</v>
      </c>
      <c r="J36" s="38">
        <v>0.51</v>
      </c>
      <c r="K36" s="22"/>
      <c r="L36" s="22"/>
      <c r="M36" s="22"/>
      <c r="N36" s="22"/>
      <c r="O36" s="22"/>
      <c r="P36" s="22"/>
    </row>
    <row r="37" spans="1:16" ht="39" customHeight="1" x14ac:dyDescent="0.15">
      <c r="A37" s="22"/>
      <c r="B37" s="35"/>
      <c r="C37" s="1145" t="s">
        <v>526</v>
      </c>
      <c r="D37" s="1146"/>
      <c r="E37" s="1147"/>
      <c r="F37" s="36">
        <v>0.01</v>
      </c>
      <c r="G37" s="37">
        <v>0</v>
      </c>
      <c r="H37" s="37">
        <v>0.09</v>
      </c>
      <c r="I37" s="37">
        <v>0.2</v>
      </c>
      <c r="J37" s="38">
        <v>0.46</v>
      </c>
      <c r="K37" s="22"/>
      <c r="L37" s="22"/>
      <c r="M37" s="22"/>
      <c r="N37" s="22"/>
      <c r="O37" s="22"/>
      <c r="P37" s="22"/>
    </row>
    <row r="38" spans="1:16" ht="39" customHeight="1" x14ac:dyDescent="0.15">
      <c r="A38" s="22"/>
      <c r="B38" s="35"/>
      <c r="C38" s="1145" t="s">
        <v>527</v>
      </c>
      <c r="D38" s="1146"/>
      <c r="E38" s="1147"/>
      <c r="F38" s="36">
        <v>6.85</v>
      </c>
      <c r="G38" s="37">
        <v>6.89</v>
      </c>
      <c r="H38" s="37">
        <v>6.86</v>
      </c>
      <c r="I38" s="37">
        <v>0.16</v>
      </c>
      <c r="J38" s="38">
        <v>0.14000000000000001</v>
      </c>
      <c r="K38" s="22"/>
      <c r="L38" s="22"/>
      <c r="M38" s="22"/>
      <c r="N38" s="22"/>
      <c r="O38" s="22"/>
      <c r="P38" s="22"/>
    </row>
    <row r="39" spans="1:16" ht="39" customHeight="1" x14ac:dyDescent="0.15">
      <c r="A39" s="22"/>
      <c r="B39" s="35"/>
      <c r="C39" s="1145" t="s">
        <v>528</v>
      </c>
      <c r="D39" s="1146"/>
      <c r="E39" s="1147"/>
      <c r="F39" s="36">
        <v>0</v>
      </c>
      <c r="G39" s="37">
        <v>0.01</v>
      </c>
      <c r="H39" s="37">
        <v>0</v>
      </c>
      <c r="I39" s="37">
        <v>0</v>
      </c>
      <c r="J39" s="38">
        <v>0</v>
      </c>
      <c r="K39" s="22"/>
      <c r="L39" s="22"/>
      <c r="M39" s="22"/>
      <c r="N39" s="22"/>
      <c r="O39" s="22"/>
      <c r="P39" s="22"/>
    </row>
    <row r="40" spans="1:16" ht="39" customHeight="1" x14ac:dyDescent="0.15">
      <c r="A40" s="22"/>
      <c r="B40" s="35"/>
      <c r="C40" s="1145" t="s">
        <v>529</v>
      </c>
      <c r="D40" s="1146"/>
      <c r="E40" s="1147"/>
      <c r="F40" s="36">
        <v>0</v>
      </c>
      <c r="G40" s="37">
        <v>0</v>
      </c>
      <c r="H40" s="37">
        <v>0</v>
      </c>
      <c r="I40" s="37">
        <v>0</v>
      </c>
      <c r="J40" s="38">
        <v>0</v>
      </c>
      <c r="K40" s="22"/>
      <c r="L40" s="22"/>
      <c r="M40" s="22"/>
      <c r="N40" s="22"/>
      <c r="O40" s="22"/>
      <c r="P40" s="22"/>
    </row>
    <row r="41" spans="1:16" ht="39" customHeight="1" x14ac:dyDescent="0.15">
      <c r="A41" s="22"/>
      <c r="B41" s="35"/>
      <c r="C41" s="1145" t="s">
        <v>530</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531</v>
      </c>
      <c r="D42" s="1146"/>
      <c r="E42" s="1147"/>
      <c r="F42" s="36" t="s">
        <v>479</v>
      </c>
      <c r="G42" s="37" t="s">
        <v>479</v>
      </c>
      <c r="H42" s="37" t="s">
        <v>479</v>
      </c>
      <c r="I42" s="37" t="s">
        <v>479</v>
      </c>
      <c r="J42" s="38" t="s">
        <v>479</v>
      </c>
      <c r="K42" s="22"/>
      <c r="L42" s="22"/>
      <c r="M42" s="22"/>
      <c r="N42" s="22"/>
      <c r="O42" s="22"/>
      <c r="P42" s="22"/>
    </row>
    <row r="43" spans="1:16" ht="39" customHeight="1" thickBot="1" x14ac:dyDescent="0.2">
      <c r="A43" s="22"/>
      <c r="B43" s="40"/>
      <c r="C43" s="1148" t="s">
        <v>532</v>
      </c>
      <c r="D43" s="1149"/>
      <c r="E43" s="1150"/>
      <c r="F43" s="41">
        <v>0.92</v>
      </c>
      <c r="G43" s="42">
        <v>0.3</v>
      </c>
      <c r="H43" s="42" t="s">
        <v>479</v>
      </c>
      <c r="I43" s="42" t="s">
        <v>479</v>
      </c>
      <c r="J43" s="43" t="s">
        <v>479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568</v>
      </c>
      <c r="L45" s="60">
        <v>560</v>
      </c>
      <c r="M45" s="60">
        <v>552</v>
      </c>
      <c r="N45" s="60">
        <v>508</v>
      </c>
      <c r="O45" s="61">
        <v>607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x14ac:dyDescent="0.15">
      <c r="A48" s="48"/>
      <c r="B48" s="1163"/>
      <c r="C48" s="1164"/>
      <c r="D48" s="62"/>
      <c r="E48" s="1155" t="s">
        <v>15</v>
      </c>
      <c r="F48" s="1155"/>
      <c r="G48" s="1155"/>
      <c r="H48" s="1155"/>
      <c r="I48" s="1155"/>
      <c r="J48" s="1156"/>
      <c r="K48" s="63">
        <v>180</v>
      </c>
      <c r="L48" s="64">
        <v>190</v>
      </c>
      <c r="M48" s="64">
        <v>220</v>
      </c>
      <c r="N48" s="64">
        <v>246</v>
      </c>
      <c r="O48" s="65">
        <v>253</v>
      </c>
      <c r="P48" s="48"/>
      <c r="Q48" s="48"/>
      <c r="R48" s="48"/>
      <c r="S48" s="48"/>
      <c r="T48" s="48"/>
      <c r="U48" s="48"/>
    </row>
    <row r="49" spans="1:21" ht="30.75" customHeight="1" x14ac:dyDescent="0.15">
      <c r="A49" s="48"/>
      <c r="B49" s="1163"/>
      <c r="C49" s="1164"/>
      <c r="D49" s="62"/>
      <c r="E49" s="1155" t="s">
        <v>16</v>
      </c>
      <c r="F49" s="1155"/>
      <c r="G49" s="1155"/>
      <c r="H49" s="1155"/>
      <c r="I49" s="1155"/>
      <c r="J49" s="1156"/>
      <c r="K49" s="63">
        <v>120</v>
      </c>
      <c r="L49" s="64">
        <v>119</v>
      </c>
      <c r="M49" s="64">
        <v>103</v>
      </c>
      <c r="N49" s="64">
        <v>91</v>
      </c>
      <c r="O49" s="65">
        <v>80</v>
      </c>
      <c r="P49" s="48"/>
      <c r="Q49" s="48"/>
      <c r="R49" s="48"/>
      <c r="S49" s="48"/>
      <c r="T49" s="48"/>
      <c r="U49" s="48"/>
    </row>
    <row r="50" spans="1:21" ht="30.75" customHeight="1" x14ac:dyDescent="0.15">
      <c r="A50" s="48"/>
      <c r="B50" s="1163"/>
      <c r="C50" s="1164"/>
      <c r="D50" s="62"/>
      <c r="E50" s="1155" t="s">
        <v>17</v>
      </c>
      <c r="F50" s="1155"/>
      <c r="G50" s="1155"/>
      <c r="H50" s="1155"/>
      <c r="I50" s="1155"/>
      <c r="J50" s="1156"/>
      <c r="K50" s="63">
        <v>10</v>
      </c>
      <c r="L50" s="64">
        <v>10</v>
      </c>
      <c r="M50" s="64">
        <v>9</v>
      </c>
      <c r="N50" s="64">
        <v>9</v>
      </c>
      <c r="O50" s="65">
        <v>9</v>
      </c>
      <c r="P50" s="48"/>
      <c r="Q50" s="48"/>
      <c r="R50" s="48"/>
      <c r="S50" s="48"/>
      <c r="T50" s="48"/>
      <c r="U50" s="48"/>
    </row>
    <row r="51" spans="1:21" ht="30.75" customHeight="1" x14ac:dyDescent="0.15">
      <c r="A51" s="48"/>
      <c r="B51" s="1165"/>
      <c r="C51" s="1166"/>
      <c r="D51" s="66"/>
      <c r="E51" s="1155" t="s">
        <v>18</v>
      </c>
      <c r="F51" s="1155"/>
      <c r="G51" s="1155"/>
      <c r="H51" s="1155"/>
      <c r="I51" s="1155"/>
      <c r="J51" s="1156"/>
      <c r="K51" s="63">
        <v>2</v>
      </c>
      <c r="L51" s="64" t="s">
        <v>479</v>
      </c>
      <c r="M51" s="64">
        <v>0</v>
      </c>
      <c r="N51" s="64" t="s">
        <v>479</v>
      </c>
      <c r="O51" s="65" t="s">
        <v>479</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598</v>
      </c>
      <c r="L52" s="64">
        <v>598</v>
      </c>
      <c r="M52" s="64">
        <v>622</v>
      </c>
      <c r="N52" s="64">
        <v>644</v>
      </c>
      <c r="O52" s="65">
        <v>717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282</v>
      </c>
      <c r="L53" s="69">
        <v>281</v>
      </c>
      <c r="M53" s="69">
        <v>262</v>
      </c>
      <c r="N53" s="69">
        <v>210</v>
      </c>
      <c r="O53" s="70">
        <v>232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2016-04-12T07:46:02Z</cp:lastPrinted>
  <dcterms:created xsi:type="dcterms:W3CDTF">2016-02-15T00:47:15Z</dcterms:created>
  <dcterms:modified xsi:type="dcterms:W3CDTF">2016-04-12T08:03:05Z</dcterms:modified>
  <cp:category/>
</cp:coreProperties>
</file>