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5" tabRatio="785"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W38" i="9"/>
  <c r="BW39" i="9" s="1"/>
  <c r="BE38" i="9"/>
  <c r="AM38" i="9"/>
  <c r="U38" i="9"/>
  <c r="C38" i="9"/>
  <c r="CO37" i="9"/>
  <c r="BW37" i="9"/>
  <c r="BE37" i="9"/>
  <c r="AM37" i="9"/>
  <c r="U37" i="9"/>
  <c r="C37" i="9"/>
  <c r="CO36" i="9"/>
  <c r="BW36" i="9"/>
  <c r="AM36" i="9"/>
  <c r="C36" i="9"/>
  <c r="CO35" i="9"/>
  <c r="BW35" i="9"/>
  <c r="AM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U34" i="9"/>
  <c r="U35" i="9" s="1"/>
  <c r="U36" i="9" s="1"/>
  <c r="AM34" i="9"/>
</calcChain>
</file>

<file path=xl/sharedStrings.xml><?xml version="1.0" encoding="utf-8"?>
<sst xmlns="http://schemas.openxmlformats.org/spreadsheetml/2006/main" count="1006" uniqueCount="552">
  <si>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</si>
  <si>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</si>
  <si>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</si>
  <si>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</si>
  <si>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</si>
  <si>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</si>
  <si>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</si>
  <si>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</si>
  <si>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</si>
  <si>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</si>
  <si>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</si>
  <si>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</si>
  <si>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</si>
  <si>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</si>
  <si>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</si>
  <si>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</si>
  <si>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</si>
  <si>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</si>
  <si>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</si>
  <si>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</si>
  <si>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</si>
  <si>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</si>
  <si>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</si>
  <si>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</si>
  <si>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</si>
  <si>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</si>
  <si>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</si>
  <si>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</si>
  <si>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</si>
  <si>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</si>
  <si>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</si>
  <si>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</si>
  <si>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</si>
  <si>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</si>
  <si>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</si>
  <si>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</si>
  <si>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</si>
  <si>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</si>
  <si>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</si>
  <si>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</si>
  <si>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</si>
  <si>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</si>
  <si>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</si>
  <si>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</si>
  <si>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</si>
  <si>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</si>
  <si>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</si>
  <si>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</si>
  <si>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</si>
  <si>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</si>
  <si>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</si>
  <si>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</si>
  <si>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</si>
  <si>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</si>
  <si>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</si>
  <si>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</si>
  <si>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</si>
  <si>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</si>
  <si>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</si>
  <si>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</si>
  <si>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</si>
  <si>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</si>
  <si>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</si>
  <si>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</si>
  <si>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</si>
  <si>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</si>
  <si>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</si>
  <si>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</si>
  <si>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</si>
  <si>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</si>
  <si>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</si>
  <si>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</si>
  <si>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</si>
  <si>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</si>
  <si>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</si>
  <si>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</si>
  <si>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</si>
  <si>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</si>
  <si>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</si>
  <si>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</si>
  <si>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</si>
  <si>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</si>
  <si>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棚倉町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</si>
  <si>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</si>
  <si>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</si>
  <si>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</si>
  <si>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</si>
  <si>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</si>
  <si>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</si>
  <si>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</si>
  <si>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</si>
  <si>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</si>
  <si>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</si>
  <si>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</si>
  <si>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</si>
  <si>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</si>
  <si>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</si>
  <si>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</si>
  <si>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</si>
  <si>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</si>
  <si>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</si>
  <si>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</si>
  <si>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</si>
  <si>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</si>
  <si>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</si>
  <si>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</si>
  <si>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</si>
  <si>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</si>
  <si>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</si>
  <si>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</si>
  <si>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</si>
  <si>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</si>
  <si>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</si>
  <si>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</si>
  <si>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</si>
  <si>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</si>
  <si>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</si>
  <si>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</si>
  <si>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</si>
  <si>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</si>
  <si>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</si>
  <si>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</si>
  <si>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</si>
  <si>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</si>
  <si>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</si>
  <si>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</si>
  <si>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</si>
  <si>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</si>
  <si>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</si>
  <si>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</si>
  <si>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</si>
  <si>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</si>
  <si>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</si>
  <si>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</si>
  <si>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</si>
  <si>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</si>
  <si>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</si>
  <si>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</si>
  <si>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</si>
  <si>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</si>
  <si>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</si>
  <si>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</si>
  <si>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</si>
  <si>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</si>
  <si>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</si>
  <si>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</si>
  <si>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</si>
  <si>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</si>
  <si>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</si>
  <si>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</si>
  <si>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</si>
  <si>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</si>
  <si>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</si>
  <si>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</si>
  <si>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</si>
  <si>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</si>
  <si>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</si>
  <si>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</si>
  <si>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</si>
  <si>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</si>
  <si>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</si>
  <si>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</si>
  <si>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</si>
  <si>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</si>
  <si>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</si>
  <si>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</si>
  <si>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</si>
  <si>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</si>
  <si>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</si>
  <si>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</si>
  <si>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</si>
  <si>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</si>
  <si>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</si>
  <si>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</si>
  <si>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</si>
  <si>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</si>
  <si>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</si>
  <si>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</si>
  <si>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</si>
  <si>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</si>
  <si>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</si>
  <si>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</si>
  <si>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</si>
  <si>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</si>
  <si>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</si>
  <si>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</si>
  <si>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</si>
  <si>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</si>
  <si>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</si>
  <si>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</si>
  <si>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</si>
  <si>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</si>
  <si>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</si>
  <si>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</si>
  <si>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</si>
  <si>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福島県棚倉町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</si>
  <si>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</si>
  <si>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</si>
  <si>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</si>
  <si>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</si>
  <si>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</si>
  <si>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</si>
  <si>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</si>
  <si>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</si>
  <si>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</si>
  <si>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</si>
  <si>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</si>
  <si>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</si>
  <si>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</si>
  <si>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</si>
  <si>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</si>
  <si>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</si>
  <si>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</si>
  <si>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</si>
  <si>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</si>
  <si>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</si>
  <si>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</si>
  <si>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</si>
  <si>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</si>
  <si>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</si>
  <si>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</si>
  <si>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</si>
  <si>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</si>
  <si>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</si>
  <si>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</si>
  <si>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</si>
  <si>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</si>
  <si>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</si>
  <si>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</si>
  <si>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</si>
  <si>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</si>
  <si>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</si>
  <si>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</si>
  <si>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</si>
  <si>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</si>
  <si>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</si>
  <si>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</si>
  <si>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</si>
  <si>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</si>
  <si>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</si>
  <si>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</si>
  <si>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</si>
  <si>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</si>
  <si>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</si>
  <si>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</si>
  <si>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</si>
  <si>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</si>
  <si>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</si>
  <si>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</si>
  <si>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</si>
  <si>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</si>
  <si>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</si>
  <si>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</si>
  <si>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</si>
  <si>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</si>
  <si>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</si>
  <si>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</si>
  <si>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</si>
  <si>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</si>
  <si>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</si>
  <si>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</si>
  <si>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</si>
  <si>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</si>
  <si>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</si>
  <si>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</si>
  <si>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</si>
  <si>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</si>
  <si>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</si>
  <si>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</si>
  <si>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</si>
  <si>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</si>
  <si>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</si>
  <si>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</si>
  <si>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</si>
  <si>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</si>
  <si>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</si>
  <si>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</si>
  <si>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</si>
  <si>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</si>
  <si>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</si>
  <si>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</si>
  <si>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</si>
  <si>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</si>
  <si>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</si>
  <si>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</si>
  <si>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</si>
  <si>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</si>
  <si>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</si>
  <si>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</si>
  <si>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</si>
  <si>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</si>
  <si>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</si>
  <si>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</si>
  <si>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</si>
  <si>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</si>
  <si>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</si>
  <si>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</si>
  <si>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</si>
  <si>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</si>
  <si>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</si>
  <si>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</si>
  <si>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</si>
  <si>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</si>
  <si>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</si>
  <si>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</si>
  <si>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</si>
  <si>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</si>
  <si>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</si>
  <si>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</si>
  <si>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</si>
  <si>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</si>
  <si>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</si>
  <si>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</si>
  <si>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</si>
  <si>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</si>
  <si>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</si>
  <si>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</si>
  <si>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</si>
  <si>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</si>
  <si>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</si>
  <si>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</si>
  <si>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</si>
  <si>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</si>
  <si>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</si>
  <si>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</si>
  <si>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</si>
  <si>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</si>
  <si>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</si>
  <si>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</si>
  <si>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</si>
  <si>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</si>
  <si>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</si>
  <si>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</si>
  <si>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</si>
  <si>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</si>
  <si>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</si>
  <si>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</si>
  <si>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</si>
  <si>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</si>
  <si>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</si>
  <si>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</si>
  <si>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</si>
  <si>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</si>
  <si>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</si>
  <si>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</si>
  <si>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福島県棚倉町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</si>
  <si>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</si>
  <si>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</si>
  <si>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</si>
  <si>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</si>
  <si>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</si>
  <si>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</si>
  <si>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</si>
  <si>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</si>
  <si>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</si>
  <si>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</si>
  <si>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</si>
  <si>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</si>
  <si>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</si>
  <si>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</si>
  <si>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</si>
  <si>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</si>
  <si>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</si>
  <si>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</si>
  <si>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</si>
  <si>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</si>
  <si>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霊園整備事業特別会計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</si>
  <si>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</si>
  <si>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</si>
  <si>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</si>
  <si>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</si>
  <si>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</si>
  <si>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</si>
  <si>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</si>
  <si>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</si>
  <si>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</si>
  <si>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</si>
  <si>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</si>
  <si>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</si>
  <si>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</si>
  <si>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</si>
  <si>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</si>
  <si>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</si>
  <si>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</si>
  <si>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</si>
  <si>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</si>
  <si>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</si>
  <si>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農業集落排水事業特別会計</t>
    <phoneticPr fontId="5"/>
  </si>
  <si>
    <t>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</si>
  <si>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</si>
  <si>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</si>
  <si>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</si>
  <si>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</si>
  <si>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</si>
  <si>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</si>
  <si>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</si>
  <si>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</si>
  <si>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</si>
  <si>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</si>
  <si>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</si>
  <si>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</si>
  <si>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</si>
  <si>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</si>
  <si>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</si>
  <si>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</si>
  <si>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</si>
  <si>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</si>
  <si>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</si>
  <si>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</si>
  <si>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</si>
  <si>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</si>
  <si>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</si>
  <si>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</si>
  <si>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</si>
  <si>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</si>
  <si>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</si>
  <si>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</si>
  <si>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</si>
  <si>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</si>
  <si>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</si>
  <si>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</si>
  <si>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</si>
  <si>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</si>
  <si>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</si>
  <si>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</si>
  <si>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</si>
  <si>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</si>
  <si>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</si>
  <si>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</si>
  <si>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</si>
  <si>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</si>
  <si>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</si>
  <si>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</si>
  <si>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</si>
  <si>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</si>
  <si>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</si>
  <si>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</si>
  <si>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</si>
  <si>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</si>
  <si>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</si>
  <si>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</si>
  <si>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</si>
  <si>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</si>
  <si>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</si>
  <si>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</si>
  <si>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</si>
  <si>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</si>
  <si>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</si>
  <si>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</si>
  <si>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</si>
  <si>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</si>
  <si>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</si>
  <si>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</si>
  <si>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</si>
  <si>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</si>
  <si>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</si>
  <si>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</si>
  <si>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</si>
  <si>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</si>
  <si>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</si>
  <si>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</si>
  <si>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</si>
  <si>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</si>
  <si>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</si>
  <si>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</si>
  <si>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</si>
  <si>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</si>
  <si>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</si>
  <si>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</si>
  <si>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</si>
  <si>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</si>
  <si>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</si>
  <si>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</si>
  <si>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</si>
  <si>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</si>
  <si>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</si>
  <si>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</si>
  <si>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</si>
  <si>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</si>
  <si>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</si>
  <si>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</si>
  <si>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</si>
  <si>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</si>
  <si>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</si>
  <si>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</si>
  <si>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</si>
  <si>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</si>
  <si>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</si>
  <si>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</si>
  <si>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</si>
  <si>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</si>
  <si>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</si>
  <si>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</si>
  <si>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</si>
  <si>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</si>
  <si>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</si>
  <si>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</si>
  <si>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</si>
  <si>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</si>
  <si>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</si>
  <si>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</si>
  <si>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</si>
  <si>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</si>
  <si>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</si>
  <si>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</si>
  <si>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</si>
  <si>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</si>
  <si>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</si>
  <si>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</si>
  <si>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</si>
  <si>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</si>
  <si>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</si>
  <si>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</si>
  <si>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</si>
  <si>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</si>
  <si>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</si>
  <si>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</si>
  <si>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</si>
  <si>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</si>
  <si>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</si>
  <si>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</si>
  <si>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2.18</t>
  </si>
  <si>
    <t>▲ 5.69</t>
  </si>
  <si>
    <t>上水道事業会計</t>
  </si>
  <si>
    <t>一般会計</t>
  </si>
  <si>
    <t>国民健康保険特別会計</t>
  </si>
  <si>
    <t>介護保険特別会計</t>
  </si>
  <si>
    <t>公共下水道事業特別会計</t>
  </si>
  <si>
    <t>農業集落排水事業特別会計</t>
  </si>
  <si>
    <t>後期高齢者医療特別会計</t>
  </si>
  <si>
    <t>簡易水道事業特別会計</t>
  </si>
  <si>
    <t>その他会計（赤字）</t>
  </si>
  <si>
    <t>その他会計（黒字）</t>
  </si>
  <si>
    <t>東白衛生組合</t>
    <rPh sb="0" eb="1">
      <t>ヒガシ</t>
    </rPh>
    <rPh sb="1" eb="2">
      <t>シロ</t>
    </rPh>
    <rPh sb="2" eb="4">
      <t>エイセイ</t>
    </rPh>
    <rPh sb="4" eb="6">
      <t>クミアイ</t>
    </rPh>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</si>
  <si>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4" eb="16">
      <t>イッパン</t>
    </rPh>
    <rPh sb="16" eb="18">
      <t>カイケイ</t>
    </rPh>
    <phoneticPr fontId="2"/>
  </si>
  <si>
    <t>白河地方広域市町村圏整備組合水道用水供給企業会計</t>
    <rPh sb="0" eb="2">
      <t>シラカワ</t>
    </rPh>
    <rPh sb="2" eb="4">
      <t>チホウ</t>
    </rPh>
    <rPh sb="4" eb="6">
      <t>コウイキ</t>
    </rPh>
    <rPh sb="6" eb="9">
      <t>シチョウソン</t>
    </rPh>
    <rPh sb="9" eb="10">
      <t>ケン</t>
    </rPh>
    <rPh sb="10" eb="12">
      <t>セイビ</t>
    </rPh>
    <rPh sb="12" eb="14">
      <t>クミアイ</t>
    </rPh>
    <rPh sb="14" eb="16">
      <t>スイドウ</t>
    </rPh>
    <rPh sb="16" eb="18">
      <t>ヨウスイ</t>
    </rPh>
    <rPh sb="18" eb="20">
      <t>キョウキュウ</t>
    </rPh>
    <rPh sb="20" eb="22">
      <t>キギョウ</t>
    </rPh>
    <rPh sb="22" eb="24">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</si>
  <si>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</si>
  <si>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</si>
  <si>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</si>
  <si>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</si>
  <si>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</si>
  <si>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</si>
  <si>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</si>
  <si>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棚倉町活性化協会</t>
    <rPh sb="0" eb="3">
      <t>タナグラマチ</t>
    </rPh>
    <rPh sb="3" eb="6">
      <t>カッセイカ</t>
    </rPh>
    <rPh sb="6" eb="8">
      <t>キョウカイ</t>
    </rPh>
    <phoneticPr fontId="2"/>
  </si>
  <si>
    <t>ルネサンス棚倉</t>
    <rPh sb="5" eb="7">
      <t>タナグラ</t>
    </rPh>
    <phoneticPr fontId="2"/>
  </si>
  <si>
    <t>まち工房たなぐら</t>
    <rPh sb="2" eb="4">
      <t>コウボウ</t>
    </rPh>
    <phoneticPr fontId="2"/>
  </si>
  <si>
    <t>〇</t>
    <phoneticPr fontId="2"/>
  </si>
  <si>
    <t>-</t>
    <phoneticPr fontId="2"/>
  </si>
  <si>
    <t>-</t>
    <phoneticPr fontId="2"/>
  </si>
  <si>
    <t>-</t>
    <phoneticPr fontId="2"/>
  </si>
  <si>
    <t>法適用企業</t>
    <rPh sb="0" eb="1">
      <t>ホウ</t>
    </rPh>
    <rPh sb="1" eb="3">
      <t>テキヨウ</t>
    </rPh>
    <rPh sb="3" eb="5">
      <t>キギョウ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</si>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</sst>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36441</c:v>
                </c:pt>
                <c:pt idx="1">
                  <c:v>57658</c:v>
                </c:pt>
                <c:pt idx="2">
                  <c:v>170700</c:v>
                </c:pt>
                <c:pt idx="3">
                  <c:v>153075</c:v>
                </c:pt>
                <c:pt idx="4">
                  <c:v>85111</c:v>
                </c:pt>
              </c:numCache>
            </c:numRef>
          </c:val>
          <c:smooth val="0"/>
        </c:ser>
        <c:dLbls>
          <c:showLegendKey val="0"/>
          <c:showVal val="0"/>
          <c:showCatName val="0"/>
          <c:showSerName val="0"/>
          <c:showPercent val="0"/>
          <c:showBubbleSize val="0"/>
        </c:dLbls>
        <c:marker val="1"/>
        <c:smooth val="0"/>
        <c:axId val="99010048"/>
        <c:axId val="99011968"/>
      </c:lineChart>
      <c:catAx>
        <c:axId val="990100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11968"/>
        <c:crosses val="autoZero"/>
        <c:auto val="1"/>
        <c:lblAlgn val="ctr"/>
        <c:lblOffset val="100"/>
        <c:tickLblSkip val="1"/>
        <c:tickMarkSkip val="1"/>
        <c:noMultiLvlLbl val="0"/>
      </c:catAx>
      <c:valAx>
        <c:axId val="99011968"/>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100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5.47</c:v>
                </c:pt>
                <c:pt idx="1">
                  <c:v>2.6</c:v>
                </c:pt>
                <c:pt idx="2">
                  <c:v>2.72</c:v>
                </c:pt>
                <c:pt idx="3">
                  <c:v>5.61</c:v>
                </c:pt>
                <c:pt idx="4">
                  <c:v>7.14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21.77</c:v>
                </c:pt>
                <c:pt idx="1">
                  <c:v>29.74</c:v>
                </c:pt>
                <c:pt idx="2">
                  <c:v>28.15</c:v>
                </c:pt>
                <c:pt idx="3">
                  <c:v>33.44</c:v>
                </c:pt>
                <c:pt idx="4">
                  <c:v>27.73</c:v>
                </c:pt>
              </c:numCache>
            </c:numRef>
          </c:val>
        </c:ser>
        <c:dLbls>
          <c:showLegendKey val="0"/>
          <c:showVal val="0"/>
          <c:showCatName val="0"/>
          <c:showSerName val="0"/>
          <c:showPercent val="0"/>
          <c:showBubbleSize val="0"/>
        </c:dLbls>
        <c:gapWidth val="250"/>
        <c:overlap val="100"/>
        <c:axId val="107402752"/>
        <c:axId val="1074046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7.57</c:v>
                </c:pt>
                <c:pt idx="1">
                  <c:v>2.25</c:v>
                </c:pt>
                <c:pt idx="2">
                  <c:v>-2.1800000000000002</c:v>
                </c:pt>
                <c:pt idx="3">
                  <c:v>6.74</c:v>
                </c:pt>
                <c:pt idx="4">
                  <c:v>-5.69</c:v>
                </c:pt>
              </c:numCache>
            </c:numRef>
          </c:val>
          <c:smooth val="0"/>
        </c:ser>
        <c:dLbls>
          <c:showLegendKey val="0"/>
          <c:showVal val="0"/>
          <c:showCatName val="0"/>
          <c:showSerName val="0"/>
          <c:showPercent val="0"/>
          <c:showBubbleSize val="0"/>
        </c:dLbls>
        <c:marker val="1"/>
        <c:smooth val="0"/>
        <c:axId val="107402752"/>
        <c:axId val="107404672"/>
      </c:lineChart>
      <c:catAx>
        <c:axId val="107402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404672"/>
        <c:crosses val="autoZero"/>
        <c:auto val="1"/>
        <c:lblAlgn val="ctr"/>
        <c:lblOffset val="100"/>
        <c:tickLblSkip val="1"/>
        <c:tickMarkSkip val="1"/>
        <c:noMultiLvlLbl val="0"/>
      </c:catAx>
      <c:valAx>
        <c:axId val="107404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02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1.4</c:v>
                </c:pt>
                <c:pt idx="2">
                  <c:v>#N/A</c:v>
                </c:pt>
                <c:pt idx="3">
                  <c:v>1.41</c:v>
                </c:pt>
                <c:pt idx="4">
                  <c:v>#N/A</c:v>
                </c:pt>
                <c:pt idx="5">
                  <c:v>1.41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0.02</c:v>
                </c:pt>
                <c:pt idx="4">
                  <c:v>#N/A</c:v>
                </c:pt>
                <c:pt idx="5">
                  <c:v>0.01</c:v>
                </c:pt>
                <c:pt idx="6">
                  <c:v>#N/A</c:v>
                </c:pt>
                <c:pt idx="7">
                  <c:v>0.03</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0.01</c:v>
                </c:pt>
                <c:pt idx="8">
                  <c:v>#N/A</c:v>
                </c:pt>
                <c:pt idx="9">
                  <c:v>0.02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0.03</c:v>
                </c:pt>
                <c:pt idx="6">
                  <c:v>#N/A</c:v>
                </c:pt>
                <c:pt idx="7">
                  <c:v>0.02</c:v>
                </c:pt>
                <c:pt idx="8">
                  <c:v>#N/A</c:v>
                </c:pt>
                <c:pt idx="9">
                  <c:v>0.02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0.16</c:v>
                </c:pt>
                <c:pt idx="2">
                  <c:v>#N/A</c:v>
                </c:pt>
                <c:pt idx="3">
                  <c:v>0.02</c:v>
                </c:pt>
                <c:pt idx="4">
                  <c:v>#N/A</c:v>
                </c:pt>
                <c:pt idx="5">
                  <c:v>0.03</c:v>
                </c:pt>
                <c:pt idx="6">
                  <c:v>#N/A</c:v>
                </c:pt>
                <c:pt idx="7">
                  <c:v>0.06</c:v>
                </c:pt>
                <c:pt idx="8">
                  <c:v>#N/A</c:v>
                </c:pt>
                <c:pt idx="9">
                  <c:v>0.7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c:v>
                </c:pt>
                <c:pt idx="2">
                  <c:v>#N/A</c:v>
                </c:pt>
                <c:pt idx="3">
                  <c:v>0.44</c:v>
                </c:pt>
                <c:pt idx="4">
                  <c:v>#N/A</c:v>
                </c:pt>
                <c:pt idx="5">
                  <c:v>0.79</c:v>
                </c:pt>
                <c:pt idx="6">
                  <c:v>#N/A</c:v>
                </c:pt>
                <c:pt idx="7">
                  <c:v>0.67</c:v>
                </c:pt>
                <c:pt idx="8">
                  <c:v>#N/A</c:v>
                </c:pt>
                <c:pt idx="9">
                  <c:v>1.01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3.24</c:v>
                </c:pt>
                <c:pt idx="2">
                  <c:v>#N/A</c:v>
                </c:pt>
                <c:pt idx="3">
                  <c:v>3.04</c:v>
                </c:pt>
                <c:pt idx="4">
                  <c:v>#N/A</c:v>
                </c:pt>
                <c:pt idx="5">
                  <c:v>2.72</c:v>
                </c:pt>
                <c:pt idx="6">
                  <c:v>#N/A</c:v>
                </c:pt>
                <c:pt idx="7">
                  <c:v>2.91</c:v>
                </c:pt>
                <c:pt idx="8">
                  <c:v>#N/A</c:v>
                </c:pt>
                <c:pt idx="9">
                  <c:v>3.41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5.46</c:v>
                </c:pt>
                <c:pt idx="2">
                  <c:v>#N/A</c:v>
                </c:pt>
                <c:pt idx="3">
                  <c:v>2.58</c:v>
                </c:pt>
                <c:pt idx="4">
                  <c:v>#N/A</c:v>
                </c:pt>
                <c:pt idx="5">
                  <c:v>2.71</c:v>
                </c:pt>
                <c:pt idx="6">
                  <c:v>#N/A</c:v>
                </c:pt>
                <c:pt idx="7">
                  <c:v>5.61</c:v>
                </c:pt>
                <c:pt idx="8">
                  <c:v>#N/A</c:v>
                </c:pt>
                <c:pt idx="9">
                  <c:v>7.13</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9.9499999999999993</c:v>
                </c:pt>
                <c:pt idx="2">
                  <c:v>#N/A</c:v>
                </c:pt>
                <c:pt idx="3">
                  <c:v>10.029999999999999</c:v>
                </c:pt>
                <c:pt idx="4">
                  <c:v>#N/A</c:v>
                </c:pt>
                <c:pt idx="5">
                  <c:v>10.3</c:v>
                </c:pt>
                <c:pt idx="6">
                  <c:v>#N/A</c:v>
                </c:pt>
                <c:pt idx="7">
                  <c:v>9.61</c:v>
                </c:pt>
                <c:pt idx="8">
                  <c:v>#N/A</c:v>
                </c:pt>
                <c:pt idx="9">
                  <c:v>10.220000000000001</c:v>
                </c:pt>
              </c:numCache>
            </c:numRef>
          </c:val>
        </c:ser>
        <c:dLbls>
          <c:showLegendKey val="0"/>
          <c:showVal val="0"/>
          <c:showCatName val="0"/>
          <c:showSerName val="0"/>
          <c:showPercent val="0"/>
          <c:showBubbleSize val="0"/>
        </c:dLbls>
        <c:gapWidth val="150"/>
        <c:overlap val="100"/>
        <c:axId val="108764544"/>
        <c:axId val="108778624"/>
      </c:barChart>
      <c:catAx>
        <c:axId val="108764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778624"/>
        <c:crosses val="autoZero"/>
        <c:auto val="1"/>
        <c:lblAlgn val="ctr"/>
        <c:lblOffset val="100"/>
        <c:tickLblSkip val="1"/>
        <c:tickMarkSkip val="1"/>
        <c:noMultiLvlLbl val="0"/>
      </c:catAx>
      <c:valAx>
        <c:axId val="108778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764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354</c:v>
                </c:pt>
                <c:pt idx="5">
                  <c:v>368</c:v>
                </c:pt>
                <c:pt idx="8">
                  <c:v>388</c:v>
                </c:pt>
                <c:pt idx="11">
                  <c:v>418</c:v>
                </c:pt>
                <c:pt idx="14">
                  <c:v>512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65</c:v>
                </c:pt>
                <c:pt idx="3">
                  <c:v>64</c:v>
                </c:pt>
                <c:pt idx="6">
                  <c:v>65</c:v>
                </c:pt>
                <c:pt idx="9">
                  <c:v>65</c:v>
                </c:pt>
                <c:pt idx="12">
                  <c:v>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55</c:v>
                </c:pt>
                <c:pt idx="3">
                  <c:v>54</c:v>
                </c:pt>
                <c:pt idx="6">
                  <c:v>30</c:v>
                </c:pt>
                <c:pt idx="9">
                  <c:v>13</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250</c:v>
                </c:pt>
                <c:pt idx="3">
                  <c:v>234</c:v>
                </c:pt>
                <c:pt idx="6">
                  <c:v>232</c:v>
                </c:pt>
                <c:pt idx="9">
                  <c:v>237</c:v>
                </c:pt>
                <c:pt idx="12">
                  <c:v>225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503</c:v>
                </c:pt>
                <c:pt idx="3">
                  <c:v>398</c:v>
                </c:pt>
                <c:pt idx="6">
                  <c:v>397</c:v>
                </c:pt>
                <c:pt idx="9">
                  <c:v>419</c:v>
                </c:pt>
                <c:pt idx="12">
                  <c:v>437</c:v>
                </c:pt>
              </c:numCache>
            </c:numRef>
          </c:val>
        </c:ser>
        <c:dLbls>
          <c:showLegendKey val="0"/>
          <c:showVal val="0"/>
          <c:showCatName val="0"/>
          <c:showSerName val="0"/>
          <c:showPercent val="0"/>
          <c:showBubbleSize val="0"/>
        </c:dLbls>
        <c:gapWidth val="100"/>
        <c:overlap val="100"/>
        <c:axId val="108153856"/>
        <c:axId val="1081560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519</c:v>
                </c:pt>
                <c:pt idx="2">
                  <c:v>#N/A</c:v>
                </c:pt>
                <c:pt idx="3">
                  <c:v>#N/A</c:v>
                </c:pt>
                <c:pt idx="4">
                  <c:v>382</c:v>
                </c:pt>
                <c:pt idx="5">
                  <c:v>#N/A</c:v>
                </c:pt>
                <c:pt idx="6">
                  <c:v>#N/A</c:v>
                </c:pt>
                <c:pt idx="7">
                  <c:v>336</c:v>
                </c:pt>
                <c:pt idx="8">
                  <c:v>#N/A</c:v>
                </c:pt>
                <c:pt idx="9">
                  <c:v>#N/A</c:v>
                </c:pt>
                <c:pt idx="10">
                  <c:v>316</c:v>
                </c:pt>
                <c:pt idx="11">
                  <c:v>#N/A</c:v>
                </c:pt>
                <c:pt idx="12">
                  <c:v>#N/A</c:v>
                </c:pt>
                <c:pt idx="13">
                  <c:v>221</c:v>
                </c:pt>
                <c:pt idx="14">
                  <c:v>#N/A</c:v>
                </c:pt>
              </c:numCache>
            </c:numRef>
          </c:val>
          <c:smooth val="0"/>
        </c:ser>
        <c:dLbls>
          <c:showLegendKey val="0"/>
          <c:showVal val="0"/>
          <c:showCatName val="0"/>
          <c:showSerName val="0"/>
          <c:showPercent val="0"/>
          <c:showBubbleSize val="0"/>
        </c:dLbls>
        <c:marker val="1"/>
        <c:smooth val="0"/>
        <c:axId val="108153856"/>
        <c:axId val="108156032"/>
      </c:lineChart>
      <c:catAx>
        <c:axId val="108153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156032"/>
        <c:crosses val="autoZero"/>
        <c:auto val="1"/>
        <c:lblAlgn val="ctr"/>
        <c:lblOffset val="100"/>
        <c:tickLblSkip val="1"/>
        <c:tickMarkSkip val="1"/>
        <c:noMultiLvlLbl val="0"/>
      </c:catAx>
      <c:valAx>
        <c:axId val="108156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153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5008</c:v>
                </c:pt>
                <c:pt idx="5">
                  <c:v>5833</c:v>
                </c:pt>
                <c:pt idx="8">
                  <c:v>6556</c:v>
                </c:pt>
                <c:pt idx="11">
                  <c:v>6483</c:v>
                </c:pt>
                <c:pt idx="14">
                  <c:v>6683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55</c:v>
                </c:pt>
                <c:pt idx="5">
                  <c:v>31</c:v>
                </c:pt>
                <c:pt idx="8">
                  <c:v>20</c:v>
                </c:pt>
                <c:pt idx="11">
                  <c:v>22</c:v>
                </c:pt>
                <c:pt idx="14">
                  <c:v>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1578</c:v>
                </c:pt>
                <c:pt idx="5">
                  <c:v>2222</c:v>
                </c:pt>
                <c:pt idx="8">
                  <c:v>1861</c:v>
                </c:pt>
                <c:pt idx="11">
                  <c:v>2398</c:v>
                </c:pt>
                <c:pt idx="14">
                  <c:v>2467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110</c:v>
                </c:pt>
                <c:pt idx="6">
                  <c:v>105</c:v>
                </c:pt>
                <c:pt idx="9">
                  <c:v>56</c:v>
                </c:pt>
                <c:pt idx="12">
                  <c:v>48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1122</c:v>
                </c:pt>
                <c:pt idx="3">
                  <c:v>1226</c:v>
                </c:pt>
                <c:pt idx="6">
                  <c:v>1233</c:v>
                </c:pt>
                <c:pt idx="9">
                  <c:v>1249</c:v>
                </c:pt>
                <c:pt idx="12">
                  <c:v>1167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65</c:v>
                </c:pt>
                <c:pt idx="3">
                  <c:v>47</c:v>
                </c:pt>
                <c:pt idx="6">
                  <c:v>56</c:v>
                </c:pt>
                <c:pt idx="9">
                  <c:v>53</c:v>
                </c:pt>
                <c:pt idx="12">
                  <c:v>50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3182</c:v>
                </c:pt>
                <c:pt idx="3">
                  <c:v>3201</c:v>
                </c:pt>
                <c:pt idx="6">
                  <c:v>3000</c:v>
                </c:pt>
                <c:pt idx="9">
                  <c:v>2697</c:v>
                </c:pt>
                <c:pt idx="12">
                  <c:v>2531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683</c:v>
                </c:pt>
                <c:pt idx="3">
                  <c:v>839</c:v>
                </c:pt>
                <c:pt idx="6">
                  <c:v>764</c:v>
                </c:pt>
                <c:pt idx="9">
                  <c:v>489</c:v>
                </c:pt>
                <c:pt idx="12">
                  <c:v>425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4543</c:v>
                </c:pt>
                <c:pt idx="3">
                  <c:v>4784</c:v>
                </c:pt>
                <c:pt idx="6">
                  <c:v>6199</c:v>
                </c:pt>
                <c:pt idx="9">
                  <c:v>6954</c:v>
                </c:pt>
                <c:pt idx="12">
                  <c:v>7159</c:v>
                </c:pt>
              </c:numCache>
            </c:numRef>
          </c:val>
        </c:ser>
        <c:dLbls>
          <c:showLegendKey val="0"/>
          <c:showVal val="0"/>
          <c:showCatName val="0"/>
          <c:showSerName val="0"/>
          <c:showPercent val="0"/>
          <c:showBubbleSize val="0"/>
        </c:dLbls>
        <c:gapWidth val="100"/>
        <c:overlap val="100"/>
        <c:axId val="108354560"/>
        <c:axId val="1083608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2954</c:v>
                </c:pt>
                <c:pt idx="2">
                  <c:v>#N/A</c:v>
                </c:pt>
                <c:pt idx="3">
                  <c:v>#N/A</c:v>
                </c:pt>
                <c:pt idx="4">
                  <c:v>2122</c:v>
                </c:pt>
                <c:pt idx="5">
                  <c:v>#N/A</c:v>
                </c:pt>
                <c:pt idx="6">
                  <c:v>#N/A</c:v>
                </c:pt>
                <c:pt idx="7">
                  <c:v>2920</c:v>
                </c:pt>
                <c:pt idx="8">
                  <c:v>#N/A</c:v>
                </c:pt>
                <c:pt idx="9">
                  <c:v>#N/A</c:v>
                </c:pt>
                <c:pt idx="10">
                  <c:v>2593</c:v>
                </c:pt>
                <c:pt idx="11">
                  <c:v>#N/A</c:v>
                </c:pt>
                <c:pt idx="12">
                  <c:v>#N/A</c:v>
                </c:pt>
                <c:pt idx="13">
                  <c:v>2214</c:v>
                </c:pt>
                <c:pt idx="14">
                  <c:v>#N/A</c:v>
                </c:pt>
              </c:numCache>
            </c:numRef>
          </c:val>
          <c:smooth val="0"/>
        </c:ser>
        <c:dLbls>
          <c:showLegendKey val="0"/>
          <c:showVal val="0"/>
          <c:showCatName val="0"/>
          <c:showSerName val="0"/>
          <c:showPercent val="0"/>
          <c:showBubbleSize val="0"/>
        </c:dLbls>
        <c:marker val="1"/>
        <c:smooth val="0"/>
        <c:axId val="108354560"/>
        <c:axId val="108360832"/>
      </c:lineChart>
      <c:catAx>
        <c:axId val="10835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360832"/>
        <c:crosses val="autoZero"/>
        <c:auto val="1"/>
        <c:lblAlgn val="ctr"/>
        <c:lblOffset val="100"/>
        <c:tickLblSkip val="1"/>
        <c:tickMarkSkip val="1"/>
        <c:noMultiLvlLbl val="0"/>
      </c:catAx>
      <c:valAx>
        <c:axId val="108360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354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福島県棚倉町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14,820
14,749
159.93
7,201,412
6,836,010
288,456
4,041,039
7,158,702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62.7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類似団体平均を</a:t>
          </a:r>
          <a:r>
            <a:rPr kumimoji="1" lang="en-US" altLang="ja-JP" sz="1300">
              <a:solidFill>
                <a:schemeClr val="dk1"/>
              </a:solidFill>
              <a:effectLst/>
              <a:latin typeface="+mn-lt"/>
              <a:ea typeface="+mn-ea"/>
              <a:cs typeface="+mn-cs"/>
            </a:rPr>
            <a:t>0.07</a:t>
          </a:r>
          <a:r>
            <a:rPr kumimoji="1" lang="ja-JP" altLang="ja-JP" sz="1300">
              <a:solidFill>
                <a:schemeClr val="dk1"/>
              </a:solidFill>
              <a:effectLst/>
              <a:latin typeface="+mn-lt"/>
              <a:ea typeface="+mn-ea"/>
              <a:cs typeface="+mn-cs"/>
            </a:rPr>
            <a:t>上回っているものの、近年は低下傾向にある。</a:t>
          </a:r>
          <a:endParaRPr lang="ja-JP" altLang="ja-JP" sz="1300">
            <a:effectLst/>
          </a:endParaRPr>
        </a:p>
        <a:p>
          <a:r>
            <a:rPr kumimoji="1" lang="ja-JP" altLang="ja-JP" sz="1300">
              <a:solidFill>
                <a:schemeClr val="dk1"/>
              </a:solidFill>
              <a:effectLst/>
              <a:latin typeface="+mn-lt"/>
              <a:ea typeface="+mn-ea"/>
              <a:cs typeface="+mn-cs"/>
            </a:rPr>
            <a:t>　税収をはじめとした更なる歳入の確保に努めるとともに、実施事業の峻別を徹底し、実施にあたっては優先順位をつけながら計画的に行うなど、投資的経費の抑制等による歳出削減に取り組み、財政基盤の強化を図りたい。</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76200</xdr:rowOff>
    </xdr:to>
    <xdr:cxnSp macro="">
      <xdr:nvCxnSpPr>
        <xdr:cNvPr id="67" name="直線コネクタ 66"/>
        <xdr:cNvCxnSpPr/>
      </xdr:nvCxnSpPr>
      <xdr:spPr>
        <a:xfrm>
          <a:off x="4114800" y="710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8"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96308</xdr:rowOff>
    </xdr:to>
    <xdr:cxnSp macro="">
      <xdr:nvCxnSpPr>
        <xdr:cNvPr id="70" name="直線コネクタ 69"/>
        <xdr:cNvCxnSpPr/>
      </xdr:nvCxnSpPr>
      <xdr:spPr>
        <a:xfrm flipV="1">
          <a:off x="3225800" y="71056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81085</xdr:rowOff>
    </xdr:from>
    <xdr:ext cx="736600" cy="259045"/>
    <xdr:sp macro="" textlink="">
      <xdr:nvSpPr>
        <xdr:cNvPr id="72" name="テキスト ボックス 71"/>
        <xdr:cNvSpPr txBox="1"/>
      </xdr:nvSpPr>
      <xdr:spPr>
        <a:xfrm>
          <a:off x="3733800" y="7281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56092</xdr:rowOff>
    </xdr:from>
    <xdr:to>
      <xdr:col>4</xdr:col>
      <xdr:colOff>482600</xdr:colOff>
      <xdr:row>41</xdr:row>
      <xdr:rowOff>96308</xdr:rowOff>
    </xdr:to>
    <xdr:cxnSp macro="">
      <xdr:nvCxnSpPr>
        <xdr:cNvPr id="73" name="直線コネクタ 72"/>
        <xdr:cNvCxnSpPr/>
      </xdr:nvCxnSpPr>
      <xdr:spPr>
        <a:xfrm>
          <a:off x="2336800" y="70855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15875</xdr:rowOff>
    </xdr:from>
    <xdr:to>
      <xdr:col>3</xdr:col>
      <xdr:colOff>279400</xdr:colOff>
      <xdr:row>41</xdr:row>
      <xdr:rowOff>56092</xdr:rowOff>
    </xdr:to>
    <xdr:cxnSp macro="">
      <xdr:nvCxnSpPr>
        <xdr:cNvPr id="76" name="直線コネクタ 75"/>
        <xdr:cNvCxnSpPr/>
      </xdr:nvCxnSpPr>
      <xdr:spPr>
        <a:xfrm>
          <a:off x="1447800" y="70453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78" name="テキスト ボックス 77"/>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166158</xdr:rowOff>
    </xdr:from>
    <xdr:to>
      <xdr:col>2</xdr:col>
      <xdr:colOff>127000</xdr:colOff>
      <xdr:row>42</xdr:row>
      <xdr:rowOff>96308</xdr:rowOff>
    </xdr:to>
    <xdr:sp macro="" textlink="">
      <xdr:nvSpPr>
        <xdr:cNvPr id="79" name="フローチャート : 判断 78"/>
        <xdr:cNvSpPr/>
      </xdr:nvSpPr>
      <xdr:spPr>
        <a:xfrm>
          <a:off x="1397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81085</xdr:rowOff>
    </xdr:from>
    <xdr:ext cx="762000" cy="259045"/>
    <xdr:sp macro="" textlink="">
      <xdr:nvSpPr>
        <xdr:cNvPr id="80" name="テキスト ボックス 79"/>
        <xdr:cNvSpPr txBox="1"/>
      </xdr:nvSpPr>
      <xdr:spPr>
        <a:xfrm>
          <a:off x="1066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6" name="円/楕円 85"/>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41927</xdr:rowOff>
    </xdr:from>
    <xdr:ext cx="762000" cy="259045"/>
    <xdr:sp macro="" textlink="">
      <xdr:nvSpPr>
        <xdr:cNvPr id="87" name="財政力該当値テキスト"/>
        <xdr:cNvSpPr txBox="1"/>
      </xdr:nvSpPr>
      <xdr:spPr>
        <a:xfrm>
          <a:off x="5041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8" name="円/楕円 87"/>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89" name="テキスト ボックス 88"/>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45508</xdr:rowOff>
    </xdr:from>
    <xdr:to>
      <xdr:col>4</xdr:col>
      <xdr:colOff>533400</xdr:colOff>
      <xdr:row>41</xdr:row>
      <xdr:rowOff>147108</xdr:rowOff>
    </xdr:to>
    <xdr:sp macro="" textlink="">
      <xdr:nvSpPr>
        <xdr:cNvPr id="90" name="円/楕円 89"/>
        <xdr:cNvSpPr/>
      </xdr:nvSpPr>
      <xdr:spPr>
        <a:xfrm>
          <a:off x="3175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157285</xdr:rowOff>
    </xdr:from>
    <xdr:ext cx="762000" cy="259045"/>
    <xdr:sp macro="" textlink="">
      <xdr:nvSpPr>
        <xdr:cNvPr id="91" name="テキスト ボックス 90"/>
        <xdr:cNvSpPr txBox="1"/>
      </xdr:nvSpPr>
      <xdr:spPr>
        <a:xfrm>
          <a:off x="2844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2" name="円/楕円 91"/>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117069</xdr:rowOff>
    </xdr:from>
    <xdr:ext cx="762000" cy="259045"/>
    <xdr:sp macro="" textlink="">
      <xdr:nvSpPr>
        <xdr:cNvPr id="93" name="テキスト ボックス 92"/>
        <xdr:cNvSpPr txBox="1"/>
      </xdr:nvSpPr>
      <xdr:spPr>
        <a:xfrm>
          <a:off x="1955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136525</xdr:rowOff>
    </xdr:from>
    <xdr:to>
      <xdr:col>2</xdr:col>
      <xdr:colOff>127000</xdr:colOff>
      <xdr:row>41</xdr:row>
      <xdr:rowOff>66675</xdr:rowOff>
    </xdr:to>
    <xdr:sp macro="" textlink="">
      <xdr:nvSpPr>
        <xdr:cNvPr id="94" name="円/楕円 93"/>
        <xdr:cNvSpPr/>
      </xdr:nvSpPr>
      <xdr:spPr>
        <a:xfrm>
          <a:off x="1397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76852</xdr:rowOff>
    </xdr:from>
    <xdr:ext cx="762000" cy="259045"/>
    <xdr:sp macro="" textlink="">
      <xdr:nvSpPr>
        <xdr:cNvPr id="95" name="テキスト ボックス 94"/>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年度から高利率の町債の繰上償還を実施し、公債費の削減に取り組むとともに、定員適正化計画による退職者不補充により人件費の削減を進めてきた結果、近年では大幅に改善してきたが、東日本大震災の復旧事業に一応の目処が立ったことを背景に、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年度は震災前の水準に戻ることとなった。</a:t>
          </a:r>
          <a:endParaRPr lang="ja-JP" altLang="ja-JP" sz="1300">
            <a:effectLst/>
          </a:endParaRPr>
        </a:p>
        <a:p>
          <a:r>
            <a:rPr kumimoji="1" lang="ja-JP" altLang="ja-JP" sz="1300">
              <a:solidFill>
                <a:schemeClr val="dk1"/>
              </a:solidFill>
              <a:effectLst/>
              <a:latin typeface="+mn-lt"/>
              <a:ea typeface="+mn-ea"/>
              <a:cs typeface="+mn-cs"/>
            </a:rPr>
            <a:t>　類似団体平均よりも低い比率となっているが、今後もすべての事務事業を厳しく評価しながら更なる合理化、適正化を押し進め、比率の改善に取り組んでまいりたい。</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78486</xdr:rowOff>
    </xdr:from>
    <xdr:to>
      <xdr:col>7</xdr:col>
      <xdr:colOff>152400</xdr:colOff>
      <xdr:row>62</xdr:row>
      <xdr:rowOff>15494</xdr:rowOff>
    </xdr:to>
    <xdr:cxnSp macro="">
      <xdr:nvCxnSpPr>
        <xdr:cNvPr id="128" name="直線コネクタ 127"/>
        <xdr:cNvCxnSpPr/>
      </xdr:nvCxnSpPr>
      <xdr:spPr>
        <a:xfrm flipV="1">
          <a:off x="4114800" y="10365486"/>
          <a:ext cx="838200" cy="279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9"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20574</xdr:rowOff>
    </xdr:from>
    <xdr:to>
      <xdr:col>6</xdr:col>
      <xdr:colOff>0</xdr:colOff>
      <xdr:row>62</xdr:row>
      <xdr:rowOff>15494</xdr:rowOff>
    </xdr:to>
    <xdr:cxnSp macro="">
      <xdr:nvCxnSpPr>
        <xdr:cNvPr id="131" name="直線コネクタ 130"/>
        <xdr:cNvCxnSpPr/>
      </xdr:nvCxnSpPr>
      <xdr:spPr>
        <a:xfrm>
          <a:off x="3225800" y="10307574"/>
          <a:ext cx="8890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20574</xdr:rowOff>
    </xdr:from>
    <xdr:to>
      <xdr:col>4</xdr:col>
      <xdr:colOff>482600</xdr:colOff>
      <xdr:row>61</xdr:row>
      <xdr:rowOff>32512</xdr:rowOff>
    </xdr:to>
    <xdr:cxnSp macro="">
      <xdr:nvCxnSpPr>
        <xdr:cNvPr id="134" name="直線コネクタ 133"/>
        <xdr:cNvCxnSpPr/>
      </xdr:nvCxnSpPr>
      <xdr:spPr>
        <a:xfrm flipV="1">
          <a:off x="2336800" y="10307574"/>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32512</xdr:rowOff>
    </xdr:from>
    <xdr:to>
      <xdr:col>3</xdr:col>
      <xdr:colOff>279400</xdr:colOff>
      <xdr:row>61</xdr:row>
      <xdr:rowOff>90424</xdr:rowOff>
    </xdr:to>
    <xdr:cxnSp macro="">
      <xdr:nvCxnSpPr>
        <xdr:cNvPr id="137" name="直線コネクタ 136"/>
        <xdr:cNvCxnSpPr/>
      </xdr:nvCxnSpPr>
      <xdr:spPr>
        <a:xfrm flipV="1">
          <a:off x="1447800" y="1049096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9" name="テキスト ボックス 138"/>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40" name="フローチャート : 判断 139"/>
        <xdr:cNvSpPr/>
      </xdr:nvSpPr>
      <xdr:spPr>
        <a:xfrm>
          <a:off x="1397000" y="1063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89679</xdr:rowOff>
    </xdr:from>
    <xdr:ext cx="762000" cy="259045"/>
    <xdr:sp macro="" textlink="">
      <xdr:nvSpPr>
        <xdr:cNvPr id="141" name="テキスト ボックス 140"/>
        <xdr:cNvSpPr txBox="1"/>
      </xdr:nvSpPr>
      <xdr:spPr>
        <a:xfrm>
          <a:off x="1066800" y="1071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27686</xdr:rowOff>
    </xdr:from>
    <xdr:to>
      <xdr:col>7</xdr:col>
      <xdr:colOff>203200</xdr:colOff>
      <xdr:row>60</xdr:row>
      <xdr:rowOff>129286</xdr:rowOff>
    </xdr:to>
    <xdr:sp macro="" textlink="">
      <xdr:nvSpPr>
        <xdr:cNvPr id="147" name="円/楕円 146"/>
        <xdr:cNvSpPr/>
      </xdr:nvSpPr>
      <xdr:spPr>
        <a:xfrm>
          <a:off x="4902200" y="1031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120413</xdr:rowOff>
    </xdr:from>
    <xdr:ext cx="762000" cy="259045"/>
    <xdr:sp macro="" textlink="">
      <xdr:nvSpPr>
        <xdr:cNvPr id="148" name="財政構造の弾力性該当値テキスト"/>
        <xdr:cNvSpPr txBox="1"/>
      </xdr:nvSpPr>
      <xdr:spPr>
        <a:xfrm>
          <a:off x="5041900" y="10235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136144</xdr:rowOff>
    </xdr:from>
    <xdr:to>
      <xdr:col>6</xdr:col>
      <xdr:colOff>50800</xdr:colOff>
      <xdr:row>62</xdr:row>
      <xdr:rowOff>66294</xdr:rowOff>
    </xdr:to>
    <xdr:sp macro="" textlink="">
      <xdr:nvSpPr>
        <xdr:cNvPr id="149" name="円/楕円 148"/>
        <xdr:cNvSpPr/>
      </xdr:nvSpPr>
      <xdr:spPr>
        <a:xfrm>
          <a:off x="4064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76471</xdr:rowOff>
    </xdr:from>
    <xdr:ext cx="736600" cy="259045"/>
    <xdr:sp macro="" textlink="">
      <xdr:nvSpPr>
        <xdr:cNvPr id="150" name="テキスト ボックス 149"/>
        <xdr:cNvSpPr txBox="1"/>
      </xdr:nvSpPr>
      <xdr:spPr>
        <a:xfrm>
          <a:off x="3733800" y="10363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141224</xdr:rowOff>
    </xdr:from>
    <xdr:to>
      <xdr:col>4</xdr:col>
      <xdr:colOff>533400</xdr:colOff>
      <xdr:row>60</xdr:row>
      <xdr:rowOff>71374</xdr:rowOff>
    </xdr:to>
    <xdr:sp macro="" textlink="">
      <xdr:nvSpPr>
        <xdr:cNvPr id="151" name="円/楕円 150"/>
        <xdr:cNvSpPr/>
      </xdr:nvSpPr>
      <xdr:spPr>
        <a:xfrm>
          <a:off x="31750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81551</xdr:rowOff>
    </xdr:from>
    <xdr:ext cx="762000" cy="259045"/>
    <xdr:sp macro="" textlink="">
      <xdr:nvSpPr>
        <xdr:cNvPr id="152" name="テキスト ボックス 151"/>
        <xdr:cNvSpPr txBox="1"/>
      </xdr:nvSpPr>
      <xdr:spPr>
        <a:xfrm>
          <a:off x="2844800" y="1002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153162</xdr:rowOff>
    </xdr:from>
    <xdr:to>
      <xdr:col>3</xdr:col>
      <xdr:colOff>330200</xdr:colOff>
      <xdr:row>61</xdr:row>
      <xdr:rowOff>83312</xdr:rowOff>
    </xdr:to>
    <xdr:sp macro="" textlink="">
      <xdr:nvSpPr>
        <xdr:cNvPr id="153" name="円/楕円 152"/>
        <xdr:cNvSpPr/>
      </xdr:nvSpPr>
      <xdr:spPr>
        <a:xfrm>
          <a:off x="2286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93489</xdr:rowOff>
    </xdr:from>
    <xdr:ext cx="762000" cy="259045"/>
    <xdr:sp macro="" textlink="">
      <xdr:nvSpPr>
        <xdr:cNvPr id="154" name="テキスト ボックス 153"/>
        <xdr:cNvSpPr txBox="1"/>
      </xdr:nvSpPr>
      <xdr:spPr>
        <a:xfrm>
          <a:off x="1955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39624</xdr:rowOff>
    </xdr:from>
    <xdr:to>
      <xdr:col>2</xdr:col>
      <xdr:colOff>127000</xdr:colOff>
      <xdr:row>61</xdr:row>
      <xdr:rowOff>141224</xdr:rowOff>
    </xdr:to>
    <xdr:sp macro="" textlink="">
      <xdr:nvSpPr>
        <xdr:cNvPr id="155" name="円/楕円 154"/>
        <xdr:cNvSpPr/>
      </xdr:nvSpPr>
      <xdr:spPr>
        <a:xfrm>
          <a:off x="1397000" y="104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151401</xdr:rowOff>
    </xdr:from>
    <xdr:ext cx="762000" cy="259045"/>
    <xdr:sp macro="" textlink="">
      <xdr:nvSpPr>
        <xdr:cNvPr id="156" name="テキスト ボックス 155"/>
        <xdr:cNvSpPr txBox="1"/>
      </xdr:nvSpPr>
      <xdr:spPr>
        <a:xfrm>
          <a:off x="1066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[140,668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決算額の増加の要因は、東日本大震災の復興関連業務に係る物件費（主に除染事業費）の増とみられる。</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年度は除染事業費が多少減少したことにより、対前年度比▲</a:t>
          </a:r>
          <a:r>
            <a:rPr kumimoji="1" lang="en-US" altLang="ja-JP" sz="1300">
              <a:solidFill>
                <a:schemeClr val="dk1"/>
              </a:solidFill>
              <a:effectLst/>
              <a:latin typeface="+mn-lt"/>
              <a:ea typeface="+mn-ea"/>
              <a:cs typeface="+mn-cs"/>
            </a:rPr>
            <a:t>0.01</a:t>
          </a:r>
          <a:r>
            <a:rPr kumimoji="1" lang="ja-JP" altLang="en-US"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今後の方針として、特に職員数の適正化を通して人件費全体の管理をしていきながら、職員の適正な配置によって、より効果的・効率的な事業実施とコスト削減に努めていきたい。</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98216</xdr:rowOff>
    </xdr:from>
    <xdr:to>
      <xdr:col>7</xdr:col>
      <xdr:colOff>152400</xdr:colOff>
      <xdr:row>81</xdr:row>
      <xdr:rowOff>100619</xdr:rowOff>
    </xdr:to>
    <xdr:cxnSp macro="">
      <xdr:nvCxnSpPr>
        <xdr:cNvPr id="192" name="直線コネクタ 191"/>
        <xdr:cNvCxnSpPr/>
      </xdr:nvCxnSpPr>
      <xdr:spPr>
        <a:xfrm flipV="1">
          <a:off x="4114800" y="13985666"/>
          <a:ext cx="838200" cy="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76569</xdr:rowOff>
    </xdr:from>
    <xdr:to>
      <xdr:col>6</xdr:col>
      <xdr:colOff>0</xdr:colOff>
      <xdr:row>81</xdr:row>
      <xdr:rowOff>100619</xdr:rowOff>
    </xdr:to>
    <xdr:cxnSp macro="">
      <xdr:nvCxnSpPr>
        <xdr:cNvPr id="195" name="直線コネクタ 194"/>
        <xdr:cNvCxnSpPr/>
      </xdr:nvCxnSpPr>
      <xdr:spPr>
        <a:xfrm>
          <a:off x="3225800" y="13964019"/>
          <a:ext cx="889000" cy="24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8146</xdr:rowOff>
    </xdr:from>
    <xdr:ext cx="736600" cy="259045"/>
    <xdr:sp macro="" textlink="">
      <xdr:nvSpPr>
        <xdr:cNvPr id="197" name="テキスト ボックス 196"/>
        <xdr:cNvSpPr txBox="1"/>
      </xdr:nvSpPr>
      <xdr:spPr>
        <a:xfrm>
          <a:off x="3733800" y="14067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70363</xdr:rowOff>
    </xdr:from>
    <xdr:to>
      <xdr:col>4</xdr:col>
      <xdr:colOff>482600</xdr:colOff>
      <xdr:row>81</xdr:row>
      <xdr:rowOff>76569</xdr:rowOff>
    </xdr:to>
    <xdr:cxnSp macro="">
      <xdr:nvCxnSpPr>
        <xdr:cNvPr id="198" name="直線コネクタ 197"/>
        <xdr:cNvCxnSpPr/>
      </xdr:nvCxnSpPr>
      <xdr:spPr>
        <a:xfrm>
          <a:off x="2336800" y="13957813"/>
          <a:ext cx="889000" cy="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200" name="テキスト ボックス 199"/>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57339</xdr:rowOff>
    </xdr:from>
    <xdr:to>
      <xdr:col>3</xdr:col>
      <xdr:colOff>279400</xdr:colOff>
      <xdr:row>81</xdr:row>
      <xdr:rowOff>70363</xdr:rowOff>
    </xdr:to>
    <xdr:cxnSp macro="">
      <xdr:nvCxnSpPr>
        <xdr:cNvPr id="201" name="直線コネクタ 200"/>
        <xdr:cNvCxnSpPr/>
      </xdr:nvCxnSpPr>
      <xdr:spPr>
        <a:xfrm>
          <a:off x="1447800" y="13944789"/>
          <a:ext cx="889000" cy="13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3" name="テキスト ボックス 202"/>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26355</xdr:rowOff>
    </xdr:from>
    <xdr:to>
      <xdr:col>2</xdr:col>
      <xdr:colOff>127000</xdr:colOff>
      <xdr:row>81</xdr:row>
      <xdr:rowOff>127955</xdr:rowOff>
    </xdr:to>
    <xdr:sp macro="" textlink="">
      <xdr:nvSpPr>
        <xdr:cNvPr id="204" name="フローチャート : 判断 203"/>
        <xdr:cNvSpPr/>
      </xdr:nvSpPr>
      <xdr:spPr>
        <a:xfrm>
          <a:off x="1397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112732</xdr:rowOff>
    </xdr:from>
    <xdr:ext cx="762000" cy="259045"/>
    <xdr:sp macro="" textlink="">
      <xdr:nvSpPr>
        <xdr:cNvPr id="205" name="テキスト ボックス 204"/>
        <xdr:cNvSpPr txBox="1"/>
      </xdr:nvSpPr>
      <xdr:spPr>
        <a:xfrm>
          <a:off x="1066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47416</xdr:rowOff>
    </xdr:from>
    <xdr:to>
      <xdr:col>7</xdr:col>
      <xdr:colOff>203200</xdr:colOff>
      <xdr:row>81</xdr:row>
      <xdr:rowOff>149016</xdr:rowOff>
    </xdr:to>
    <xdr:sp macro="" textlink="">
      <xdr:nvSpPr>
        <xdr:cNvPr id="211" name="円/楕円 210"/>
        <xdr:cNvSpPr/>
      </xdr:nvSpPr>
      <xdr:spPr>
        <a:xfrm>
          <a:off x="4902200" y="13934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140143</xdr:rowOff>
    </xdr:from>
    <xdr:ext cx="762000" cy="259045"/>
    <xdr:sp macro="" textlink="">
      <xdr:nvSpPr>
        <xdr:cNvPr id="212" name="人件費・物件費等の状況該当値テキスト"/>
        <xdr:cNvSpPr txBox="1"/>
      </xdr:nvSpPr>
      <xdr:spPr>
        <a:xfrm>
          <a:off x="5041900" y="13856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140,668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49819</xdr:rowOff>
    </xdr:from>
    <xdr:to>
      <xdr:col>6</xdr:col>
      <xdr:colOff>50800</xdr:colOff>
      <xdr:row>81</xdr:row>
      <xdr:rowOff>151419</xdr:rowOff>
    </xdr:to>
    <xdr:sp macro="" textlink="">
      <xdr:nvSpPr>
        <xdr:cNvPr id="213" name="円/楕円 212"/>
        <xdr:cNvSpPr/>
      </xdr:nvSpPr>
      <xdr:spPr>
        <a:xfrm>
          <a:off x="4064000" y="1393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161596</xdr:rowOff>
    </xdr:from>
    <xdr:ext cx="736600" cy="259045"/>
    <xdr:sp macro="" textlink="">
      <xdr:nvSpPr>
        <xdr:cNvPr id="214" name="テキスト ボックス 213"/>
        <xdr:cNvSpPr txBox="1"/>
      </xdr:nvSpPr>
      <xdr:spPr>
        <a:xfrm>
          <a:off x="3733800" y="13706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142,062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25769</xdr:rowOff>
    </xdr:from>
    <xdr:to>
      <xdr:col>4</xdr:col>
      <xdr:colOff>533400</xdr:colOff>
      <xdr:row>81</xdr:row>
      <xdr:rowOff>127369</xdr:rowOff>
    </xdr:to>
    <xdr:sp macro="" textlink="">
      <xdr:nvSpPr>
        <xdr:cNvPr id="215" name="円/楕円 214"/>
        <xdr:cNvSpPr/>
      </xdr:nvSpPr>
      <xdr:spPr>
        <a:xfrm>
          <a:off x="3175000" y="1391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137546</xdr:rowOff>
    </xdr:from>
    <xdr:ext cx="762000" cy="259045"/>
    <xdr:sp macro="" textlink="">
      <xdr:nvSpPr>
        <xdr:cNvPr id="216" name="テキスト ボックス 215"/>
        <xdr:cNvSpPr txBox="1"/>
      </xdr:nvSpPr>
      <xdr:spPr>
        <a:xfrm>
          <a:off x="2844800" y="13682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128,109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19563</xdr:rowOff>
    </xdr:from>
    <xdr:to>
      <xdr:col>3</xdr:col>
      <xdr:colOff>330200</xdr:colOff>
      <xdr:row>81</xdr:row>
      <xdr:rowOff>121163</xdr:rowOff>
    </xdr:to>
    <xdr:sp macro="" textlink="">
      <xdr:nvSpPr>
        <xdr:cNvPr id="217" name="円/楕円 216"/>
        <xdr:cNvSpPr/>
      </xdr:nvSpPr>
      <xdr:spPr>
        <a:xfrm>
          <a:off x="2286000" y="1390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131340</xdr:rowOff>
    </xdr:from>
    <xdr:ext cx="762000" cy="259045"/>
    <xdr:sp macro="" textlink="">
      <xdr:nvSpPr>
        <xdr:cNvPr id="218" name="テキスト ボックス 217"/>
        <xdr:cNvSpPr txBox="1"/>
      </xdr:nvSpPr>
      <xdr:spPr>
        <a:xfrm>
          <a:off x="1955800" y="1367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124,508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6539</xdr:rowOff>
    </xdr:from>
    <xdr:to>
      <xdr:col>2</xdr:col>
      <xdr:colOff>127000</xdr:colOff>
      <xdr:row>81</xdr:row>
      <xdr:rowOff>108139</xdr:rowOff>
    </xdr:to>
    <xdr:sp macro="" textlink="">
      <xdr:nvSpPr>
        <xdr:cNvPr id="219" name="円/楕円 218"/>
        <xdr:cNvSpPr/>
      </xdr:nvSpPr>
      <xdr:spPr>
        <a:xfrm>
          <a:off x="1397000" y="13893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118316</xdr:rowOff>
    </xdr:from>
    <xdr:ext cx="762000" cy="259045"/>
    <xdr:sp macro="" textlink="">
      <xdr:nvSpPr>
        <xdr:cNvPr id="220" name="テキスト ボックス 219"/>
        <xdr:cNvSpPr txBox="1"/>
      </xdr:nvSpPr>
      <xdr:spPr>
        <a:xfrm>
          <a:off x="1066800" y="13662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国家公務員給与減額特例措置の影響で平成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年度以降は大きく上昇したが、平成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年度における前記特例措置がなされなかった場合のラスパイレス指数参考数値は</a:t>
          </a:r>
          <a:r>
            <a:rPr kumimoji="1" lang="en-US" altLang="ja-JP" sz="1300">
              <a:solidFill>
                <a:schemeClr val="dk1"/>
              </a:solidFill>
              <a:effectLst/>
              <a:latin typeface="+mn-lt"/>
              <a:ea typeface="+mn-ea"/>
              <a:cs typeface="+mn-cs"/>
            </a:rPr>
            <a:t>98.7</a:t>
          </a:r>
          <a:r>
            <a:rPr kumimoji="1" lang="ja-JP" altLang="ja-JP" sz="1300">
              <a:solidFill>
                <a:schemeClr val="dk1"/>
              </a:solidFill>
              <a:effectLst/>
              <a:latin typeface="+mn-lt"/>
              <a:ea typeface="+mn-ea"/>
              <a:cs typeface="+mn-cs"/>
            </a:rPr>
            <a:t>であり、同様の場合の平成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年度参考値を</a:t>
          </a:r>
          <a:r>
            <a:rPr kumimoji="1" lang="en-US" altLang="ja-JP" sz="1300">
              <a:solidFill>
                <a:schemeClr val="dk1"/>
              </a:solidFill>
              <a:effectLst/>
              <a:latin typeface="+mn-lt"/>
              <a:ea typeface="+mn-ea"/>
              <a:cs typeface="+mn-cs"/>
            </a:rPr>
            <a:t>0.6</a:t>
          </a:r>
          <a:r>
            <a:rPr kumimoji="1" lang="ja-JP" altLang="ja-JP" sz="1300">
              <a:solidFill>
                <a:schemeClr val="dk1"/>
              </a:solidFill>
              <a:effectLst/>
              <a:latin typeface="+mn-lt"/>
              <a:ea typeface="+mn-ea"/>
              <a:cs typeface="+mn-cs"/>
            </a:rPr>
            <a:t>ポイント下回る状況であった。</a:t>
          </a:r>
          <a:endParaRPr lang="ja-JP" altLang="ja-JP" sz="1300">
            <a:effectLst/>
          </a:endParaRPr>
        </a:p>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年度では、類似団体平均よりも高い水準ではあるが、定員適正化計画に基づく定員管理と、平成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年度に実施した本町独自の昇給抑制措置の効果を検証しながら、なお一層の給与適正化に努めたい。</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66039</xdr:rowOff>
    </xdr:from>
    <xdr:to>
      <xdr:col>24</xdr:col>
      <xdr:colOff>558800</xdr:colOff>
      <xdr:row>85</xdr:row>
      <xdr:rowOff>152400</xdr:rowOff>
    </xdr:to>
    <xdr:cxnSp macro="">
      <xdr:nvCxnSpPr>
        <xdr:cNvPr id="249" name="直線コネクタ 248"/>
        <xdr:cNvCxnSpPr/>
      </xdr:nvCxnSpPr>
      <xdr:spPr>
        <a:xfrm flipV="1">
          <a:off x="17018000" y="13953489"/>
          <a:ext cx="0" cy="77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124477</xdr:rowOff>
    </xdr:from>
    <xdr:ext cx="762000" cy="259045"/>
    <xdr:sp macro="" textlink="">
      <xdr:nvSpPr>
        <xdr:cNvPr id="250" name="給与水準   （国との比較）最小値テキスト"/>
        <xdr:cNvSpPr txBox="1"/>
      </xdr:nvSpPr>
      <xdr:spPr>
        <a:xfrm>
          <a:off x="17106900" y="146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85</xdr:row>
      <xdr:rowOff>152400</xdr:rowOff>
    </xdr:from>
    <xdr:to>
      <xdr:col>24</xdr:col>
      <xdr:colOff>647700</xdr:colOff>
      <xdr:row>85</xdr:row>
      <xdr:rowOff>152400</xdr:rowOff>
    </xdr:to>
    <xdr:cxnSp macro="">
      <xdr:nvCxnSpPr>
        <xdr:cNvPr id="251" name="直線コネクタ 250"/>
        <xdr:cNvCxnSpPr/>
      </xdr:nvCxnSpPr>
      <xdr:spPr>
        <a:xfrm>
          <a:off x="16929100" y="1472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152416</xdr:rowOff>
    </xdr:from>
    <xdr:ext cx="762000" cy="259045"/>
    <xdr:sp macro="" textlink="">
      <xdr:nvSpPr>
        <xdr:cNvPr id="252" name="給与水準   （国との比較）最大値テキスト"/>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66039</xdr:rowOff>
    </xdr:from>
    <xdr:to>
      <xdr:col>24</xdr:col>
      <xdr:colOff>647700</xdr:colOff>
      <xdr:row>81</xdr:row>
      <xdr:rowOff>66039</xdr:rowOff>
    </xdr:to>
    <xdr:cxnSp macro="">
      <xdr:nvCxnSpPr>
        <xdr:cNvPr id="253" name="直線コネクタ 252"/>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84</xdr:row>
      <xdr:rowOff>98637</xdr:rowOff>
    </xdr:to>
    <xdr:cxnSp macro="">
      <xdr:nvCxnSpPr>
        <xdr:cNvPr id="254" name="直線コネクタ 253"/>
        <xdr:cNvCxnSpPr/>
      </xdr:nvCxnSpPr>
      <xdr:spPr>
        <a:xfrm>
          <a:off x="16179800" y="14444134"/>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5"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6" name="フローチャート : 判断 255"/>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88</xdr:row>
      <xdr:rowOff>72389</xdr:rowOff>
    </xdr:to>
    <xdr:cxnSp macro="">
      <xdr:nvCxnSpPr>
        <xdr:cNvPr id="257" name="直線コネクタ 256"/>
        <xdr:cNvCxnSpPr/>
      </xdr:nvCxnSpPr>
      <xdr:spPr>
        <a:xfrm flipV="1">
          <a:off x="15290800" y="14444134"/>
          <a:ext cx="889000" cy="71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8" name="フローチャート : 判断 257"/>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59" name="テキスト ボックス 258"/>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72389</xdr:rowOff>
    </xdr:from>
    <xdr:to>
      <xdr:col>22</xdr:col>
      <xdr:colOff>203200</xdr:colOff>
      <xdr:row>88</xdr:row>
      <xdr:rowOff>120650</xdr:rowOff>
    </xdr:to>
    <xdr:cxnSp macro="">
      <xdr:nvCxnSpPr>
        <xdr:cNvPr id="260" name="直線コネクタ 259"/>
        <xdr:cNvCxnSpPr/>
      </xdr:nvCxnSpPr>
      <xdr:spPr>
        <a:xfrm flipV="1">
          <a:off x="14401800" y="1515998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147320</xdr:rowOff>
    </xdr:from>
    <xdr:to>
      <xdr:col>22</xdr:col>
      <xdr:colOff>254000</xdr:colOff>
      <xdr:row>87</xdr:row>
      <xdr:rowOff>77470</xdr:rowOff>
    </xdr:to>
    <xdr:sp macro="" textlink="">
      <xdr:nvSpPr>
        <xdr:cNvPr id="261" name="フローチャート : 判断 260"/>
        <xdr:cNvSpPr/>
      </xdr:nvSpPr>
      <xdr:spPr>
        <a:xfrm>
          <a:off x="15240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87647</xdr:rowOff>
    </xdr:from>
    <xdr:ext cx="762000" cy="259045"/>
    <xdr:sp macro="" textlink="">
      <xdr:nvSpPr>
        <xdr:cNvPr id="262" name="テキスト ボックス 261"/>
        <xdr:cNvSpPr txBox="1"/>
      </xdr:nvSpPr>
      <xdr:spPr>
        <a:xfrm>
          <a:off x="14909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96096</xdr:rowOff>
    </xdr:from>
    <xdr:to>
      <xdr:col>21</xdr:col>
      <xdr:colOff>0</xdr:colOff>
      <xdr:row>88</xdr:row>
      <xdr:rowOff>120650</xdr:rowOff>
    </xdr:to>
    <xdr:cxnSp macro="">
      <xdr:nvCxnSpPr>
        <xdr:cNvPr id="263" name="直線コネクタ 262"/>
        <xdr:cNvCxnSpPr/>
      </xdr:nvCxnSpPr>
      <xdr:spPr>
        <a:xfrm>
          <a:off x="13512800" y="14669346"/>
          <a:ext cx="889000" cy="538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4" name="フローチャート : 判断 263"/>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5" name="テキスト ボックス 264"/>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6" name="フローチャート : 判断 265"/>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67" name="テキスト ボックス 266"/>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73" name="円/楕円 272"/>
        <xdr:cNvSpPr/>
      </xdr:nvSpPr>
      <xdr:spPr>
        <a:xfrm>
          <a:off x="169672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19914</xdr:rowOff>
    </xdr:from>
    <xdr:ext cx="762000" cy="259045"/>
    <xdr:sp macro="" textlink="">
      <xdr:nvSpPr>
        <xdr:cNvPr id="274" name="給与水準   （国との比較）該当値テキスト"/>
        <xdr:cNvSpPr txBox="1"/>
      </xdr:nvSpPr>
      <xdr:spPr>
        <a:xfrm>
          <a:off x="17106900" y="1442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5" name="円/楕円 274"/>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77911</xdr:rowOff>
    </xdr:from>
    <xdr:ext cx="736600" cy="259045"/>
    <xdr:sp macro="" textlink="">
      <xdr:nvSpPr>
        <xdr:cNvPr id="276" name="テキスト ボックス 275"/>
        <xdr:cNvSpPr txBox="1"/>
      </xdr:nvSpPr>
      <xdr:spPr>
        <a:xfrm>
          <a:off x="15798800" y="14479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7" name="円/楕円 276"/>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107966</xdr:rowOff>
    </xdr:from>
    <xdr:ext cx="762000" cy="259045"/>
    <xdr:sp macro="" textlink="">
      <xdr:nvSpPr>
        <xdr:cNvPr id="278" name="テキスト ボックス 277"/>
        <xdr:cNvSpPr txBox="1"/>
      </xdr:nvSpPr>
      <xdr:spPr>
        <a:xfrm>
          <a:off x="14909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79" name="円/楕円 278"/>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156227</xdr:rowOff>
    </xdr:from>
    <xdr:ext cx="762000" cy="259045"/>
    <xdr:sp macro="" textlink="">
      <xdr:nvSpPr>
        <xdr:cNvPr id="280" name="テキスト ボックス 279"/>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45296</xdr:rowOff>
    </xdr:from>
    <xdr:to>
      <xdr:col>19</xdr:col>
      <xdr:colOff>533400</xdr:colOff>
      <xdr:row>85</xdr:row>
      <xdr:rowOff>146896</xdr:rowOff>
    </xdr:to>
    <xdr:sp macro="" textlink="">
      <xdr:nvSpPr>
        <xdr:cNvPr id="281" name="円/楕円 280"/>
        <xdr:cNvSpPr/>
      </xdr:nvSpPr>
      <xdr:spPr>
        <a:xfrm>
          <a:off x="13462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131673</xdr:rowOff>
    </xdr:from>
    <xdr:ext cx="762000" cy="259045"/>
    <xdr:sp macro="" textlink="">
      <xdr:nvSpPr>
        <xdr:cNvPr id="282" name="テキスト ボックス 281"/>
        <xdr:cNvSpPr txBox="1"/>
      </xdr:nvSpPr>
      <xdr:spPr>
        <a:xfrm>
          <a:off x="13131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定員適正化計画による定員管理を進めてきた結果、類似団体平均と比較して</a:t>
          </a:r>
          <a:r>
            <a:rPr kumimoji="1" lang="en-US" altLang="ja-JP" sz="1300">
              <a:solidFill>
                <a:schemeClr val="dk1"/>
              </a:solidFill>
              <a:effectLst/>
              <a:latin typeface="+mn-lt"/>
              <a:ea typeface="+mn-ea"/>
              <a:cs typeface="+mn-cs"/>
            </a:rPr>
            <a:t>0.98</a:t>
          </a:r>
          <a:r>
            <a:rPr kumimoji="1" lang="ja-JP" altLang="ja-JP" sz="1300">
              <a:solidFill>
                <a:schemeClr val="dk1"/>
              </a:solidFill>
              <a:effectLst/>
              <a:latin typeface="+mn-lt"/>
              <a:ea typeface="+mn-ea"/>
              <a:cs typeface="+mn-cs"/>
            </a:rPr>
            <a:t>人下回る人数となっている。</a:t>
          </a:r>
          <a:endParaRPr lang="ja-JP" altLang="ja-JP" sz="1300">
            <a:effectLst/>
          </a:endParaRPr>
        </a:p>
        <a:p>
          <a:r>
            <a:rPr kumimoji="1" lang="ja-JP" altLang="ja-JP" sz="1300">
              <a:solidFill>
                <a:schemeClr val="dk1"/>
              </a:solidFill>
              <a:effectLst/>
              <a:latin typeface="+mn-lt"/>
              <a:ea typeface="+mn-ea"/>
              <a:cs typeface="+mn-cs"/>
            </a:rPr>
            <a:t>　定員の更なる適正化を図りながら、人件費の管理とともに行政サービス水準の維持、向上を狙い、町勢進展に努めたい。</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2" name="直線コネクタ 311"/>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3"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4" name="直線コネクタ 313"/>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6" name="直線コネクタ 31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9313</xdr:rowOff>
    </xdr:from>
    <xdr:to>
      <xdr:col>24</xdr:col>
      <xdr:colOff>558800</xdr:colOff>
      <xdr:row>60</xdr:row>
      <xdr:rowOff>17356</xdr:rowOff>
    </xdr:to>
    <xdr:cxnSp macro="">
      <xdr:nvCxnSpPr>
        <xdr:cNvPr id="317" name="直線コネクタ 316"/>
        <xdr:cNvCxnSpPr/>
      </xdr:nvCxnSpPr>
      <xdr:spPr>
        <a:xfrm>
          <a:off x="16179800" y="10296313"/>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135696</xdr:rowOff>
    </xdr:from>
    <xdr:ext cx="762000" cy="259045"/>
    <xdr:sp macro="" textlink="">
      <xdr:nvSpPr>
        <xdr:cNvPr id="318" name="定員管理の状況平均値テキスト"/>
        <xdr:cNvSpPr txBox="1"/>
      </xdr:nvSpPr>
      <xdr:spPr>
        <a:xfrm>
          <a:off x="17106900" y="1042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19" name="フローチャート : 判断 318"/>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9313</xdr:rowOff>
    </xdr:from>
    <xdr:to>
      <xdr:col>23</xdr:col>
      <xdr:colOff>406400</xdr:colOff>
      <xdr:row>60</xdr:row>
      <xdr:rowOff>31432</xdr:rowOff>
    </xdr:to>
    <xdr:cxnSp macro="">
      <xdr:nvCxnSpPr>
        <xdr:cNvPr id="320" name="直線コネクタ 319"/>
        <xdr:cNvCxnSpPr/>
      </xdr:nvCxnSpPr>
      <xdr:spPr>
        <a:xfrm flipV="1">
          <a:off x="15290800" y="10296313"/>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1" name="フローチャート : 判断 320"/>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90610</xdr:rowOff>
    </xdr:from>
    <xdr:ext cx="736600" cy="259045"/>
    <xdr:sp macro="" textlink="">
      <xdr:nvSpPr>
        <xdr:cNvPr id="322" name="テキスト ボックス 321"/>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3281</xdr:rowOff>
    </xdr:from>
    <xdr:to>
      <xdr:col>22</xdr:col>
      <xdr:colOff>203200</xdr:colOff>
      <xdr:row>60</xdr:row>
      <xdr:rowOff>31432</xdr:rowOff>
    </xdr:to>
    <xdr:cxnSp macro="">
      <xdr:nvCxnSpPr>
        <xdr:cNvPr id="323" name="直線コネクタ 322"/>
        <xdr:cNvCxnSpPr/>
      </xdr:nvCxnSpPr>
      <xdr:spPr>
        <a:xfrm>
          <a:off x="14401800" y="10290281"/>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4" name="フローチャート : 判断 323"/>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25" name="テキスト ボックス 324"/>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3281</xdr:rowOff>
    </xdr:from>
    <xdr:to>
      <xdr:col>21</xdr:col>
      <xdr:colOff>0</xdr:colOff>
      <xdr:row>60</xdr:row>
      <xdr:rowOff>27411</xdr:rowOff>
    </xdr:to>
    <xdr:cxnSp macro="">
      <xdr:nvCxnSpPr>
        <xdr:cNvPr id="326" name="直線コネクタ 325"/>
        <xdr:cNvCxnSpPr/>
      </xdr:nvCxnSpPr>
      <xdr:spPr>
        <a:xfrm flipV="1">
          <a:off x="13512800" y="1029028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7" name="フローチャート : 判断 326"/>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76534</xdr:rowOff>
    </xdr:from>
    <xdr:ext cx="762000" cy="259045"/>
    <xdr:sp macro="" textlink="">
      <xdr:nvSpPr>
        <xdr:cNvPr id="328" name="テキスト ボックス 327"/>
        <xdr:cNvSpPr txBox="1"/>
      </xdr:nvSpPr>
      <xdr:spPr>
        <a:xfrm>
          <a:off x="140208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52494</xdr:rowOff>
    </xdr:from>
    <xdr:to>
      <xdr:col>19</xdr:col>
      <xdr:colOff>533400</xdr:colOff>
      <xdr:row>61</xdr:row>
      <xdr:rowOff>154094</xdr:rowOff>
    </xdr:to>
    <xdr:sp macro="" textlink="">
      <xdr:nvSpPr>
        <xdr:cNvPr id="329" name="フローチャート : 判断 328"/>
        <xdr:cNvSpPr/>
      </xdr:nvSpPr>
      <xdr:spPr>
        <a:xfrm>
          <a:off x="13462000" y="10510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138871</xdr:rowOff>
    </xdr:from>
    <xdr:ext cx="762000" cy="259045"/>
    <xdr:sp macro="" textlink="">
      <xdr:nvSpPr>
        <xdr:cNvPr id="330" name="テキスト ボックス 329"/>
        <xdr:cNvSpPr txBox="1"/>
      </xdr:nvSpPr>
      <xdr:spPr>
        <a:xfrm>
          <a:off x="13131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138006</xdr:rowOff>
    </xdr:from>
    <xdr:to>
      <xdr:col>24</xdr:col>
      <xdr:colOff>609600</xdr:colOff>
      <xdr:row>60</xdr:row>
      <xdr:rowOff>68156</xdr:rowOff>
    </xdr:to>
    <xdr:sp macro="" textlink="">
      <xdr:nvSpPr>
        <xdr:cNvPr id="336" name="円/楕円 335"/>
        <xdr:cNvSpPr/>
      </xdr:nvSpPr>
      <xdr:spPr>
        <a:xfrm>
          <a:off x="16967200" y="102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154533</xdr:rowOff>
    </xdr:from>
    <xdr:ext cx="762000" cy="259045"/>
    <xdr:sp macro="" textlink="">
      <xdr:nvSpPr>
        <xdr:cNvPr id="337" name="定員管理の状況該当値テキスト"/>
        <xdr:cNvSpPr txBox="1"/>
      </xdr:nvSpPr>
      <xdr:spPr>
        <a:xfrm>
          <a:off x="17106900" y="1009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129963</xdr:rowOff>
    </xdr:from>
    <xdr:to>
      <xdr:col>23</xdr:col>
      <xdr:colOff>457200</xdr:colOff>
      <xdr:row>60</xdr:row>
      <xdr:rowOff>60113</xdr:rowOff>
    </xdr:to>
    <xdr:sp macro="" textlink="">
      <xdr:nvSpPr>
        <xdr:cNvPr id="338" name="円/楕円 337"/>
        <xdr:cNvSpPr/>
      </xdr:nvSpPr>
      <xdr:spPr>
        <a:xfrm>
          <a:off x="16129000" y="1024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70290</xdr:rowOff>
    </xdr:from>
    <xdr:ext cx="736600" cy="259045"/>
    <xdr:sp macro="" textlink="">
      <xdr:nvSpPr>
        <xdr:cNvPr id="339" name="テキスト ボックス 338"/>
        <xdr:cNvSpPr txBox="1"/>
      </xdr:nvSpPr>
      <xdr:spPr>
        <a:xfrm>
          <a:off x="15798800" y="10014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152082</xdr:rowOff>
    </xdr:from>
    <xdr:to>
      <xdr:col>22</xdr:col>
      <xdr:colOff>254000</xdr:colOff>
      <xdr:row>60</xdr:row>
      <xdr:rowOff>82232</xdr:rowOff>
    </xdr:to>
    <xdr:sp macro="" textlink="">
      <xdr:nvSpPr>
        <xdr:cNvPr id="340" name="円/楕円 339"/>
        <xdr:cNvSpPr/>
      </xdr:nvSpPr>
      <xdr:spPr>
        <a:xfrm>
          <a:off x="15240000" y="1026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92409</xdr:rowOff>
    </xdr:from>
    <xdr:ext cx="762000" cy="259045"/>
    <xdr:sp macro="" textlink="">
      <xdr:nvSpPr>
        <xdr:cNvPr id="341" name="テキスト ボックス 340"/>
        <xdr:cNvSpPr txBox="1"/>
      </xdr:nvSpPr>
      <xdr:spPr>
        <a:xfrm>
          <a:off x="14909800" y="1003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123931</xdr:rowOff>
    </xdr:from>
    <xdr:to>
      <xdr:col>21</xdr:col>
      <xdr:colOff>50800</xdr:colOff>
      <xdr:row>60</xdr:row>
      <xdr:rowOff>54081</xdr:rowOff>
    </xdr:to>
    <xdr:sp macro="" textlink="">
      <xdr:nvSpPr>
        <xdr:cNvPr id="342" name="円/楕円 341"/>
        <xdr:cNvSpPr/>
      </xdr:nvSpPr>
      <xdr:spPr>
        <a:xfrm>
          <a:off x="14351000" y="10239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64258</xdr:rowOff>
    </xdr:from>
    <xdr:ext cx="762000" cy="259045"/>
    <xdr:sp macro="" textlink="">
      <xdr:nvSpPr>
        <xdr:cNvPr id="343" name="テキスト ボックス 342"/>
        <xdr:cNvSpPr txBox="1"/>
      </xdr:nvSpPr>
      <xdr:spPr>
        <a:xfrm>
          <a:off x="14020800" y="10008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148061</xdr:rowOff>
    </xdr:from>
    <xdr:to>
      <xdr:col>19</xdr:col>
      <xdr:colOff>533400</xdr:colOff>
      <xdr:row>60</xdr:row>
      <xdr:rowOff>78211</xdr:rowOff>
    </xdr:to>
    <xdr:sp macro="" textlink="">
      <xdr:nvSpPr>
        <xdr:cNvPr id="344" name="円/楕円 343"/>
        <xdr:cNvSpPr/>
      </xdr:nvSpPr>
      <xdr:spPr>
        <a:xfrm>
          <a:off x="13462000" y="1026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88388</xdr:rowOff>
    </xdr:from>
    <xdr:ext cx="762000" cy="259045"/>
    <xdr:sp macro="" textlink="">
      <xdr:nvSpPr>
        <xdr:cNvPr id="345" name="テキスト ボックス 344"/>
        <xdr:cNvSpPr txBox="1"/>
      </xdr:nvSpPr>
      <xdr:spPr>
        <a:xfrm>
          <a:off x="13131800" y="1003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下降傾向にあり、平成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年度には類似団体平均を下回る比率とな</a:t>
          </a:r>
          <a:r>
            <a:rPr kumimoji="1" lang="ja-JP" altLang="en-US" sz="1300">
              <a:solidFill>
                <a:schemeClr val="dk1"/>
              </a:solidFill>
              <a:effectLst/>
              <a:latin typeface="+mn-lt"/>
              <a:ea typeface="+mn-ea"/>
              <a:cs typeface="+mn-cs"/>
            </a:rPr>
            <a:t>り、平成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年度も下回った</a:t>
          </a:r>
          <a:r>
            <a:rPr kumimoji="1" lang="ja-JP" altLang="ja-JP" sz="1300">
              <a:solidFill>
                <a:schemeClr val="dk1"/>
              </a:solidFill>
              <a:effectLst/>
              <a:latin typeface="+mn-lt"/>
              <a:ea typeface="+mn-ea"/>
              <a:cs typeface="+mn-cs"/>
            </a:rPr>
            <a:t>。なお、単年度では</a:t>
          </a:r>
          <a:r>
            <a:rPr kumimoji="1" lang="en-US" altLang="ja-JP" sz="1300">
              <a:solidFill>
                <a:schemeClr val="dk1"/>
              </a:solidFill>
              <a:effectLst/>
              <a:latin typeface="+mn-lt"/>
              <a:ea typeface="+mn-ea"/>
              <a:cs typeface="+mn-cs"/>
            </a:rPr>
            <a:t>6.28</a:t>
          </a:r>
          <a:r>
            <a:rPr kumimoji="1" lang="ja-JP" altLang="ja-JP" sz="1300">
              <a:solidFill>
                <a:schemeClr val="dk1"/>
              </a:solidFill>
              <a:effectLst/>
              <a:latin typeface="+mn-lt"/>
              <a:ea typeface="+mn-ea"/>
              <a:cs typeface="+mn-cs"/>
            </a:rPr>
            <a:t>％であった。</a:t>
          </a:r>
          <a:endParaRPr lang="ja-JP" altLang="ja-JP" sz="1300">
            <a:effectLst/>
          </a:endParaRPr>
        </a:p>
        <a:p>
          <a:r>
            <a:rPr kumimoji="1" lang="ja-JP" altLang="ja-JP" sz="1300">
              <a:solidFill>
                <a:schemeClr val="dk1"/>
              </a:solidFill>
              <a:effectLst/>
              <a:latin typeface="+mn-lt"/>
              <a:ea typeface="+mn-ea"/>
              <a:cs typeface="+mn-cs"/>
            </a:rPr>
            <a:t>　しかしながら、依然として高い水準にあることは変わりなく、平成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年度起債の元金償還開始を控え、平成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年度には大幅に上昇に</a:t>
          </a:r>
          <a:r>
            <a:rPr kumimoji="1" lang="ja-JP" altLang="en-US" sz="1300">
              <a:solidFill>
                <a:schemeClr val="dk1"/>
              </a:solidFill>
              <a:effectLst/>
              <a:latin typeface="+mn-lt"/>
              <a:ea typeface="+mn-ea"/>
              <a:cs typeface="+mn-cs"/>
            </a:rPr>
            <a:t>転じており</a:t>
          </a:r>
          <a:r>
            <a:rPr kumimoji="1" lang="ja-JP" altLang="ja-JP" sz="1300">
              <a:solidFill>
                <a:schemeClr val="dk1"/>
              </a:solidFill>
              <a:effectLst/>
              <a:latin typeface="+mn-lt"/>
              <a:ea typeface="+mn-ea"/>
              <a:cs typeface="+mn-cs"/>
            </a:rPr>
            <a:t>、新規起債も含めた残高管理や償還計画の適正化に努めたい。</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2" name="直線コネクタ 36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3" name="テキスト ボックス 36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4" name="直線コネクタ 36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5" name="テキスト ボックス 36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6" name="直線コネクタ 36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7" name="テキスト ボックス 36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8" name="直線コネクタ 36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9" name="テキスト ボックス 36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0" name="直線コネクタ 36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1" name="テキスト ボックス 37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2" name="直線コネクタ 37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3" name="テキスト ボックス 37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5" name="テキスト ボックス 37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9374</xdr:rowOff>
    </xdr:from>
    <xdr:to>
      <xdr:col>24</xdr:col>
      <xdr:colOff>558800</xdr:colOff>
      <xdr:row>43</xdr:row>
      <xdr:rowOff>83759</xdr:rowOff>
    </xdr:to>
    <xdr:cxnSp macro="">
      <xdr:nvCxnSpPr>
        <xdr:cNvPr id="377" name="直線コネクタ 376"/>
        <xdr:cNvCxnSpPr/>
      </xdr:nvCxnSpPr>
      <xdr:spPr>
        <a:xfrm flipV="1">
          <a:off x="17018000" y="6353024"/>
          <a:ext cx="0" cy="11030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55836</xdr:rowOff>
    </xdr:from>
    <xdr:ext cx="762000" cy="259045"/>
    <xdr:sp macro="" textlink="">
      <xdr:nvSpPr>
        <xdr:cNvPr id="378" name="公債費負担の状況最小値テキスト"/>
        <xdr:cNvSpPr txBox="1"/>
      </xdr:nvSpPr>
      <xdr:spPr>
        <a:xfrm>
          <a:off x="17106900" y="742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43</xdr:row>
      <xdr:rowOff>83759</xdr:rowOff>
    </xdr:from>
    <xdr:to>
      <xdr:col>24</xdr:col>
      <xdr:colOff>647700</xdr:colOff>
      <xdr:row>43</xdr:row>
      <xdr:rowOff>83759</xdr:rowOff>
    </xdr:to>
    <xdr:cxnSp macro="">
      <xdr:nvCxnSpPr>
        <xdr:cNvPr id="379" name="直線コネクタ 378"/>
        <xdr:cNvCxnSpPr/>
      </xdr:nvCxnSpPr>
      <xdr:spPr>
        <a:xfrm>
          <a:off x="16929100" y="745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95751</xdr:rowOff>
    </xdr:from>
    <xdr:ext cx="762000" cy="259045"/>
    <xdr:sp macro="" textlink="">
      <xdr:nvSpPr>
        <xdr:cNvPr id="380" name="公債費負担の状況最大値テキスト"/>
        <xdr:cNvSpPr txBox="1"/>
      </xdr:nvSpPr>
      <xdr:spPr>
        <a:xfrm>
          <a:off x="17106900" y="609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37</xdr:row>
      <xdr:rowOff>9374</xdr:rowOff>
    </xdr:from>
    <xdr:to>
      <xdr:col>24</xdr:col>
      <xdr:colOff>647700</xdr:colOff>
      <xdr:row>37</xdr:row>
      <xdr:rowOff>9374</xdr:rowOff>
    </xdr:to>
    <xdr:cxnSp macro="">
      <xdr:nvCxnSpPr>
        <xdr:cNvPr id="381" name="直線コネクタ 380"/>
        <xdr:cNvCxnSpPr/>
      </xdr:nvCxnSpPr>
      <xdr:spPr>
        <a:xfrm>
          <a:off x="16929100" y="635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34169</xdr:rowOff>
    </xdr:from>
    <xdr:to>
      <xdr:col>24</xdr:col>
      <xdr:colOff>558800</xdr:colOff>
      <xdr:row>40</xdr:row>
      <xdr:rowOff>35076</xdr:rowOff>
    </xdr:to>
    <xdr:cxnSp macro="">
      <xdr:nvCxnSpPr>
        <xdr:cNvPr id="382" name="直線コネクタ 381"/>
        <xdr:cNvCxnSpPr/>
      </xdr:nvCxnSpPr>
      <xdr:spPr>
        <a:xfrm flipV="1">
          <a:off x="16179800" y="6720719"/>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139294</xdr:rowOff>
    </xdr:from>
    <xdr:ext cx="762000" cy="259045"/>
    <xdr:sp macro="" textlink="">
      <xdr:nvSpPr>
        <xdr:cNvPr id="383" name="公債費負担の状況平均値テキスト"/>
        <xdr:cNvSpPr txBox="1"/>
      </xdr:nvSpPr>
      <xdr:spPr>
        <a:xfrm>
          <a:off x="17106900" y="6825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384" name="フローチャート : 判断 383"/>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35076</xdr:rowOff>
    </xdr:from>
    <xdr:to>
      <xdr:col>23</xdr:col>
      <xdr:colOff>406400</xdr:colOff>
      <xdr:row>41</xdr:row>
      <xdr:rowOff>70455</xdr:rowOff>
    </xdr:to>
    <xdr:cxnSp macro="">
      <xdr:nvCxnSpPr>
        <xdr:cNvPr id="385" name="直線コネクタ 384"/>
        <xdr:cNvCxnSpPr/>
      </xdr:nvCxnSpPr>
      <xdr:spPr>
        <a:xfrm flipV="1">
          <a:off x="15290800" y="6893076"/>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87691</xdr:rowOff>
    </xdr:from>
    <xdr:to>
      <xdr:col>23</xdr:col>
      <xdr:colOff>457200</xdr:colOff>
      <xdr:row>41</xdr:row>
      <xdr:rowOff>17841</xdr:rowOff>
    </xdr:to>
    <xdr:sp macro="" textlink="">
      <xdr:nvSpPr>
        <xdr:cNvPr id="386" name="フローチャート : 判断 385"/>
        <xdr:cNvSpPr/>
      </xdr:nvSpPr>
      <xdr:spPr>
        <a:xfrm>
          <a:off x="16129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2618</xdr:rowOff>
    </xdr:from>
    <xdr:ext cx="736600" cy="259045"/>
    <xdr:sp macro="" textlink="">
      <xdr:nvSpPr>
        <xdr:cNvPr id="387" name="テキスト ボックス 386"/>
        <xdr:cNvSpPr txBox="1"/>
      </xdr:nvSpPr>
      <xdr:spPr>
        <a:xfrm>
          <a:off x="15798800" y="7032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70455</xdr:rowOff>
    </xdr:from>
    <xdr:to>
      <xdr:col>22</xdr:col>
      <xdr:colOff>203200</xdr:colOff>
      <xdr:row>43</xdr:row>
      <xdr:rowOff>106741</xdr:rowOff>
    </xdr:to>
    <xdr:cxnSp macro="">
      <xdr:nvCxnSpPr>
        <xdr:cNvPr id="388" name="直線コネクタ 387"/>
        <xdr:cNvCxnSpPr/>
      </xdr:nvCxnSpPr>
      <xdr:spPr>
        <a:xfrm flipV="1">
          <a:off x="14401800" y="7099905"/>
          <a:ext cx="889000" cy="379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89" name="フローチャート : 判断 388"/>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131432</xdr:rowOff>
    </xdr:from>
    <xdr:ext cx="762000" cy="259045"/>
    <xdr:sp macro="" textlink="">
      <xdr:nvSpPr>
        <xdr:cNvPr id="390" name="テキスト ボックス 389"/>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106741</xdr:rowOff>
    </xdr:from>
    <xdr:to>
      <xdr:col>21</xdr:col>
      <xdr:colOff>0</xdr:colOff>
      <xdr:row>45</xdr:row>
      <xdr:rowOff>85574</xdr:rowOff>
    </xdr:to>
    <xdr:cxnSp macro="">
      <xdr:nvCxnSpPr>
        <xdr:cNvPr id="391" name="直線コネクタ 390"/>
        <xdr:cNvCxnSpPr/>
      </xdr:nvCxnSpPr>
      <xdr:spPr>
        <a:xfrm flipV="1">
          <a:off x="13512800" y="7479091"/>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146050</xdr:rowOff>
    </xdr:from>
    <xdr:to>
      <xdr:col>21</xdr:col>
      <xdr:colOff>50800</xdr:colOff>
      <xdr:row>42</xdr:row>
      <xdr:rowOff>76200</xdr:rowOff>
    </xdr:to>
    <xdr:sp macro="" textlink="">
      <xdr:nvSpPr>
        <xdr:cNvPr id="392" name="フローチャート : 判断 391"/>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86377</xdr:rowOff>
    </xdr:from>
    <xdr:ext cx="762000" cy="259045"/>
    <xdr:sp macro="" textlink="">
      <xdr:nvSpPr>
        <xdr:cNvPr id="393" name="テキスト ボックス 392"/>
        <xdr:cNvSpPr txBox="1"/>
      </xdr:nvSpPr>
      <xdr:spPr>
        <a:xfrm>
          <a:off x="14020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146957</xdr:rowOff>
    </xdr:from>
    <xdr:to>
      <xdr:col>19</xdr:col>
      <xdr:colOff>533400</xdr:colOff>
      <xdr:row>43</xdr:row>
      <xdr:rowOff>77107</xdr:rowOff>
    </xdr:to>
    <xdr:sp macro="" textlink="">
      <xdr:nvSpPr>
        <xdr:cNvPr id="394" name="フローチャート : 判断 393"/>
        <xdr:cNvSpPr/>
      </xdr:nvSpPr>
      <xdr:spPr>
        <a:xfrm>
          <a:off x="13462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87284</xdr:rowOff>
    </xdr:from>
    <xdr:ext cx="762000" cy="259045"/>
    <xdr:sp macro="" textlink="">
      <xdr:nvSpPr>
        <xdr:cNvPr id="395" name="テキスト ボックス 394"/>
        <xdr:cNvSpPr txBox="1"/>
      </xdr:nvSpPr>
      <xdr:spPr>
        <a:xfrm>
          <a:off x="13131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154819</xdr:rowOff>
    </xdr:from>
    <xdr:to>
      <xdr:col>24</xdr:col>
      <xdr:colOff>609600</xdr:colOff>
      <xdr:row>39</xdr:row>
      <xdr:rowOff>84969</xdr:rowOff>
    </xdr:to>
    <xdr:sp macro="" textlink="">
      <xdr:nvSpPr>
        <xdr:cNvPr id="401" name="円/楕円 400"/>
        <xdr:cNvSpPr/>
      </xdr:nvSpPr>
      <xdr:spPr>
        <a:xfrm>
          <a:off x="16967200" y="666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171346</xdr:rowOff>
    </xdr:from>
    <xdr:ext cx="762000" cy="259045"/>
    <xdr:sp macro="" textlink="">
      <xdr:nvSpPr>
        <xdr:cNvPr id="402" name="公債費負担の状況該当値テキスト"/>
        <xdr:cNvSpPr txBox="1"/>
      </xdr:nvSpPr>
      <xdr:spPr>
        <a:xfrm>
          <a:off x="17106900" y="651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155726</xdr:rowOff>
    </xdr:from>
    <xdr:to>
      <xdr:col>23</xdr:col>
      <xdr:colOff>457200</xdr:colOff>
      <xdr:row>40</xdr:row>
      <xdr:rowOff>85876</xdr:rowOff>
    </xdr:to>
    <xdr:sp macro="" textlink="">
      <xdr:nvSpPr>
        <xdr:cNvPr id="403" name="円/楕円 402"/>
        <xdr:cNvSpPr/>
      </xdr:nvSpPr>
      <xdr:spPr>
        <a:xfrm>
          <a:off x="161290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96053</xdr:rowOff>
    </xdr:from>
    <xdr:ext cx="736600" cy="259045"/>
    <xdr:sp macro="" textlink="">
      <xdr:nvSpPr>
        <xdr:cNvPr id="404" name="テキスト ボックス 403"/>
        <xdr:cNvSpPr txBox="1"/>
      </xdr:nvSpPr>
      <xdr:spPr>
        <a:xfrm>
          <a:off x="15798800" y="6611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19655</xdr:rowOff>
    </xdr:from>
    <xdr:to>
      <xdr:col>22</xdr:col>
      <xdr:colOff>254000</xdr:colOff>
      <xdr:row>41</xdr:row>
      <xdr:rowOff>121255</xdr:rowOff>
    </xdr:to>
    <xdr:sp macro="" textlink="">
      <xdr:nvSpPr>
        <xdr:cNvPr id="405" name="円/楕円 404"/>
        <xdr:cNvSpPr/>
      </xdr:nvSpPr>
      <xdr:spPr>
        <a:xfrm>
          <a:off x="152400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106032</xdr:rowOff>
    </xdr:from>
    <xdr:ext cx="762000" cy="259045"/>
    <xdr:sp macro="" textlink="">
      <xdr:nvSpPr>
        <xdr:cNvPr id="406" name="テキスト ボックス 405"/>
        <xdr:cNvSpPr txBox="1"/>
      </xdr:nvSpPr>
      <xdr:spPr>
        <a:xfrm>
          <a:off x="14909800" y="713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55941</xdr:rowOff>
    </xdr:from>
    <xdr:to>
      <xdr:col>21</xdr:col>
      <xdr:colOff>50800</xdr:colOff>
      <xdr:row>43</xdr:row>
      <xdr:rowOff>157541</xdr:rowOff>
    </xdr:to>
    <xdr:sp macro="" textlink="">
      <xdr:nvSpPr>
        <xdr:cNvPr id="407" name="円/楕円 406"/>
        <xdr:cNvSpPr/>
      </xdr:nvSpPr>
      <xdr:spPr>
        <a:xfrm>
          <a:off x="14351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142318</xdr:rowOff>
    </xdr:from>
    <xdr:ext cx="762000" cy="259045"/>
    <xdr:sp macro="" textlink="">
      <xdr:nvSpPr>
        <xdr:cNvPr id="408" name="テキスト ボックス 407"/>
        <xdr:cNvSpPr txBox="1"/>
      </xdr:nvSpPr>
      <xdr:spPr>
        <a:xfrm>
          <a:off x="14020800" y="7514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34774</xdr:rowOff>
    </xdr:from>
    <xdr:to>
      <xdr:col>19</xdr:col>
      <xdr:colOff>533400</xdr:colOff>
      <xdr:row>45</xdr:row>
      <xdr:rowOff>136374</xdr:rowOff>
    </xdr:to>
    <xdr:sp macro="" textlink="">
      <xdr:nvSpPr>
        <xdr:cNvPr id="409" name="円/楕円 408"/>
        <xdr:cNvSpPr/>
      </xdr:nvSpPr>
      <xdr:spPr>
        <a:xfrm>
          <a:off x="13462000" y="77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121151</xdr:rowOff>
    </xdr:from>
    <xdr:ext cx="762000" cy="259045"/>
    <xdr:sp macro="" textlink="">
      <xdr:nvSpPr>
        <xdr:cNvPr id="410" name="テキスト ボックス 409"/>
        <xdr:cNvSpPr txBox="1"/>
      </xdr:nvSpPr>
      <xdr:spPr>
        <a:xfrm>
          <a:off x="13131800" y="78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solidFill>
                <a:schemeClr val="dk1"/>
              </a:solidFill>
              <a:effectLst/>
              <a:latin typeface="+mn-lt"/>
              <a:ea typeface="+mn-ea"/>
              <a:cs typeface="+mn-cs"/>
            </a:rPr>
            <a:t> </a:t>
          </a:r>
          <a:r>
            <a:rPr kumimoji="1" lang="ja-JP" altLang="ja-JP" sz="1150">
              <a:solidFill>
                <a:schemeClr val="dk1"/>
              </a:solidFill>
              <a:effectLst/>
              <a:latin typeface="+mn-lt"/>
              <a:ea typeface="+mn-ea"/>
              <a:cs typeface="+mn-cs"/>
            </a:rPr>
            <a:t>近年は下降傾向にあったものの、平成</a:t>
          </a:r>
          <a:r>
            <a:rPr kumimoji="1" lang="en-US" altLang="ja-JP" sz="1150">
              <a:solidFill>
                <a:schemeClr val="dk1"/>
              </a:solidFill>
              <a:effectLst/>
              <a:latin typeface="+mn-lt"/>
              <a:ea typeface="+mn-ea"/>
              <a:cs typeface="+mn-cs"/>
            </a:rPr>
            <a:t>24</a:t>
          </a:r>
          <a:r>
            <a:rPr kumimoji="1" lang="ja-JP" altLang="ja-JP" sz="1150">
              <a:solidFill>
                <a:schemeClr val="dk1"/>
              </a:solidFill>
              <a:effectLst/>
              <a:latin typeface="+mn-lt"/>
              <a:ea typeface="+mn-ea"/>
              <a:cs typeface="+mn-cs"/>
            </a:rPr>
            <a:t>年度には大型建設事業に伴う起債により町債残高が大幅に増加したため、上昇に転じた。</a:t>
          </a:r>
          <a:r>
            <a:rPr kumimoji="1" lang="ja-JP" altLang="en-US" sz="1150">
              <a:solidFill>
                <a:schemeClr val="dk1"/>
              </a:solidFill>
              <a:effectLst/>
              <a:latin typeface="+mn-lt"/>
              <a:ea typeface="+mn-ea"/>
              <a:cs typeface="+mn-cs"/>
            </a:rPr>
            <a:t>また、</a:t>
          </a:r>
          <a:r>
            <a:rPr kumimoji="1" lang="ja-JP" altLang="ja-JP" sz="1150">
              <a:solidFill>
                <a:schemeClr val="dk1"/>
              </a:solidFill>
              <a:effectLst/>
              <a:latin typeface="+mn-lt"/>
              <a:ea typeface="+mn-ea"/>
              <a:cs typeface="+mn-cs"/>
            </a:rPr>
            <a:t>平成</a:t>
          </a:r>
          <a:r>
            <a:rPr kumimoji="1" lang="en-US" altLang="ja-JP" sz="1150">
              <a:solidFill>
                <a:schemeClr val="dk1"/>
              </a:solidFill>
              <a:effectLst/>
              <a:latin typeface="+mn-lt"/>
              <a:ea typeface="+mn-ea"/>
              <a:cs typeface="+mn-cs"/>
            </a:rPr>
            <a:t>26</a:t>
          </a:r>
          <a:r>
            <a:rPr kumimoji="1" lang="ja-JP" altLang="ja-JP" sz="1150">
              <a:solidFill>
                <a:schemeClr val="dk1"/>
              </a:solidFill>
              <a:effectLst/>
              <a:latin typeface="+mn-lt"/>
              <a:ea typeface="+mn-ea"/>
              <a:cs typeface="+mn-cs"/>
            </a:rPr>
            <a:t>年度には、過去の大型事業に伴う既発債が一部償還完了したため、対前年度比</a:t>
          </a:r>
          <a:r>
            <a:rPr kumimoji="1" lang="en-US" altLang="ja-JP" sz="1150">
              <a:solidFill>
                <a:schemeClr val="dk1"/>
              </a:solidFill>
              <a:effectLst/>
              <a:latin typeface="+mn-lt"/>
              <a:ea typeface="+mn-ea"/>
              <a:cs typeface="+mn-cs"/>
            </a:rPr>
            <a:t>11.3</a:t>
          </a:r>
          <a:r>
            <a:rPr kumimoji="1" lang="ja-JP" altLang="ja-JP" sz="1150">
              <a:solidFill>
                <a:schemeClr val="dk1"/>
              </a:solidFill>
              <a:effectLst/>
              <a:latin typeface="+mn-lt"/>
              <a:ea typeface="+mn-ea"/>
              <a:cs typeface="+mn-cs"/>
            </a:rPr>
            <a:t>％減となった。</a:t>
          </a:r>
          <a:endParaRPr lang="ja-JP" altLang="ja-JP" sz="1150">
            <a:effectLst/>
          </a:endParaRPr>
        </a:p>
        <a:p>
          <a:r>
            <a:rPr kumimoji="1" lang="ja-JP" altLang="ja-JP" sz="1150">
              <a:solidFill>
                <a:schemeClr val="dk1"/>
              </a:solidFill>
              <a:effectLst/>
              <a:latin typeface="+mn-lt"/>
              <a:ea typeface="+mn-ea"/>
              <a:cs typeface="+mn-cs"/>
            </a:rPr>
            <a:t>　</a:t>
          </a:r>
          <a:r>
            <a:rPr kumimoji="1" lang="ja-JP" altLang="en-US" sz="1150">
              <a:solidFill>
                <a:schemeClr val="dk1"/>
              </a:solidFill>
              <a:effectLst/>
              <a:latin typeface="+mn-lt"/>
              <a:ea typeface="+mn-ea"/>
              <a:cs typeface="+mn-cs"/>
            </a:rPr>
            <a:t>今後、</a:t>
          </a:r>
          <a:r>
            <a:rPr kumimoji="1" lang="ja-JP" altLang="ja-JP" sz="1150">
              <a:solidFill>
                <a:schemeClr val="dk1"/>
              </a:solidFill>
              <a:effectLst/>
              <a:latin typeface="+mn-lt"/>
              <a:ea typeface="+mn-ea"/>
              <a:cs typeface="+mn-cs"/>
            </a:rPr>
            <a:t>新規起債については、より有利な財政措置が見込まれるものを中心に行う方針であるので、比率の推移を念頭に置きながら、充当可能基金の</a:t>
          </a:r>
          <a:r>
            <a:rPr kumimoji="1" lang="ja-JP" altLang="en-US" sz="1150">
              <a:solidFill>
                <a:schemeClr val="dk1"/>
              </a:solidFill>
              <a:effectLst/>
              <a:latin typeface="+mn-lt"/>
              <a:ea typeface="+mn-ea"/>
              <a:cs typeface="+mn-cs"/>
            </a:rPr>
            <a:t>活用</a:t>
          </a:r>
          <a:r>
            <a:rPr kumimoji="1" lang="ja-JP" altLang="ja-JP" sz="1150">
              <a:solidFill>
                <a:schemeClr val="dk1"/>
              </a:solidFill>
              <a:effectLst/>
              <a:latin typeface="+mn-lt"/>
              <a:ea typeface="+mn-ea"/>
              <a:cs typeface="+mn-cs"/>
            </a:rPr>
            <a:t>をはじめとして、将来負担の軽減を図りたい。</a:t>
          </a:r>
          <a:endParaRPr lang="ja-JP" altLang="ja-JP" sz="1150">
            <a:effectLst/>
          </a:endParaRPr>
        </a:p>
        <a:p>
          <a:r>
            <a:rPr kumimoji="1" lang="ja-JP" altLang="ja-JP" sz="1150">
              <a:solidFill>
                <a:schemeClr val="dk1"/>
              </a:solidFill>
              <a:effectLst/>
              <a:latin typeface="+mn-lt"/>
              <a:ea typeface="+mn-ea"/>
              <a:cs typeface="+mn-cs"/>
            </a:rPr>
            <a:t>　なお、特に減債基金については、平成</a:t>
          </a:r>
          <a:r>
            <a:rPr kumimoji="1" lang="en-US" altLang="ja-JP" sz="1150">
              <a:solidFill>
                <a:schemeClr val="dk1"/>
              </a:solidFill>
              <a:effectLst/>
              <a:latin typeface="+mn-lt"/>
              <a:ea typeface="+mn-ea"/>
              <a:cs typeface="+mn-cs"/>
            </a:rPr>
            <a:t>27</a:t>
          </a:r>
          <a:r>
            <a:rPr kumimoji="1" lang="ja-JP" altLang="ja-JP" sz="1150">
              <a:solidFill>
                <a:schemeClr val="dk1"/>
              </a:solidFill>
              <a:effectLst/>
              <a:latin typeface="+mn-lt"/>
              <a:ea typeface="+mn-ea"/>
              <a:cs typeface="+mn-cs"/>
            </a:rPr>
            <a:t>年度末で</a:t>
          </a:r>
          <a:r>
            <a:rPr kumimoji="1" lang="en-US" altLang="ja-JP" sz="1150">
              <a:solidFill>
                <a:schemeClr val="dk1"/>
              </a:solidFill>
              <a:effectLst/>
              <a:latin typeface="+mn-lt"/>
              <a:ea typeface="+mn-ea"/>
              <a:cs typeface="+mn-cs"/>
            </a:rPr>
            <a:t>4.4</a:t>
          </a:r>
          <a:r>
            <a:rPr kumimoji="1" lang="ja-JP" altLang="ja-JP" sz="1150">
              <a:solidFill>
                <a:schemeClr val="dk1"/>
              </a:solidFill>
              <a:effectLst/>
              <a:latin typeface="+mn-lt"/>
              <a:ea typeface="+mn-ea"/>
              <a:cs typeface="+mn-cs"/>
            </a:rPr>
            <a:t>億円程度を確保予定である。</a:t>
          </a:r>
          <a:endParaRPr lang="ja-JP" altLang="ja-JP" sz="115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41" name="直線コネクタ 440"/>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2"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3" name="直線コネクタ 442"/>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4"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5" name="直線コネクタ 444"/>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119017</xdr:rowOff>
    </xdr:from>
    <xdr:to>
      <xdr:col>24</xdr:col>
      <xdr:colOff>558800</xdr:colOff>
      <xdr:row>18</xdr:row>
      <xdr:rowOff>77410</xdr:rowOff>
    </xdr:to>
    <xdr:cxnSp macro="">
      <xdr:nvCxnSpPr>
        <xdr:cNvPr id="446" name="直線コネクタ 445"/>
        <xdr:cNvCxnSpPr/>
      </xdr:nvCxnSpPr>
      <xdr:spPr>
        <a:xfrm flipV="1">
          <a:off x="16179800" y="3033667"/>
          <a:ext cx="838200" cy="129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170258</xdr:rowOff>
    </xdr:from>
    <xdr:ext cx="762000" cy="259045"/>
    <xdr:sp macro="" textlink="">
      <xdr:nvSpPr>
        <xdr:cNvPr id="447" name="将来負担の状況平均値テキスト"/>
        <xdr:cNvSpPr txBox="1"/>
      </xdr:nvSpPr>
      <xdr:spPr>
        <a:xfrm>
          <a:off x="17106900" y="2570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48" name="フローチャート : 判断 447"/>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77410</xdr:rowOff>
    </xdr:from>
    <xdr:to>
      <xdr:col>23</xdr:col>
      <xdr:colOff>406400</xdr:colOff>
      <xdr:row>19</xdr:row>
      <xdr:rowOff>2480</xdr:rowOff>
    </xdr:to>
    <xdr:cxnSp macro="">
      <xdr:nvCxnSpPr>
        <xdr:cNvPr id="449" name="直線コネクタ 448"/>
        <xdr:cNvCxnSpPr/>
      </xdr:nvCxnSpPr>
      <xdr:spPr>
        <a:xfrm flipV="1">
          <a:off x="15290800" y="316351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50" name="フローチャート : 判断 449"/>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140019</xdr:rowOff>
    </xdr:from>
    <xdr:ext cx="736600" cy="259045"/>
    <xdr:sp macro="" textlink="">
      <xdr:nvSpPr>
        <xdr:cNvPr id="451" name="テキスト ボックス 450"/>
        <xdr:cNvSpPr txBox="1"/>
      </xdr:nvSpPr>
      <xdr:spPr>
        <a:xfrm>
          <a:off x="15798800" y="2540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85695</xdr:rowOff>
    </xdr:from>
    <xdr:to>
      <xdr:col>22</xdr:col>
      <xdr:colOff>203200</xdr:colOff>
      <xdr:row>19</xdr:row>
      <xdr:rowOff>2480</xdr:rowOff>
    </xdr:to>
    <xdr:cxnSp macro="">
      <xdr:nvCxnSpPr>
        <xdr:cNvPr id="452" name="直線コネクタ 451"/>
        <xdr:cNvCxnSpPr/>
      </xdr:nvCxnSpPr>
      <xdr:spPr>
        <a:xfrm>
          <a:off x="14401800" y="3000345"/>
          <a:ext cx="889000" cy="259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3" name="フローチャート : 判断 452"/>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26022</xdr:rowOff>
    </xdr:from>
    <xdr:ext cx="762000" cy="259045"/>
    <xdr:sp macro="" textlink="">
      <xdr:nvSpPr>
        <xdr:cNvPr id="454" name="テキスト ボックス 453"/>
        <xdr:cNvSpPr txBox="1"/>
      </xdr:nvSpPr>
      <xdr:spPr>
        <a:xfrm>
          <a:off x="14909800" y="2597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85695</xdr:rowOff>
    </xdr:from>
    <xdr:to>
      <xdr:col>21</xdr:col>
      <xdr:colOff>0</xdr:colOff>
      <xdr:row>18</xdr:row>
      <xdr:rowOff>169333</xdr:rowOff>
    </xdr:to>
    <xdr:cxnSp macro="">
      <xdr:nvCxnSpPr>
        <xdr:cNvPr id="455" name="直線コネクタ 454"/>
        <xdr:cNvCxnSpPr/>
      </xdr:nvCxnSpPr>
      <xdr:spPr>
        <a:xfrm flipV="1">
          <a:off x="13512800" y="3000345"/>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46385</xdr:rowOff>
    </xdr:from>
    <xdr:to>
      <xdr:col>21</xdr:col>
      <xdr:colOff>50800</xdr:colOff>
      <xdr:row>17</xdr:row>
      <xdr:rowOff>147985</xdr:rowOff>
    </xdr:to>
    <xdr:sp macro="" textlink="">
      <xdr:nvSpPr>
        <xdr:cNvPr id="456" name="フローチャート : 判断 455"/>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57" name="テキスト ボックス 456"/>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150707</xdr:rowOff>
    </xdr:from>
    <xdr:to>
      <xdr:col>19</xdr:col>
      <xdr:colOff>533400</xdr:colOff>
      <xdr:row>19</xdr:row>
      <xdr:rowOff>80857</xdr:rowOff>
    </xdr:to>
    <xdr:sp macro="" textlink="">
      <xdr:nvSpPr>
        <xdr:cNvPr id="458" name="フローチャート : 判断 457"/>
        <xdr:cNvSpPr/>
      </xdr:nvSpPr>
      <xdr:spPr>
        <a:xfrm>
          <a:off x="13462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65634</xdr:rowOff>
    </xdr:from>
    <xdr:ext cx="762000" cy="259045"/>
    <xdr:sp macro="" textlink="">
      <xdr:nvSpPr>
        <xdr:cNvPr id="459" name="テキスト ボックス 458"/>
        <xdr:cNvSpPr txBox="1"/>
      </xdr:nvSpPr>
      <xdr:spPr>
        <a:xfrm>
          <a:off x="13131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68217</xdr:rowOff>
    </xdr:from>
    <xdr:to>
      <xdr:col>24</xdr:col>
      <xdr:colOff>609600</xdr:colOff>
      <xdr:row>17</xdr:row>
      <xdr:rowOff>169817</xdr:rowOff>
    </xdr:to>
    <xdr:sp macro="" textlink="">
      <xdr:nvSpPr>
        <xdr:cNvPr id="465" name="円/楕円 464"/>
        <xdr:cNvSpPr/>
      </xdr:nvSpPr>
      <xdr:spPr>
        <a:xfrm>
          <a:off x="16967200" y="298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40294</xdr:rowOff>
    </xdr:from>
    <xdr:ext cx="762000" cy="259045"/>
    <xdr:sp macro="" textlink="">
      <xdr:nvSpPr>
        <xdr:cNvPr id="466" name="将来負担の状況該当値テキスト"/>
        <xdr:cNvSpPr txBox="1"/>
      </xdr:nvSpPr>
      <xdr:spPr>
        <a:xfrm>
          <a:off x="17106900" y="29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26610</xdr:rowOff>
    </xdr:from>
    <xdr:to>
      <xdr:col>23</xdr:col>
      <xdr:colOff>457200</xdr:colOff>
      <xdr:row>18</xdr:row>
      <xdr:rowOff>128210</xdr:rowOff>
    </xdr:to>
    <xdr:sp macro="" textlink="">
      <xdr:nvSpPr>
        <xdr:cNvPr id="467" name="円/楕円 466"/>
        <xdr:cNvSpPr/>
      </xdr:nvSpPr>
      <xdr:spPr>
        <a:xfrm>
          <a:off x="16129000" y="311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112987</xdr:rowOff>
    </xdr:from>
    <xdr:ext cx="736600" cy="259045"/>
    <xdr:sp macro="" textlink="">
      <xdr:nvSpPr>
        <xdr:cNvPr id="468" name="テキスト ボックス 467"/>
        <xdr:cNvSpPr txBox="1"/>
      </xdr:nvSpPr>
      <xdr:spPr>
        <a:xfrm>
          <a:off x="15798800" y="3199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123129</xdr:rowOff>
    </xdr:from>
    <xdr:to>
      <xdr:col>22</xdr:col>
      <xdr:colOff>254000</xdr:colOff>
      <xdr:row>19</xdr:row>
      <xdr:rowOff>53280</xdr:rowOff>
    </xdr:to>
    <xdr:sp macro="" textlink="">
      <xdr:nvSpPr>
        <xdr:cNvPr id="469" name="円/楕円 468"/>
        <xdr:cNvSpPr/>
      </xdr:nvSpPr>
      <xdr:spPr>
        <a:xfrm>
          <a:off x="15240000" y="320922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38057</xdr:rowOff>
    </xdr:from>
    <xdr:ext cx="762000" cy="259045"/>
    <xdr:sp macro="" textlink="">
      <xdr:nvSpPr>
        <xdr:cNvPr id="470" name="テキスト ボックス 469"/>
        <xdr:cNvSpPr txBox="1"/>
      </xdr:nvSpPr>
      <xdr:spPr>
        <a:xfrm>
          <a:off x="14909800" y="3295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34895</xdr:rowOff>
    </xdr:from>
    <xdr:to>
      <xdr:col>21</xdr:col>
      <xdr:colOff>50800</xdr:colOff>
      <xdr:row>17</xdr:row>
      <xdr:rowOff>136495</xdr:rowOff>
    </xdr:to>
    <xdr:sp macro="" textlink="">
      <xdr:nvSpPr>
        <xdr:cNvPr id="471" name="円/楕円 470"/>
        <xdr:cNvSpPr/>
      </xdr:nvSpPr>
      <xdr:spPr>
        <a:xfrm>
          <a:off x="14351000" y="294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146672</xdr:rowOff>
    </xdr:from>
    <xdr:ext cx="762000" cy="259045"/>
    <xdr:sp macro="" textlink="">
      <xdr:nvSpPr>
        <xdr:cNvPr id="472" name="テキスト ボックス 471"/>
        <xdr:cNvSpPr txBox="1"/>
      </xdr:nvSpPr>
      <xdr:spPr>
        <a:xfrm>
          <a:off x="14020800" y="271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118533</xdr:rowOff>
    </xdr:from>
    <xdr:to>
      <xdr:col>19</xdr:col>
      <xdr:colOff>533400</xdr:colOff>
      <xdr:row>19</xdr:row>
      <xdr:rowOff>48683</xdr:rowOff>
    </xdr:to>
    <xdr:sp macro="" textlink="">
      <xdr:nvSpPr>
        <xdr:cNvPr id="473" name="円/楕円 472"/>
        <xdr:cNvSpPr/>
      </xdr:nvSpPr>
      <xdr:spPr>
        <a:xfrm>
          <a:off x="13462000" y="320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58860</xdr:rowOff>
    </xdr:from>
    <xdr:ext cx="762000" cy="259045"/>
    <xdr:sp macro="" textlink="">
      <xdr:nvSpPr>
        <xdr:cNvPr id="474" name="テキスト ボックス 473"/>
        <xdr:cNvSpPr txBox="1"/>
      </xdr:nvSpPr>
      <xdr:spPr>
        <a:xfrm>
          <a:off x="13131800" y="297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福島県棚倉町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14,820
14,749
159.93
7,201,412
6,836,010
288,456
4,041,039
7,158,702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62.7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latin typeface="ＭＳ Ｐゴシック"/>
            </a:rPr>
            <a:t>平成</a:t>
          </a:r>
          <a:r>
            <a:rPr kumimoji="1" lang="en-US" altLang="ja-JP" sz="1150">
              <a:latin typeface="ＭＳ Ｐゴシック"/>
            </a:rPr>
            <a:t>14</a:t>
          </a:r>
          <a:r>
            <a:rPr kumimoji="1" lang="ja-JP" altLang="en-US" sz="1150">
              <a:latin typeface="ＭＳ Ｐゴシック"/>
            </a:rPr>
            <a:t>年度から進めている定員適正管理化計画（平成</a:t>
          </a:r>
          <a:r>
            <a:rPr kumimoji="1" lang="en-US" altLang="ja-JP" sz="1150">
              <a:latin typeface="ＭＳ Ｐゴシック"/>
            </a:rPr>
            <a:t>16</a:t>
          </a:r>
          <a:r>
            <a:rPr kumimoji="1" lang="ja-JP" altLang="en-US" sz="1150">
              <a:latin typeface="ＭＳ Ｐゴシック"/>
            </a:rPr>
            <a:t>年度から</a:t>
          </a:r>
          <a:r>
            <a:rPr kumimoji="1" lang="en-US" altLang="ja-JP" sz="1150">
              <a:latin typeface="ＭＳ Ｐゴシック"/>
            </a:rPr>
            <a:t>10</a:t>
          </a:r>
          <a:r>
            <a:rPr kumimoji="1" lang="ja-JP" altLang="en-US" sz="1150">
              <a:latin typeface="ＭＳ Ｐゴシック"/>
            </a:rPr>
            <a:t>年間で職員数を</a:t>
          </a:r>
          <a:r>
            <a:rPr kumimoji="1" lang="en-US" altLang="ja-JP" sz="1150">
              <a:latin typeface="ＭＳ Ｐゴシック"/>
            </a:rPr>
            <a:t>30</a:t>
          </a:r>
          <a:r>
            <a:rPr kumimoji="1" lang="ja-JP" altLang="en-US" sz="1150">
              <a:latin typeface="ＭＳ Ｐゴシック"/>
            </a:rPr>
            <a:t>名程度削減等）に基づいた定員管理に努めてきたため、近年では人件費に係る経常収支比率の下降傾向がみられている。</a:t>
          </a:r>
          <a:endParaRPr kumimoji="1" lang="en-US" altLang="ja-JP" sz="1150">
            <a:latin typeface="ＭＳ Ｐゴシック"/>
          </a:endParaRPr>
        </a:p>
        <a:p>
          <a:r>
            <a:rPr kumimoji="1" lang="ja-JP" altLang="en-US" sz="1150">
              <a:latin typeface="ＭＳ Ｐゴシック"/>
            </a:rPr>
            <a:t>　しかし、類似団体平均と比較すると依然として高い水準にあり、より一層の定員及び給与の適正化に努めたい。</a:t>
          </a:r>
          <a:endParaRPr kumimoji="1" lang="en-US" altLang="ja-JP" sz="115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50">
              <a:latin typeface="ＭＳ Ｐゴシック"/>
            </a:rPr>
            <a:t>　</a:t>
          </a:r>
          <a:r>
            <a:rPr kumimoji="1" lang="ja-JP" altLang="ja-JP" sz="1150">
              <a:solidFill>
                <a:schemeClr val="dk1"/>
              </a:solidFill>
              <a:effectLst/>
              <a:latin typeface="+mn-ea"/>
              <a:ea typeface="+mn-ea"/>
              <a:cs typeface="+mn-cs"/>
            </a:rPr>
            <a:t>なお、平成</a:t>
          </a:r>
          <a:r>
            <a:rPr kumimoji="1" lang="en-US" altLang="ja-JP" sz="1150">
              <a:solidFill>
                <a:schemeClr val="dk1"/>
              </a:solidFill>
              <a:effectLst/>
              <a:latin typeface="+mn-ea"/>
              <a:ea typeface="+mn-ea"/>
              <a:cs typeface="+mn-cs"/>
            </a:rPr>
            <a:t>26</a:t>
          </a:r>
          <a:r>
            <a:rPr kumimoji="1" lang="ja-JP" altLang="ja-JP" sz="1150">
              <a:solidFill>
                <a:schemeClr val="dk1"/>
              </a:solidFill>
              <a:effectLst/>
              <a:latin typeface="+mn-ea"/>
              <a:ea typeface="+mn-ea"/>
              <a:cs typeface="+mn-cs"/>
            </a:rPr>
            <a:t>年度は人件費自体は減少したが、経常一般財源である普通交付税も減少したため、結果として比率が悪化したものとみられる。</a:t>
          </a:r>
          <a:endParaRPr lang="ja-JP" altLang="ja-JP" sz="115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44450</xdr:rowOff>
    </xdr:from>
    <xdr:to>
      <xdr:col>7</xdr:col>
      <xdr:colOff>15875</xdr:colOff>
      <xdr:row>39</xdr:row>
      <xdr:rowOff>158750</xdr:rowOff>
    </xdr:to>
    <xdr:cxnSp macro="">
      <xdr:nvCxnSpPr>
        <xdr:cNvPr id="64" name="直線コネクタ 63"/>
        <xdr:cNvCxnSpPr/>
      </xdr:nvCxnSpPr>
      <xdr:spPr>
        <a:xfrm flipV="1">
          <a:off x="3987800" y="67310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29227</xdr:rowOff>
    </xdr:from>
    <xdr:ext cx="762000" cy="259045"/>
    <xdr:sp macro="" textlink="">
      <xdr:nvSpPr>
        <xdr:cNvPr id="65" name="人件費平均値テキスト"/>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44450</xdr:rowOff>
    </xdr:from>
    <xdr:to>
      <xdr:col>5</xdr:col>
      <xdr:colOff>549275</xdr:colOff>
      <xdr:row>39</xdr:row>
      <xdr:rowOff>158750</xdr:rowOff>
    </xdr:to>
    <xdr:cxnSp macro="">
      <xdr:nvCxnSpPr>
        <xdr:cNvPr id="67" name="直線コネクタ 66"/>
        <xdr:cNvCxnSpPr/>
      </xdr:nvCxnSpPr>
      <xdr:spPr>
        <a:xfrm>
          <a:off x="3098800" y="6731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99077</xdr:rowOff>
    </xdr:from>
    <xdr:ext cx="736600" cy="259045"/>
    <xdr:sp macro="" textlink="">
      <xdr:nvSpPr>
        <xdr:cNvPr id="69" name="テキスト ボックス 68"/>
        <xdr:cNvSpPr txBox="1"/>
      </xdr:nvSpPr>
      <xdr:spPr>
        <a:xfrm>
          <a:off x="3606800" y="627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44450</xdr:rowOff>
    </xdr:from>
    <xdr:to>
      <xdr:col>4</xdr:col>
      <xdr:colOff>346075</xdr:colOff>
      <xdr:row>41</xdr:row>
      <xdr:rowOff>146050</xdr:rowOff>
    </xdr:to>
    <xdr:cxnSp macro="">
      <xdr:nvCxnSpPr>
        <xdr:cNvPr id="70" name="直線コネクタ 69"/>
        <xdr:cNvCxnSpPr/>
      </xdr:nvCxnSpPr>
      <xdr:spPr>
        <a:xfrm flipV="1">
          <a:off x="2209800" y="6731000"/>
          <a:ext cx="889000" cy="444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29227</xdr:rowOff>
    </xdr:from>
    <xdr:ext cx="762000" cy="259045"/>
    <xdr:sp macro="" textlink="">
      <xdr:nvSpPr>
        <xdr:cNvPr id="72" name="テキスト ボックス 71"/>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44450</xdr:rowOff>
    </xdr:from>
    <xdr:to>
      <xdr:col>3</xdr:col>
      <xdr:colOff>142875</xdr:colOff>
      <xdr:row>41</xdr:row>
      <xdr:rowOff>146050</xdr:rowOff>
    </xdr:to>
    <xdr:cxnSp macro="">
      <xdr:nvCxnSpPr>
        <xdr:cNvPr id="73" name="直線コネクタ 72"/>
        <xdr:cNvCxnSpPr/>
      </xdr:nvCxnSpPr>
      <xdr:spPr>
        <a:xfrm>
          <a:off x="1320800" y="70739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75" name="テキスト ボックス 74"/>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63500</xdr:rowOff>
    </xdr:from>
    <xdr:to>
      <xdr:col>1</xdr:col>
      <xdr:colOff>676275</xdr:colOff>
      <xdr:row>38</xdr:row>
      <xdr:rowOff>165100</xdr:rowOff>
    </xdr:to>
    <xdr:sp macro="" textlink="">
      <xdr:nvSpPr>
        <xdr:cNvPr id="76" name="フローチャート : 判断 75"/>
        <xdr:cNvSpPr/>
      </xdr:nvSpPr>
      <xdr:spPr>
        <a:xfrm>
          <a:off x="1270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3827</xdr:rowOff>
    </xdr:from>
    <xdr:ext cx="762000" cy="259045"/>
    <xdr:sp macro="" textlink="">
      <xdr:nvSpPr>
        <xdr:cNvPr id="77" name="テキスト ボックス 76"/>
        <xdr:cNvSpPr txBox="1"/>
      </xdr:nvSpPr>
      <xdr:spPr>
        <a:xfrm>
          <a:off x="939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165100</xdr:rowOff>
    </xdr:from>
    <xdr:to>
      <xdr:col>7</xdr:col>
      <xdr:colOff>66675</xdr:colOff>
      <xdr:row>39</xdr:row>
      <xdr:rowOff>95250</xdr:rowOff>
    </xdr:to>
    <xdr:sp macro="" textlink="">
      <xdr:nvSpPr>
        <xdr:cNvPr id="83" name="円/楕円 82"/>
        <xdr:cNvSpPr/>
      </xdr:nvSpPr>
      <xdr:spPr>
        <a:xfrm>
          <a:off x="47752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137177</xdr:rowOff>
    </xdr:from>
    <xdr:ext cx="762000" cy="259045"/>
    <xdr:sp macro="" textlink="">
      <xdr:nvSpPr>
        <xdr:cNvPr id="84" name="人件費該当値テキスト"/>
        <xdr:cNvSpPr txBox="1"/>
      </xdr:nvSpPr>
      <xdr:spPr>
        <a:xfrm>
          <a:off x="49149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107950</xdr:rowOff>
    </xdr:from>
    <xdr:to>
      <xdr:col>5</xdr:col>
      <xdr:colOff>600075</xdr:colOff>
      <xdr:row>40</xdr:row>
      <xdr:rowOff>38100</xdr:rowOff>
    </xdr:to>
    <xdr:sp macro="" textlink="">
      <xdr:nvSpPr>
        <xdr:cNvPr id="85" name="円/楕円 84"/>
        <xdr:cNvSpPr/>
      </xdr:nvSpPr>
      <xdr:spPr>
        <a:xfrm>
          <a:off x="3937000" y="67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22877</xdr:rowOff>
    </xdr:from>
    <xdr:ext cx="736600" cy="259045"/>
    <xdr:sp macro="" textlink="">
      <xdr:nvSpPr>
        <xdr:cNvPr id="86" name="テキスト ボックス 85"/>
        <xdr:cNvSpPr txBox="1"/>
      </xdr:nvSpPr>
      <xdr:spPr>
        <a:xfrm>
          <a:off x="3606800" y="688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165100</xdr:rowOff>
    </xdr:from>
    <xdr:to>
      <xdr:col>4</xdr:col>
      <xdr:colOff>396875</xdr:colOff>
      <xdr:row>39</xdr:row>
      <xdr:rowOff>95250</xdr:rowOff>
    </xdr:to>
    <xdr:sp macro="" textlink="">
      <xdr:nvSpPr>
        <xdr:cNvPr id="87" name="円/楕円 86"/>
        <xdr:cNvSpPr/>
      </xdr:nvSpPr>
      <xdr:spPr>
        <a:xfrm>
          <a:off x="30480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88" name="テキスト ボックス 87"/>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95250</xdr:rowOff>
    </xdr:from>
    <xdr:to>
      <xdr:col>3</xdr:col>
      <xdr:colOff>193675</xdr:colOff>
      <xdr:row>42</xdr:row>
      <xdr:rowOff>25400</xdr:rowOff>
    </xdr:to>
    <xdr:sp macro="" textlink="">
      <xdr:nvSpPr>
        <xdr:cNvPr id="89" name="円/楕円 88"/>
        <xdr:cNvSpPr/>
      </xdr:nvSpPr>
      <xdr:spPr>
        <a:xfrm>
          <a:off x="2159000" y="712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42</xdr:row>
      <xdr:rowOff>10177</xdr:rowOff>
    </xdr:from>
    <xdr:ext cx="762000" cy="259045"/>
    <xdr:sp macro="" textlink="">
      <xdr:nvSpPr>
        <xdr:cNvPr id="90" name="テキスト ボックス 89"/>
        <xdr:cNvSpPr txBox="1"/>
      </xdr:nvSpPr>
      <xdr:spPr>
        <a:xfrm>
          <a:off x="18288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165100</xdr:rowOff>
    </xdr:from>
    <xdr:to>
      <xdr:col>1</xdr:col>
      <xdr:colOff>676275</xdr:colOff>
      <xdr:row>41</xdr:row>
      <xdr:rowOff>95250</xdr:rowOff>
    </xdr:to>
    <xdr:sp macro="" textlink="">
      <xdr:nvSpPr>
        <xdr:cNvPr id="91" name="円/楕円 90"/>
        <xdr:cNvSpPr/>
      </xdr:nvSpPr>
      <xdr:spPr>
        <a:xfrm>
          <a:off x="1270000" y="702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80027</xdr:rowOff>
    </xdr:from>
    <xdr:ext cx="762000" cy="259045"/>
    <xdr:sp macro="" textlink="">
      <xdr:nvSpPr>
        <xdr:cNvPr id="92" name="テキスト ボックス 91"/>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物件費全体が年々比率上昇傾向で</a:t>
          </a:r>
          <a:r>
            <a:rPr kumimoji="1" lang="ja-JP" altLang="en-US" sz="1300">
              <a:solidFill>
                <a:schemeClr val="dk1"/>
              </a:solidFill>
              <a:effectLst/>
              <a:latin typeface="+mn-ea"/>
              <a:ea typeface="+mn-ea"/>
              <a:cs typeface="+mn-cs"/>
            </a:rPr>
            <a:t>あったが、</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26</a:t>
          </a:r>
          <a:r>
            <a:rPr kumimoji="1" lang="ja-JP" altLang="ja-JP" sz="1300">
              <a:solidFill>
                <a:schemeClr val="dk1"/>
              </a:solidFill>
              <a:effectLst/>
              <a:latin typeface="+mn-ea"/>
              <a:ea typeface="+mn-ea"/>
              <a:cs typeface="+mn-cs"/>
            </a:rPr>
            <a:t>年度は対前年度比で</a:t>
          </a:r>
          <a:r>
            <a:rPr kumimoji="1" lang="en-US" altLang="ja-JP" sz="1300">
              <a:solidFill>
                <a:schemeClr val="dk1"/>
              </a:solidFill>
              <a:effectLst/>
              <a:latin typeface="+mn-ea"/>
              <a:ea typeface="+mn-ea"/>
              <a:cs typeface="+mn-cs"/>
            </a:rPr>
            <a:t>0.4</a:t>
          </a:r>
          <a:r>
            <a:rPr kumimoji="1" lang="ja-JP" altLang="ja-JP" sz="1300">
              <a:solidFill>
                <a:schemeClr val="dk1"/>
              </a:solidFill>
              <a:effectLst/>
              <a:latin typeface="+mn-ea"/>
              <a:ea typeface="+mn-ea"/>
              <a:cs typeface="+mn-cs"/>
            </a:rPr>
            <a:t>％</a:t>
          </a:r>
          <a:r>
            <a:rPr kumimoji="1" lang="ja-JP" altLang="en-US" sz="1300">
              <a:solidFill>
                <a:schemeClr val="dk1"/>
              </a:solidFill>
              <a:effectLst/>
              <a:latin typeface="+mn-ea"/>
              <a:ea typeface="+mn-ea"/>
              <a:cs typeface="+mn-cs"/>
            </a:rPr>
            <a:t>下降</a:t>
          </a:r>
          <a:r>
            <a:rPr kumimoji="1" lang="ja-JP" altLang="ja-JP" sz="1300">
              <a:solidFill>
                <a:schemeClr val="dk1"/>
              </a:solidFill>
              <a:effectLst/>
              <a:latin typeface="+mn-ea"/>
              <a:ea typeface="+mn-ea"/>
              <a:cs typeface="+mn-cs"/>
            </a:rPr>
            <a:t>し、類似団体平均値より</a:t>
          </a:r>
          <a:r>
            <a:rPr kumimoji="1" lang="en-US" altLang="ja-JP" sz="1300">
              <a:solidFill>
                <a:schemeClr val="dk1"/>
              </a:solidFill>
              <a:effectLst/>
              <a:latin typeface="+mn-ea"/>
              <a:ea typeface="+mn-ea"/>
              <a:cs typeface="+mn-cs"/>
            </a:rPr>
            <a:t>0.9</a:t>
          </a:r>
          <a:r>
            <a:rPr kumimoji="1" lang="ja-JP" altLang="ja-JP" sz="1300">
              <a:solidFill>
                <a:schemeClr val="dk1"/>
              </a:solidFill>
              <a:effectLst/>
              <a:latin typeface="+mn-ea"/>
              <a:ea typeface="+mn-ea"/>
              <a:cs typeface="+mn-cs"/>
            </a:rPr>
            <a:t>％</a:t>
          </a:r>
          <a:r>
            <a:rPr kumimoji="1" lang="ja-JP" altLang="en-US" sz="1300">
              <a:solidFill>
                <a:schemeClr val="dk1"/>
              </a:solidFill>
              <a:effectLst/>
              <a:latin typeface="+mn-ea"/>
              <a:ea typeface="+mn-ea"/>
              <a:cs typeface="+mn-cs"/>
            </a:rPr>
            <a:t>低い</a:t>
          </a:r>
          <a:r>
            <a:rPr kumimoji="1" lang="ja-JP" altLang="ja-JP" sz="1300">
              <a:solidFill>
                <a:schemeClr val="dk1"/>
              </a:solidFill>
              <a:effectLst/>
              <a:latin typeface="+mn-ea"/>
              <a:ea typeface="+mn-ea"/>
              <a:cs typeface="+mn-cs"/>
            </a:rPr>
            <a:t>水準となった。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a:t>
          </a:r>
          <a:r>
            <a:rPr kumimoji="1" lang="ja-JP" altLang="en-US" sz="1300">
              <a:solidFill>
                <a:schemeClr val="dk1"/>
              </a:solidFill>
              <a:effectLst/>
              <a:latin typeface="+mn-ea"/>
              <a:ea typeface="+mn-ea"/>
              <a:cs typeface="+mn-cs"/>
            </a:rPr>
            <a:t>今後も</a:t>
          </a:r>
          <a:r>
            <a:rPr kumimoji="1" lang="ja-JP" altLang="ja-JP" sz="1300">
              <a:solidFill>
                <a:schemeClr val="dk1"/>
              </a:solidFill>
              <a:effectLst/>
              <a:latin typeface="+mn-ea"/>
              <a:ea typeface="+mn-ea"/>
              <a:cs typeface="+mn-cs"/>
            </a:rPr>
            <a:t>業務の民間委託等の推進を図りながらも、事業全体のコスト削減に努めていきたい。</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168910</xdr:rowOff>
    </xdr:from>
    <xdr:to>
      <xdr:col>24</xdr:col>
      <xdr:colOff>31750</xdr:colOff>
      <xdr:row>16</xdr:row>
      <xdr:rowOff>58420</xdr:rowOff>
    </xdr:to>
    <xdr:cxnSp macro="">
      <xdr:nvCxnSpPr>
        <xdr:cNvPr id="123" name="直線コネクタ 122"/>
        <xdr:cNvCxnSpPr/>
      </xdr:nvCxnSpPr>
      <xdr:spPr>
        <a:xfrm flipV="1">
          <a:off x="15671800" y="27406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4"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157480</xdr:rowOff>
    </xdr:from>
    <xdr:to>
      <xdr:col>22</xdr:col>
      <xdr:colOff>565150</xdr:colOff>
      <xdr:row>16</xdr:row>
      <xdr:rowOff>58420</xdr:rowOff>
    </xdr:to>
    <xdr:cxnSp macro="">
      <xdr:nvCxnSpPr>
        <xdr:cNvPr id="126" name="直線コネクタ 125"/>
        <xdr:cNvCxnSpPr/>
      </xdr:nvCxnSpPr>
      <xdr:spPr>
        <a:xfrm>
          <a:off x="14782800" y="255778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28" name="テキスト ボックス 127"/>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8890</xdr:rowOff>
    </xdr:from>
    <xdr:to>
      <xdr:col>21</xdr:col>
      <xdr:colOff>361950</xdr:colOff>
      <xdr:row>14</xdr:row>
      <xdr:rowOff>157480</xdr:rowOff>
    </xdr:to>
    <xdr:cxnSp macro="">
      <xdr:nvCxnSpPr>
        <xdr:cNvPr id="129" name="直線コネクタ 128"/>
        <xdr:cNvCxnSpPr/>
      </xdr:nvCxnSpPr>
      <xdr:spPr>
        <a:xfrm>
          <a:off x="13893800" y="223774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113047</xdr:rowOff>
    </xdr:from>
    <xdr:ext cx="762000" cy="259045"/>
    <xdr:sp macro="" textlink="">
      <xdr:nvSpPr>
        <xdr:cNvPr id="131" name="テキスト ボックス 130"/>
        <xdr:cNvSpPr txBox="1"/>
      </xdr:nvSpPr>
      <xdr:spPr>
        <a:xfrm>
          <a:off x="14401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134620</xdr:rowOff>
    </xdr:from>
    <xdr:to>
      <xdr:col>20</xdr:col>
      <xdr:colOff>158750</xdr:colOff>
      <xdr:row>13</xdr:row>
      <xdr:rowOff>8890</xdr:rowOff>
    </xdr:to>
    <xdr:cxnSp macro="">
      <xdr:nvCxnSpPr>
        <xdr:cNvPr id="132" name="直線コネクタ 131"/>
        <xdr:cNvCxnSpPr/>
      </xdr:nvCxnSpPr>
      <xdr:spPr>
        <a:xfrm>
          <a:off x="13004800" y="2192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34" name="テキスト ボックス 133"/>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35" name="フローチャート : 判断 134"/>
        <xdr:cNvSpPr/>
      </xdr:nvSpPr>
      <xdr:spPr>
        <a:xfrm>
          <a:off x="12954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6367</xdr:rowOff>
    </xdr:from>
    <xdr:ext cx="762000" cy="259045"/>
    <xdr:sp macro="" textlink="">
      <xdr:nvSpPr>
        <xdr:cNvPr id="136" name="テキスト ボックス 135"/>
        <xdr:cNvSpPr txBox="1"/>
      </xdr:nvSpPr>
      <xdr:spPr>
        <a:xfrm>
          <a:off x="12623800" y="257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118110</xdr:rowOff>
    </xdr:from>
    <xdr:to>
      <xdr:col>24</xdr:col>
      <xdr:colOff>82550</xdr:colOff>
      <xdr:row>16</xdr:row>
      <xdr:rowOff>48260</xdr:rowOff>
    </xdr:to>
    <xdr:sp macro="" textlink="">
      <xdr:nvSpPr>
        <xdr:cNvPr id="142" name="円/楕円 141"/>
        <xdr:cNvSpPr/>
      </xdr:nvSpPr>
      <xdr:spPr>
        <a:xfrm>
          <a:off x="164592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134637</xdr:rowOff>
    </xdr:from>
    <xdr:ext cx="762000" cy="259045"/>
    <xdr:sp macro="" textlink="">
      <xdr:nvSpPr>
        <xdr:cNvPr id="143" name="物件費該当値テキスト"/>
        <xdr:cNvSpPr txBox="1"/>
      </xdr:nvSpPr>
      <xdr:spPr>
        <a:xfrm>
          <a:off x="165989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xdr:rowOff>
    </xdr:from>
    <xdr:to>
      <xdr:col>22</xdr:col>
      <xdr:colOff>615950</xdr:colOff>
      <xdr:row>16</xdr:row>
      <xdr:rowOff>109220</xdr:rowOff>
    </xdr:to>
    <xdr:sp macro="" textlink="">
      <xdr:nvSpPr>
        <xdr:cNvPr id="144" name="円/楕円 143"/>
        <xdr:cNvSpPr/>
      </xdr:nvSpPr>
      <xdr:spPr>
        <a:xfrm>
          <a:off x="15621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93997</xdr:rowOff>
    </xdr:from>
    <xdr:ext cx="736600" cy="259045"/>
    <xdr:sp macro="" textlink="">
      <xdr:nvSpPr>
        <xdr:cNvPr id="145" name="テキスト ボックス 144"/>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106680</xdr:rowOff>
    </xdr:from>
    <xdr:to>
      <xdr:col>21</xdr:col>
      <xdr:colOff>412750</xdr:colOff>
      <xdr:row>15</xdr:row>
      <xdr:rowOff>36830</xdr:rowOff>
    </xdr:to>
    <xdr:sp macro="" textlink="">
      <xdr:nvSpPr>
        <xdr:cNvPr id="146" name="円/楕円 145"/>
        <xdr:cNvSpPr/>
      </xdr:nvSpPr>
      <xdr:spPr>
        <a:xfrm>
          <a:off x="14732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47007</xdr:rowOff>
    </xdr:from>
    <xdr:ext cx="762000" cy="259045"/>
    <xdr:sp macro="" textlink="">
      <xdr:nvSpPr>
        <xdr:cNvPr id="147" name="テキスト ボックス 146"/>
        <xdr:cNvSpPr txBox="1"/>
      </xdr:nvSpPr>
      <xdr:spPr>
        <a:xfrm>
          <a:off x="14401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129540</xdr:rowOff>
    </xdr:from>
    <xdr:to>
      <xdr:col>20</xdr:col>
      <xdr:colOff>209550</xdr:colOff>
      <xdr:row>13</xdr:row>
      <xdr:rowOff>59690</xdr:rowOff>
    </xdr:to>
    <xdr:sp macro="" textlink="">
      <xdr:nvSpPr>
        <xdr:cNvPr id="148" name="円/楕円 147"/>
        <xdr:cNvSpPr/>
      </xdr:nvSpPr>
      <xdr:spPr>
        <a:xfrm>
          <a:off x="13843000" y="218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69867</xdr:rowOff>
    </xdr:from>
    <xdr:ext cx="762000" cy="259045"/>
    <xdr:sp macro="" textlink="">
      <xdr:nvSpPr>
        <xdr:cNvPr id="149" name="テキスト ボックス 148"/>
        <xdr:cNvSpPr txBox="1"/>
      </xdr:nvSpPr>
      <xdr:spPr>
        <a:xfrm>
          <a:off x="13512800" y="195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83820</xdr:rowOff>
    </xdr:from>
    <xdr:to>
      <xdr:col>19</xdr:col>
      <xdr:colOff>6350</xdr:colOff>
      <xdr:row>13</xdr:row>
      <xdr:rowOff>13970</xdr:rowOff>
    </xdr:to>
    <xdr:sp macro="" textlink="">
      <xdr:nvSpPr>
        <xdr:cNvPr id="150" name="円/楕円 149"/>
        <xdr:cNvSpPr/>
      </xdr:nvSpPr>
      <xdr:spPr>
        <a:xfrm>
          <a:off x="12954000" y="214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24147</xdr:rowOff>
    </xdr:from>
    <xdr:ext cx="762000" cy="259045"/>
    <xdr:sp macro="" textlink="">
      <xdr:nvSpPr>
        <xdr:cNvPr id="151" name="テキスト ボックス 150"/>
        <xdr:cNvSpPr txBox="1"/>
      </xdr:nvSpPr>
      <xdr:spPr>
        <a:xfrm>
          <a:off x="12623800" y="191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年度は対前年度比で</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％下降し</a:t>
          </a:r>
          <a:r>
            <a:rPr kumimoji="1" lang="ja-JP" altLang="en-US" sz="1300">
              <a:solidFill>
                <a:schemeClr val="dk1"/>
              </a:solidFill>
              <a:effectLst/>
              <a:latin typeface="+mn-lt"/>
              <a:ea typeface="+mn-ea"/>
              <a:cs typeface="+mn-cs"/>
            </a:rPr>
            <a:t>た。保育所運営</a:t>
          </a:r>
          <a:r>
            <a:rPr kumimoji="1" lang="ja-JP" altLang="ja-JP" sz="1300">
              <a:solidFill>
                <a:schemeClr val="dk1"/>
              </a:solidFill>
              <a:effectLst/>
              <a:latin typeface="+mn-lt"/>
              <a:ea typeface="+mn-ea"/>
              <a:cs typeface="+mn-cs"/>
            </a:rPr>
            <a:t>費の</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（対前年度比</a:t>
          </a:r>
          <a:r>
            <a:rPr kumimoji="1" lang="ja-JP" altLang="en-US" sz="1300">
              <a:solidFill>
                <a:schemeClr val="dk1"/>
              </a:solidFill>
              <a:effectLst/>
              <a:latin typeface="+mn-lt"/>
              <a:ea typeface="+mn-ea"/>
              <a:cs typeface="+mn-cs"/>
            </a:rPr>
            <a:t>▲１．３</a:t>
          </a:r>
          <a:r>
            <a:rPr kumimoji="1" lang="ja-JP" altLang="ja-JP" sz="1300">
              <a:solidFill>
                <a:schemeClr val="dk1"/>
              </a:solidFill>
              <a:effectLst/>
              <a:latin typeface="+mn-lt"/>
              <a:ea typeface="+mn-ea"/>
              <a:cs typeface="+mn-cs"/>
            </a:rPr>
            <a:t>％）が主な要因とみられるが、各種手当等の内容の見直しを行いながら、適正化に努めたい。</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94343</xdr:rowOff>
    </xdr:from>
    <xdr:to>
      <xdr:col>7</xdr:col>
      <xdr:colOff>15875</xdr:colOff>
      <xdr:row>59</xdr:row>
      <xdr:rowOff>53522</xdr:rowOff>
    </xdr:to>
    <xdr:cxnSp macro="">
      <xdr:nvCxnSpPr>
        <xdr:cNvPr id="186" name="直線コネクタ 185"/>
        <xdr:cNvCxnSpPr/>
      </xdr:nvCxnSpPr>
      <xdr:spPr>
        <a:xfrm flipV="1">
          <a:off x="3987800" y="100384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135165</xdr:rowOff>
    </xdr:from>
    <xdr:to>
      <xdr:col>5</xdr:col>
      <xdr:colOff>549275</xdr:colOff>
      <xdr:row>59</xdr:row>
      <xdr:rowOff>53522</xdr:rowOff>
    </xdr:to>
    <xdr:cxnSp macro="">
      <xdr:nvCxnSpPr>
        <xdr:cNvPr id="189" name="直線コネクタ 188"/>
        <xdr:cNvCxnSpPr/>
      </xdr:nvCxnSpPr>
      <xdr:spPr>
        <a:xfrm>
          <a:off x="3098800" y="9907815"/>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135165</xdr:rowOff>
    </xdr:from>
    <xdr:to>
      <xdr:col>4</xdr:col>
      <xdr:colOff>346075</xdr:colOff>
      <xdr:row>58</xdr:row>
      <xdr:rowOff>159657</xdr:rowOff>
    </xdr:to>
    <xdr:cxnSp macro="">
      <xdr:nvCxnSpPr>
        <xdr:cNvPr id="192" name="直線コネクタ 191"/>
        <xdr:cNvCxnSpPr/>
      </xdr:nvCxnSpPr>
      <xdr:spPr>
        <a:xfrm flipV="1">
          <a:off x="2209800" y="9907815"/>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194" name="テキスト ボックス 193"/>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37193</xdr:rowOff>
    </xdr:from>
    <xdr:to>
      <xdr:col>3</xdr:col>
      <xdr:colOff>142875</xdr:colOff>
      <xdr:row>58</xdr:row>
      <xdr:rowOff>159657</xdr:rowOff>
    </xdr:to>
    <xdr:cxnSp macro="">
      <xdr:nvCxnSpPr>
        <xdr:cNvPr id="195" name="直線コネクタ 194"/>
        <xdr:cNvCxnSpPr/>
      </xdr:nvCxnSpPr>
      <xdr:spPr>
        <a:xfrm>
          <a:off x="1320800" y="9809843"/>
          <a:ext cx="889000" cy="29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197" name="テキスト ボックス 196"/>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198" name="フローチャート : 判断 197"/>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114499</xdr:rowOff>
    </xdr:from>
    <xdr:ext cx="762000" cy="259045"/>
    <xdr:sp macro="" textlink="">
      <xdr:nvSpPr>
        <xdr:cNvPr id="199" name="テキスト ボックス 198"/>
        <xdr:cNvSpPr txBox="1"/>
      </xdr:nvSpPr>
      <xdr:spPr>
        <a:xfrm>
          <a:off x="939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43543</xdr:rowOff>
    </xdr:from>
    <xdr:to>
      <xdr:col>7</xdr:col>
      <xdr:colOff>66675</xdr:colOff>
      <xdr:row>58</xdr:row>
      <xdr:rowOff>145143</xdr:rowOff>
    </xdr:to>
    <xdr:sp macro="" textlink="">
      <xdr:nvSpPr>
        <xdr:cNvPr id="205" name="円/楕円 204"/>
        <xdr:cNvSpPr/>
      </xdr:nvSpPr>
      <xdr:spPr>
        <a:xfrm>
          <a:off x="4775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15620</xdr:rowOff>
    </xdr:from>
    <xdr:ext cx="762000" cy="259045"/>
    <xdr:sp macro="" textlink="">
      <xdr:nvSpPr>
        <xdr:cNvPr id="206" name="扶助費該当値テキスト"/>
        <xdr:cNvSpPr txBox="1"/>
      </xdr:nvSpPr>
      <xdr:spPr>
        <a:xfrm>
          <a:off x="4914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2722</xdr:rowOff>
    </xdr:from>
    <xdr:to>
      <xdr:col>5</xdr:col>
      <xdr:colOff>600075</xdr:colOff>
      <xdr:row>59</xdr:row>
      <xdr:rowOff>104322</xdr:rowOff>
    </xdr:to>
    <xdr:sp macro="" textlink="">
      <xdr:nvSpPr>
        <xdr:cNvPr id="207" name="円/楕円 206"/>
        <xdr:cNvSpPr/>
      </xdr:nvSpPr>
      <xdr:spPr>
        <a:xfrm>
          <a:off x="3937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89099</xdr:rowOff>
    </xdr:from>
    <xdr:ext cx="736600" cy="259045"/>
    <xdr:sp macro="" textlink="">
      <xdr:nvSpPr>
        <xdr:cNvPr id="208" name="テキスト ボックス 207"/>
        <xdr:cNvSpPr txBox="1"/>
      </xdr:nvSpPr>
      <xdr:spPr>
        <a:xfrm>
          <a:off x="3606800" y="1020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84365</xdr:rowOff>
    </xdr:from>
    <xdr:to>
      <xdr:col>4</xdr:col>
      <xdr:colOff>396875</xdr:colOff>
      <xdr:row>58</xdr:row>
      <xdr:rowOff>14515</xdr:rowOff>
    </xdr:to>
    <xdr:sp macro="" textlink="">
      <xdr:nvSpPr>
        <xdr:cNvPr id="209" name="円/楕円 208"/>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170742</xdr:rowOff>
    </xdr:from>
    <xdr:ext cx="762000" cy="259045"/>
    <xdr:sp macro="" textlink="">
      <xdr:nvSpPr>
        <xdr:cNvPr id="210" name="テキスト ボックス 209"/>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108857</xdr:rowOff>
    </xdr:from>
    <xdr:to>
      <xdr:col>3</xdr:col>
      <xdr:colOff>193675</xdr:colOff>
      <xdr:row>59</xdr:row>
      <xdr:rowOff>39007</xdr:rowOff>
    </xdr:to>
    <xdr:sp macro="" textlink="">
      <xdr:nvSpPr>
        <xdr:cNvPr id="211" name="円/楕円 210"/>
        <xdr:cNvSpPr/>
      </xdr:nvSpPr>
      <xdr:spPr>
        <a:xfrm>
          <a:off x="2159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23784</xdr:rowOff>
    </xdr:from>
    <xdr:ext cx="762000" cy="259045"/>
    <xdr:sp macro="" textlink="">
      <xdr:nvSpPr>
        <xdr:cNvPr id="212" name="テキスト ボックス 211"/>
        <xdr:cNvSpPr txBox="1"/>
      </xdr:nvSpPr>
      <xdr:spPr>
        <a:xfrm>
          <a:off x="1828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157843</xdr:rowOff>
    </xdr:from>
    <xdr:to>
      <xdr:col>1</xdr:col>
      <xdr:colOff>676275</xdr:colOff>
      <xdr:row>57</xdr:row>
      <xdr:rowOff>87993</xdr:rowOff>
    </xdr:to>
    <xdr:sp macro="" textlink="">
      <xdr:nvSpPr>
        <xdr:cNvPr id="213" name="円/楕円 212"/>
        <xdr:cNvSpPr/>
      </xdr:nvSpPr>
      <xdr:spPr>
        <a:xfrm>
          <a:off x="1270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72770</xdr:rowOff>
    </xdr:from>
    <xdr:ext cx="762000" cy="259045"/>
    <xdr:sp macro="" textlink="">
      <xdr:nvSpPr>
        <xdr:cNvPr id="214" name="テキスト ボックス 213"/>
        <xdr:cNvSpPr txBox="1"/>
      </xdr:nvSpPr>
      <xdr:spPr>
        <a:xfrm>
          <a:off x="939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対前年度比では</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主な</a:t>
          </a:r>
          <a:r>
            <a:rPr kumimoji="1" lang="ja-JP" altLang="en-US" sz="1300">
              <a:solidFill>
                <a:schemeClr val="dk1"/>
              </a:solidFill>
              <a:effectLst/>
              <a:latin typeface="+mn-lt"/>
              <a:ea typeface="+mn-ea"/>
              <a:cs typeface="+mn-cs"/>
            </a:rPr>
            <a:t>内訳</a:t>
          </a:r>
          <a:r>
            <a:rPr kumimoji="1" lang="ja-JP" altLang="ja-JP" sz="1300">
              <a:solidFill>
                <a:schemeClr val="dk1"/>
              </a:solidFill>
              <a:effectLst/>
              <a:latin typeface="+mn-lt"/>
              <a:ea typeface="+mn-ea"/>
              <a:cs typeface="+mn-cs"/>
            </a:rPr>
            <a:t>は繰出金であり、各事業会計等への繰出額</a:t>
          </a:r>
          <a:r>
            <a:rPr kumimoji="1" lang="ja-JP" altLang="en-US" sz="1300">
              <a:solidFill>
                <a:schemeClr val="dk1"/>
              </a:solidFill>
              <a:effectLst/>
              <a:latin typeface="+mn-lt"/>
              <a:ea typeface="+mn-ea"/>
              <a:cs typeface="+mn-cs"/>
            </a:rPr>
            <a:t>が多くを占めている。</a:t>
          </a:r>
          <a:endParaRPr lang="ja-JP" altLang="ja-JP" sz="1300">
            <a:effectLst/>
          </a:endParaRPr>
        </a:p>
        <a:p>
          <a:r>
            <a:rPr kumimoji="1" lang="ja-JP" altLang="ja-JP" sz="1300">
              <a:solidFill>
                <a:schemeClr val="dk1"/>
              </a:solidFill>
              <a:effectLst/>
              <a:latin typeface="+mn-lt"/>
              <a:ea typeface="+mn-ea"/>
              <a:cs typeface="+mn-cs"/>
            </a:rPr>
            <a:t>　なお、上水道事業については独立採算の原則に立ち返り、料金の適正化に努め、税収を主な財源とする一般会計の負担額の逓減を</a:t>
          </a:r>
          <a:r>
            <a:rPr kumimoji="1" lang="ja-JP" altLang="en-US" sz="1300">
              <a:solidFill>
                <a:schemeClr val="dk1"/>
              </a:solidFill>
              <a:effectLst/>
              <a:latin typeface="+mn-lt"/>
              <a:ea typeface="+mn-ea"/>
              <a:cs typeface="+mn-cs"/>
            </a:rPr>
            <a:t>図っていきたい</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107950</xdr:rowOff>
    </xdr:from>
    <xdr:to>
      <xdr:col>24</xdr:col>
      <xdr:colOff>31750</xdr:colOff>
      <xdr:row>57</xdr:row>
      <xdr:rowOff>123190</xdr:rowOff>
    </xdr:to>
    <xdr:cxnSp macro="">
      <xdr:nvCxnSpPr>
        <xdr:cNvPr id="247" name="直線コネクタ 246"/>
        <xdr:cNvCxnSpPr/>
      </xdr:nvCxnSpPr>
      <xdr:spPr>
        <a:xfrm flipV="1">
          <a:off x="15671800" y="98806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50817</xdr:rowOff>
    </xdr:from>
    <xdr:ext cx="762000" cy="259045"/>
    <xdr:sp macro="" textlink="">
      <xdr:nvSpPr>
        <xdr:cNvPr id="248" name="その他平均値テキスト"/>
        <xdr:cNvSpPr txBox="1"/>
      </xdr:nvSpPr>
      <xdr:spPr>
        <a:xfrm>
          <a:off x="16598900" y="9652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57</xdr:row>
      <xdr:rowOff>123190</xdr:rowOff>
    </xdr:to>
    <xdr:cxnSp macro="">
      <xdr:nvCxnSpPr>
        <xdr:cNvPr id="250" name="直線コネクタ 249"/>
        <xdr:cNvCxnSpPr/>
      </xdr:nvCxnSpPr>
      <xdr:spPr>
        <a:xfrm>
          <a:off x="14782800" y="968248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123207</xdr:rowOff>
    </xdr:from>
    <xdr:ext cx="736600" cy="259045"/>
    <xdr:sp macro="" textlink="">
      <xdr:nvSpPr>
        <xdr:cNvPr id="252" name="テキスト ボックス 251"/>
        <xdr:cNvSpPr txBox="1"/>
      </xdr:nvSpPr>
      <xdr:spPr>
        <a:xfrm>
          <a:off x="15290800" y="955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56</xdr:row>
      <xdr:rowOff>81280</xdr:rowOff>
    </xdr:to>
    <xdr:cxnSp macro="">
      <xdr:nvCxnSpPr>
        <xdr:cNvPr id="253" name="直線コネクタ 252"/>
        <xdr:cNvCxnSpPr/>
      </xdr:nvCxnSpPr>
      <xdr:spPr>
        <a:xfrm>
          <a:off x="13893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57</xdr:row>
      <xdr:rowOff>8890</xdr:rowOff>
    </xdr:to>
    <xdr:cxnSp macro="">
      <xdr:nvCxnSpPr>
        <xdr:cNvPr id="256" name="直線コネクタ 255"/>
        <xdr:cNvCxnSpPr/>
      </xdr:nvCxnSpPr>
      <xdr:spPr>
        <a:xfrm flipV="1">
          <a:off x="13004800" y="96748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59" name="フローチャート : 判断 258"/>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60" name="テキスト ボックス 259"/>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66" name="円/楕円 265"/>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29227</xdr:rowOff>
    </xdr:from>
    <xdr:ext cx="762000" cy="259045"/>
    <xdr:sp macro="" textlink="">
      <xdr:nvSpPr>
        <xdr:cNvPr id="267" name="その他該当値テキスト"/>
        <xdr:cNvSpPr txBox="1"/>
      </xdr:nvSpPr>
      <xdr:spPr>
        <a:xfrm>
          <a:off x="16598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72390</xdr:rowOff>
    </xdr:from>
    <xdr:to>
      <xdr:col>22</xdr:col>
      <xdr:colOff>615950</xdr:colOff>
      <xdr:row>58</xdr:row>
      <xdr:rowOff>2540</xdr:rowOff>
    </xdr:to>
    <xdr:sp macro="" textlink="">
      <xdr:nvSpPr>
        <xdr:cNvPr id="268" name="円/楕円 267"/>
        <xdr:cNvSpPr/>
      </xdr:nvSpPr>
      <xdr:spPr>
        <a:xfrm>
          <a:off x="15621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158767</xdr:rowOff>
    </xdr:from>
    <xdr:ext cx="736600" cy="259045"/>
    <xdr:sp macro="" textlink="">
      <xdr:nvSpPr>
        <xdr:cNvPr id="269" name="テキスト ボックス 268"/>
        <xdr:cNvSpPr txBox="1"/>
      </xdr:nvSpPr>
      <xdr:spPr>
        <a:xfrm>
          <a:off x="15290800" y="993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70" name="円/楕円 269"/>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71" name="テキスト ボックス 270"/>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2" name="円/楕円 271"/>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73" name="テキスト ボックス 272"/>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74" name="円/楕円 273"/>
        <xdr:cNvSpPr/>
      </xdr:nvSpPr>
      <xdr:spPr>
        <a:xfrm>
          <a:off x="12954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69867</xdr:rowOff>
    </xdr:from>
    <xdr:ext cx="762000" cy="259045"/>
    <xdr:sp macro="" textlink="">
      <xdr:nvSpPr>
        <xdr:cNvPr id="275" name="テキスト ボックス 274"/>
        <xdr:cNvSpPr txBox="1"/>
      </xdr:nvSpPr>
      <xdr:spPr>
        <a:xfrm>
          <a:off x="12623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19</a:t>
          </a:r>
          <a:r>
            <a:rPr kumimoji="1" lang="ja-JP" altLang="ja-JP" sz="1300">
              <a:solidFill>
                <a:schemeClr val="dk1"/>
              </a:solidFill>
              <a:effectLst/>
              <a:latin typeface="+mn-ea"/>
              <a:ea typeface="+mn-ea"/>
              <a:cs typeface="+mn-cs"/>
            </a:rPr>
            <a:t>年度に策定した「補助金の見直しに関する基準」に従い、各補助金の見直しに取り組んでおり、類似団体平均よりも低い比率となっている。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今後も定期的に各補助金の内容精査に取り組み、より一層の合理化に努めたい。</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88900</xdr:rowOff>
    </xdr:from>
    <xdr:to>
      <xdr:col>24</xdr:col>
      <xdr:colOff>31750</xdr:colOff>
      <xdr:row>36</xdr:row>
      <xdr:rowOff>35560</xdr:rowOff>
    </xdr:to>
    <xdr:cxnSp macro="">
      <xdr:nvCxnSpPr>
        <xdr:cNvPr id="308" name="直線コネクタ 307"/>
        <xdr:cNvCxnSpPr/>
      </xdr:nvCxnSpPr>
      <xdr:spPr>
        <a:xfrm flipV="1">
          <a:off x="15671800" y="5918200"/>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6367</xdr:rowOff>
    </xdr:from>
    <xdr:ext cx="762000" cy="259045"/>
    <xdr:sp macro="" textlink="">
      <xdr:nvSpPr>
        <xdr:cNvPr id="309" name="補助費等平均値テキスト"/>
        <xdr:cNvSpPr txBox="1"/>
      </xdr:nvSpPr>
      <xdr:spPr>
        <a:xfrm>
          <a:off x="16598900" y="6350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35560</xdr:rowOff>
    </xdr:from>
    <xdr:to>
      <xdr:col>22</xdr:col>
      <xdr:colOff>565150</xdr:colOff>
      <xdr:row>36</xdr:row>
      <xdr:rowOff>35560</xdr:rowOff>
    </xdr:to>
    <xdr:cxnSp macro="">
      <xdr:nvCxnSpPr>
        <xdr:cNvPr id="311" name="直線コネクタ 310"/>
        <xdr:cNvCxnSpPr/>
      </xdr:nvCxnSpPr>
      <xdr:spPr>
        <a:xfrm>
          <a:off x="14782800" y="62077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3" name="テキスト ボックス 312"/>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134620</xdr:rowOff>
    </xdr:to>
    <xdr:cxnSp macro="">
      <xdr:nvCxnSpPr>
        <xdr:cNvPr id="314" name="直線コネクタ 313"/>
        <xdr:cNvCxnSpPr/>
      </xdr:nvCxnSpPr>
      <xdr:spPr>
        <a:xfrm flipV="1">
          <a:off x="13893800" y="62077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113047</xdr:rowOff>
    </xdr:from>
    <xdr:ext cx="762000" cy="259045"/>
    <xdr:sp macro="" textlink="">
      <xdr:nvSpPr>
        <xdr:cNvPr id="316" name="テキスト ボックス 315"/>
        <xdr:cNvSpPr txBox="1"/>
      </xdr:nvSpPr>
      <xdr:spPr>
        <a:xfrm>
          <a:off x="14401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96520</xdr:rowOff>
    </xdr:from>
    <xdr:to>
      <xdr:col>20</xdr:col>
      <xdr:colOff>158750</xdr:colOff>
      <xdr:row>36</xdr:row>
      <xdr:rowOff>134620</xdr:rowOff>
    </xdr:to>
    <xdr:cxnSp macro="">
      <xdr:nvCxnSpPr>
        <xdr:cNvPr id="317" name="直線コネクタ 316"/>
        <xdr:cNvCxnSpPr/>
      </xdr:nvCxnSpPr>
      <xdr:spPr>
        <a:xfrm>
          <a:off x="13004800" y="6268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19" name="テキスト ボックス 318"/>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21" name="テキスト ボックス 320"/>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38100</xdr:rowOff>
    </xdr:from>
    <xdr:to>
      <xdr:col>24</xdr:col>
      <xdr:colOff>82550</xdr:colOff>
      <xdr:row>34</xdr:row>
      <xdr:rowOff>139700</xdr:rowOff>
    </xdr:to>
    <xdr:sp macro="" textlink="">
      <xdr:nvSpPr>
        <xdr:cNvPr id="327" name="円/楕円 326"/>
        <xdr:cNvSpPr/>
      </xdr:nvSpPr>
      <xdr:spPr>
        <a:xfrm>
          <a:off x="164592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118127</xdr:rowOff>
    </xdr:from>
    <xdr:ext cx="762000" cy="259045"/>
    <xdr:sp macro="" textlink="">
      <xdr:nvSpPr>
        <xdr:cNvPr id="328" name="補助費等該当値テキスト"/>
        <xdr:cNvSpPr txBox="1"/>
      </xdr:nvSpPr>
      <xdr:spPr>
        <a:xfrm>
          <a:off x="16598900" y="577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156210</xdr:rowOff>
    </xdr:from>
    <xdr:to>
      <xdr:col>22</xdr:col>
      <xdr:colOff>615950</xdr:colOff>
      <xdr:row>36</xdr:row>
      <xdr:rowOff>86360</xdr:rowOff>
    </xdr:to>
    <xdr:sp macro="" textlink="">
      <xdr:nvSpPr>
        <xdr:cNvPr id="329" name="円/楕円 328"/>
        <xdr:cNvSpPr/>
      </xdr:nvSpPr>
      <xdr:spPr>
        <a:xfrm>
          <a:off x="15621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96537</xdr:rowOff>
    </xdr:from>
    <xdr:ext cx="736600" cy="259045"/>
    <xdr:sp macro="" textlink="">
      <xdr:nvSpPr>
        <xdr:cNvPr id="330" name="テキスト ボックス 329"/>
        <xdr:cNvSpPr txBox="1"/>
      </xdr:nvSpPr>
      <xdr:spPr>
        <a:xfrm>
          <a:off x="15290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156210</xdr:rowOff>
    </xdr:from>
    <xdr:to>
      <xdr:col>21</xdr:col>
      <xdr:colOff>412750</xdr:colOff>
      <xdr:row>36</xdr:row>
      <xdr:rowOff>86360</xdr:rowOff>
    </xdr:to>
    <xdr:sp macro="" textlink="">
      <xdr:nvSpPr>
        <xdr:cNvPr id="331" name="円/楕円 330"/>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96537</xdr:rowOff>
    </xdr:from>
    <xdr:ext cx="762000" cy="259045"/>
    <xdr:sp macro="" textlink="">
      <xdr:nvSpPr>
        <xdr:cNvPr id="332" name="テキスト ボックス 331"/>
        <xdr:cNvSpPr txBox="1"/>
      </xdr:nvSpPr>
      <xdr:spPr>
        <a:xfrm>
          <a:off x="14401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83820</xdr:rowOff>
    </xdr:from>
    <xdr:to>
      <xdr:col>20</xdr:col>
      <xdr:colOff>209550</xdr:colOff>
      <xdr:row>37</xdr:row>
      <xdr:rowOff>13970</xdr:rowOff>
    </xdr:to>
    <xdr:sp macro="" textlink="">
      <xdr:nvSpPr>
        <xdr:cNvPr id="333" name="円/楕円 332"/>
        <xdr:cNvSpPr/>
      </xdr:nvSpPr>
      <xdr:spPr>
        <a:xfrm>
          <a:off x="13843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24147</xdr:rowOff>
    </xdr:from>
    <xdr:ext cx="762000" cy="259045"/>
    <xdr:sp macro="" textlink="">
      <xdr:nvSpPr>
        <xdr:cNvPr id="334" name="テキスト ボックス 333"/>
        <xdr:cNvSpPr txBox="1"/>
      </xdr:nvSpPr>
      <xdr:spPr>
        <a:xfrm>
          <a:off x="13512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35" name="円/楕円 334"/>
        <xdr:cNvSpPr/>
      </xdr:nvSpPr>
      <xdr:spPr>
        <a:xfrm>
          <a:off x="12954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157497</xdr:rowOff>
    </xdr:from>
    <xdr:ext cx="762000" cy="259045"/>
    <xdr:sp macro="" textlink="">
      <xdr:nvSpPr>
        <xdr:cNvPr id="336" name="テキスト ボックス 335"/>
        <xdr:cNvSpPr txBox="1"/>
      </xdr:nvSpPr>
      <xdr:spPr>
        <a:xfrm>
          <a:off x="12623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高利率の町債の繰上償還の実施や、過去の大規模事業の財源とした既発債の一部償還終了により、類似団体内でも低い比率となっている。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しかし、平成</a:t>
          </a:r>
          <a:r>
            <a:rPr kumimoji="1" lang="en-US" altLang="ja-JP" sz="1300">
              <a:solidFill>
                <a:schemeClr val="dk1"/>
              </a:solidFill>
              <a:effectLst/>
              <a:latin typeface="+mn-ea"/>
              <a:ea typeface="+mn-ea"/>
              <a:cs typeface="+mn-cs"/>
            </a:rPr>
            <a:t>24</a:t>
          </a:r>
          <a:r>
            <a:rPr kumimoji="1" lang="ja-JP" altLang="en-US" sz="1300">
              <a:solidFill>
                <a:schemeClr val="dk1"/>
              </a:solidFill>
              <a:effectLst/>
              <a:latin typeface="+mn-ea"/>
              <a:ea typeface="+mn-ea"/>
              <a:cs typeface="+mn-cs"/>
            </a:rPr>
            <a:t>・</a:t>
          </a:r>
          <a:r>
            <a:rPr kumimoji="1" lang="en-US" altLang="ja-JP" sz="1300">
              <a:solidFill>
                <a:schemeClr val="dk1"/>
              </a:solidFill>
              <a:effectLst/>
              <a:latin typeface="+mn-ea"/>
              <a:ea typeface="+mn-ea"/>
              <a:cs typeface="+mn-cs"/>
            </a:rPr>
            <a:t>25</a:t>
          </a:r>
          <a:r>
            <a:rPr kumimoji="1" lang="ja-JP" altLang="ja-JP" sz="1300">
              <a:solidFill>
                <a:schemeClr val="dk1"/>
              </a:solidFill>
              <a:effectLst/>
              <a:latin typeface="+mn-ea"/>
              <a:ea typeface="+mn-ea"/>
              <a:cs typeface="+mn-cs"/>
            </a:rPr>
            <a:t>年度</a:t>
          </a:r>
          <a:r>
            <a:rPr kumimoji="1" lang="ja-JP" altLang="en-US" sz="1300">
              <a:solidFill>
                <a:schemeClr val="dk1"/>
              </a:solidFill>
              <a:effectLst/>
              <a:latin typeface="+mn-ea"/>
              <a:ea typeface="+mn-ea"/>
              <a:cs typeface="+mn-cs"/>
            </a:rPr>
            <a:t>に</a:t>
          </a:r>
          <a:r>
            <a:rPr kumimoji="1" lang="ja-JP" altLang="ja-JP" sz="1300">
              <a:solidFill>
                <a:schemeClr val="dk1"/>
              </a:solidFill>
              <a:effectLst/>
              <a:latin typeface="+mn-ea"/>
              <a:ea typeface="+mn-ea"/>
              <a:cs typeface="+mn-cs"/>
            </a:rPr>
            <a:t>大型の事業を実施したことにより、今後は上昇傾向に転じ、平成</a:t>
          </a:r>
          <a:r>
            <a:rPr kumimoji="1" lang="en-US" altLang="ja-JP" sz="1300">
              <a:solidFill>
                <a:schemeClr val="dk1"/>
              </a:solidFill>
              <a:effectLst/>
              <a:latin typeface="+mn-ea"/>
              <a:ea typeface="+mn-ea"/>
              <a:cs typeface="+mn-cs"/>
            </a:rPr>
            <a:t>29</a:t>
          </a:r>
          <a:r>
            <a:rPr kumimoji="1" lang="ja-JP" altLang="ja-JP" sz="1300">
              <a:solidFill>
                <a:schemeClr val="dk1"/>
              </a:solidFill>
              <a:effectLst/>
              <a:latin typeface="+mn-ea"/>
              <a:ea typeface="+mn-ea"/>
              <a:cs typeface="+mn-cs"/>
            </a:rPr>
            <a:t>年度にピークを迎えるとみている。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今後も計画的な償還に努めつつも、財政措置の手厚い地方債を活用しながら管理していきたい。</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124714</xdr:rowOff>
    </xdr:from>
    <xdr:to>
      <xdr:col>7</xdr:col>
      <xdr:colOff>15875</xdr:colOff>
      <xdr:row>73</xdr:row>
      <xdr:rowOff>133858</xdr:rowOff>
    </xdr:to>
    <xdr:cxnSp macro="">
      <xdr:nvCxnSpPr>
        <xdr:cNvPr id="367" name="直線コネクタ 366"/>
        <xdr:cNvCxnSpPr/>
      </xdr:nvCxnSpPr>
      <xdr:spPr>
        <a:xfrm flipV="1">
          <a:off x="3987800" y="1264056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123714</xdr:rowOff>
    </xdr:from>
    <xdr:ext cx="762000" cy="259045"/>
    <xdr:sp macro="" textlink="">
      <xdr:nvSpPr>
        <xdr:cNvPr id="368" name="公債費平均値テキスト"/>
        <xdr:cNvSpPr txBox="1"/>
      </xdr:nvSpPr>
      <xdr:spPr>
        <a:xfrm>
          <a:off x="4914900" y="12982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51562</xdr:rowOff>
    </xdr:from>
    <xdr:to>
      <xdr:col>5</xdr:col>
      <xdr:colOff>549275</xdr:colOff>
      <xdr:row>73</xdr:row>
      <xdr:rowOff>133858</xdr:rowOff>
    </xdr:to>
    <xdr:cxnSp macro="">
      <xdr:nvCxnSpPr>
        <xdr:cNvPr id="370" name="直線コネクタ 369"/>
        <xdr:cNvCxnSpPr/>
      </xdr:nvCxnSpPr>
      <xdr:spPr>
        <a:xfrm>
          <a:off x="3098800" y="1256741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112285</xdr:rowOff>
    </xdr:from>
    <xdr:ext cx="736600" cy="259045"/>
    <xdr:sp macro="" textlink="">
      <xdr:nvSpPr>
        <xdr:cNvPr id="372" name="テキスト ボックス 371"/>
        <xdr:cNvSpPr txBox="1"/>
      </xdr:nvSpPr>
      <xdr:spPr>
        <a:xfrm>
          <a:off x="3606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51562</xdr:rowOff>
    </xdr:from>
    <xdr:to>
      <xdr:col>4</xdr:col>
      <xdr:colOff>346075</xdr:colOff>
      <xdr:row>73</xdr:row>
      <xdr:rowOff>106426</xdr:rowOff>
    </xdr:to>
    <xdr:cxnSp macro="">
      <xdr:nvCxnSpPr>
        <xdr:cNvPr id="373" name="直線コネクタ 372"/>
        <xdr:cNvCxnSpPr/>
      </xdr:nvCxnSpPr>
      <xdr:spPr>
        <a:xfrm flipV="1">
          <a:off x="2209800" y="1256741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148862</xdr:rowOff>
    </xdr:from>
    <xdr:ext cx="762000" cy="259045"/>
    <xdr:sp macro="" textlink="">
      <xdr:nvSpPr>
        <xdr:cNvPr id="375" name="テキスト ボックス 374"/>
        <xdr:cNvSpPr txBox="1"/>
      </xdr:nvSpPr>
      <xdr:spPr>
        <a:xfrm>
          <a:off x="2717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106426</xdr:rowOff>
    </xdr:from>
    <xdr:to>
      <xdr:col>3</xdr:col>
      <xdr:colOff>142875</xdr:colOff>
      <xdr:row>74</xdr:row>
      <xdr:rowOff>145288</xdr:rowOff>
    </xdr:to>
    <xdr:cxnSp macro="">
      <xdr:nvCxnSpPr>
        <xdr:cNvPr id="376" name="直線コネクタ 375"/>
        <xdr:cNvCxnSpPr/>
      </xdr:nvCxnSpPr>
      <xdr:spPr>
        <a:xfrm flipV="1">
          <a:off x="1320800" y="12622276"/>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79" name="フローチャート : 判断 378"/>
        <xdr:cNvSpPr/>
      </xdr:nvSpPr>
      <xdr:spPr>
        <a:xfrm>
          <a:off x="1270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158005</xdr:rowOff>
    </xdr:from>
    <xdr:ext cx="762000" cy="259045"/>
    <xdr:sp macro="" textlink="">
      <xdr:nvSpPr>
        <xdr:cNvPr id="380" name="テキスト ボックス 379"/>
        <xdr:cNvSpPr txBox="1"/>
      </xdr:nvSpPr>
      <xdr:spPr>
        <a:xfrm>
          <a:off x="939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73914</xdr:rowOff>
    </xdr:from>
    <xdr:to>
      <xdr:col>7</xdr:col>
      <xdr:colOff>66675</xdr:colOff>
      <xdr:row>74</xdr:row>
      <xdr:rowOff>4064</xdr:rowOff>
    </xdr:to>
    <xdr:sp macro="" textlink="">
      <xdr:nvSpPr>
        <xdr:cNvPr id="386" name="円/楕円 385"/>
        <xdr:cNvSpPr/>
      </xdr:nvSpPr>
      <xdr:spPr>
        <a:xfrm>
          <a:off x="4775200" y="1258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153941</xdr:rowOff>
    </xdr:from>
    <xdr:ext cx="762000" cy="259045"/>
    <xdr:sp macro="" textlink="">
      <xdr:nvSpPr>
        <xdr:cNvPr id="387" name="公債費該当値テキスト"/>
        <xdr:cNvSpPr txBox="1"/>
      </xdr:nvSpPr>
      <xdr:spPr>
        <a:xfrm>
          <a:off x="4914900" y="1249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83058</xdr:rowOff>
    </xdr:from>
    <xdr:to>
      <xdr:col>5</xdr:col>
      <xdr:colOff>600075</xdr:colOff>
      <xdr:row>74</xdr:row>
      <xdr:rowOff>13208</xdr:rowOff>
    </xdr:to>
    <xdr:sp macro="" textlink="">
      <xdr:nvSpPr>
        <xdr:cNvPr id="388" name="円/楕円 387"/>
        <xdr:cNvSpPr/>
      </xdr:nvSpPr>
      <xdr:spPr>
        <a:xfrm>
          <a:off x="3937000" y="1259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23385</xdr:rowOff>
    </xdr:from>
    <xdr:ext cx="736600" cy="259045"/>
    <xdr:sp macro="" textlink="">
      <xdr:nvSpPr>
        <xdr:cNvPr id="389" name="テキスト ボックス 388"/>
        <xdr:cNvSpPr txBox="1"/>
      </xdr:nvSpPr>
      <xdr:spPr>
        <a:xfrm>
          <a:off x="3606800" y="12367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762</xdr:rowOff>
    </xdr:from>
    <xdr:to>
      <xdr:col>4</xdr:col>
      <xdr:colOff>396875</xdr:colOff>
      <xdr:row>73</xdr:row>
      <xdr:rowOff>102362</xdr:rowOff>
    </xdr:to>
    <xdr:sp macro="" textlink="">
      <xdr:nvSpPr>
        <xdr:cNvPr id="390" name="円/楕円 389"/>
        <xdr:cNvSpPr/>
      </xdr:nvSpPr>
      <xdr:spPr>
        <a:xfrm>
          <a:off x="3048000" y="1251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112539</xdr:rowOff>
    </xdr:from>
    <xdr:ext cx="762000" cy="259045"/>
    <xdr:sp macro="" textlink="">
      <xdr:nvSpPr>
        <xdr:cNvPr id="391" name="テキスト ボックス 390"/>
        <xdr:cNvSpPr txBox="1"/>
      </xdr:nvSpPr>
      <xdr:spPr>
        <a:xfrm>
          <a:off x="2717800" y="12285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55626</xdr:rowOff>
    </xdr:from>
    <xdr:to>
      <xdr:col>3</xdr:col>
      <xdr:colOff>193675</xdr:colOff>
      <xdr:row>73</xdr:row>
      <xdr:rowOff>157226</xdr:rowOff>
    </xdr:to>
    <xdr:sp macro="" textlink="">
      <xdr:nvSpPr>
        <xdr:cNvPr id="392" name="円/楕円 391"/>
        <xdr:cNvSpPr/>
      </xdr:nvSpPr>
      <xdr:spPr>
        <a:xfrm>
          <a:off x="2159000" y="12571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167403</xdr:rowOff>
    </xdr:from>
    <xdr:ext cx="762000" cy="259045"/>
    <xdr:sp macro="" textlink="">
      <xdr:nvSpPr>
        <xdr:cNvPr id="393" name="テキスト ボックス 392"/>
        <xdr:cNvSpPr txBox="1"/>
      </xdr:nvSpPr>
      <xdr:spPr>
        <a:xfrm>
          <a:off x="1828800" y="1234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94488</xdr:rowOff>
    </xdr:from>
    <xdr:to>
      <xdr:col>1</xdr:col>
      <xdr:colOff>676275</xdr:colOff>
      <xdr:row>75</xdr:row>
      <xdr:rowOff>24638</xdr:rowOff>
    </xdr:to>
    <xdr:sp macro="" textlink="">
      <xdr:nvSpPr>
        <xdr:cNvPr id="394" name="円/楕円 393"/>
        <xdr:cNvSpPr/>
      </xdr:nvSpPr>
      <xdr:spPr>
        <a:xfrm>
          <a:off x="1270000" y="1278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34815</xdr:rowOff>
    </xdr:from>
    <xdr:ext cx="762000" cy="259045"/>
    <xdr:sp macro="" textlink="">
      <xdr:nvSpPr>
        <xdr:cNvPr id="395" name="テキスト ボックス 394"/>
        <xdr:cNvSpPr txBox="1"/>
      </xdr:nvSpPr>
      <xdr:spPr>
        <a:xfrm>
          <a:off x="939800" y="1255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類似団体平均と比較しても増減の幅があり、平成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年度においては対前年度比</a:t>
          </a:r>
          <a:r>
            <a:rPr kumimoji="1" lang="en-US" altLang="ja-JP" sz="1300">
              <a:solidFill>
                <a:schemeClr val="dk1"/>
              </a:solidFill>
              <a:effectLst/>
              <a:latin typeface="+mn-lt"/>
              <a:ea typeface="+mn-ea"/>
              <a:cs typeface="+mn-cs"/>
            </a:rPr>
            <a:t>5.7</a:t>
          </a:r>
          <a:r>
            <a:rPr kumimoji="1" lang="ja-JP" altLang="ja-JP" sz="1300">
              <a:solidFill>
                <a:schemeClr val="dk1"/>
              </a:solidFill>
              <a:effectLst/>
              <a:latin typeface="+mn-lt"/>
              <a:ea typeface="+mn-ea"/>
              <a:cs typeface="+mn-cs"/>
            </a:rPr>
            <a:t>％上昇した。</a:t>
          </a:r>
          <a:endParaRPr lang="ja-JP" altLang="ja-JP" sz="1300">
            <a:effectLst/>
          </a:endParaRPr>
        </a:p>
        <a:p>
          <a:r>
            <a:rPr kumimoji="1" lang="ja-JP" altLang="ja-JP" sz="1300">
              <a:solidFill>
                <a:schemeClr val="dk1"/>
              </a:solidFill>
              <a:effectLst/>
              <a:latin typeface="+mn-lt"/>
              <a:ea typeface="+mn-ea"/>
              <a:cs typeface="+mn-cs"/>
            </a:rPr>
            <a:t>　人件費や扶助費をはじめ、経費全体の増加傾向がみられるので、すべての事業において経費節減に努めるとともに、なお一層の合理化、適正化を図っていきたい。</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69850</xdr:rowOff>
    </xdr:from>
    <xdr:to>
      <xdr:col>24</xdr:col>
      <xdr:colOff>31750</xdr:colOff>
      <xdr:row>77</xdr:row>
      <xdr:rowOff>115570</xdr:rowOff>
    </xdr:to>
    <xdr:cxnSp macro="">
      <xdr:nvCxnSpPr>
        <xdr:cNvPr id="428" name="直線コネクタ 427"/>
        <xdr:cNvCxnSpPr/>
      </xdr:nvCxnSpPr>
      <xdr:spPr>
        <a:xfrm flipV="1">
          <a:off x="15671800" y="13100050"/>
          <a:ext cx="8382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2557</xdr:rowOff>
    </xdr:from>
    <xdr:ext cx="762000" cy="259045"/>
    <xdr:sp macro="" textlink="">
      <xdr:nvSpPr>
        <xdr:cNvPr id="429" name="公債費以外平均値テキスト"/>
        <xdr:cNvSpPr txBox="1"/>
      </xdr:nvSpPr>
      <xdr:spPr>
        <a:xfrm>
          <a:off x="16598900" y="13204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54611</xdr:rowOff>
    </xdr:from>
    <xdr:to>
      <xdr:col>22</xdr:col>
      <xdr:colOff>565150</xdr:colOff>
      <xdr:row>77</xdr:row>
      <xdr:rowOff>115570</xdr:rowOff>
    </xdr:to>
    <xdr:cxnSp macro="">
      <xdr:nvCxnSpPr>
        <xdr:cNvPr id="431" name="直線コネクタ 430"/>
        <xdr:cNvCxnSpPr/>
      </xdr:nvCxnSpPr>
      <xdr:spPr>
        <a:xfrm>
          <a:off x="14782800" y="13084811"/>
          <a:ext cx="889000" cy="232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33" name="テキスト ボックス 432"/>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54611</xdr:rowOff>
    </xdr:from>
    <xdr:to>
      <xdr:col>21</xdr:col>
      <xdr:colOff>361950</xdr:colOff>
      <xdr:row>77</xdr:row>
      <xdr:rowOff>5080</xdr:rowOff>
    </xdr:to>
    <xdr:cxnSp macro="">
      <xdr:nvCxnSpPr>
        <xdr:cNvPr id="434" name="直線コネクタ 433"/>
        <xdr:cNvCxnSpPr/>
      </xdr:nvCxnSpPr>
      <xdr:spPr>
        <a:xfrm flipV="1">
          <a:off x="13893800" y="1308481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6" name="テキスト ボックス 435"/>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134620</xdr:rowOff>
    </xdr:from>
    <xdr:to>
      <xdr:col>20</xdr:col>
      <xdr:colOff>158750</xdr:colOff>
      <xdr:row>77</xdr:row>
      <xdr:rowOff>5080</xdr:rowOff>
    </xdr:to>
    <xdr:cxnSp macro="">
      <xdr:nvCxnSpPr>
        <xdr:cNvPr id="437" name="直線コネクタ 436"/>
        <xdr:cNvCxnSpPr/>
      </xdr:nvCxnSpPr>
      <xdr:spPr>
        <a:xfrm>
          <a:off x="13004800" y="131648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47007</xdr:rowOff>
    </xdr:from>
    <xdr:ext cx="762000" cy="259045"/>
    <xdr:sp macro="" textlink="">
      <xdr:nvSpPr>
        <xdr:cNvPr id="439" name="テキスト ボックス 438"/>
        <xdr:cNvSpPr txBox="1"/>
      </xdr:nvSpPr>
      <xdr:spPr>
        <a:xfrm>
          <a:off x="13512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40" name="フローチャート : 判断 439"/>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41" name="テキスト ボックス 440"/>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19050</xdr:rowOff>
    </xdr:from>
    <xdr:to>
      <xdr:col>24</xdr:col>
      <xdr:colOff>82550</xdr:colOff>
      <xdr:row>76</xdr:row>
      <xdr:rowOff>120650</xdr:rowOff>
    </xdr:to>
    <xdr:sp macro="" textlink="">
      <xdr:nvSpPr>
        <xdr:cNvPr id="447" name="円/楕円 446"/>
        <xdr:cNvSpPr/>
      </xdr:nvSpPr>
      <xdr:spPr>
        <a:xfrm>
          <a:off x="164592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35577</xdr:rowOff>
    </xdr:from>
    <xdr:ext cx="762000" cy="259045"/>
    <xdr:sp macro="" textlink="">
      <xdr:nvSpPr>
        <xdr:cNvPr id="448" name="公債費以外該当値テキスト"/>
        <xdr:cNvSpPr txBox="1"/>
      </xdr:nvSpPr>
      <xdr:spPr>
        <a:xfrm>
          <a:off x="165989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49" name="円/楕円 448"/>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151147</xdr:rowOff>
    </xdr:from>
    <xdr:ext cx="736600" cy="259045"/>
    <xdr:sp macro="" textlink="">
      <xdr:nvSpPr>
        <xdr:cNvPr id="450" name="テキスト ボックス 449"/>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3811</xdr:rowOff>
    </xdr:from>
    <xdr:to>
      <xdr:col>21</xdr:col>
      <xdr:colOff>412750</xdr:colOff>
      <xdr:row>76</xdr:row>
      <xdr:rowOff>105411</xdr:rowOff>
    </xdr:to>
    <xdr:sp macro="" textlink="">
      <xdr:nvSpPr>
        <xdr:cNvPr id="451" name="円/楕円 450"/>
        <xdr:cNvSpPr/>
      </xdr:nvSpPr>
      <xdr:spPr>
        <a:xfrm>
          <a:off x="14732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115587</xdr:rowOff>
    </xdr:from>
    <xdr:ext cx="762000" cy="259045"/>
    <xdr:sp macro="" textlink="">
      <xdr:nvSpPr>
        <xdr:cNvPr id="452" name="テキスト ボックス 451"/>
        <xdr:cNvSpPr txBox="1"/>
      </xdr:nvSpPr>
      <xdr:spPr>
        <a:xfrm>
          <a:off x="14401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125730</xdr:rowOff>
    </xdr:from>
    <xdr:to>
      <xdr:col>20</xdr:col>
      <xdr:colOff>209550</xdr:colOff>
      <xdr:row>77</xdr:row>
      <xdr:rowOff>55880</xdr:rowOff>
    </xdr:to>
    <xdr:sp macro="" textlink="">
      <xdr:nvSpPr>
        <xdr:cNvPr id="453" name="円/楕円 452"/>
        <xdr:cNvSpPr/>
      </xdr:nvSpPr>
      <xdr:spPr>
        <a:xfrm>
          <a:off x="13843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40657</xdr:rowOff>
    </xdr:from>
    <xdr:ext cx="762000" cy="259045"/>
    <xdr:sp macro="" textlink="">
      <xdr:nvSpPr>
        <xdr:cNvPr id="454" name="テキスト ボックス 453"/>
        <xdr:cNvSpPr txBox="1"/>
      </xdr:nvSpPr>
      <xdr:spPr>
        <a:xfrm>
          <a:off x="13512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83820</xdr:rowOff>
    </xdr:from>
    <xdr:to>
      <xdr:col>19</xdr:col>
      <xdr:colOff>6350</xdr:colOff>
      <xdr:row>77</xdr:row>
      <xdr:rowOff>13970</xdr:rowOff>
    </xdr:to>
    <xdr:sp macro="" textlink="">
      <xdr:nvSpPr>
        <xdr:cNvPr id="455" name="円/楕円 454"/>
        <xdr:cNvSpPr/>
      </xdr:nvSpPr>
      <xdr:spPr>
        <a:xfrm>
          <a:off x="12954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170197</xdr:rowOff>
    </xdr:from>
    <xdr:ext cx="762000" cy="259045"/>
    <xdr:sp macro="" textlink="">
      <xdr:nvSpPr>
        <xdr:cNvPr id="456" name="テキスト ボックス 455"/>
        <xdr:cNvSpPr txBox="1"/>
      </xdr:nvSpPr>
      <xdr:spPr>
        <a:xfrm>
          <a:off x="12623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福島県棚倉町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34436</xdr:rowOff>
    </xdr:from>
    <xdr:to>
      <xdr:col>4</xdr:col>
      <xdr:colOff>1117600</xdr:colOff>
      <xdr:row>17</xdr:row>
      <xdr:rowOff>76156</xdr:rowOff>
    </xdr:to>
    <xdr:cxnSp macro="">
      <xdr:nvCxnSpPr>
        <xdr:cNvPr id="50" name="直線コネクタ 49"/>
        <xdr:cNvCxnSpPr/>
      </xdr:nvCxnSpPr>
      <xdr:spPr bwMode="auto">
        <a:xfrm>
          <a:off x="5003800" y="2996711"/>
          <a:ext cx="647700" cy="417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54703</xdr:rowOff>
    </xdr:from>
    <xdr:ext cx="762000" cy="259045"/>
    <xdr:sp macro="" textlink="">
      <xdr:nvSpPr>
        <xdr:cNvPr id="51" name="人口1人当たり決算額の推移平均値テキスト130"/>
        <xdr:cNvSpPr txBox="1"/>
      </xdr:nvSpPr>
      <xdr:spPr>
        <a:xfrm>
          <a:off x="5740400" y="26740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23254</xdr:rowOff>
    </xdr:from>
    <xdr:to>
      <xdr:col>4</xdr:col>
      <xdr:colOff>469900</xdr:colOff>
      <xdr:row>17</xdr:row>
      <xdr:rowOff>34436</xdr:rowOff>
    </xdr:to>
    <xdr:cxnSp macro="">
      <xdr:nvCxnSpPr>
        <xdr:cNvPr id="53" name="直線コネクタ 52"/>
        <xdr:cNvCxnSpPr/>
      </xdr:nvCxnSpPr>
      <xdr:spPr bwMode="auto">
        <a:xfrm>
          <a:off x="4305300" y="2985529"/>
          <a:ext cx="698500" cy="11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23366</xdr:rowOff>
    </xdr:from>
    <xdr:ext cx="736600" cy="259045"/>
    <xdr:sp macro="" textlink="">
      <xdr:nvSpPr>
        <xdr:cNvPr id="55" name="テキスト ボックス 54"/>
        <xdr:cNvSpPr txBox="1"/>
      </xdr:nvSpPr>
      <xdr:spPr>
        <a:xfrm>
          <a:off x="4622800" y="2642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140240</xdr:rowOff>
    </xdr:from>
    <xdr:to>
      <xdr:col>3</xdr:col>
      <xdr:colOff>904875</xdr:colOff>
      <xdr:row>17</xdr:row>
      <xdr:rowOff>23254</xdr:rowOff>
    </xdr:to>
    <xdr:cxnSp macro="">
      <xdr:nvCxnSpPr>
        <xdr:cNvPr id="56" name="直線コネクタ 55"/>
        <xdr:cNvCxnSpPr/>
      </xdr:nvCxnSpPr>
      <xdr:spPr bwMode="auto">
        <a:xfrm>
          <a:off x="3606800" y="2931065"/>
          <a:ext cx="698500" cy="54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149287</xdr:rowOff>
    </xdr:from>
    <xdr:ext cx="762000" cy="259045"/>
    <xdr:sp macro="" textlink="">
      <xdr:nvSpPr>
        <xdr:cNvPr id="58" name="テキスト ボックス 57"/>
        <xdr:cNvSpPr txBox="1"/>
      </xdr:nvSpPr>
      <xdr:spPr>
        <a:xfrm>
          <a:off x="3924300" y="259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116065</xdr:rowOff>
    </xdr:from>
    <xdr:to>
      <xdr:col>3</xdr:col>
      <xdr:colOff>206375</xdr:colOff>
      <xdr:row>16</xdr:row>
      <xdr:rowOff>140240</xdr:rowOff>
    </xdr:to>
    <xdr:cxnSp macro="">
      <xdr:nvCxnSpPr>
        <xdr:cNvPr id="59" name="直線コネクタ 58"/>
        <xdr:cNvCxnSpPr/>
      </xdr:nvCxnSpPr>
      <xdr:spPr bwMode="auto">
        <a:xfrm>
          <a:off x="2908300" y="2906890"/>
          <a:ext cx="698500" cy="24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115416</xdr:rowOff>
    </xdr:from>
    <xdr:ext cx="762000" cy="259045"/>
    <xdr:sp macro="" textlink="">
      <xdr:nvSpPr>
        <xdr:cNvPr id="61" name="テキスト ボックス 60"/>
        <xdr:cNvSpPr txBox="1"/>
      </xdr:nvSpPr>
      <xdr:spPr>
        <a:xfrm>
          <a:off x="32258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40176</xdr:rowOff>
    </xdr:from>
    <xdr:to>
      <xdr:col>2</xdr:col>
      <xdr:colOff>692150</xdr:colOff>
      <xdr:row>16</xdr:row>
      <xdr:rowOff>141776</xdr:rowOff>
    </xdr:to>
    <xdr:sp macro="" textlink="">
      <xdr:nvSpPr>
        <xdr:cNvPr id="62" name="フローチャート : 判断 61"/>
        <xdr:cNvSpPr/>
      </xdr:nvSpPr>
      <xdr:spPr bwMode="auto">
        <a:xfrm>
          <a:off x="28575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151953</xdr:rowOff>
    </xdr:from>
    <xdr:ext cx="762000" cy="259045"/>
    <xdr:sp macro="" textlink="">
      <xdr:nvSpPr>
        <xdr:cNvPr id="63" name="テキスト ボックス 62"/>
        <xdr:cNvSpPr txBox="1"/>
      </xdr:nvSpPr>
      <xdr:spPr>
        <a:xfrm>
          <a:off x="25273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25356</xdr:rowOff>
    </xdr:from>
    <xdr:to>
      <xdr:col>5</xdr:col>
      <xdr:colOff>34925</xdr:colOff>
      <xdr:row>17</xdr:row>
      <xdr:rowOff>126956</xdr:rowOff>
    </xdr:to>
    <xdr:sp macro="" textlink="">
      <xdr:nvSpPr>
        <xdr:cNvPr id="69" name="円/楕円 68"/>
        <xdr:cNvSpPr/>
      </xdr:nvSpPr>
      <xdr:spPr bwMode="auto">
        <a:xfrm>
          <a:off x="5600700" y="2987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168883</xdr:rowOff>
    </xdr:from>
    <xdr:ext cx="762000" cy="259045"/>
    <xdr:sp macro="" textlink="">
      <xdr:nvSpPr>
        <xdr:cNvPr id="70" name="人口1人当たり決算額の推移該当値テキスト130"/>
        <xdr:cNvSpPr txBox="1"/>
      </xdr:nvSpPr>
      <xdr:spPr>
        <a:xfrm>
          <a:off x="5740400" y="2959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87,169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155086</xdr:rowOff>
    </xdr:from>
    <xdr:to>
      <xdr:col>4</xdr:col>
      <xdr:colOff>520700</xdr:colOff>
      <xdr:row>17</xdr:row>
      <xdr:rowOff>85236</xdr:rowOff>
    </xdr:to>
    <xdr:sp macro="" textlink="">
      <xdr:nvSpPr>
        <xdr:cNvPr id="71" name="円/楕円 70"/>
        <xdr:cNvSpPr/>
      </xdr:nvSpPr>
      <xdr:spPr bwMode="auto">
        <a:xfrm>
          <a:off x="4953000" y="2945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70013</xdr:rowOff>
    </xdr:from>
    <xdr:ext cx="736600" cy="259045"/>
    <xdr:sp macro="" textlink="">
      <xdr:nvSpPr>
        <xdr:cNvPr id="72" name="テキスト ボックス 71"/>
        <xdr:cNvSpPr txBox="1"/>
      </xdr:nvSpPr>
      <xdr:spPr>
        <a:xfrm>
          <a:off x="4622800" y="3032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89,359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143904</xdr:rowOff>
    </xdr:from>
    <xdr:to>
      <xdr:col>3</xdr:col>
      <xdr:colOff>955675</xdr:colOff>
      <xdr:row>17</xdr:row>
      <xdr:rowOff>74054</xdr:rowOff>
    </xdr:to>
    <xdr:sp macro="" textlink="">
      <xdr:nvSpPr>
        <xdr:cNvPr id="73" name="円/楕円 72"/>
        <xdr:cNvSpPr/>
      </xdr:nvSpPr>
      <xdr:spPr bwMode="auto">
        <a:xfrm>
          <a:off x="4254500" y="2934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58831</xdr:rowOff>
    </xdr:from>
    <xdr:ext cx="762000" cy="259045"/>
    <xdr:sp macro="" textlink="">
      <xdr:nvSpPr>
        <xdr:cNvPr id="74" name="テキスト ボックス 73"/>
        <xdr:cNvSpPr txBox="1"/>
      </xdr:nvSpPr>
      <xdr:spPr>
        <a:xfrm>
          <a:off x="3924300" y="3021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89,946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89440</xdr:rowOff>
    </xdr:from>
    <xdr:to>
      <xdr:col>3</xdr:col>
      <xdr:colOff>257175</xdr:colOff>
      <xdr:row>17</xdr:row>
      <xdr:rowOff>19590</xdr:rowOff>
    </xdr:to>
    <xdr:sp macro="" textlink="">
      <xdr:nvSpPr>
        <xdr:cNvPr id="75" name="円/楕円 74"/>
        <xdr:cNvSpPr/>
      </xdr:nvSpPr>
      <xdr:spPr bwMode="auto">
        <a:xfrm>
          <a:off x="3556000" y="288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4367</xdr:rowOff>
    </xdr:from>
    <xdr:ext cx="762000" cy="259045"/>
    <xdr:sp macro="" textlink="">
      <xdr:nvSpPr>
        <xdr:cNvPr id="76" name="テキスト ボックス 75"/>
        <xdr:cNvSpPr txBox="1"/>
      </xdr:nvSpPr>
      <xdr:spPr>
        <a:xfrm>
          <a:off x="3225800" y="296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92,805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65265</xdr:rowOff>
    </xdr:from>
    <xdr:to>
      <xdr:col>2</xdr:col>
      <xdr:colOff>692150</xdr:colOff>
      <xdr:row>16</xdr:row>
      <xdr:rowOff>166865</xdr:rowOff>
    </xdr:to>
    <xdr:sp macro="" textlink="">
      <xdr:nvSpPr>
        <xdr:cNvPr id="77" name="円/楕円 76"/>
        <xdr:cNvSpPr/>
      </xdr:nvSpPr>
      <xdr:spPr bwMode="auto">
        <a:xfrm>
          <a:off x="2857500" y="2856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151642</xdr:rowOff>
    </xdr:from>
    <xdr:ext cx="762000" cy="259045"/>
    <xdr:sp macro="" textlink="">
      <xdr:nvSpPr>
        <xdr:cNvPr id="78" name="テキスト ボックス 77"/>
        <xdr:cNvSpPr txBox="1"/>
      </xdr:nvSpPr>
      <xdr:spPr>
        <a:xfrm>
          <a:off x="2527300" y="294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3328</xdr:rowOff>
    </xdr:from>
    <xdr:to>
      <xdr:col>4</xdr:col>
      <xdr:colOff>1117600</xdr:colOff>
      <xdr:row>37</xdr:row>
      <xdr:rowOff>242519</xdr:rowOff>
    </xdr:to>
    <xdr:cxnSp macro="">
      <xdr:nvCxnSpPr>
        <xdr:cNvPr id="113" name="直線コネクタ 112"/>
        <xdr:cNvCxnSpPr/>
      </xdr:nvCxnSpPr>
      <xdr:spPr bwMode="auto">
        <a:xfrm>
          <a:off x="5003800" y="7128028"/>
          <a:ext cx="647700" cy="239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255833</xdr:rowOff>
    </xdr:from>
    <xdr:ext cx="762000" cy="259045"/>
    <xdr:sp macro="" textlink="">
      <xdr:nvSpPr>
        <xdr:cNvPr id="114" name="人口1人当たり決算額の推移平均値テキスト445"/>
        <xdr:cNvSpPr txBox="1"/>
      </xdr:nvSpPr>
      <xdr:spPr>
        <a:xfrm>
          <a:off x="5740400" y="6866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125895</xdr:rowOff>
    </xdr:from>
    <xdr:to>
      <xdr:col>4</xdr:col>
      <xdr:colOff>469900</xdr:colOff>
      <xdr:row>37</xdr:row>
      <xdr:rowOff>3328</xdr:rowOff>
    </xdr:to>
    <xdr:cxnSp macro="">
      <xdr:nvCxnSpPr>
        <xdr:cNvPr id="116" name="直線コネクタ 115"/>
        <xdr:cNvCxnSpPr/>
      </xdr:nvCxnSpPr>
      <xdr:spPr bwMode="auto">
        <a:xfrm>
          <a:off x="4305300" y="7079145"/>
          <a:ext cx="698500" cy="48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65562</xdr:rowOff>
    </xdr:from>
    <xdr:ext cx="736600" cy="259045"/>
    <xdr:sp macro="" textlink="">
      <xdr:nvSpPr>
        <xdr:cNvPr id="118" name="テキスト ボックス 117"/>
        <xdr:cNvSpPr txBox="1"/>
      </xdr:nvSpPr>
      <xdr:spPr>
        <a:xfrm>
          <a:off x="4622800" y="667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18644</xdr:rowOff>
    </xdr:from>
    <xdr:to>
      <xdr:col>3</xdr:col>
      <xdr:colOff>904875</xdr:colOff>
      <xdr:row>36</xdr:row>
      <xdr:rowOff>125895</xdr:rowOff>
    </xdr:to>
    <xdr:cxnSp macro="">
      <xdr:nvCxnSpPr>
        <xdr:cNvPr id="119" name="直線コネクタ 118"/>
        <xdr:cNvCxnSpPr/>
      </xdr:nvCxnSpPr>
      <xdr:spPr bwMode="auto">
        <a:xfrm>
          <a:off x="3606800" y="6971894"/>
          <a:ext cx="698500" cy="1072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16870</xdr:rowOff>
    </xdr:from>
    <xdr:ext cx="762000" cy="259045"/>
    <xdr:sp macro="" textlink="">
      <xdr:nvSpPr>
        <xdr:cNvPr id="121" name="テキスト ボックス 120"/>
        <xdr:cNvSpPr txBox="1"/>
      </xdr:nvSpPr>
      <xdr:spPr>
        <a:xfrm>
          <a:off x="3924300" y="662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28092</xdr:rowOff>
    </xdr:from>
    <xdr:to>
      <xdr:col>3</xdr:col>
      <xdr:colOff>206375</xdr:colOff>
      <xdr:row>36</xdr:row>
      <xdr:rowOff>18644</xdr:rowOff>
    </xdr:to>
    <xdr:cxnSp macro="">
      <xdr:nvCxnSpPr>
        <xdr:cNvPr id="122" name="直線コネクタ 121"/>
        <xdr:cNvCxnSpPr/>
      </xdr:nvCxnSpPr>
      <xdr:spPr bwMode="auto">
        <a:xfrm>
          <a:off x="2908300" y="6638442"/>
          <a:ext cx="698500" cy="333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220628</xdr:rowOff>
    </xdr:from>
    <xdr:ext cx="762000" cy="259045"/>
    <xdr:sp macro="" textlink="">
      <xdr:nvSpPr>
        <xdr:cNvPr id="124" name="テキスト ボックス 123"/>
        <xdr:cNvSpPr txBox="1"/>
      </xdr:nvSpPr>
      <xdr:spPr>
        <a:xfrm>
          <a:off x="32258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8992</xdr:rowOff>
    </xdr:from>
    <xdr:to>
      <xdr:col>2</xdr:col>
      <xdr:colOff>692150</xdr:colOff>
      <xdr:row>35</xdr:row>
      <xdr:rowOff>110592</xdr:rowOff>
    </xdr:to>
    <xdr:sp macro="" textlink="">
      <xdr:nvSpPr>
        <xdr:cNvPr id="125" name="フローチャート : 判断 124"/>
        <xdr:cNvSpPr/>
      </xdr:nvSpPr>
      <xdr:spPr bwMode="auto">
        <a:xfrm>
          <a:off x="28575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95369</xdr:rowOff>
    </xdr:from>
    <xdr:ext cx="762000" cy="259045"/>
    <xdr:sp macro="" textlink="">
      <xdr:nvSpPr>
        <xdr:cNvPr id="126" name="テキスト ボックス 125"/>
        <xdr:cNvSpPr txBox="1"/>
      </xdr:nvSpPr>
      <xdr:spPr>
        <a:xfrm>
          <a:off x="25273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191719</xdr:rowOff>
    </xdr:from>
    <xdr:to>
      <xdr:col>5</xdr:col>
      <xdr:colOff>34925</xdr:colOff>
      <xdr:row>37</xdr:row>
      <xdr:rowOff>293319</xdr:rowOff>
    </xdr:to>
    <xdr:sp macro="" textlink="">
      <xdr:nvSpPr>
        <xdr:cNvPr id="132" name="円/楕円 131"/>
        <xdr:cNvSpPr/>
      </xdr:nvSpPr>
      <xdr:spPr bwMode="auto">
        <a:xfrm>
          <a:off x="5600700" y="7316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163796</xdr:rowOff>
    </xdr:from>
    <xdr:ext cx="762000" cy="259045"/>
    <xdr:sp macro="" textlink="">
      <xdr:nvSpPr>
        <xdr:cNvPr id="133" name="人口1人当たり決算額の推移該当値テキスト445"/>
        <xdr:cNvSpPr txBox="1"/>
      </xdr:nvSpPr>
      <xdr:spPr>
        <a:xfrm>
          <a:off x="5740400" y="728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14,968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123978</xdr:rowOff>
    </xdr:from>
    <xdr:to>
      <xdr:col>4</xdr:col>
      <xdr:colOff>520700</xdr:colOff>
      <xdr:row>37</xdr:row>
      <xdr:rowOff>54128</xdr:rowOff>
    </xdr:to>
    <xdr:sp macro="" textlink="">
      <xdr:nvSpPr>
        <xdr:cNvPr id="134" name="円/楕円 133"/>
        <xdr:cNvSpPr/>
      </xdr:nvSpPr>
      <xdr:spPr bwMode="auto">
        <a:xfrm>
          <a:off x="4953000" y="70772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38905</xdr:rowOff>
    </xdr:from>
    <xdr:ext cx="736600" cy="259045"/>
    <xdr:sp macro="" textlink="">
      <xdr:nvSpPr>
        <xdr:cNvPr id="135" name="テキスト ボックス 134"/>
        <xdr:cNvSpPr txBox="1"/>
      </xdr:nvSpPr>
      <xdr:spPr>
        <a:xfrm>
          <a:off x="4622800" y="7163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21,246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75095</xdr:rowOff>
    </xdr:from>
    <xdr:to>
      <xdr:col>3</xdr:col>
      <xdr:colOff>955675</xdr:colOff>
      <xdr:row>37</xdr:row>
      <xdr:rowOff>5245</xdr:rowOff>
    </xdr:to>
    <xdr:sp macro="" textlink="">
      <xdr:nvSpPr>
        <xdr:cNvPr id="136" name="円/楕円 135"/>
        <xdr:cNvSpPr/>
      </xdr:nvSpPr>
      <xdr:spPr bwMode="auto">
        <a:xfrm>
          <a:off x="4254500" y="7028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161472</xdr:rowOff>
    </xdr:from>
    <xdr:ext cx="762000" cy="259045"/>
    <xdr:sp macro="" textlink="">
      <xdr:nvSpPr>
        <xdr:cNvPr id="137" name="テキスト ボックス 136"/>
        <xdr:cNvSpPr txBox="1"/>
      </xdr:nvSpPr>
      <xdr:spPr>
        <a:xfrm>
          <a:off x="3924300" y="7114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22,529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310744</xdr:rowOff>
    </xdr:from>
    <xdr:to>
      <xdr:col>3</xdr:col>
      <xdr:colOff>257175</xdr:colOff>
      <xdr:row>36</xdr:row>
      <xdr:rowOff>69444</xdr:rowOff>
    </xdr:to>
    <xdr:sp macro="" textlink="">
      <xdr:nvSpPr>
        <xdr:cNvPr id="138" name="円/楕円 137"/>
        <xdr:cNvSpPr/>
      </xdr:nvSpPr>
      <xdr:spPr bwMode="auto">
        <a:xfrm>
          <a:off x="3556000" y="6921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54221</xdr:rowOff>
    </xdr:from>
    <xdr:ext cx="762000" cy="259045"/>
    <xdr:sp macro="" textlink="">
      <xdr:nvSpPr>
        <xdr:cNvPr id="139" name="テキスト ボックス 138"/>
        <xdr:cNvSpPr txBox="1"/>
      </xdr:nvSpPr>
      <xdr:spPr>
        <a:xfrm>
          <a:off x="3225800" y="700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25,344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320192</xdr:rowOff>
    </xdr:from>
    <xdr:to>
      <xdr:col>2</xdr:col>
      <xdr:colOff>692150</xdr:colOff>
      <xdr:row>35</xdr:row>
      <xdr:rowOff>78892</xdr:rowOff>
    </xdr:to>
    <xdr:sp macro="" textlink="">
      <xdr:nvSpPr>
        <xdr:cNvPr id="140" name="円/楕円 139"/>
        <xdr:cNvSpPr/>
      </xdr:nvSpPr>
      <xdr:spPr bwMode="auto">
        <a:xfrm>
          <a:off x="2857500" y="6587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89069</xdr:rowOff>
    </xdr:from>
    <xdr:ext cx="762000" cy="259045"/>
    <xdr:sp macro="" textlink="">
      <xdr:nvSpPr>
        <xdr:cNvPr id="141" name="テキスト ボックス 140"/>
        <xdr:cNvSpPr txBox="1"/>
      </xdr:nvSpPr>
      <xdr:spPr>
        <a:xfrm>
          <a:off x="2527300" y="6356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34,096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東日本大震災に伴い予算規模が増大している中、実質収支額については対前年度比</a:t>
          </a:r>
          <a:r>
            <a:rPr kumimoji="1" lang="en-US" altLang="ja-JP" sz="1400">
              <a:latin typeface="ＭＳ ゴシック" pitchFamily="49" charset="-128"/>
              <a:ea typeface="ＭＳ ゴシック" pitchFamily="49" charset="-128"/>
            </a:rPr>
            <a:t>1.53</a:t>
          </a:r>
          <a:r>
            <a:rPr kumimoji="1" lang="ja-JP" altLang="en-US" sz="1400">
              <a:latin typeface="ＭＳ ゴシック" pitchFamily="49" charset="-128"/>
              <a:ea typeface="ＭＳ ゴシック" pitchFamily="49" charset="-128"/>
            </a:rPr>
            <a:t>％増となった。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また、実質単年度収支については、財政調整基金等の取崩しを行ったことから、平成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年度から一転してマイナスとなった。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引き続き適切な執行管理に努め、健全な財政運営をしてまいりたい。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一般会計については実質収支額の増加により比率が上昇した。より適切な財政運営に努め、比率の維持、向上を図りたい。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上水道事業会計については、独立採算の原則に立ち返り、料金の適正化に努め、比率の向上を図りたい。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その他の会計については、現状水準の維持に努めつつも、運営のより適正化を図りたい。</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年度においても赤字を生じている会計はない。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平成</a:t>
          </a:r>
          <a:r>
            <a:rPr kumimoji="1" lang="en-US" altLang="ja-JP" sz="1400" baseline="0">
              <a:latin typeface="ＭＳ ゴシック" pitchFamily="49" charset="-128"/>
              <a:ea typeface="ＭＳ ゴシック" pitchFamily="49" charset="-128"/>
            </a:rPr>
            <a:t>21</a:t>
          </a:r>
          <a:r>
            <a:rPr kumimoji="1" lang="ja-JP" altLang="en-US" sz="1400" baseline="0">
              <a:latin typeface="ＭＳ ゴシック" pitchFamily="49" charset="-128"/>
              <a:ea typeface="ＭＳ ゴシック" pitchFamily="49" charset="-128"/>
            </a:rPr>
            <a:t>年度をピークに元利償還金等が減少に転じ、一方では臨時財政対策債等の増により算入公債費比等は増加していたため、実質公債費比率の分子は近年下降傾向であった。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しかし、平成</a:t>
          </a:r>
          <a:r>
            <a:rPr kumimoji="1" lang="en-US" altLang="ja-JP" sz="1400" baseline="0">
              <a:latin typeface="ＭＳ ゴシック" pitchFamily="49" charset="-128"/>
              <a:ea typeface="ＭＳ ゴシック" pitchFamily="49" charset="-128"/>
            </a:rPr>
            <a:t>24</a:t>
          </a:r>
          <a:r>
            <a:rPr kumimoji="1" lang="ja-JP" altLang="en-US" sz="1400" baseline="0">
              <a:latin typeface="ＭＳ ゴシック" pitchFamily="49" charset="-128"/>
              <a:ea typeface="ＭＳ ゴシック" pitchFamily="49" charset="-128"/>
            </a:rPr>
            <a:t>・</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に起債した高額の町債（主に緊急防災・減災事業債や辺地対策事業債）の元金償還開始を控え、元利償還金が大きく上昇に転じる見込みであり、引き続き計画的な事業実施と起債に依存することのない財政運営に努めたい。</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aseline="0">
              <a:latin typeface="ＭＳ ゴシック" pitchFamily="49" charset="-128"/>
              <a:ea typeface="ＭＳ ゴシック" pitchFamily="49" charset="-128"/>
            </a:rPr>
            <a:t> </a:t>
          </a:r>
          <a:r>
            <a:rPr kumimoji="1" lang="ja-JP" altLang="en-US" sz="1400" baseline="0">
              <a:latin typeface="ＭＳ ゴシック" pitchFamily="49" charset="-128"/>
              <a:ea typeface="ＭＳ ゴシック" pitchFamily="49" charset="-128"/>
            </a:rPr>
            <a:t>高比率の町債の繰上償還等を実施し、町債残高の縮減を図ってきたが、平成</a:t>
          </a:r>
          <a:r>
            <a:rPr kumimoji="1" lang="en-US" altLang="ja-JP" sz="1400" baseline="0">
              <a:latin typeface="ＭＳ ゴシック" pitchFamily="49" charset="-128"/>
              <a:ea typeface="ＭＳ ゴシック" pitchFamily="49" charset="-128"/>
            </a:rPr>
            <a:t>24</a:t>
          </a:r>
          <a:r>
            <a:rPr kumimoji="1" lang="ja-JP" altLang="en-US" sz="1400" baseline="0">
              <a:latin typeface="ＭＳ ゴシック" pitchFamily="49" charset="-128"/>
              <a:ea typeface="ＭＳ ゴシック" pitchFamily="49" charset="-128"/>
            </a:rPr>
            <a:t>・</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年度に高額の起債（臨時財政対策債、辺地対策事業債や緊急防災・減災事業債）をし、町債残高が大幅に増加したことに伴い、下降傾向であった将来負担比率の分子が上昇に転じた。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第</a:t>
          </a:r>
          <a:r>
            <a:rPr kumimoji="1" lang="en-US" altLang="ja-JP" sz="1400" baseline="0">
              <a:latin typeface="ＭＳ ゴシック" pitchFamily="49" charset="-128"/>
              <a:ea typeface="ＭＳ ゴシック" pitchFamily="49" charset="-128"/>
            </a:rPr>
            <a:t>6</a:t>
          </a:r>
          <a:r>
            <a:rPr kumimoji="1" lang="ja-JP" altLang="en-US" sz="1400" baseline="0">
              <a:latin typeface="ＭＳ ゴシック" pitchFamily="49" charset="-128"/>
              <a:ea typeface="ＭＳ ゴシック" pitchFamily="49" charset="-128"/>
            </a:rPr>
            <a:t>次棚倉町振興計画の目標達成に向けて、今後も住民ニーズを的確に把握したうえで、必要性、緊急性、費用対効果等の観点から、これまで以上に厳格かつ徹底した事業選択を行い、計画的な事業実施をもって財政健全化を図りたい。</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E25" workbookViewId="0">
      <selection activeCell="BG34" sqref="BG34:BU3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7201412</v>
      </c>
      <c r="BO4" s="379"/>
      <c r="BP4" s="379"/>
      <c r="BQ4" s="379"/>
      <c r="BR4" s="379"/>
      <c r="BS4" s="379"/>
      <c r="BT4" s="379"/>
      <c r="BU4" s="380"/>
      <c r="BV4" s="378">
        <v>8060883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7.1</v>
      </c>
      <c r="CU4" s="556"/>
      <c r="CV4" s="556"/>
      <c r="CW4" s="556"/>
      <c r="CX4" s="556"/>
      <c r="CY4" s="556"/>
      <c r="CZ4" s="556"/>
      <c r="DA4" s="557"/>
      <c r="DB4" s="555">
        <v>5.6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6836010</v>
      </c>
      <c r="BO5" s="384"/>
      <c r="BP5" s="384"/>
      <c r="BQ5" s="384"/>
      <c r="BR5" s="384"/>
      <c r="BS5" s="384"/>
      <c r="BT5" s="384"/>
      <c r="BU5" s="385"/>
      <c r="BV5" s="383">
        <v>7817729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76.099999999999994</v>
      </c>
      <c r="CU5" s="354"/>
      <c r="CV5" s="354"/>
      <c r="CW5" s="354"/>
      <c r="CX5" s="354"/>
      <c r="CY5" s="354"/>
      <c r="CZ5" s="354"/>
      <c r="DA5" s="355"/>
      <c r="DB5" s="353">
        <v>81.900000000000006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365402</v>
      </c>
      <c r="BO6" s="384"/>
      <c r="BP6" s="384"/>
      <c r="BQ6" s="384"/>
      <c r="BR6" s="384"/>
      <c r="BS6" s="384"/>
      <c r="BT6" s="384"/>
      <c r="BU6" s="385"/>
      <c r="BV6" s="383">
        <v>243154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82.3</v>
      </c>
      <c r="CU6" s="530"/>
      <c r="CV6" s="530"/>
      <c r="CW6" s="530"/>
      <c r="CX6" s="530"/>
      <c r="CY6" s="530"/>
      <c r="CZ6" s="530"/>
      <c r="DA6" s="531"/>
      <c r="DB6" s="529">
        <v>88.7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76946</v>
      </c>
      <c r="BO7" s="384"/>
      <c r="BP7" s="384"/>
      <c r="BQ7" s="384"/>
      <c r="BR7" s="384"/>
      <c r="BS7" s="384"/>
      <c r="BT7" s="384"/>
      <c r="BU7" s="385"/>
      <c r="BV7" s="383">
        <v>23479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4041039</v>
      </c>
      <c r="CU7" s="384"/>
      <c r="CV7" s="384"/>
      <c r="CW7" s="384"/>
      <c r="CX7" s="384"/>
      <c r="CY7" s="384"/>
      <c r="CZ7" s="384"/>
      <c r="DA7" s="385"/>
      <c r="DB7" s="383">
        <v>3913964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288456</v>
      </c>
      <c r="BO8" s="384"/>
      <c r="BP8" s="384"/>
      <c r="BQ8" s="384"/>
      <c r="BR8" s="384"/>
      <c r="BS8" s="384"/>
      <c r="BT8" s="384"/>
      <c r="BU8" s="385"/>
      <c r="BV8" s="383">
        <v>219675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0.54</v>
      </c>
      <c r="CU8" s="493"/>
      <c r="CV8" s="493"/>
      <c r="CW8" s="493"/>
      <c r="CX8" s="493"/>
      <c r="CY8" s="493"/>
      <c r="CZ8" s="493"/>
      <c r="DA8" s="494"/>
      <c r="DB8" s="492">
        <v>0.54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15062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68724</v>
      </c>
      <c r="BO9" s="384"/>
      <c r="BP9" s="384"/>
      <c r="BQ9" s="384"/>
      <c r="BR9" s="384"/>
      <c r="BS9" s="384"/>
      <c r="BT9" s="384"/>
      <c r="BU9" s="385"/>
      <c r="BV9" s="383">
        <v>112902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8.9</v>
      </c>
      <c r="CU9" s="354"/>
      <c r="CV9" s="354"/>
      <c r="CW9" s="354"/>
      <c r="CX9" s="354"/>
      <c r="CY9" s="354"/>
      <c r="CZ9" s="354"/>
      <c r="DA9" s="355"/>
      <c r="DB9" s="353">
        <v>8.1999999999999993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15795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1477</v>
      </c>
      <c r="BO10" s="384"/>
      <c r="BP10" s="384"/>
      <c r="BQ10" s="384"/>
      <c r="BR10" s="384"/>
      <c r="BS10" s="384"/>
      <c r="BT10" s="384"/>
      <c r="BU10" s="385"/>
      <c r="BV10" s="383">
        <v>150832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14820</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300000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14749</v>
      </c>
      <c r="S13" s="485"/>
      <c r="T13" s="485"/>
      <c r="U13" s="485"/>
      <c r="V13" s="486"/>
      <c r="W13" s="472" t="s">
        <v>124</v>
      </c>
      <c r="X13" s="396"/>
      <c r="Y13" s="396"/>
      <c r="Z13" s="396"/>
      <c r="AA13" s="396"/>
      <c r="AB13" s="397"/>
      <c r="AC13" s="359">
        <v>439</v>
      </c>
      <c r="AD13" s="360"/>
      <c r="AE13" s="360"/>
      <c r="AF13" s="360"/>
      <c r="AG13" s="361"/>
      <c r="AH13" s="359">
        <v>744</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-229799</v>
      </c>
      <c r="BO13" s="384"/>
      <c r="BP13" s="384"/>
      <c r="BQ13" s="384"/>
      <c r="BR13" s="384"/>
      <c r="BS13" s="384"/>
      <c r="BT13" s="384"/>
      <c r="BU13" s="385"/>
      <c r="BV13" s="383">
        <v>263734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9.6999999999999993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14902</v>
      </c>
      <c r="S14" s="485"/>
      <c r="T14" s="485"/>
      <c r="U14" s="485"/>
      <c r="V14" s="486"/>
      <c r="W14" s="487"/>
      <c r="X14" s="399"/>
      <c r="Y14" s="399"/>
      <c r="Z14" s="399"/>
      <c r="AA14" s="399"/>
      <c r="AB14" s="400"/>
      <c r="AC14" s="477">
        <v>6.5</v>
      </c>
      <c r="AD14" s="478"/>
      <c r="AE14" s="478"/>
      <c r="AF14" s="478"/>
      <c r="AG14" s="479"/>
      <c r="AH14" s="477">
        <v>9.3000000000000007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62.7</v>
      </c>
      <c r="CU14" s="456"/>
      <c r="CV14" s="456"/>
      <c r="CW14" s="456"/>
      <c r="CX14" s="456"/>
      <c r="CY14" s="456"/>
      <c r="CZ14" s="456"/>
      <c r="DA14" s="457"/>
      <c r="DB14" s="488">
        <v>74</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14831</v>
      </c>
      <c r="S15" s="485"/>
      <c r="T15" s="485"/>
      <c r="U15" s="485"/>
      <c r="V15" s="486"/>
      <c r="W15" s="472" t="s">
        <v>131</v>
      </c>
      <c r="X15" s="396"/>
      <c r="Y15" s="396"/>
      <c r="Z15" s="396"/>
      <c r="AA15" s="396"/>
      <c r="AB15" s="397"/>
      <c r="AC15" s="359">
        <v>2938</v>
      </c>
      <c r="AD15" s="360"/>
      <c r="AE15" s="360"/>
      <c r="AF15" s="360"/>
      <c r="AG15" s="361"/>
      <c r="AH15" s="359">
        <v>3530</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1745081</v>
      </c>
      <c r="BO15" s="379"/>
      <c r="BP15" s="379"/>
      <c r="BQ15" s="379"/>
      <c r="BR15" s="379"/>
      <c r="BS15" s="379"/>
      <c r="BT15" s="379"/>
      <c r="BU15" s="380"/>
      <c r="BV15" s="378">
        <v>1757121</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43.3</v>
      </c>
      <c r="AD16" s="478"/>
      <c r="AE16" s="478"/>
      <c r="AF16" s="478"/>
      <c r="AG16" s="479"/>
      <c r="AH16" s="477">
        <v>44.1</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3218866</v>
      </c>
      <c r="BO16" s="384"/>
      <c r="BP16" s="384"/>
      <c r="BQ16" s="384"/>
      <c r="BR16" s="384"/>
      <c r="BS16" s="384"/>
      <c r="BT16" s="384"/>
      <c r="BU16" s="385"/>
      <c r="BV16" s="383">
        <v>3167650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3402</v>
      </c>
      <c r="AD17" s="360"/>
      <c r="AE17" s="360"/>
      <c r="AF17" s="360"/>
      <c r="AG17" s="361"/>
      <c r="AH17" s="359">
        <v>3722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2258046</v>
      </c>
      <c r="BO17" s="384"/>
      <c r="BP17" s="384"/>
      <c r="BQ17" s="384"/>
      <c r="BR17" s="384"/>
      <c r="BS17" s="384"/>
      <c r="BT17" s="384"/>
      <c r="BU17" s="385"/>
      <c r="BV17" s="383">
        <v>2283900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159.93</v>
      </c>
      <c r="M18" s="448"/>
      <c r="N18" s="448"/>
      <c r="O18" s="448"/>
      <c r="P18" s="448"/>
      <c r="Q18" s="448"/>
      <c r="R18" s="449"/>
      <c r="S18" s="449"/>
      <c r="T18" s="449"/>
      <c r="U18" s="449"/>
      <c r="V18" s="450"/>
      <c r="W18" s="464"/>
      <c r="X18" s="465"/>
      <c r="Y18" s="465"/>
      <c r="Z18" s="465"/>
      <c r="AA18" s="465"/>
      <c r="AB18" s="473"/>
      <c r="AC18" s="347">
        <v>50.2</v>
      </c>
      <c r="AD18" s="348"/>
      <c r="AE18" s="348"/>
      <c r="AF18" s="348"/>
      <c r="AG18" s="451"/>
      <c r="AH18" s="347">
        <v>46.5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3150788</v>
      </c>
      <c r="BO18" s="384"/>
      <c r="BP18" s="384"/>
      <c r="BQ18" s="384"/>
      <c r="BR18" s="384"/>
      <c r="BS18" s="384"/>
      <c r="BT18" s="384"/>
      <c r="BU18" s="385"/>
      <c r="BV18" s="383">
        <v>3147308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94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4899172</v>
      </c>
      <c r="BO19" s="384"/>
      <c r="BP19" s="384"/>
      <c r="BQ19" s="384"/>
      <c r="BR19" s="384"/>
      <c r="BS19" s="384"/>
      <c r="BT19" s="384"/>
      <c r="BU19" s="385"/>
      <c r="BV19" s="383">
        <v>5037285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4708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7158702</v>
      </c>
      <c r="BO23" s="384"/>
      <c r="BP23" s="384"/>
      <c r="BQ23" s="384"/>
      <c r="BR23" s="384"/>
      <c r="BS23" s="384"/>
      <c r="BT23" s="384"/>
      <c r="BU23" s="385"/>
      <c r="BV23" s="383">
        <v>6953933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7900</v>
      </c>
      <c r="R24" s="360"/>
      <c r="S24" s="360"/>
      <c r="T24" s="360"/>
      <c r="U24" s="360"/>
      <c r="V24" s="361"/>
      <c r="W24" s="425"/>
      <c r="X24" s="416"/>
      <c r="Y24" s="417"/>
      <c r="Z24" s="356" t="s">
        <v>154</v>
      </c>
      <c r="AA24" s="357"/>
      <c r="AB24" s="357"/>
      <c r="AC24" s="357"/>
      <c r="AD24" s="357"/>
      <c r="AE24" s="357"/>
      <c r="AF24" s="357"/>
      <c r="AG24" s="358"/>
      <c r="AH24" s="359">
        <v>97</v>
      </c>
      <c r="AI24" s="360"/>
      <c r="AJ24" s="360"/>
      <c r="AK24" s="360"/>
      <c r="AL24" s="361"/>
      <c r="AM24" s="359">
        <v>313698</v>
      </c>
      <c r="AN24" s="360"/>
      <c r="AO24" s="360"/>
      <c r="AP24" s="360"/>
      <c r="AQ24" s="360"/>
      <c r="AR24" s="361"/>
      <c r="AS24" s="359">
        <v>3234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4953227</v>
      </c>
      <c r="BO24" s="384"/>
      <c r="BP24" s="384"/>
      <c r="BQ24" s="384"/>
      <c r="BR24" s="384"/>
      <c r="BS24" s="384"/>
      <c r="BT24" s="384"/>
      <c r="BU24" s="385"/>
      <c r="BV24" s="383">
        <v>4872009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6340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425644</v>
      </c>
      <c r="BO25" s="379"/>
      <c r="BP25" s="379"/>
      <c r="BQ25" s="379"/>
      <c r="BR25" s="379"/>
      <c r="BS25" s="379"/>
      <c r="BT25" s="379"/>
      <c r="BU25" s="380"/>
      <c r="BV25" s="378">
        <v>489913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5990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3230</v>
      </c>
      <c r="R27" s="360"/>
      <c r="S27" s="360"/>
      <c r="T27" s="360"/>
      <c r="U27" s="360"/>
      <c r="V27" s="361"/>
      <c r="W27" s="425"/>
      <c r="X27" s="416"/>
      <c r="Y27" s="417"/>
      <c r="Z27" s="356" t="s">
        <v>163</v>
      </c>
      <c r="AA27" s="357"/>
      <c r="AB27" s="357"/>
      <c r="AC27" s="357"/>
      <c r="AD27" s="357"/>
      <c r="AE27" s="357"/>
      <c r="AF27" s="357"/>
      <c r="AG27" s="358"/>
      <c r="AH27" s="359">
        <v>15</v>
      </c>
      <c r="AI27" s="360"/>
      <c r="AJ27" s="360"/>
      <c r="AK27" s="360"/>
      <c r="AL27" s="361"/>
      <c r="AM27" s="359">
        <v>48003</v>
      </c>
      <c r="AN27" s="360"/>
      <c r="AO27" s="360"/>
      <c r="AP27" s="360"/>
      <c r="AQ27" s="360"/>
      <c r="AR27" s="361"/>
      <c r="AS27" s="359">
        <v>3200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213607</v>
      </c>
      <c r="BO27" s="387"/>
      <c r="BP27" s="387"/>
      <c r="BQ27" s="387"/>
      <c r="BR27" s="387"/>
      <c r="BS27" s="387"/>
      <c r="BT27" s="387"/>
      <c r="BU27" s="388"/>
      <c r="BV27" s="386">
        <v>213307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2460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1120494</v>
      </c>
      <c r="BO28" s="379"/>
      <c r="BP28" s="379"/>
      <c r="BQ28" s="379"/>
      <c r="BR28" s="379"/>
      <c r="BS28" s="379"/>
      <c r="BT28" s="379"/>
      <c r="BU28" s="380"/>
      <c r="BV28" s="378">
        <v>1309017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12</v>
      </c>
      <c r="M29" s="360"/>
      <c r="N29" s="360"/>
      <c r="O29" s="360"/>
      <c r="P29" s="361"/>
      <c r="Q29" s="359">
        <v>2250</v>
      </c>
      <c r="R29" s="360"/>
      <c r="S29" s="360"/>
      <c r="T29" s="360"/>
      <c r="U29" s="360"/>
      <c r="V29" s="361"/>
      <c r="W29" s="426"/>
      <c r="X29" s="427"/>
      <c r="Y29" s="428"/>
      <c r="Z29" s="356" t="s">
        <v>170</v>
      </c>
      <c r="AA29" s="357"/>
      <c r="AB29" s="357"/>
      <c r="AC29" s="357"/>
      <c r="AD29" s="357"/>
      <c r="AE29" s="357"/>
      <c r="AF29" s="357"/>
      <c r="AG29" s="358"/>
      <c r="AH29" s="359">
        <v>112</v>
      </c>
      <c r="AI29" s="360"/>
      <c r="AJ29" s="360"/>
      <c r="AK29" s="360"/>
      <c r="AL29" s="361"/>
      <c r="AM29" s="359">
        <v>361701</v>
      </c>
      <c r="AN29" s="360"/>
      <c r="AO29" s="360"/>
      <c r="AP29" s="360"/>
      <c r="AQ29" s="360"/>
      <c r="AR29" s="361"/>
      <c r="AS29" s="359">
        <v>3229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304055</v>
      </c>
      <c r="BO29" s="384"/>
      <c r="BP29" s="384"/>
      <c r="BQ29" s="384"/>
      <c r="BR29" s="384"/>
      <c r="BS29" s="384"/>
      <c r="BT29" s="384"/>
      <c r="BU29" s="385"/>
      <c r="BV29" s="383">
        <v>153965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98.7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767379</v>
      </c>
      <c r="BO30" s="387"/>
      <c r="BP30" s="387"/>
      <c r="BQ30" s="387"/>
      <c r="BR30" s="387"/>
      <c r="BS30" s="387"/>
      <c r="BT30" s="387"/>
      <c r="BU30" s="388"/>
      <c r="BV30" s="386">
        <v>692186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東白衛生組合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棚倉町活性化協会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霊園整備事業特別会計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白河地方広域市町村圏整備組合一般会計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ルネサンス棚倉</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〇</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IF('各会計、関係団体の財政状況及び健全化判断比率'!B34="","",'各会計、関係団体の財政状況及び健全化判断比率'!B34)</f>
        <v>簡易水道事業特別会計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白河地方広域市町村圏整備組合水道用水供給企業会計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まち工房たなぐら</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福島県後期高齢者医療広域連合後期高齢者医療特別会計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福島県市町村総合事務組合一般会計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福島県市町村総合事務組合消防賞じゅつ金特別会計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福島県市町村総合事務組合非常勤職員公務災害補償特別会計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福島県市町村総合事務組合自治会館管理特別会計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7"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4543</v>
      </c>
      <c r="J41" s="83">
        <v>4784</v>
      </c>
      <c r="K41" s="83">
        <v>6199</v>
      </c>
      <c r="L41" s="83">
        <v>6954</v>
      </c>
      <c r="M41" s="84">
        <v>7159</v>
      </c>
    </row>
    <row r="42" spans="2:13" ht="27.75" customHeight="1" x14ac:dyDescent="0.15">
      <c r="B42" s="1171"/>
      <c r="C42" s="1172"/>
      <c r="D42" s="85"/>
      <c r="E42" s="1175" t="s">
        <v>26</v>
      </c>
      <c r="F42" s="1175"/>
      <c r="G42" s="1175"/>
      <c r="H42" s="1176"/>
      <c r="I42" s="86">
        <v>683</v>
      </c>
      <c r="J42" s="87">
        <v>839</v>
      </c>
      <c r="K42" s="87">
        <v>764</v>
      </c>
      <c r="L42" s="87">
        <v>489</v>
      </c>
      <c r="M42" s="88">
        <v>425</v>
      </c>
    </row>
    <row r="43" spans="2:13" ht="27.75" customHeight="1" x14ac:dyDescent="0.15">
      <c r="B43" s="1171"/>
      <c r="C43" s="1172"/>
      <c r="D43" s="85"/>
      <c r="E43" s="1175" t="s">
        <v>27</v>
      </c>
      <c r="F43" s="1175"/>
      <c r="G43" s="1175"/>
      <c r="H43" s="1176"/>
      <c r="I43" s="86">
        <v>3182</v>
      </c>
      <c r="J43" s="87">
        <v>3201</v>
      </c>
      <c r="K43" s="87">
        <v>3000</v>
      </c>
      <c r="L43" s="87">
        <v>2697</v>
      </c>
      <c r="M43" s="88">
        <v>2531</v>
      </c>
    </row>
    <row r="44" spans="2:13" ht="27.75" customHeight="1" x14ac:dyDescent="0.15">
      <c r="B44" s="1171"/>
      <c r="C44" s="1172"/>
      <c r="D44" s="85"/>
      <c r="E44" s="1175" t="s">
        <v>28</v>
      </c>
      <c r="F44" s="1175"/>
      <c r="G44" s="1175"/>
      <c r="H44" s="1176"/>
      <c r="I44" s="86">
        <v>65</v>
      </c>
      <c r="J44" s="87">
        <v>47</v>
      </c>
      <c r="K44" s="87">
        <v>56</v>
      </c>
      <c r="L44" s="87">
        <v>53</v>
      </c>
      <c r="M44" s="88">
        <v>50</v>
      </c>
    </row>
    <row r="45" spans="2:13" ht="27.75" customHeight="1" x14ac:dyDescent="0.15">
      <c r="B45" s="1171"/>
      <c r="C45" s="1172"/>
      <c r="D45" s="85"/>
      <c r="E45" s="1175" t="s">
        <v>29</v>
      </c>
      <c r="F45" s="1175"/>
      <c r="G45" s="1175"/>
      <c r="H45" s="1176"/>
      <c r="I45" s="86">
        <v>1122</v>
      </c>
      <c r="J45" s="87">
        <v>1226</v>
      </c>
      <c r="K45" s="87">
        <v>1233</v>
      </c>
      <c r="L45" s="87">
        <v>1249</v>
      </c>
      <c r="M45" s="88">
        <v>1167</v>
      </c>
    </row>
    <row r="46" spans="2:13" ht="27.75" customHeight="1" x14ac:dyDescent="0.15">
      <c r="B46" s="1171"/>
      <c r="C46" s="1172"/>
      <c r="D46" s="85"/>
      <c r="E46" s="1175" t="s">
        <v>30</v>
      </c>
      <c r="F46" s="1175"/>
      <c r="G46" s="1175"/>
      <c r="H46" s="1176"/>
      <c r="I46" s="86" t="s">
        <v>478</v>
      </c>
      <c r="J46" s="87">
        <v>110</v>
      </c>
      <c r="K46" s="87">
        <v>105</v>
      </c>
      <c r="L46" s="87">
        <v>56</v>
      </c>
      <c r="M46" s="88">
        <v>48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1578</v>
      </c>
      <c r="J49" s="87">
        <v>2222</v>
      </c>
      <c r="K49" s="87">
        <v>1861</v>
      </c>
      <c r="L49" s="87">
        <v>2398</v>
      </c>
      <c r="M49" s="88">
        <v>2467</v>
      </c>
    </row>
    <row r="50" spans="2:13" ht="27.75" customHeight="1" x14ac:dyDescent="0.15">
      <c r="B50" s="1171"/>
      <c r="C50" s="1172"/>
      <c r="D50" s="85"/>
      <c r="E50" s="1175" t="s">
        <v>35</v>
      </c>
      <c r="F50" s="1175"/>
      <c r="G50" s="1175"/>
      <c r="H50" s="1176"/>
      <c r="I50" s="86">
        <v>55</v>
      </c>
      <c r="J50" s="87">
        <v>31</v>
      </c>
      <c r="K50" s="87">
        <v>20</v>
      </c>
      <c r="L50" s="87">
        <v>22</v>
      </c>
      <c r="M50" s="88">
        <v>16</v>
      </c>
    </row>
    <row r="51" spans="2:13" ht="27.75" customHeight="1" x14ac:dyDescent="0.15">
      <c r="B51" s="1173"/>
      <c r="C51" s="1174"/>
      <c r="D51" s="85"/>
      <c r="E51" s="1175" t="s">
        <v>36</v>
      </c>
      <c r="F51" s="1175"/>
      <c r="G51" s="1175"/>
      <c r="H51" s="1176"/>
      <c r="I51" s="86">
        <v>5008</v>
      </c>
      <c r="J51" s="87">
        <v>5833</v>
      </c>
      <c r="K51" s="87">
        <v>6556</v>
      </c>
      <c r="L51" s="87">
        <v>6483</v>
      </c>
      <c r="M51" s="88">
        <v>6683</v>
      </c>
    </row>
    <row r="52" spans="2:13" ht="27.75" customHeight="1" thickBot="1" x14ac:dyDescent="0.2">
      <c r="B52" s="1177" t="s">
        <v>37</v>
      </c>
      <c r="C52" s="1178"/>
      <c r="D52" s="90"/>
      <c r="E52" s="1179" t="s">
        <v>38</v>
      </c>
      <c r="F52" s="1179"/>
      <c r="G52" s="1179"/>
      <c r="H52" s="1180"/>
      <c r="I52" s="91">
        <v>2954</v>
      </c>
      <c r="J52" s="92">
        <v>2122</v>
      </c>
      <c r="K52" s="92">
        <v>2920</v>
      </c>
      <c r="L52" s="92">
        <v>2593</v>
      </c>
      <c r="M52" s="93">
        <v>2214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36441</v>
      </c>
      <c r="E3" s="116"/>
      <c r="F3" s="117">
        <v>71812</v>
      </c>
      <c r="G3" s="118"/>
      <c r="H3" s="119"/>
    </row>
    <row r="4" spans="1:8" x14ac:dyDescent="0.15">
      <c r="A4" s="120"/>
      <c r="B4" s="121"/>
      <c r="C4" s="122"/>
      <c r="D4" s="123">
        <v>13433</v>
      </c>
      <c r="E4" s="124"/>
      <c r="F4" s="125">
        <v>35025</v>
      </c>
      <c r="G4" s="126"/>
      <c r="H4" s="127"/>
    </row>
    <row r="5" spans="1:8" x14ac:dyDescent="0.15">
      <c r="A5" s="108" t="s">
        <v>510</v>
      </c>
      <c r="B5" s="113"/>
      <c r="C5" s="114"/>
      <c r="D5" s="115">
        <v>57658</v>
      </c>
      <c r="E5" s="116"/>
      <c r="F5" s="117">
        <v>59829</v>
      </c>
      <c r="G5" s="118"/>
      <c r="H5" s="119"/>
    </row>
    <row r="6" spans="1:8" x14ac:dyDescent="0.15">
      <c r="A6" s="120"/>
      <c r="B6" s="121"/>
      <c r="C6" s="122"/>
      <c r="D6" s="123">
        <v>21695</v>
      </c>
      <c r="E6" s="124"/>
      <c r="F6" s="125">
        <v>33669</v>
      </c>
      <c r="G6" s="126"/>
      <c r="H6" s="127"/>
    </row>
    <row r="7" spans="1:8" x14ac:dyDescent="0.15">
      <c r="A7" s="108" t="s">
        <v>511</v>
      </c>
      <c r="B7" s="113"/>
      <c r="C7" s="114"/>
      <c r="D7" s="115">
        <v>170700</v>
      </c>
      <c r="E7" s="116"/>
      <c r="F7" s="117">
        <v>70582</v>
      </c>
      <c r="G7" s="118"/>
      <c r="H7" s="119"/>
    </row>
    <row r="8" spans="1:8" x14ac:dyDescent="0.15">
      <c r="A8" s="120"/>
      <c r="B8" s="121"/>
      <c r="C8" s="122"/>
      <c r="D8" s="123">
        <v>59632</v>
      </c>
      <c r="E8" s="124"/>
      <c r="F8" s="125">
        <v>36117</v>
      </c>
      <c r="G8" s="126"/>
      <c r="H8" s="127"/>
    </row>
    <row r="9" spans="1:8" x14ac:dyDescent="0.15">
      <c r="A9" s="108" t="s">
        <v>512</v>
      </c>
      <c r="B9" s="113"/>
      <c r="C9" s="114"/>
      <c r="D9" s="115">
        <v>153075</v>
      </c>
      <c r="E9" s="116"/>
      <c r="F9" s="117">
        <v>81990</v>
      </c>
      <c r="G9" s="118"/>
      <c r="H9" s="119"/>
    </row>
    <row r="10" spans="1:8" x14ac:dyDescent="0.15">
      <c r="A10" s="120"/>
      <c r="B10" s="121"/>
      <c r="C10" s="122"/>
      <c r="D10" s="123">
        <v>62951</v>
      </c>
      <c r="E10" s="124"/>
      <c r="F10" s="125">
        <v>34482</v>
      </c>
      <c r="G10" s="126"/>
      <c r="H10" s="127"/>
    </row>
    <row r="11" spans="1:8" x14ac:dyDescent="0.15">
      <c r="A11" s="108" t="s">
        <v>513</v>
      </c>
      <c r="B11" s="113"/>
      <c r="C11" s="114"/>
      <c r="D11" s="115">
        <v>85111</v>
      </c>
      <c r="E11" s="116"/>
      <c r="F11" s="117">
        <v>87551</v>
      </c>
      <c r="G11" s="118"/>
      <c r="H11" s="119"/>
    </row>
    <row r="12" spans="1:8" x14ac:dyDescent="0.15">
      <c r="A12" s="120"/>
      <c r="B12" s="121"/>
      <c r="C12" s="128"/>
      <c r="D12" s="123">
        <v>43478</v>
      </c>
      <c r="E12" s="124"/>
      <c r="F12" s="125">
        <v>43994</v>
      </c>
      <c r="G12" s="126"/>
      <c r="H12" s="127"/>
    </row>
    <row r="13" spans="1:8" x14ac:dyDescent="0.15">
      <c r="A13" s="108"/>
      <c r="B13" s="113"/>
      <c r="C13" s="129"/>
      <c r="D13" s="130">
        <v>100597</v>
      </c>
      <c r="E13" s="131"/>
      <c r="F13" s="132">
        <v>74353</v>
      </c>
      <c r="G13" s="133"/>
      <c r="H13" s="119"/>
    </row>
    <row r="14" spans="1:8" x14ac:dyDescent="0.15">
      <c r="A14" s="120"/>
      <c r="B14" s="121"/>
      <c r="C14" s="122"/>
      <c r="D14" s="123">
        <v>40238</v>
      </c>
      <c r="E14" s="124"/>
      <c r="F14" s="125">
        <v>36657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5.47</v>
      </c>
      <c r="C19" s="134">
        <f>ROUND(VALUE(SUBSTITUTE(実質収支比率等に係る経年分析!G$48,"▲","-")),2)</f>
        <v>2.6</v>
      </c>
      <c r="D19" s="134">
        <f>ROUND(VALUE(SUBSTITUTE(実質収支比率等に係る経年分析!H$48,"▲","-")),2)</f>
        <v>2.72</v>
      </c>
      <c r="E19" s="134">
        <f>ROUND(VALUE(SUBSTITUTE(実質収支比率等に係る経年分析!I$48,"▲","-")),2)</f>
        <v>5.61</v>
      </c>
      <c r="F19" s="134">
        <f>ROUND(VALUE(SUBSTITUTE(実質収支比率等に係る経年分析!J$48,"▲","-")),2)</f>
        <v>7.14</v>
      </c>
    </row>
    <row r="20" spans="1:11" x14ac:dyDescent="0.15">
      <c r="A20" s="134" t="s">
        <v>43</v>
      </c>
      <c r="B20" s="134">
        <f>ROUND(VALUE(SUBSTITUTE(実質収支比率等に係る経年分析!F$47,"▲","-")),2)</f>
        <v>21.77</v>
      </c>
      <c r="C20" s="134">
        <f>ROUND(VALUE(SUBSTITUTE(実質収支比率等に係る経年分析!G$47,"▲","-")),2)</f>
        <v>29.74</v>
      </c>
      <c r="D20" s="134">
        <f>ROUND(VALUE(SUBSTITUTE(実質収支比率等に係る経年分析!H$47,"▲","-")),2)</f>
        <v>28.15</v>
      </c>
      <c r="E20" s="134">
        <f>ROUND(VALUE(SUBSTITUTE(実質収支比率等に係る経年分析!I$47,"▲","-")),2)</f>
        <v>33.44</v>
      </c>
      <c r="F20" s="134">
        <f>ROUND(VALUE(SUBSTITUTE(実質収支比率等に係る経年分析!J$47,"▲","-")),2)</f>
        <v>27.73</v>
      </c>
    </row>
    <row r="21" spans="1:11" x14ac:dyDescent="0.15">
      <c r="A21" s="134" t="s">
        <v>44</v>
      </c>
      <c r="B21" s="134">
        <f>IF(ISNUMBER(VALUE(SUBSTITUTE(実質収支比率等に係る経年分析!F$49,"▲","-"))),ROUND(VALUE(SUBSTITUTE(実質収支比率等に係る経年分析!F$49,"▲","-")),2),NA())</f>
        <v>7.57</v>
      </c>
      <c r="C21" s="134">
        <f>IF(ISNUMBER(VALUE(SUBSTITUTE(実質収支比率等に係る経年分析!G$49,"▲","-"))),ROUND(VALUE(SUBSTITUTE(実質収支比率等に係る経年分析!G$49,"▲","-")),2),NA())</f>
        <v>2.25</v>
      </c>
      <c r="D21" s="134">
        <f>IF(ISNUMBER(VALUE(SUBSTITUTE(実質収支比率等に係る経年分析!H$49,"▲","-"))),ROUND(VALUE(SUBSTITUTE(実質収支比率等に係る経年分析!H$49,"▲","-")),2),NA())</f>
        <v>-2.1800000000000002</v>
      </c>
      <c r="E21" s="134">
        <f>IF(ISNUMBER(VALUE(SUBSTITUTE(実質収支比率等に係る経年分析!I$49,"▲","-"))),ROUND(VALUE(SUBSTITUTE(実質収支比率等に係る経年分析!I$49,"▲","-")),2),NA())</f>
        <v>6.74</v>
      </c>
      <c r="F21" s="134">
        <f>IF(ISNUMBER(VALUE(SUBSTITUTE(実質収支比率等に係る経年分析!J$49,"▲","-"))),ROUND(VALUE(SUBSTITUTE(実質収支比率等に係る経年分析!J$49,"▲","-")),2),NA())</f>
        <v>-5.69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1.41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1.41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1.01</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2.91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5.61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7.13</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9.9499999999999993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10.029999999999999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10.220000000000001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354</v>
      </c>
      <c r="E42" s="136"/>
      <c r="F42" s="136"/>
      <c r="G42" s="136">
        <f>'実質公債費比率（分子）の構造'!L$52</f>
        <v>368</v>
      </c>
      <c r="H42" s="136"/>
      <c r="I42" s="136"/>
      <c r="J42" s="136">
        <f>'実質公債費比率（分子）の構造'!M$52</f>
        <v>388</v>
      </c>
      <c r="K42" s="136"/>
      <c r="L42" s="136"/>
      <c r="M42" s="136">
        <f>'実質公債費比率（分子）の構造'!N$52</f>
        <v>418</v>
      </c>
      <c r="N42" s="136"/>
      <c r="O42" s="136"/>
      <c r="P42" s="136">
        <f>'実質公債費比率（分子）の構造'!O$52</f>
        <v>512</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65</v>
      </c>
      <c r="C44" s="136"/>
      <c r="D44" s="136"/>
      <c r="E44" s="136">
        <f>'実質公債費比率（分子）の構造'!L$50</f>
        <v>64</v>
      </c>
      <c r="F44" s="136"/>
      <c r="G44" s="136"/>
      <c r="H44" s="136">
        <f>'実質公債費比率（分子）の構造'!M$50</f>
        <v>65</v>
      </c>
      <c r="I44" s="136"/>
      <c r="J44" s="136"/>
      <c r="K44" s="136">
        <f>'実質公債費比率（分子）の構造'!N$50</f>
        <v>65</v>
      </c>
      <c r="L44" s="136"/>
      <c r="M44" s="136"/>
      <c r="N44" s="136">
        <f>'実質公債費比率（分子）の構造'!O$50</f>
        <v>64</v>
      </c>
      <c r="O44" s="136"/>
      <c r="P44" s="136"/>
    </row>
    <row r="45" spans="1:16" x14ac:dyDescent="0.15">
      <c r="A45" s="136" t="s">
        <v>54</v>
      </c>
      <c r="B45" s="136">
        <f>'実質公債費比率（分子）の構造'!K$49</f>
        <v>55</v>
      </c>
      <c r="C45" s="136"/>
      <c r="D45" s="136"/>
      <c r="E45" s="136">
        <f>'実質公債費比率（分子）の構造'!L$49</f>
        <v>54</v>
      </c>
      <c r="F45" s="136"/>
      <c r="G45" s="136"/>
      <c r="H45" s="136">
        <f>'実質公債費比率（分子）の構造'!M$49</f>
        <v>30</v>
      </c>
      <c r="I45" s="136"/>
      <c r="J45" s="136"/>
      <c r="K45" s="136">
        <f>'実質公債費比率（分子）の構造'!N$49</f>
        <v>13</v>
      </c>
      <c r="L45" s="136"/>
      <c r="M45" s="136"/>
      <c r="N45" s="136">
        <f>'実質公債費比率（分子）の構造'!O$49</f>
        <v>7</v>
      </c>
      <c r="O45" s="136"/>
      <c r="P45" s="136"/>
    </row>
    <row r="46" spans="1:16" x14ac:dyDescent="0.15">
      <c r="A46" s="136" t="s">
        <v>55</v>
      </c>
      <c r="B46" s="136">
        <f>'実質公債費比率（分子）の構造'!K$48</f>
        <v>250</v>
      </c>
      <c r="C46" s="136"/>
      <c r="D46" s="136"/>
      <c r="E46" s="136">
        <f>'実質公債費比率（分子）の構造'!L$48</f>
        <v>234</v>
      </c>
      <c r="F46" s="136"/>
      <c r="G46" s="136"/>
      <c r="H46" s="136">
        <f>'実質公債費比率（分子）の構造'!M$48</f>
        <v>232</v>
      </c>
      <c r="I46" s="136"/>
      <c r="J46" s="136"/>
      <c r="K46" s="136">
        <f>'実質公債費比率（分子）の構造'!N$48</f>
        <v>237</v>
      </c>
      <c r="L46" s="136"/>
      <c r="M46" s="136"/>
      <c r="N46" s="136">
        <f>'実質公債費比率（分子）の構造'!O$48</f>
        <v>225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503</v>
      </c>
      <c r="C49" s="136"/>
      <c r="D49" s="136"/>
      <c r="E49" s="136">
        <f>'実質公債費比率（分子）の構造'!L$45</f>
        <v>398</v>
      </c>
      <c r="F49" s="136"/>
      <c r="G49" s="136"/>
      <c r="H49" s="136">
        <f>'実質公債費比率（分子）の構造'!M$45</f>
        <v>397</v>
      </c>
      <c r="I49" s="136"/>
      <c r="J49" s="136"/>
      <c r="K49" s="136">
        <f>'実質公債費比率（分子）の構造'!N$45</f>
        <v>419</v>
      </c>
      <c r="L49" s="136"/>
      <c r="M49" s="136"/>
      <c r="N49" s="136">
        <f>'実質公債費比率（分子）の構造'!O$45</f>
        <v>437</v>
      </c>
      <c r="O49" s="136"/>
      <c r="P49" s="136"/>
    </row>
    <row r="50" spans="1:16" x14ac:dyDescent="0.15">
      <c r="A50" s="136" t="s">
        <v>59</v>
      </c>
      <c r="B50" s="136" t="e">
        <f>NA()</f>
        <v>#N/A</v>
      </c>
      <c r="C50" s="136">
        <f>IF(ISNUMBER('実質公債費比率（分子）の構造'!K$53),'実質公債費比率（分子）の構造'!K$53,NA())</f>
        <v>519</v>
      </c>
      <c r="D50" s="136" t="e">
        <f>NA()</f>
        <v>#N/A</v>
      </c>
      <c r="E50" s="136" t="e">
        <f>NA()</f>
        <v>#N/A</v>
      </c>
      <c r="F50" s="136">
        <f>IF(ISNUMBER('実質公債費比率（分子）の構造'!L$53),'実質公債費比率（分子）の構造'!L$53,NA())</f>
        <v>382</v>
      </c>
      <c r="G50" s="136" t="e">
        <f>NA()</f>
        <v>#N/A</v>
      </c>
      <c r="H50" s="136" t="e">
        <f>NA()</f>
        <v>#N/A</v>
      </c>
      <c r="I50" s="136">
        <f>IF(ISNUMBER('実質公債費比率（分子）の構造'!M$53),'実質公債費比率（分子）の構造'!M$53,NA())</f>
        <v>336</v>
      </c>
      <c r="J50" s="136" t="e">
        <f>NA()</f>
        <v>#N/A</v>
      </c>
      <c r="K50" s="136" t="e">
        <f>NA()</f>
        <v>#N/A</v>
      </c>
      <c r="L50" s="136">
        <f>IF(ISNUMBER('実質公債費比率（分子）の構造'!N$53),'実質公債費比率（分子）の構造'!N$53,NA())</f>
        <v>316</v>
      </c>
      <c r="M50" s="136" t="e">
        <f>NA()</f>
        <v>#N/A</v>
      </c>
      <c r="N50" s="136" t="e">
        <f>NA()</f>
        <v>#N/A</v>
      </c>
      <c r="O50" s="136">
        <f>IF(ISNUMBER('実質公債費比率（分子）の構造'!O$53),'実質公債費比率（分子）の構造'!O$53,NA())</f>
        <v>221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5008</v>
      </c>
      <c r="E56" s="135"/>
      <c r="F56" s="135"/>
      <c r="G56" s="135">
        <f>'将来負担比率（分子）の構造'!J$51</f>
        <v>5833</v>
      </c>
      <c r="H56" s="135"/>
      <c r="I56" s="135"/>
      <c r="J56" s="135">
        <f>'将来負担比率（分子）の構造'!K$51</f>
        <v>6556</v>
      </c>
      <c r="K56" s="135"/>
      <c r="L56" s="135"/>
      <c r="M56" s="135">
        <f>'将来負担比率（分子）の構造'!L$51</f>
        <v>6483</v>
      </c>
      <c r="N56" s="135"/>
      <c r="O56" s="135"/>
      <c r="P56" s="135">
        <f>'将来負担比率（分子）の構造'!M$51</f>
        <v>6683</v>
      </c>
    </row>
    <row r="57" spans="1:16" x14ac:dyDescent="0.15">
      <c r="A57" s="135" t="s">
        <v>35</v>
      </c>
      <c r="B57" s="135"/>
      <c r="C57" s="135"/>
      <c r="D57" s="135">
        <f>'将来負担比率（分子）の構造'!I$50</f>
        <v>55</v>
      </c>
      <c r="E57" s="135"/>
      <c r="F57" s="135"/>
      <c r="G57" s="135">
        <f>'将来負担比率（分子）の構造'!J$50</f>
        <v>31</v>
      </c>
      <c r="H57" s="135"/>
      <c r="I57" s="135"/>
      <c r="J57" s="135">
        <f>'将来負担比率（分子）の構造'!K$50</f>
        <v>20</v>
      </c>
      <c r="K57" s="135"/>
      <c r="L57" s="135"/>
      <c r="M57" s="135">
        <f>'将来負担比率（分子）の構造'!L$50</f>
        <v>22</v>
      </c>
      <c r="N57" s="135"/>
      <c r="O57" s="135"/>
      <c r="P57" s="135">
        <f>'将来負担比率（分子）の構造'!M$50</f>
        <v>16</v>
      </c>
    </row>
    <row r="58" spans="1:16" x14ac:dyDescent="0.15">
      <c r="A58" s="135" t="s">
        <v>34</v>
      </c>
      <c r="B58" s="135"/>
      <c r="C58" s="135"/>
      <c r="D58" s="135">
        <f>'将来負担比率（分子）の構造'!I$49</f>
        <v>1578</v>
      </c>
      <c r="E58" s="135"/>
      <c r="F58" s="135"/>
      <c r="G58" s="135">
        <f>'将来負担比率（分子）の構造'!J$49</f>
        <v>2222</v>
      </c>
      <c r="H58" s="135"/>
      <c r="I58" s="135"/>
      <c r="J58" s="135">
        <f>'将来負担比率（分子）の構造'!K$49</f>
        <v>1861</v>
      </c>
      <c r="K58" s="135"/>
      <c r="L58" s="135"/>
      <c r="M58" s="135">
        <f>'将来負担比率（分子）の構造'!L$49</f>
        <v>2398</v>
      </c>
      <c r="N58" s="135"/>
      <c r="O58" s="135"/>
      <c r="P58" s="135">
        <f>'将来負担比率（分子）の構造'!M$49</f>
        <v>2467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f>'将来負担比率（分子）の構造'!J$46</f>
        <v>110</v>
      </c>
      <c r="F61" s="135"/>
      <c r="G61" s="135"/>
      <c r="H61" s="135">
        <f>'将来負担比率（分子）の構造'!K$46</f>
        <v>105</v>
      </c>
      <c r="I61" s="135"/>
      <c r="J61" s="135"/>
      <c r="K61" s="135">
        <f>'将来負担比率（分子）の構造'!L$46</f>
        <v>56</v>
      </c>
      <c r="L61" s="135"/>
      <c r="M61" s="135"/>
      <c r="N61" s="135">
        <f>'将来負担比率（分子）の構造'!M$46</f>
        <v>48</v>
      </c>
      <c r="O61" s="135"/>
      <c r="P61" s="135"/>
    </row>
    <row r="62" spans="1:16" x14ac:dyDescent="0.15">
      <c r="A62" s="135" t="s">
        <v>29</v>
      </c>
      <c r="B62" s="135">
        <f>'将来負担比率（分子）の構造'!I$45</f>
        <v>1122</v>
      </c>
      <c r="C62" s="135"/>
      <c r="D62" s="135"/>
      <c r="E62" s="135">
        <f>'将来負担比率（分子）の構造'!J$45</f>
        <v>1226</v>
      </c>
      <c r="F62" s="135"/>
      <c r="G62" s="135"/>
      <c r="H62" s="135">
        <f>'将来負担比率（分子）の構造'!K$45</f>
        <v>1233</v>
      </c>
      <c r="I62" s="135"/>
      <c r="J62" s="135"/>
      <c r="K62" s="135">
        <f>'将来負担比率（分子）の構造'!L$45</f>
        <v>1249</v>
      </c>
      <c r="L62" s="135"/>
      <c r="M62" s="135"/>
      <c r="N62" s="135">
        <f>'将来負担比率（分子）の構造'!M$45</f>
        <v>1167</v>
      </c>
      <c r="O62" s="135"/>
      <c r="P62" s="135"/>
    </row>
    <row r="63" spans="1:16" x14ac:dyDescent="0.15">
      <c r="A63" s="135" t="s">
        <v>28</v>
      </c>
      <c r="B63" s="135">
        <f>'将来負担比率（分子）の構造'!I$44</f>
        <v>65</v>
      </c>
      <c r="C63" s="135"/>
      <c r="D63" s="135"/>
      <c r="E63" s="135">
        <f>'将来負担比率（分子）の構造'!J$44</f>
        <v>47</v>
      </c>
      <c r="F63" s="135"/>
      <c r="G63" s="135"/>
      <c r="H63" s="135">
        <f>'将来負担比率（分子）の構造'!K$44</f>
        <v>56</v>
      </c>
      <c r="I63" s="135"/>
      <c r="J63" s="135"/>
      <c r="K63" s="135">
        <f>'将来負担比率（分子）の構造'!L$44</f>
        <v>53</v>
      </c>
      <c r="L63" s="135"/>
      <c r="M63" s="135"/>
      <c r="N63" s="135">
        <f>'将来負担比率（分子）の構造'!M$44</f>
        <v>50</v>
      </c>
      <c r="O63" s="135"/>
      <c r="P63" s="135"/>
    </row>
    <row r="64" spans="1:16" x14ac:dyDescent="0.15">
      <c r="A64" s="135" t="s">
        <v>27</v>
      </c>
      <c r="B64" s="135">
        <f>'将来負担比率（分子）の構造'!I$43</f>
        <v>3182</v>
      </c>
      <c r="C64" s="135"/>
      <c r="D64" s="135"/>
      <c r="E64" s="135">
        <f>'将来負担比率（分子）の構造'!J$43</f>
        <v>3201</v>
      </c>
      <c r="F64" s="135"/>
      <c r="G64" s="135"/>
      <c r="H64" s="135">
        <f>'将来負担比率（分子）の構造'!K$43</f>
        <v>3000</v>
      </c>
      <c r="I64" s="135"/>
      <c r="J64" s="135"/>
      <c r="K64" s="135">
        <f>'将来負担比率（分子）の構造'!L$43</f>
        <v>2697</v>
      </c>
      <c r="L64" s="135"/>
      <c r="M64" s="135"/>
      <c r="N64" s="135">
        <f>'将来負担比率（分子）の構造'!M$43</f>
        <v>2531</v>
      </c>
      <c r="O64" s="135"/>
      <c r="P64" s="135"/>
    </row>
    <row r="65" spans="1:16" x14ac:dyDescent="0.15">
      <c r="A65" s="135" t="s">
        <v>26</v>
      </c>
      <c r="B65" s="135">
        <f>'将来負担比率（分子）の構造'!I$42</f>
        <v>683</v>
      </c>
      <c r="C65" s="135"/>
      <c r="D65" s="135"/>
      <c r="E65" s="135">
        <f>'将来負担比率（分子）の構造'!J$42</f>
        <v>839</v>
      </c>
      <c r="F65" s="135"/>
      <c r="G65" s="135"/>
      <c r="H65" s="135">
        <f>'将来負担比率（分子）の構造'!K$42</f>
        <v>764</v>
      </c>
      <c r="I65" s="135"/>
      <c r="J65" s="135"/>
      <c r="K65" s="135">
        <f>'将来負担比率（分子）の構造'!L$42</f>
        <v>489</v>
      </c>
      <c r="L65" s="135"/>
      <c r="M65" s="135"/>
      <c r="N65" s="135">
        <f>'将来負担比率（分子）の構造'!M$42</f>
        <v>425</v>
      </c>
      <c r="O65" s="135"/>
      <c r="P65" s="135"/>
    </row>
    <row r="66" spans="1:16" x14ac:dyDescent="0.15">
      <c r="A66" s="135" t="s">
        <v>25</v>
      </c>
      <c r="B66" s="135">
        <f>'将来負担比率（分子）の構造'!I$41</f>
        <v>4543</v>
      </c>
      <c r="C66" s="135"/>
      <c r="D66" s="135"/>
      <c r="E66" s="135">
        <f>'将来負担比率（分子）の構造'!J$41</f>
        <v>4784</v>
      </c>
      <c r="F66" s="135"/>
      <c r="G66" s="135"/>
      <c r="H66" s="135">
        <f>'将来負担比率（分子）の構造'!K$41</f>
        <v>6199</v>
      </c>
      <c r="I66" s="135"/>
      <c r="J66" s="135"/>
      <c r="K66" s="135">
        <f>'将来負担比率（分子）の構造'!L$41</f>
        <v>6954</v>
      </c>
      <c r="L66" s="135"/>
      <c r="M66" s="135"/>
      <c r="N66" s="135">
        <f>'将来負担比率（分子）の構造'!M$41</f>
        <v>7159</v>
      </c>
      <c r="O66" s="135"/>
      <c r="P66" s="135"/>
    </row>
    <row r="67" spans="1:16" x14ac:dyDescent="0.15">
      <c r="A67" s="135" t="s">
        <v>63</v>
      </c>
      <c r="B67" s="135" t="e">
        <f>NA()</f>
        <v>#N/A</v>
      </c>
      <c r="C67" s="135">
        <f>IF(ISNUMBER('将来負担比率（分子）の構造'!I$52), IF('将来負担比率（分子）の構造'!I$52 &lt; 0, 0, '将来負担比率（分子）の構造'!I$52), NA())</f>
        <v>2954</v>
      </c>
      <c r="D67" s="135" t="e">
        <f>NA()</f>
        <v>#N/A</v>
      </c>
      <c r="E67" s="135" t="e">
        <f>NA()</f>
        <v>#N/A</v>
      </c>
      <c r="F67" s="135">
        <f>IF(ISNUMBER('将来負担比率（分子）の構造'!J$52), IF('将来負担比率（分子）の構造'!J$52 &lt; 0, 0, '将来負担比率（分子）の構造'!J$52), NA())</f>
        <v>2122</v>
      </c>
      <c r="G67" s="135" t="e">
        <f>NA()</f>
        <v>#N/A</v>
      </c>
      <c r="H67" s="135" t="e">
        <f>NA()</f>
        <v>#N/A</v>
      </c>
      <c r="I67" s="135">
        <f>IF(ISNUMBER('将来負担比率（分子）の構造'!K$52), IF('将来負担比率（分子）の構造'!K$52 &lt; 0, 0, '将来負担比率（分子）の構造'!K$52), NA())</f>
        <v>2920</v>
      </c>
      <c r="J67" s="135" t="e">
        <f>NA()</f>
        <v>#N/A</v>
      </c>
      <c r="K67" s="135" t="e">
        <f>NA()</f>
        <v>#N/A</v>
      </c>
      <c r="L67" s="135">
        <f>IF(ISNUMBER('将来負担比率（分子）の構造'!L$52), IF('将来負担比率（分子）の構造'!L$52 &lt; 0, 0, '将来負担比率（分子）の構造'!L$52), NA())</f>
        <v>2593</v>
      </c>
      <c r="M67" s="135" t="e">
        <f>NA()</f>
        <v>#N/A</v>
      </c>
      <c r="N67" s="135" t="e">
        <f>NA()</f>
        <v>#N/A</v>
      </c>
      <c r="O67" s="135">
        <f>IF(ISNUMBER('将来負担比率（分子）の構造'!M$52), IF('将来負担比率（分子）の構造'!M$52 &lt; 0, 0, '将来負担比率（分子）の構造'!M$52), NA())</f>
        <v>2214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B1"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2073654</v>
      </c>
      <c r="S5" s="639"/>
      <c r="T5" s="639"/>
      <c r="U5" s="639"/>
      <c r="V5" s="639"/>
      <c r="W5" s="639"/>
      <c r="X5" s="639"/>
      <c r="Y5" s="686"/>
      <c r="Z5" s="699">
        <v>28.8</v>
      </c>
      <c r="AA5" s="699"/>
      <c r="AB5" s="699"/>
      <c r="AC5" s="699"/>
      <c r="AD5" s="700">
        <v>2073654</v>
      </c>
      <c r="AE5" s="700"/>
      <c r="AF5" s="700"/>
      <c r="AG5" s="700"/>
      <c r="AH5" s="700"/>
      <c r="AI5" s="700"/>
      <c r="AJ5" s="700"/>
      <c r="AK5" s="700"/>
      <c r="AL5" s="687">
        <v>54.1</v>
      </c>
      <c r="AM5" s="656"/>
      <c r="AN5" s="656"/>
      <c r="AO5" s="688"/>
      <c r="AP5" s="675" t="s">
        <v>208</v>
      </c>
      <c r="AQ5" s="676"/>
      <c r="AR5" s="676"/>
      <c r="AS5" s="676"/>
      <c r="AT5" s="676"/>
      <c r="AU5" s="676"/>
      <c r="AV5" s="676"/>
      <c r="AW5" s="676"/>
      <c r="AX5" s="676"/>
      <c r="AY5" s="676"/>
      <c r="AZ5" s="676"/>
      <c r="BA5" s="676"/>
      <c r="BB5" s="676"/>
      <c r="BC5" s="676"/>
      <c r="BD5" s="676"/>
      <c r="BE5" s="676"/>
      <c r="BF5" s="677"/>
      <c r="BG5" s="588">
        <v>2062395</v>
      </c>
      <c r="BH5" s="589"/>
      <c r="BI5" s="589"/>
      <c r="BJ5" s="589"/>
      <c r="BK5" s="589"/>
      <c r="BL5" s="589"/>
      <c r="BM5" s="589"/>
      <c r="BN5" s="590"/>
      <c r="BO5" s="641">
        <v>99.5</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54543</v>
      </c>
      <c r="S6" s="589"/>
      <c r="T6" s="589"/>
      <c r="U6" s="589"/>
      <c r="V6" s="589"/>
      <c r="W6" s="589"/>
      <c r="X6" s="589"/>
      <c r="Y6" s="590"/>
      <c r="Z6" s="641">
        <v>0.8</v>
      </c>
      <c r="AA6" s="641"/>
      <c r="AB6" s="641"/>
      <c r="AC6" s="641"/>
      <c r="AD6" s="642">
        <v>54543</v>
      </c>
      <c r="AE6" s="642"/>
      <c r="AF6" s="642"/>
      <c r="AG6" s="642"/>
      <c r="AH6" s="642"/>
      <c r="AI6" s="642"/>
      <c r="AJ6" s="642"/>
      <c r="AK6" s="642"/>
      <c r="AL6" s="611">
        <v>1.4</v>
      </c>
      <c r="AM6" s="643"/>
      <c r="AN6" s="643"/>
      <c r="AO6" s="644"/>
      <c r="AP6" s="585" t="s">
        <v>214</v>
      </c>
      <c r="AQ6" s="586"/>
      <c r="AR6" s="586"/>
      <c r="AS6" s="586"/>
      <c r="AT6" s="586"/>
      <c r="AU6" s="586"/>
      <c r="AV6" s="586"/>
      <c r="AW6" s="586"/>
      <c r="AX6" s="586"/>
      <c r="AY6" s="586"/>
      <c r="AZ6" s="586"/>
      <c r="BA6" s="586"/>
      <c r="BB6" s="586"/>
      <c r="BC6" s="586"/>
      <c r="BD6" s="586"/>
      <c r="BE6" s="586"/>
      <c r="BF6" s="587"/>
      <c r="BG6" s="588">
        <v>2062395</v>
      </c>
      <c r="BH6" s="589"/>
      <c r="BI6" s="589"/>
      <c r="BJ6" s="589"/>
      <c r="BK6" s="589"/>
      <c r="BL6" s="589"/>
      <c r="BM6" s="589"/>
      <c r="BN6" s="590"/>
      <c r="BO6" s="641">
        <v>99.5</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89933</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89933</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2923</v>
      </c>
      <c r="S7" s="589"/>
      <c r="T7" s="589"/>
      <c r="U7" s="589"/>
      <c r="V7" s="589"/>
      <c r="W7" s="589"/>
      <c r="X7" s="589"/>
      <c r="Y7" s="590"/>
      <c r="Z7" s="641">
        <v>0</v>
      </c>
      <c r="AA7" s="641"/>
      <c r="AB7" s="641"/>
      <c r="AC7" s="641"/>
      <c r="AD7" s="642">
        <v>2923</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819105</v>
      </c>
      <c r="BH7" s="589"/>
      <c r="BI7" s="589"/>
      <c r="BJ7" s="589"/>
      <c r="BK7" s="589"/>
      <c r="BL7" s="589"/>
      <c r="BM7" s="589"/>
      <c r="BN7" s="590"/>
      <c r="BO7" s="641">
        <v>39.5</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1087400</v>
      </c>
      <c r="CS7" s="589"/>
      <c r="CT7" s="589"/>
      <c r="CU7" s="589"/>
      <c r="CV7" s="589"/>
      <c r="CW7" s="589"/>
      <c r="CX7" s="589"/>
      <c r="CY7" s="590"/>
      <c r="CZ7" s="641">
        <v>15.9</v>
      </c>
      <c r="DA7" s="641"/>
      <c r="DB7" s="641"/>
      <c r="DC7" s="641"/>
      <c r="DD7" s="594">
        <v>34260</v>
      </c>
      <c r="DE7" s="589"/>
      <c r="DF7" s="589"/>
      <c r="DG7" s="589"/>
      <c r="DH7" s="589"/>
      <c r="DI7" s="589"/>
      <c r="DJ7" s="589"/>
      <c r="DK7" s="589"/>
      <c r="DL7" s="589"/>
      <c r="DM7" s="589"/>
      <c r="DN7" s="589"/>
      <c r="DO7" s="589"/>
      <c r="DP7" s="590"/>
      <c r="DQ7" s="594">
        <v>954420</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8190</v>
      </c>
      <c r="S8" s="589"/>
      <c r="T8" s="589"/>
      <c r="U8" s="589"/>
      <c r="V8" s="589"/>
      <c r="W8" s="589"/>
      <c r="X8" s="589"/>
      <c r="Y8" s="590"/>
      <c r="Z8" s="641">
        <v>0.1</v>
      </c>
      <c r="AA8" s="641"/>
      <c r="AB8" s="641"/>
      <c r="AC8" s="641"/>
      <c r="AD8" s="642">
        <v>8190</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20541</v>
      </c>
      <c r="BH8" s="589"/>
      <c r="BI8" s="589"/>
      <c r="BJ8" s="589"/>
      <c r="BK8" s="589"/>
      <c r="BL8" s="589"/>
      <c r="BM8" s="589"/>
      <c r="BN8" s="590"/>
      <c r="BO8" s="641">
        <v>1</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1941406</v>
      </c>
      <c r="CS8" s="589"/>
      <c r="CT8" s="589"/>
      <c r="CU8" s="589"/>
      <c r="CV8" s="589"/>
      <c r="CW8" s="589"/>
      <c r="CX8" s="589"/>
      <c r="CY8" s="590"/>
      <c r="CZ8" s="641">
        <v>28.4</v>
      </c>
      <c r="DA8" s="641"/>
      <c r="DB8" s="641"/>
      <c r="DC8" s="641"/>
      <c r="DD8" s="594">
        <v>94145</v>
      </c>
      <c r="DE8" s="589"/>
      <c r="DF8" s="589"/>
      <c r="DG8" s="589"/>
      <c r="DH8" s="589"/>
      <c r="DI8" s="589"/>
      <c r="DJ8" s="589"/>
      <c r="DK8" s="589"/>
      <c r="DL8" s="589"/>
      <c r="DM8" s="589"/>
      <c r="DN8" s="589"/>
      <c r="DO8" s="589"/>
      <c r="DP8" s="590"/>
      <c r="DQ8" s="594">
        <v>817492</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4318</v>
      </c>
      <c r="S9" s="589"/>
      <c r="T9" s="589"/>
      <c r="U9" s="589"/>
      <c r="V9" s="589"/>
      <c r="W9" s="589"/>
      <c r="X9" s="589"/>
      <c r="Y9" s="590"/>
      <c r="Z9" s="641">
        <v>0.1</v>
      </c>
      <c r="AA9" s="641"/>
      <c r="AB9" s="641"/>
      <c r="AC9" s="641"/>
      <c r="AD9" s="642">
        <v>4318</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529879</v>
      </c>
      <c r="BH9" s="589"/>
      <c r="BI9" s="589"/>
      <c r="BJ9" s="589"/>
      <c r="BK9" s="589"/>
      <c r="BL9" s="589"/>
      <c r="BM9" s="589"/>
      <c r="BN9" s="590"/>
      <c r="BO9" s="641">
        <v>25.6</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496552</v>
      </c>
      <c r="CS9" s="589"/>
      <c r="CT9" s="589"/>
      <c r="CU9" s="589"/>
      <c r="CV9" s="589"/>
      <c r="CW9" s="589"/>
      <c r="CX9" s="589"/>
      <c r="CY9" s="590"/>
      <c r="CZ9" s="641">
        <v>7.3</v>
      </c>
      <c r="DA9" s="641"/>
      <c r="DB9" s="641"/>
      <c r="DC9" s="641"/>
      <c r="DD9" s="594">
        <v>7575</v>
      </c>
      <c r="DE9" s="589"/>
      <c r="DF9" s="589"/>
      <c r="DG9" s="589"/>
      <c r="DH9" s="589"/>
      <c r="DI9" s="589"/>
      <c r="DJ9" s="589"/>
      <c r="DK9" s="589"/>
      <c r="DL9" s="589"/>
      <c r="DM9" s="589"/>
      <c r="DN9" s="589"/>
      <c r="DO9" s="589"/>
      <c r="DP9" s="590"/>
      <c r="DQ9" s="594">
        <v>484845</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173622</v>
      </c>
      <c r="S10" s="589"/>
      <c r="T10" s="589"/>
      <c r="U10" s="589"/>
      <c r="V10" s="589"/>
      <c r="W10" s="589"/>
      <c r="X10" s="589"/>
      <c r="Y10" s="590"/>
      <c r="Z10" s="641">
        <v>2.4</v>
      </c>
      <c r="AA10" s="641"/>
      <c r="AB10" s="641"/>
      <c r="AC10" s="641"/>
      <c r="AD10" s="642">
        <v>173622</v>
      </c>
      <c r="AE10" s="642"/>
      <c r="AF10" s="642"/>
      <c r="AG10" s="642"/>
      <c r="AH10" s="642"/>
      <c r="AI10" s="642"/>
      <c r="AJ10" s="642"/>
      <c r="AK10" s="642"/>
      <c r="AL10" s="611">
        <v>4.5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47608</v>
      </c>
      <c r="BH10" s="589"/>
      <c r="BI10" s="589"/>
      <c r="BJ10" s="589"/>
      <c r="BK10" s="589"/>
      <c r="BL10" s="589"/>
      <c r="BM10" s="589"/>
      <c r="BN10" s="590"/>
      <c r="BO10" s="641">
        <v>2.2999999999999998</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48957</v>
      </c>
      <c r="CS10" s="589"/>
      <c r="CT10" s="589"/>
      <c r="CU10" s="589"/>
      <c r="CV10" s="589"/>
      <c r="CW10" s="589"/>
      <c r="CX10" s="589"/>
      <c r="CY10" s="590"/>
      <c r="CZ10" s="641">
        <v>0.7</v>
      </c>
      <c r="DA10" s="641"/>
      <c r="DB10" s="641"/>
      <c r="DC10" s="641"/>
      <c r="DD10" s="594" t="s">
        <v>112</v>
      </c>
      <c r="DE10" s="589"/>
      <c r="DF10" s="589"/>
      <c r="DG10" s="589"/>
      <c r="DH10" s="589"/>
      <c r="DI10" s="589"/>
      <c r="DJ10" s="589"/>
      <c r="DK10" s="589"/>
      <c r="DL10" s="589"/>
      <c r="DM10" s="589"/>
      <c r="DN10" s="589"/>
      <c r="DO10" s="589"/>
      <c r="DP10" s="590"/>
      <c r="DQ10" s="594">
        <v>1245</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19078</v>
      </c>
      <c r="S11" s="589"/>
      <c r="T11" s="589"/>
      <c r="U11" s="589"/>
      <c r="V11" s="589"/>
      <c r="W11" s="589"/>
      <c r="X11" s="589"/>
      <c r="Y11" s="590"/>
      <c r="Z11" s="641">
        <v>0.3</v>
      </c>
      <c r="AA11" s="641"/>
      <c r="AB11" s="641"/>
      <c r="AC11" s="641"/>
      <c r="AD11" s="642">
        <v>19078</v>
      </c>
      <c r="AE11" s="642"/>
      <c r="AF11" s="642"/>
      <c r="AG11" s="642"/>
      <c r="AH11" s="642"/>
      <c r="AI11" s="642"/>
      <c r="AJ11" s="642"/>
      <c r="AK11" s="642"/>
      <c r="AL11" s="611">
        <v>0.5</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221077</v>
      </c>
      <c r="BH11" s="589"/>
      <c r="BI11" s="589"/>
      <c r="BJ11" s="589"/>
      <c r="BK11" s="589"/>
      <c r="BL11" s="589"/>
      <c r="BM11" s="589"/>
      <c r="BN11" s="590"/>
      <c r="BO11" s="641">
        <v>10.7</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368537</v>
      </c>
      <c r="CS11" s="589"/>
      <c r="CT11" s="589"/>
      <c r="CU11" s="589"/>
      <c r="CV11" s="589"/>
      <c r="CW11" s="589"/>
      <c r="CX11" s="589"/>
      <c r="CY11" s="590"/>
      <c r="CZ11" s="641">
        <v>5.4</v>
      </c>
      <c r="DA11" s="641"/>
      <c r="DB11" s="641"/>
      <c r="DC11" s="641"/>
      <c r="DD11" s="594">
        <v>110208</v>
      </c>
      <c r="DE11" s="589"/>
      <c r="DF11" s="589"/>
      <c r="DG11" s="589"/>
      <c r="DH11" s="589"/>
      <c r="DI11" s="589"/>
      <c r="DJ11" s="589"/>
      <c r="DK11" s="589"/>
      <c r="DL11" s="589"/>
      <c r="DM11" s="589"/>
      <c r="DN11" s="589"/>
      <c r="DO11" s="589"/>
      <c r="DP11" s="590"/>
      <c r="DQ11" s="594">
        <v>160201</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1050905</v>
      </c>
      <c r="BH12" s="589"/>
      <c r="BI12" s="589"/>
      <c r="BJ12" s="589"/>
      <c r="BK12" s="589"/>
      <c r="BL12" s="589"/>
      <c r="BM12" s="589"/>
      <c r="BN12" s="590"/>
      <c r="BO12" s="641">
        <v>50.7</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107169</v>
      </c>
      <c r="CS12" s="589"/>
      <c r="CT12" s="589"/>
      <c r="CU12" s="589"/>
      <c r="CV12" s="589"/>
      <c r="CW12" s="589"/>
      <c r="CX12" s="589"/>
      <c r="CY12" s="590"/>
      <c r="CZ12" s="641">
        <v>1.6</v>
      </c>
      <c r="DA12" s="641"/>
      <c r="DB12" s="641"/>
      <c r="DC12" s="641"/>
      <c r="DD12" s="594">
        <v>532</v>
      </c>
      <c r="DE12" s="589"/>
      <c r="DF12" s="589"/>
      <c r="DG12" s="589"/>
      <c r="DH12" s="589"/>
      <c r="DI12" s="589"/>
      <c r="DJ12" s="589"/>
      <c r="DK12" s="589"/>
      <c r="DL12" s="589"/>
      <c r="DM12" s="589"/>
      <c r="DN12" s="589"/>
      <c r="DO12" s="589"/>
      <c r="DP12" s="590"/>
      <c r="DQ12" s="594">
        <v>47129</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7363</v>
      </c>
      <c r="S13" s="589"/>
      <c r="T13" s="589"/>
      <c r="U13" s="589"/>
      <c r="V13" s="589"/>
      <c r="W13" s="589"/>
      <c r="X13" s="589"/>
      <c r="Y13" s="590"/>
      <c r="Z13" s="641">
        <v>0.1</v>
      </c>
      <c r="AA13" s="641"/>
      <c r="AB13" s="641"/>
      <c r="AC13" s="641"/>
      <c r="AD13" s="642">
        <v>7363</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1038455</v>
      </c>
      <c r="BH13" s="589"/>
      <c r="BI13" s="589"/>
      <c r="BJ13" s="589"/>
      <c r="BK13" s="589"/>
      <c r="BL13" s="589"/>
      <c r="BM13" s="589"/>
      <c r="BN13" s="590"/>
      <c r="BO13" s="641">
        <v>50.1</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827975</v>
      </c>
      <c r="CS13" s="589"/>
      <c r="CT13" s="589"/>
      <c r="CU13" s="589"/>
      <c r="CV13" s="589"/>
      <c r="CW13" s="589"/>
      <c r="CX13" s="589"/>
      <c r="CY13" s="590"/>
      <c r="CZ13" s="641">
        <v>12.1</v>
      </c>
      <c r="DA13" s="641"/>
      <c r="DB13" s="641"/>
      <c r="DC13" s="641"/>
      <c r="DD13" s="594">
        <v>538355</v>
      </c>
      <c r="DE13" s="589"/>
      <c r="DF13" s="589"/>
      <c r="DG13" s="589"/>
      <c r="DH13" s="589"/>
      <c r="DI13" s="589"/>
      <c r="DJ13" s="589"/>
      <c r="DK13" s="589"/>
      <c r="DL13" s="589"/>
      <c r="DM13" s="589"/>
      <c r="DN13" s="589"/>
      <c r="DO13" s="589"/>
      <c r="DP13" s="590"/>
      <c r="DQ13" s="594">
        <v>382879</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33173</v>
      </c>
      <c r="BH14" s="589"/>
      <c r="BI14" s="589"/>
      <c r="BJ14" s="589"/>
      <c r="BK14" s="589"/>
      <c r="BL14" s="589"/>
      <c r="BM14" s="589"/>
      <c r="BN14" s="590"/>
      <c r="BO14" s="641">
        <v>1.6</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303677</v>
      </c>
      <c r="CS14" s="589"/>
      <c r="CT14" s="589"/>
      <c r="CU14" s="589"/>
      <c r="CV14" s="589"/>
      <c r="CW14" s="589"/>
      <c r="CX14" s="589"/>
      <c r="CY14" s="590"/>
      <c r="CZ14" s="641">
        <v>4.4000000000000004</v>
      </c>
      <c r="DA14" s="641"/>
      <c r="DB14" s="641"/>
      <c r="DC14" s="641"/>
      <c r="DD14" s="594">
        <v>45502</v>
      </c>
      <c r="DE14" s="589"/>
      <c r="DF14" s="589"/>
      <c r="DG14" s="589"/>
      <c r="DH14" s="589"/>
      <c r="DI14" s="589"/>
      <c r="DJ14" s="589"/>
      <c r="DK14" s="589"/>
      <c r="DL14" s="589"/>
      <c r="DM14" s="589"/>
      <c r="DN14" s="589"/>
      <c r="DO14" s="589"/>
      <c r="DP14" s="590"/>
      <c r="DQ14" s="594">
        <v>274715</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4515</v>
      </c>
      <c r="S15" s="589"/>
      <c r="T15" s="589"/>
      <c r="U15" s="589"/>
      <c r="V15" s="589"/>
      <c r="W15" s="589"/>
      <c r="X15" s="589"/>
      <c r="Y15" s="590"/>
      <c r="Z15" s="641">
        <v>0.1</v>
      </c>
      <c r="AA15" s="641"/>
      <c r="AB15" s="641"/>
      <c r="AC15" s="641"/>
      <c r="AD15" s="642">
        <v>4515</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159212</v>
      </c>
      <c r="BH15" s="589"/>
      <c r="BI15" s="589"/>
      <c r="BJ15" s="589"/>
      <c r="BK15" s="589"/>
      <c r="BL15" s="589"/>
      <c r="BM15" s="589"/>
      <c r="BN15" s="590"/>
      <c r="BO15" s="641">
        <v>7.7</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1079295</v>
      </c>
      <c r="CS15" s="589"/>
      <c r="CT15" s="589"/>
      <c r="CU15" s="589"/>
      <c r="CV15" s="589"/>
      <c r="CW15" s="589"/>
      <c r="CX15" s="589"/>
      <c r="CY15" s="590"/>
      <c r="CZ15" s="641">
        <v>15.8</v>
      </c>
      <c r="DA15" s="641"/>
      <c r="DB15" s="641"/>
      <c r="DC15" s="641"/>
      <c r="DD15" s="594">
        <v>430766</v>
      </c>
      <c r="DE15" s="589"/>
      <c r="DF15" s="589"/>
      <c r="DG15" s="589"/>
      <c r="DH15" s="589"/>
      <c r="DI15" s="589"/>
      <c r="DJ15" s="589"/>
      <c r="DK15" s="589"/>
      <c r="DL15" s="589"/>
      <c r="DM15" s="589"/>
      <c r="DN15" s="589"/>
      <c r="DO15" s="589"/>
      <c r="DP15" s="590"/>
      <c r="DQ15" s="594">
        <v>867348</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1719954</v>
      </c>
      <c r="S16" s="589"/>
      <c r="T16" s="589"/>
      <c r="U16" s="589"/>
      <c r="V16" s="589"/>
      <c r="W16" s="589"/>
      <c r="X16" s="589"/>
      <c r="Y16" s="590"/>
      <c r="Z16" s="641">
        <v>23.9</v>
      </c>
      <c r="AA16" s="641"/>
      <c r="AB16" s="641"/>
      <c r="AC16" s="641"/>
      <c r="AD16" s="642">
        <v>1473785</v>
      </c>
      <c r="AE16" s="642"/>
      <c r="AF16" s="642"/>
      <c r="AG16" s="642"/>
      <c r="AH16" s="642"/>
      <c r="AI16" s="642"/>
      <c r="AJ16" s="642"/>
      <c r="AK16" s="642"/>
      <c r="AL16" s="611">
        <v>38.5</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47945</v>
      </c>
      <c r="CS16" s="589"/>
      <c r="CT16" s="589"/>
      <c r="CU16" s="589"/>
      <c r="CV16" s="589"/>
      <c r="CW16" s="589"/>
      <c r="CX16" s="589"/>
      <c r="CY16" s="590"/>
      <c r="CZ16" s="641">
        <v>0.7</v>
      </c>
      <c r="DA16" s="641"/>
      <c r="DB16" s="641"/>
      <c r="DC16" s="641"/>
      <c r="DD16" s="594" t="s">
        <v>112</v>
      </c>
      <c r="DE16" s="589"/>
      <c r="DF16" s="589"/>
      <c r="DG16" s="589"/>
      <c r="DH16" s="589"/>
      <c r="DI16" s="589"/>
      <c r="DJ16" s="589"/>
      <c r="DK16" s="589"/>
      <c r="DL16" s="589"/>
      <c r="DM16" s="589"/>
      <c r="DN16" s="589"/>
      <c r="DO16" s="589"/>
      <c r="DP16" s="590"/>
      <c r="DQ16" s="594">
        <v>16399</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1473785</v>
      </c>
      <c r="S17" s="589"/>
      <c r="T17" s="589"/>
      <c r="U17" s="589"/>
      <c r="V17" s="589"/>
      <c r="W17" s="589"/>
      <c r="X17" s="589"/>
      <c r="Y17" s="590"/>
      <c r="Z17" s="641">
        <v>20.5</v>
      </c>
      <c r="AA17" s="641"/>
      <c r="AB17" s="641"/>
      <c r="AC17" s="641"/>
      <c r="AD17" s="642">
        <v>1473785</v>
      </c>
      <c r="AE17" s="642"/>
      <c r="AF17" s="642"/>
      <c r="AG17" s="642"/>
      <c r="AH17" s="642"/>
      <c r="AI17" s="642"/>
      <c r="AJ17" s="642"/>
      <c r="AK17" s="642"/>
      <c r="AL17" s="611">
        <v>38.5</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437164</v>
      </c>
      <c r="CS17" s="589"/>
      <c r="CT17" s="589"/>
      <c r="CU17" s="589"/>
      <c r="CV17" s="589"/>
      <c r="CW17" s="589"/>
      <c r="CX17" s="589"/>
      <c r="CY17" s="590"/>
      <c r="CZ17" s="641">
        <v>6.4</v>
      </c>
      <c r="DA17" s="641"/>
      <c r="DB17" s="641"/>
      <c r="DC17" s="641"/>
      <c r="DD17" s="594" t="s">
        <v>112</v>
      </c>
      <c r="DE17" s="589"/>
      <c r="DF17" s="589"/>
      <c r="DG17" s="589"/>
      <c r="DH17" s="589"/>
      <c r="DI17" s="589"/>
      <c r="DJ17" s="589"/>
      <c r="DK17" s="589"/>
      <c r="DL17" s="589"/>
      <c r="DM17" s="589"/>
      <c r="DN17" s="589"/>
      <c r="DO17" s="589"/>
      <c r="DP17" s="590"/>
      <c r="DQ17" s="594">
        <v>437164</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157464</v>
      </c>
      <c r="S18" s="589"/>
      <c r="T18" s="589"/>
      <c r="U18" s="589"/>
      <c r="V18" s="589"/>
      <c r="W18" s="589"/>
      <c r="X18" s="589"/>
      <c r="Y18" s="590"/>
      <c r="Z18" s="641">
        <v>2.2000000000000002</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88705</v>
      </c>
      <c r="S19" s="589"/>
      <c r="T19" s="589"/>
      <c r="U19" s="589"/>
      <c r="V19" s="589"/>
      <c r="W19" s="589"/>
      <c r="X19" s="589"/>
      <c r="Y19" s="590"/>
      <c r="Z19" s="641">
        <v>1.2</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11259</v>
      </c>
      <c r="BH19" s="589"/>
      <c r="BI19" s="589"/>
      <c r="BJ19" s="589"/>
      <c r="BK19" s="589"/>
      <c r="BL19" s="589"/>
      <c r="BM19" s="589"/>
      <c r="BN19" s="590"/>
      <c r="BO19" s="641">
        <v>0.5</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4068160</v>
      </c>
      <c r="S20" s="589"/>
      <c r="T20" s="589"/>
      <c r="U20" s="589"/>
      <c r="V20" s="589"/>
      <c r="W20" s="589"/>
      <c r="X20" s="589"/>
      <c r="Y20" s="590"/>
      <c r="Z20" s="641">
        <v>56.5</v>
      </c>
      <c r="AA20" s="641"/>
      <c r="AB20" s="641"/>
      <c r="AC20" s="641"/>
      <c r="AD20" s="642">
        <v>3821991</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11259</v>
      </c>
      <c r="BH20" s="589"/>
      <c r="BI20" s="589"/>
      <c r="BJ20" s="589"/>
      <c r="BK20" s="589"/>
      <c r="BL20" s="589"/>
      <c r="BM20" s="589"/>
      <c r="BN20" s="590"/>
      <c r="BO20" s="641">
        <v>0.5</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6836010</v>
      </c>
      <c r="CS20" s="589"/>
      <c r="CT20" s="589"/>
      <c r="CU20" s="589"/>
      <c r="CV20" s="589"/>
      <c r="CW20" s="589"/>
      <c r="CX20" s="589"/>
      <c r="CY20" s="590"/>
      <c r="CZ20" s="641">
        <v>100</v>
      </c>
      <c r="DA20" s="641"/>
      <c r="DB20" s="641"/>
      <c r="DC20" s="641"/>
      <c r="DD20" s="594">
        <v>1261343</v>
      </c>
      <c r="DE20" s="589"/>
      <c r="DF20" s="589"/>
      <c r="DG20" s="589"/>
      <c r="DH20" s="589"/>
      <c r="DI20" s="589"/>
      <c r="DJ20" s="589"/>
      <c r="DK20" s="589"/>
      <c r="DL20" s="589"/>
      <c r="DM20" s="589"/>
      <c r="DN20" s="589"/>
      <c r="DO20" s="589"/>
      <c r="DP20" s="590"/>
      <c r="DQ20" s="594">
        <v>4533770</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1385</v>
      </c>
      <c r="S21" s="589"/>
      <c r="T21" s="589"/>
      <c r="U21" s="589"/>
      <c r="V21" s="589"/>
      <c r="W21" s="589"/>
      <c r="X21" s="589"/>
      <c r="Y21" s="590"/>
      <c r="Z21" s="641">
        <v>0</v>
      </c>
      <c r="AA21" s="641"/>
      <c r="AB21" s="641"/>
      <c r="AC21" s="641"/>
      <c r="AD21" s="642">
        <v>1385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11259</v>
      </c>
      <c r="BH21" s="589"/>
      <c r="BI21" s="589"/>
      <c r="BJ21" s="589"/>
      <c r="BK21" s="589"/>
      <c r="BL21" s="589"/>
      <c r="BM21" s="589"/>
      <c r="BN21" s="590"/>
      <c r="BO21" s="641">
        <v>0.5</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45388</v>
      </c>
      <c r="S22" s="589"/>
      <c r="T22" s="589"/>
      <c r="U22" s="589"/>
      <c r="V22" s="589"/>
      <c r="W22" s="589"/>
      <c r="X22" s="589"/>
      <c r="Y22" s="590"/>
      <c r="Z22" s="641">
        <v>0.6</v>
      </c>
      <c r="AA22" s="641"/>
      <c r="AB22" s="641"/>
      <c r="AC22" s="641"/>
      <c r="AD22" s="642" t="s">
        <v>112</v>
      </c>
      <c r="AE22" s="642"/>
      <c r="AF22" s="642"/>
      <c r="AG22" s="642"/>
      <c r="AH22" s="642"/>
      <c r="AI22" s="642"/>
      <c r="AJ22" s="642"/>
      <c r="AK22" s="642"/>
      <c r="AL22" s="611" t="s">
        <v>112</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72493</v>
      </c>
      <c r="S23" s="589"/>
      <c r="T23" s="589"/>
      <c r="U23" s="589"/>
      <c r="V23" s="589"/>
      <c r="W23" s="589"/>
      <c r="X23" s="589"/>
      <c r="Y23" s="590"/>
      <c r="Z23" s="641">
        <v>1</v>
      </c>
      <c r="AA23" s="641"/>
      <c r="AB23" s="641"/>
      <c r="AC23" s="641"/>
      <c r="AD23" s="642">
        <v>3048</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8086</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2421531</v>
      </c>
      <c r="CS24" s="639"/>
      <c r="CT24" s="639"/>
      <c r="CU24" s="639"/>
      <c r="CV24" s="639"/>
      <c r="CW24" s="639"/>
      <c r="CX24" s="639"/>
      <c r="CY24" s="686"/>
      <c r="CZ24" s="690">
        <v>35.4</v>
      </c>
      <c r="DA24" s="691"/>
      <c r="DB24" s="691"/>
      <c r="DC24" s="692"/>
      <c r="DD24" s="685">
        <v>1670054</v>
      </c>
      <c r="DE24" s="639"/>
      <c r="DF24" s="639"/>
      <c r="DG24" s="639"/>
      <c r="DH24" s="639"/>
      <c r="DI24" s="639"/>
      <c r="DJ24" s="639"/>
      <c r="DK24" s="686"/>
      <c r="DL24" s="685">
        <v>1662089</v>
      </c>
      <c r="DM24" s="639"/>
      <c r="DN24" s="639"/>
      <c r="DO24" s="639"/>
      <c r="DP24" s="639"/>
      <c r="DQ24" s="639"/>
      <c r="DR24" s="639"/>
      <c r="DS24" s="639"/>
      <c r="DT24" s="639"/>
      <c r="DU24" s="639"/>
      <c r="DV24" s="686"/>
      <c r="DW24" s="687">
        <v>40.200000000000003</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799426</v>
      </c>
      <c r="S25" s="589"/>
      <c r="T25" s="589"/>
      <c r="U25" s="589"/>
      <c r="V25" s="589"/>
      <c r="W25" s="589"/>
      <c r="X25" s="589"/>
      <c r="Y25" s="590"/>
      <c r="Z25" s="641">
        <v>11.1</v>
      </c>
      <c r="AA25" s="641"/>
      <c r="AB25" s="641"/>
      <c r="AC25" s="641"/>
      <c r="AD25" s="642" t="s">
        <v>112</v>
      </c>
      <c r="AE25" s="642"/>
      <c r="AF25" s="642"/>
      <c r="AG25" s="642"/>
      <c r="AH25" s="642"/>
      <c r="AI25" s="642"/>
      <c r="AJ25" s="642"/>
      <c r="AK25" s="642"/>
      <c r="AL25" s="611" t="s">
        <v>112</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1051949</v>
      </c>
      <c r="CS25" s="607"/>
      <c r="CT25" s="607"/>
      <c r="CU25" s="607"/>
      <c r="CV25" s="607"/>
      <c r="CW25" s="607"/>
      <c r="CX25" s="607"/>
      <c r="CY25" s="608"/>
      <c r="CZ25" s="591">
        <v>15.4</v>
      </c>
      <c r="DA25" s="609"/>
      <c r="DB25" s="609"/>
      <c r="DC25" s="610"/>
      <c r="DD25" s="594">
        <v>982310</v>
      </c>
      <c r="DE25" s="607"/>
      <c r="DF25" s="607"/>
      <c r="DG25" s="607"/>
      <c r="DH25" s="607"/>
      <c r="DI25" s="607"/>
      <c r="DJ25" s="607"/>
      <c r="DK25" s="608"/>
      <c r="DL25" s="594">
        <v>974345</v>
      </c>
      <c r="DM25" s="607"/>
      <c r="DN25" s="607"/>
      <c r="DO25" s="607"/>
      <c r="DP25" s="607"/>
      <c r="DQ25" s="607"/>
      <c r="DR25" s="607"/>
      <c r="DS25" s="607"/>
      <c r="DT25" s="607"/>
      <c r="DU25" s="607"/>
      <c r="DV25" s="608"/>
      <c r="DW25" s="611">
        <v>23.5</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631514</v>
      </c>
      <c r="CS26" s="589"/>
      <c r="CT26" s="589"/>
      <c r="CU26" s="589"/>
      <c r="CV26" s="589"/>
      <c r="CW26" s="589"/>
      <c r="CX26" s="589"/>
      <c r="CY26" s="590"/>
      <c r="CZ26" s="591">
        <v>9.1999999999999993</v>
      </c>
      <c r="DA26" s="609"/>
      <c r="DB26" s="609"/>
      <c r="DC26" s="610"/>
      <c r="DD26" s="594">
        <v>588247</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806713</v>
      </c>
      <c r="S27" s="589"/>
      <c r="T27" s="589"/>
      <c r="U27" s="589"/>
      <c r="V27" s="589"/>
      <c r="W27" s="589"/>
      <c r="X27" s="589"/>
      <c r="Y27" s="590"/>
      <c r="Z27" s="641">
        <v>11.2</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2073654</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932418</v>
      </c>
      <c r="CS27" s="607"/>
      <c r="CT27" s="607"/>
      <c r="CU27" s="607"/>
      <c r="CV27" s="607"/>
      <c r="CW27" s="607"/>
      <c r="CX27" s="607"/>
      <c r="CY27" s="608"/>
      <c r="CZ27" s="591">
        <v>13.6</v>
      </c>
      <c r="DA27" s="609"/>
      <c r="DB27" s="609"/>
      <c r="DC27" s="610"/>
      <c r="DD27" s="594">
        <v>250580</v>
      </c>
      <c r="DE27" s="607"/>
      <c r="DF27" s="607"/>
      <c r="DG27" s="607"/>
      <c r="DH27" s="607"/>
      <c r="DI27" s="607"/>
      <c r="DJ27" s="607"/>
      <c r="DK27" s="608"/>
      <c r="DL27" s="594">
        <v>250580</v>
      </c>
      <c r="DM27" s="607"/>
      <c r="DN27" s="607"/>
      <c r="DO27" s="607"/>
      <c r="DP27" s="607"/>
      <c r="DQ27" s="607"/>
      <c r="DR27" s="607"/>
      <c r="DS27" s="607"/>
      <c r="DT27" s="607"/>
      <c r="DU27" s="607"/>
      <c r="DV27" s="608"/>
      <c r="DW27" s="611">
        <v>6.1</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11162</v>
      </c>
      <c r="S28" s="589"/>
      <c r="T28" s="589"/>
      <c r="U28" s="589"/>
      <c r="V28" s="589"/>
      <c r="W28" s="589"/>
      <c r="X28" s="589"/>
      <c r="Y28" s="590"/>
      <c r="Z28" s="641">
        <v>0.2</v>
      </c>
      <c r="AA28" s="641"/>
      <c r="AB28" s="641"/>
      <c r="AC28" s="641"/>
      <c r="AD28" s="642">
        <v>3635</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437164</v>
      </c>
      <c r="CS28" s="589"/>
      <c r="CT28" s="589"/>
      <c r="CU28" s="589"/>
      <c r="CV28" s="589"/>
      <c r="CW28" s="589"/>
      <c r="CX28" s="589"/>
      <c r="CY28" s="590"/>
      <c r="CZ28" s="591">
        <v>6.4</v>
      </c>
      <c r="DA28" s="609"/>
      <c r="DB28" s="609"/>
      <c r="DC28" s="610"/>
      <c r="DD28" s="594">
        <v>437164</v>
      </c>
      <c r="DE28" s="589"/>
      <c r="DF28" s="589"/>
      <c r="DG28" s="589"/>
      <c r="DH28" s="589"/>
      <c r="DI28" s="589"/>
      <c r="DJ28" s="589"/>
      <c r="DK28" s="590"/>
      <c r="DL28" s="594">
        <v>437164</v>
      </c>
      <c r="DM28" s="589"/>
      <c r="DN28" s="589"/>
      <c r="DO28" s="589"/>
      <c r="DP28" s="589"/>
      <c r="DQ28" s="589"/>
      <c r="DR28" s="589"/>
      <c r="DS28" s="589"/>
      <c r="DT28" s="589"/>
      <c r="DU28" s="589"/>
      <c r="DV28" s="590"/>
      <c r="DW28" s="611">
        <v>10.6</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7803</v>
      </c>
      <c r="S29" s="589"/>
      <c r="T29" s="589"/>
      <c r="U29" s="589"/>
      <c r="V29" s="589"/>
      <c r="W29" s="589"/>
      <c r="X29" s="589"/>
      <c r="Y29" s="590"/>
      <c r="Z29" s="641">
        <v>0.1</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437164</v>
      </c>
      <c r="CS29" s="607"/>
      <c r="CT29" s="607"/>
      <c r="CU29" s="607"/>
      <c r="CV29" s="607"/>
      <c r="CW29" s="607"/>
      <c r="CX29" s="607"/>
      <c r="CY29" s="608"/>
      <c r="CZ29" s="591">
        <v>6.4</v>
      </c>
      <c r="DA29" s="609"/>
      <c r="DB29" s="609"/>
      <c r="DC29" s="610"/>
      <c r="DD29" s="594">
        <v>437164</v>
      </c>
      <c r="DE29" s="607"/>
      <c r="DF29" s="607"/>
      <c r="DG29" s="607"/>
      <c r="DH29" s="607"/>
      <c r="DI29" s="607"/>
      <c r="DJ29" s="607"/>
      <c r="DK29" s="608"/>
      <c r="DL29" s="594">
        <v>437164</v>
      </c>
      <c r="DM29" s="607"/>
      <c r="DN29" s="607"/>
      <c r="DO29" s="607"/>
      <c r="DP29" s="607"/>
      <c r="DQ29" s="607"/>
      <c r="DR29" s="607"/>
      <c r="DS29" s="607"/>
      <c r="DT29" s="607"/>
      <c r="DU29" s="607"/>
      <c r="DV29" s="608"/>
      <c r="DW29" s="611">
        <v>10.6</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409954</v>
      </c>
      <c r="S30" s="589"/>
      <c r="T30" s="589"/>
      <c r="U30" s="589"/>
      <c r="V30" s="589"/>
      <c r="W30" s="589"/>
      <c r="X30" s="589"/>
      <c r="Y30" s="590"/>
      <c r="Z30" s="641">
        <v>5.7</v>
      </c>
      <c r="AA30" s="641"/>
      <c r="AB30" s="641"/>
      <c r="AC30" s="641"/>
      <c r="AD30" s="642" t="s">
        <v>112</v>
      </c>
      <c r="AE30" s="642"/>
      <c r="AF30" s="642"/>
      <c r="AG30" s="642"/>
      <c r="AH30" s="642"/>
      <c r="AI30" s="642"/>
      <c r="AJ30" s="642"/>
      <c r="AK30" s="642"/>
      <c r="AL30" s="611" t="s">
        <v>112</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98.1</v>
      </c>
      <c r="BH30" s="655"/>
      <c r="BI30" s="655"/>
      <c r="BJ30" s="655"/>
      <c r="BK30" s="655"/>
      <c r="BL30" s="655"/>
      <c r="BM30" s="656">
        <v>83.4</v>
      </c>
      <c r="BN30" s="655"/>
      <c r="BO30" s="655"/>
      <c r="BP30" s="655"/>
      <c r="BQ30" s="657"/>
      <c r="BR30" s="654">
        <v>97.8</v>
      </c>
      <c r="BS30" s="655"/>
      <c r="BT30" s="655"/>
      <c r="BU30" s="655"/>
      <c r="BV30" s="655"/>
      <c r="BW30" s="655"/>
      <c r="BX30" s="656">
        <v>81.8</v>
      </c>
      <c r="BY30" s="655"/>
      <c r="BZ30" s="655"/>
      <c r="CA30" s="655"/>
      <c r="CB30" s="657"/>
      <c r="CD30" s="660"/>
      <c r="CE30" s="661"/>
      <c r="CF30" s="625" t="s">
        <v>292</v>
      </c>
      <c r="CG30" s="622"/>
      <c r="CH30" s="622"/>
      <c r="CI30" s="622"/>
      <c r="CJ30" s="622"/>
      <c r="CK30" s="622"/>
      <c r="CL30" s="622"/>
      <c r="CM30" s="622"/>
      <c r="CN30" s="622"/>
      <c r="CO30" s="622"/>
      <c r="CP30" s="622"/>
      <c r="CQ30" s="623"/>
      <c r="CR30" s="588">
        <v>375931</v>
      </c>
      <c r="CS30" s="589"/>
      <c r="CT30" s="589"/>
      <c r="CU30" s="589"/>
      <c r="CV30" s="589"/>
      <c r="CW30" s="589"/>
      <c r="CX30" s="589"/>
      <c r="CY30" s="590"/>
      <c r="CZ30" s="591">
        <v>5.5</v>
      </c>
      <c r="DA30" s="609"/>
      <c r="DB30" s="609"/>
      <c r="DC30" s="610"/>
      <c r="DD30" s="594">
        <v>375931</v>
      </c>
      <c r="DE30" s="589"/>
      <c r="DF30" s="589"/>
      <c r="DG30" s="589"/>
      <c r="DH30" s="589"/>
      <c r="DI30" s="589"/>
      <c r="DJ30" s="589"/>
      <c r="DK30" s="590"/>
      <c r="DL30" s="594">
        <v>375931</v>
      </c>
      <c r="DM30" s="589"/>
      <c r="DN30" s="589"/>
      <c r="DO30" s="589"/>
      <c r="DP30" s="589"/>
      <c r="DQ30" s="589"/>
      <c r="DR30" s="589"/>
      <c r="DS30" s="589"/>
      <c r="DT30" s="589"/>
      <c r="DU30" s="589"/>
      <c r="DV30" s="590"/>
      <c r="DW30" s="611">
        <v>9.1</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133211</v>
      </c>
      <c r="S31" s="589"/>
      <c r="T31" s="589"/>
      <c r="U31" s="589"/>
      <c r="V31" s="589"/>
      <c r="W31" s="589"/>
      <c r="X31" s="589"/>
      <c r="Y31" s="590"/>
      <c r="Z31" s="641">
        <v>1.8</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98.9</v>
      </c>
      <c r="BH31" s="607"/>
      <c r="BI31" s="607"/>
      <c r="BJ31" s="607"/>
      <c r="BK31" s="607"/>
      <c r="BL31" s="607"/>
      <c r="BM31" s="643">
        <v>95.7</v>
      </c>
      <c r="BN31" s="653"/>
      <c r="BO31" s="653"/>
      <c r="BP31" s="653"/>
      <c r="BQ31" s="617"/>
      <c r="BR31" s="652">
        <v>98.9</v>
      </c>
      <c r="BS31" s="607"/>
      <c r="BT31" s="607"/>
      <c r="BU31" s="607"/>
      <c r="BV31" s="607"/>
      <c r="BW31" s="607"/>
      <c r="BX31" s="643">
        <v>94</v>
      </c>
      <c r="BY31" s="653"/>
      <c r="BZ31" s="653"/>
      <c r="CA31" s="653"/>
      <c r="CB31" s="617"/>
      <c r="CD31" s="660"/>
      <c r="CE31" s="661"/>
      <c r="CF31" s="625" t="s">
        <v>296</v>
      </c>
      <c r="CG31" s="622"/>
      <c r="CH31" s="622"/>
      <c r="CI31" s="622"/>
      <c r="CJ31" s="622"/>
      <c r="CK31" s="622"/>
      <c r="CL31" s="622"/>
      <c r="CM31" s="622"/>
      <c r="CN31" s="622"/>
      <c r="CO31" s="622"/>
      <c r="CP31" s="622"/>
      <c r="CQ31" s="623"/>
      <c r="CR31" s="588">
        <v>61233</v>
      </c>
      <c r="CS31" s="607"/>
      <c r="CT31" s="607"/>
      <c r="CU31" s="607"/>
      <c r="CV31" s="607"/>
      <c r="CW31" s="607"/>
      <c r="CX31" s="607"/>
      <c r="CY31" s="608"/>
      <c r="CZ31" s="591">
        <v>0.9</v>
      </c>
      <c r="DA31" s="609"/>
      <c r="DB31" s="609"/>
      <c r="DC31" s="610"/>
      <c r="DD31" s="594">
        <v>61233</v>
      </c>
      <c r="DE31" s="607"/>
      <c r="DF31" s="607"/>
      <c r="DG31" s="607"/>
      <c r="DH31" s="607"/>
      <c r="DI31" s="607"/>
      <c r="DJ31" s="607"/>
      <c r="DK31" s="608"/>
      <c r="DL31" s="594">
        <v>61233</v>
      </c>
      <c r="DM31" s="607"/>
      <c r="DN31" s="607"/>
      <c r="DO31" s="607"/>
      <c r="DP31" s="607"/>
      <c r="DQ31" s="607"/>
      <c r="DR31" s="607"/>
      <c r="DS31" s="607"/>
      <c r="DT31" s="607"/>
      <c r="DU31" s="607"/>
      <c r="DV31" s="608"/>
      <c r="DW31" s="611">
        <v>1.5</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256931</v>
      </c>
      <c r="S32" s="589"/>
      <c r="T32" s="589"/>
      <c r="U32" s="589"/>
      <c r="V32" s="589"/>
      <c r="W32" s="589"/>
      <c r="X32" s="589"/>
      <c r="Y32" s="590"/>
      <c r="Z32" s="641">
        <v>3.6</v>
      </c>
      <c r="AA32" s="641"/>
      <c r="AB32" s="641"/>
      <c r="AC32" s="641"/>
      <c r="AD32" s="642">
        <v>27</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97.1</v>
      </c>
      <c r="BH32" s="573"/>
      <c r="BI32" s="573"/>
      <c r="BJ32" s="573"/>
      <c r="BK32" s="573"/>
      <c r="BL32" s="573"/>
      <c r="BM32" s="636">
        <v>73.900000000000006</v>
      </c>
      <c r="BN32" s="573"/>
      <c r="BO32" s="573"/>
      <c r="BP32" s="573"/>
      <c r="BQ32" s="630"/>
      <c r="BR32" s="651">
        <v>96.7</v>
      </c>
      <c r="BS32" s="573"/>
      <c r="BT32" s="573"/>
      <c r="BU32" s="573"/>
      <c r="BV32" s="573"/>
      <c r="BW32" s="573"/>
      <c r="BX32" s="636">
        <v>73</v>
      </c>
      <c r="BY32" s="573"/>
      <c r="BZ32" s="573"/>
      <c r="CA32" s="573"/>
      <c r="CB32" s="630"/>
      <c r="CD32" s="662"/>
      <c r="CE32" s="663"/>
      <c r="CF32" s="625" t="s">
        <v>299</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580700</v>
      </c>
      <c r="S33" s="589"/>
      <c r="T33" s="589"/>
      <c r="U33" s="589"/>
      <c r="V33" s="589"/>
      <c r="W33" s="589"/>
      <c r="X33" s="589"/>
      <c r="Y33" s="590"/>
      <c r="Z33" s="641">
        <v>8.1</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3105191</v>
      </c>
      <c r="CS33" s="607"/>
      <c r="CT33" s="607"/>
      <c r="CU33" s="607"/>
      <c r="CV33" s="607"/>
      <c r="CW33" s="607"/>
      <c r="CX33" s="607"/>
      <c r="CY33" s="608"/>
      <c r="CZ33" s="591">
        <v>45.4</v>
      </c>
      <c r="DA33" s="609"/>
      <c r="DB33" s="609"/>
      <c r="DC33" s="610"/>
      <c r="DD33" s="594">
        <v>2280816</v>
      </c>
      <c r="DE33" s="607"/>
      <c r="DF33" s="607"/>
      <c r="DG33" s="607"/>
      <c r="DH33" s="607"/>
      <c r="DI33" s="607"/>
      <c r="DJ33" s="607"/>
      <c r="DK33" s="608"/>
      <c r="DL33" s="594">
        <v>1488699</v>
      </c>
      <c r="DM33" s="607"/>
      <c r="DN33" s="607"/>
      <c r="DO33" s="607"/>
      <c r="DP33" s="607"/>
      <c r="DQ33" s="607"/>
      <c r="DR33" s="607"/>
      <c r="DS33" s="607"/>
      <c r="DT33" s="607"/>
      <c r="DU33" s="607"/>
      <c r="DV33" s="608"/>
      <c r="DW33" s="611">
        <v>36</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1048945</v>
      </c>
      <c r="CS34" s="589"/>
      <c r="CT34" s="589"/>
      <c r="CU34" s="589"/>
      <c r="CV34" s="589"/>
      <c r="CW34" s="589"/>
      <c r="CX34" s="589"/>
      <c r="CY34" s="590"/>
      <c r="CZ34" s="591">
        <v>15.3</v>
      </c>
      <c r="DA34" s="609"/>
      <c r="DB34" s="609"/>
      <c r="DC34" s="610"/>
      <c r="DD34" s="594">
        <v>543984</v>
      </c>
      <c r="DE34" s="589"/>
      <c r="DF34" s="589"/>
      <c r="DG34" s="589"/>
      <c r="DH34" s="589"/>
      <c r="DI34" s="589"/>
      <c r="DJ34" s="589"/>
      <c r="DK34" s="590"/>
      <c r="DL34" s="594">
        <v>493683</v>
      </c>
      <c r="DM34" s="589"/>
      <c r="DN34" s="589"/>
      <c r="DO34" s="589"/>
      <c r="DP34" s="589"/>
      <c r="DQ34" s="589"/>
      <c r="DR34" s="589"/>
      <c r="DS34" s="589"/>
      <c r="DT34" s="589"/>
      <c r="DU34" s="589"/>
      <c r="DV34" s="590"/>
      <c r="DW34" s="611">
        <v>11.9</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309200</v>
      </c>
      <c r="S35" s="589"/>
      <c r="T35" s="589"/>
      <c r="U35" s="589"/>
      <c r="V35" s="589"/>
      <c r="W35" s="589"/>
      <c r="X35" s="589"/>
      <c r="Y35" s="590"/>
      <c r="Z35" s="641">
        <v>4.3</v>
      </c>
      <c r="AA35" s="641"/>
      <c r="AB35" s="641"/>
      <c r="AC35" s="641"/>
      <c r="AD35" s="642" t="s">
        <v>112</v>
      </c>
      <c r="AE35" s="642"/>
      <c r="AF35" s="642"/>
      <c r="AG35" s="642"/>
      <c r="AH35" s="642"/>
      <c r="AI35" s="642"/>
      <c r="AJ35" s="642"/>
      <c r="AK35" s="642"/>
      <c r="AL35" s="611" t="s">
        <v>112</v>
      </c>
      <c r="AM35" s="643"/>
      <c r="AN35" s="643"/>
      <c r="AO35" s="644"/>
      <c r="AP35" s="186"/>
      <c r="AQ35" s="645" t="s">
        <v>307</v>
      </c>
      <c r="AR35" s="646"/>
      <c r="AS35" s="646"/>
      <c r="AT35" s="646"/>
      <c r="AU35" s="646"/>
      <c r="AV35" s="646"/>
      <c r="AW35" s="646"/>
      <c r="AX35" s="646"/>
      <c r="AY35" s="647"/>
      <c r="AZ35" s="638">
        <v>880872</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138038</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53938</v>
      </c>
      <c r="CS35" s="607"/>
      <c r="CT35" s="607"/>
      <c r="CU35" s="607"/>
      <c r="CV35" s="607"/>
      <c r="CW35" s="607"/>
      <c r="CX35" s="607"/>
      <c r="CY35" s="608"/>
      <c r="CZ35" s="591">
        <v>0.8</v>
      </c>
      <c r="DA35" s="609"/>
      <c r="DB35" s="609"/>
      <c r="DC35" s="610"/>
      <c r="DD35" s="594">
        <v>41487</v>
      </c>
      <c r="DE35" s="607"/>
      <c r="DF35" s="607"/>
      <c r="DG35" s="607"/>
      <c r="DH35" s="607"/>
      <c r="DI35" s="607"/>
      <c r="DJ35" s="607"/>
      <c r="DK35" s="608"/>
      <c r="DL35" s="594">
        <v>33284</v>
      </c>
      <c r="DM35" s="607"/>
      <c r="DN35" s="607"/>
      <c r="DO35" s="607"/>
      <c r="DP35" s="607"/>
      <c r="DQ35" s="607"/>
      <c r="DR35" s="607"/>
      <c r="DS35" s="607"/>
      <c r="DT35" s="607"/>
      <c r="DU35" s="607"/>
      <c r="DV35" s="608"/>
      <c r="DW35" s="611">
        <v>0.8</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7201412</v>
      </c>
      <c r="S36" s="629"/>
      <c r="T36" s="629"/>
      <c r="U36" s="629"/>
      <c r="V36" s="629"/>
      <c r="W36" s="629"/>
      <c r="X36" s="629"/>
      <c r="Y36" s="632"/>
      <c r="Z36" s="633">
        <v>100</v>
      </c>
      <c r="AA36" s="633"/>
      <c r="AB36" s="633"/>
      <c r="AC36" s="633"/>
      <c r="AD36" s="634">
        <v>3830086</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224781</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6728</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834660</v>
      </c>
      <c r="CS36" s="589"/>
      <c r="CT36" s="589"/>
      <c r="CU36" s="589"/>
      <c r="CV36" s="589"/>
      <c r="CW36" s="589"/>
      <c r="CX36" s="589"/>
      <c r="CY36" s="590"/>
      <c r="CZ36" s="591">
        <v>12.2</v>
      </c>
      <c r="DA36" s="609"/>
      <c r="DB36" s="609"/>
      <c r="DC36" s="610"/>
      <c r="DD36" s="594">
        <v>688893</v>
      </c>
      <c r="DE36" s="589"/>
      <c r="DF36" s="589"/>
      <c r="DG36" s="589"/>
      <c r="DH36" s="589"/>
      <c r="DI36" s="589"/>
      <c r="DJ36" s="589"/>
      <c r="DK36" s="590"/>
      <c r="DL36" s="594">
        <v>350396</v>
      </c>
      <c r="DM36" s="589"/>
      <c r="DN36" s="589"/>
      <c r="DO36" s="589"/>
      <c r="DP36" s="589"/>
      <c r="DQ36" s="589"/>
      <c r="DR36" s="589"/>
      <c r="DS36" s="589"/>
      <c r="DT36" s="589"/>
      <c r="DU36" s="589"/>
      <c r="DV36" s="590"/>
      <c r="DW36" s="611">
        <v>8.5</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139672</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1950</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414249</v>
      </c>
      <c r="CS37" s="607"/>
      <c r="CT37" s="607"/>
      <c r="CU37" s="607"/>
      <c r="CV37" s="607"/>
      <c r="CW37" s="607"/>
      <c r="CX37" s="607"/>
      <c r="CY37" s="608"/>
      <c r="CZ37" s="591">
        <v>6.1</v>
      </c>
      <c r="DA37" s="609"/>
      <c r="DB37" s="609"/>
      <c r="DC37" s="610"/>
      <c r="DD37" s="594">
        <v>413729</v>
      </c>
      <c r="DE37" s="607"/>
      <c r="DF37" s="607"/>
      <c r="DG37" s="607"/>
      <c r="DH37" s="607"/>
      <c r="DI37" s="607"/>
      <c r="DJ37" s="607"/>
      <c r="DK37" s="608"/>
      <c r="DL37" s="594">
        <v>235855</v>
      </c>
      <c r="DM37" s="607"/>
      <c r="DN37" s="607"/>
      <c r="DO37" s="607"/>
      <c r="DP37" s="607"/>
      <c r="DQ37" s="607"/>
      <c r="DR37" s="607"/>
      <c r="DS37" s="607"/>
      <c r="DT37" s="607"/>
      <c r="DU37" s="607"/>
      <c r="DV37" s="608"/>
      <c r="DW37" s="611">
        <v>5.7</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12572</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3579</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741200</v>
      </c>
      <c r="CS38" s="589"/>
      <c r="CT38" s="589"/>
      <c r="CU38" s="589"/>
      <c r="CV38" s="589"/>
      <c r="CW38" s="589"/>
      <c r="CX38" s="589"/>
      <c r="CY38" s="590"/>
      <c r="CZ38" s="591">
        <v>10.8</v>
      </c>
      <c r="DA38" s="609"/>
      <c r="DB38" s="609"/>
      <c r="DC38" s="610"/>
      <c r="DD38" s="594">
        <v>656774</v>
      </c>
      <c r="DE38" s="589"/>
      <c r="DF38" s="589"/>
      <c r="DG38" s="589"/>
      <c r="DH38" s="589"/>
      <c r="DI38" s="589"/>
      <c r="DJ38" s="589"/>
      <c r="DK38" s="590"/>
      <c r="DL38" s="594">
        <v>611336</v>
      </c>
      <c r="DM38" s="589"/>
      <c r="DN38" s="589"/>
      <c r="DO38" s="589"/>
      <c r="DP38" s="589"/>
      <c r="DQ38" s="589"/>
      <c r="DR38" s="589"/>
      <c r="DS38" s="589"/>
      <c r="DT38" s="589"/>
      <c r="DU38" s="589"/>
      <c r="DV38" s="590"/>
      <c r="DW38" s="611">
        <v>14.8</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93</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331831</v>
      </c>
      <c r="CS39" s="607"/>
      <c r="CT39" s="607"/>
      <c r="CU39" s="607"/>
      <c r="CV39" s="607"/>
      <c r="CW39" s="607"/>
      <c r="CX39" s="607"/>
      <c r="CY39" s="608"/>
      <c r="CZ39" s="591">
        <v>4.9000000000000004</v>
      </c>
      <c r="DA39" s="609"/>
      <c r="DB39" s="609"/>
      <c r="DC39" s="610"/>
      <c r="DD39" s="594">
        <v>295061</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141125</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130</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94617</v>
      </c>
      <c r="CS40" s="589"/>
      <c r="CT40" s="589"/>
      <c r="CU40" s="589"/>
      <c r="CV40" s="589"/>
      <c r="CW40" s="589"/>
      <c r="CX40" s="589"/>
      <c r="CY40" s="590"/>
      <c r="CZ40" s="591">
        <v>1.4</v>
      </c>
      <c r="DA40" s="609"/>
      <c r="DB40" s="609"/>
      <c r="DC40" s="610"/>
      <c r="DD40" s="594">
        <v>54617</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362722</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271</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1309288</v>
      </c>
      <c r="CS42" s="589"/>
      <c r="CT42" s="589"/>
      <c r="CU42" s="589"/>
      <c r="CV42" s="589"/>
      <c r="CW42" s="589"/>
      <c r="CX42" s="589"/>
      <c r="CY42" s="590"/>
      <c r="CZ42" s="591">
        <v>19.2</v>
      </c>
      <c r="DA42" s="592"/>
      <c r="DB42" s="592"/>
      <c r="DC42" s="593"/>
      <c r="DD42" s="594">
        <v>582900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33963</v>
      </c>
      <c r="CS43" s="607"/>
      <c r="CT43" s="607"/>
      <c r="CU43" s="607"/>
      <c r="CV43" s="607"/>
      <c r="CW43" s="607"/>
      <c r="CX43" s="607"/>
      <c r="CY43" s="608"/>
      <c r="CZ43" s="591">
        <v>0.5</v>
      </c>
      <c r="DA43" s="609"/>
      <c r="DB43" s="609"/>
      <c r="DC43" s="610"/>
      <c r="DD43" s="594">
        <v>33963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1261343</v>
      </c>
      <c r="CS44" s="589"/>
      <c r="CT44" s="589"/>
      <c r="CU44" s="589"/>
      <c r="CV44" s="589"/>
      <c r="CW44" s="589"/>
      <c r="CX44" s="589"/>
      <c r="CY44" s="590"/>
      <c r="CZ44" s="591">
        <v>18.5</v>
      </c>
      <c r="DA44" s="592"/>
      <c r="DB44" s="592"/>
      <c r="DC44" s="593"/>
      <c r="DD44" s="594">
        <v>566501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616999</v>
      </c>
      <c r="CS45" s="607"/>
      <c r="CT45" s="607"/>
      <c r="CU45" s="607"/>
      <c r="CV45" s="607"/>
      <c r="CW45" s="607"/>
      <c r="CX45" s="607"/>
      <c r="CY45" s="608"/>
      <c r="CZ45" s="591">
        <v>9</v>
      </c>
      <c r="DA45" s="609"/>
      <c r="DB45" s="609"/>
      <c r="DC45" s="610"/>
      <c r="DD45" s="594">
        <v>80508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644344</v>
      </c>
      <c r="CS46" s="589"/>
      <c r="CT46" s="589"/>
      <c r="CU46" s="589"/>
      <c r="CV46" s="589"/>
      <c r="CW46" s="589"/>
      <c r="CX46" s="589"/>
      <c r="CY46" s="590"/>
      <c r="CZ46" s="591">
        <v>9.4</v>
      </c>
      <c r="DA46" s="592"/>
      <c r="DB46" s="592"/>
      <c r="DC46" s="593"/>
      <c r="DD46" s="594">
        <v>485993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47945</v>
      </c>
      <c r="CS47" s="607"/>
      <c r="CT47" s="607"/>
      <c r="CU47" s="607"/>
      <c r="CV47" s="607"/>
      <c r="CW47" s="607"/>
      <c r="CX47" s="607"/>
      <c r="CY47" s="608"/>
      <c r="CZ47" s="591">
        <v>0.7</v>
      </c>
      <c r="DA47" s="609"/>
      <c r="DB47" s="609"/>
      <c r="DC47" s="610"/>
      <c r="DD47" s="594">
        <v>16399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6836010</v>
      </c>
      <c r="CS49" s="573"/>
      <c r="CT49" s="573"/>
      <c r="CU49" s="573"/>
      <c r="CV49" s="573"/>
      <c r="CW49" s="573"/>
      <c r="CX49" s="573"/>
      <c r="CY49" s="574"/>
      <c r="CZ49" s="575">
        <v>100</v>
      </c>
      <c r="DA49" s="576"/>
      <c r="DB49" s="576"/>
      <c r="DC49" s="577"/>
      <c r="DD49" s="578">
        <v>4533770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8" scale="9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U32" sqref="AU32:AY3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7204</v>
      </c>
      <c r="R7" s="1101"/>
      <c r="S7" s="1101"/>
      <c r="T7" s="1101"/>
      <c r="U7" s="1101"/>
      <c r="V7" s="1101">
        <v>6839</v>
      </c>
      <c r="W7" s="1101"/>
      <c r="X7" s="1101"/>
      <c r="Y7" s="1101"/>
      <c r="Z7" s="1101"/>
      <c r="AA7" s="1101">
        <v>365</v>
      </c>
      <c r="AB7" s="1101"/>
      <c r="AC7" s="1101"/>
      <c r="AD7" s="1101"/>
      <c r="AE7" s="1102"/>
      <c r="AF7" s="1103">
        <v>288</v>
      </c>
      <c r="AG7" s="1104"/>
      <c r="AH7" s="1104"/>
      <c r="AI7" s="1104"/>
      <c r="AJ7" s="1105"/>
      <c r="AK7" s="1087">
        <v>410</v>
      </c>
      <c r="AL7" s="1088"/>
      <c r="AM7" s="1088"/>
      <c r="AN7" s="1088"/>
      <c r="AO7" s="1088"/>
      <c r="AP7" s="1088">
        <v>7159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543</v>
      </c>
      <c r="BT7" s="1092"/>
      <c r="BU7" s="1092"/>
      <c r="BV7" s="1092"/>
      <c r="BW7" s="1092"/>
      <c r="BX7" s="1092"/>
      <c r="BY7" s="1092"/>
      <c r="BZ7" s="1092"/>
      <c r="CA7" s="1092"/>
      <c r="CB7" s="1092"/>
      <c r="CC7" s="1092"/>
      <c r="CD7" s="1092"/>
      <c r="CE7" s="1092"/>
      <c r="CF7" s="1092"/>
      <c r="CG7" s="1093"/>
      <c r="CH7" s="1084">
        <v>0</v>
      </c>
      <c r="CI7" s="1085"/>
      <c r="CJ7" s="1085"/>
      <c r="CK7" s="1085"/>
      <c r="CL7" s="1086"/>
      <c r="CM7" s="1084">
        <v>30</v>
      </c>
      <c r="CN7" s="1085"/>
      <c r="CO7" s="1085"/>
      <c r="CP7" s="1085"/>
      <c r="CQ7" s="1086"/>
      <c r="CR7" s="1084">
        <v>35</v>
      </c>
      <c r="CS7" s="1085"/>
      <c r="CT7" s="1085"/>
      <c r="CU7" s="1085"/>
      <c r="CV7" s="1086"/>
      <c r="CW7" s="1084">
        <v>3</v>
      </c>
      <c r="CX7" s="1085"/>
      <c r="CY7" s="1085"/>
      <c r="CZ7" s="1085"/>
      <c r="DA7" s="1086"/>
      <c r="DB7" s="1084" t="s">
        <v>547</v>
      </c>
      <c r="DC7" s="1085"/>
      <c r="DD7" s="1085"/>
      <c r="DE7" s="1085"/>
      <c r="DF7" s="1086"/>
      <c r="DG7" s="1084" t="s">
        <v>547</v>
      </c>
      <c r="DH7" s="1085"/>
      <c r="DI7" s="1085"/>
      <c r="DJ7" s="1085"/>
      <c r="DK7" s="1086"/>
      <c r="DL7" s="1084" t="s">
        <v>547</v>
      </c>
      <c r="DM7" s="1085"/>
      <c r="DN7" s="1085"/>
      <c r="DO7" s="1085"/>
      <c r="DP7" s="1086"/>
      <c r="DQ7" s="1084" t="s">
        <v>547</v>
      </c>
      <c r="DR7" s="1085"/>
      <c r="DS7" s="1085"/>
      <c r="DT7" s="1085"/>
      <c r="DU7" s="1086"/>
      <c r="DV7" s="1111"/>
      <c r="DW7" s="1112"/>
      <c r="DX7" s="1112"/>
      <c r="DY7" s="1112"/>
      <c r="DZ7" s="1113"/>
      <c r="EA7" s="205"/>
    </row>
    <row r="8" spans="1:131" s="206" customFormat="1" ht="26.25" customHeight="1" x14ac:dyDescent="0.15">
      <c r="A8" s="212">
        <v>2</v>
      </c>
      <c r="B8" s="1033" t="s">
        <v>366</v>
      </c>
      <c r="C8" s="1034"/>
      <c r="D8" s="1034"/>
      <c r="E8" s="1034"/>
      <c r="F8" s="1034"/>
      <c r="G8" s="1034"/>
      <c r="H8" s="1034"/>
      <c r="I8" s="1034"/>
      <c r="J8" s="1034"/>
      <c r="K8" s="1034"/>
      <c r="L8" s="1034"/>
      <c r="M8" s="1034"/>
      <c r="N8" s="1034"/>
      <c r="O8" s="1034"/>
      <c r="P8" s="1035"/>
      <c r="Q8" s="1039">
        <v>1</v>
      </c>
      <c r="R8" s="1040"/>
      <c r="S8" s="1040"/>
      <c r="T8" s="1040"/>
      <c r="U8" s="1040"/>
      <c r="V8" s="1040">
        <v>1</v>
      </c>
      <c r="W8" s="1040"/>
      <c r="X8" s="1040"/>
      <c r="Y8" s="1040"/>
      <c r="Z8" s="1040"/>
      <c r="AA8" s="1040">
        <v>0</v>
      </c>
      <c r="AB8" s="1040"/>
      <c r="AC8" s="1040"/>
      <c r="AD8" s="1040"/>
      <c r="AE8" s="1041"/>
      <c r="AF8" s="1015">
        <v>0</v>
      </c>
      <c r="AG8" s="1016"/>
      <c r="AH8" s="1016"/>
      <c r="AI8" s="1016"/>
      <c r="AJ8" s="1017"/>
      <c r="AK8" s="1082">
        <v>1</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546</v>
      </c>
      <c r="BS8" s="1010" t="s">
        <v>544</v>
      </c>
      <c r="BT8" s="1011"/>
      <c r="BU8" s="1011"/>
      <c r="BV8" s="1011"/>
      <c r="BW8" s="1011"/>
      <c r="BX8" s="1011"/>
      <c r="BY8" s="1011"/>
      <c r="BZ8" s="1011"/>
      <c r="CA8" s="1011"/>
      <c r="CB8" s="1011"/>
      <c r="CC8" s="1011"/>
      <c r="CD8" s="1011"/>
      <c r="CE8" s="1011"/>
      <c r="CF8" s="1011"/>
      <c r="CG8" s="1012"/>
      <c r="CH8" s="985">
        <v>109</v>
      </c>
      <c r="CI8" s="986"/>
      <c r="CJ8" s="986"/>
      <c r="CK8" s="986"/>
      <c r="CL8" s="987"/>
      <c r="CM8" s="985">
        <v>-95</v>
      </c>
      <c r="CN8" s="986"/>
      <c r="CO8" s="986"/>
      <c r="CP8" s="986"/>
      <c r="CQ8" s="987"/>
      <c r="CR8" s="985">
        <v>30</v>
      </c>
      <c r="CS8" s="986"/>
      <c r="CT8" s="986"/>
      <c r="CU8" s="986"/>
      <c r="CV8" s="987"/>
      <c r="CW8" s="985" t="s">
        <v>547</v>
      </c>
      <c r="CX8" s="986"/>
      <c r="CY8" s="986"/>
      <c r="CZ8" s="986"/>
      <c r="DA8" s="987"/>
      <c r="DB8" s="985" t="s">
        <v>548</v>
      </c>
      <c r="DC8" s="986"/>
      <c r="DD8" s="986"/>
      <c r="DE8" s="986"/>
      <c r="DF8" s="987"/>
      <c r="DG8" s="985" t="s">
        <v>547</v>
      </c>
      <c r="DH8" s="986"/>
      <c r="DI8" s="986"/>
      <c r="DJ8" s="986"/>
      <c r="DK8" s="987"/>
      <c r="DL8" s="985">
        <v>160</v>
      </c>
      <c r="DM8" s="986"/>
      <c r="DN8" s="986"/>
      <c r="DO8" s="986"/>
      <c r="DP8" s="987"/>
      <c r="DQ8" s="985">
        <v>48</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545</v>
      </c>
      <c r="BT9" s="1011"/>
      <c r="BU9" s="1011"/>
      <c r="BV9" s="1011"/>
      <c r="BW9" s="1011"/>
      <c r="BX9" s="1011"/>
      <c r="BY9" s="1011"/>
      <c r="BZ9" s="1011"/>
      <c r="CA9" s="1011"/>
      <c r="CB9" s="1011"/>
      <c r="CC9" s="1011"/>
      <c r="CD9" s="1011"/>
      <c r="CE9" s="1011"/>
      <c r="CF9" s="1011"/>
      <c r="CG9" s="1012"/>
      <c r="CH9" s="985">
        <v>0</v>
      </c>
      <c r="CI9" s="986"/>
      <c r="CJ9" s="986"/>
      <c r="CK9" s="986"/>
      <c r="CL9" s="987"/>
      <c r="CM9" s="985">
        <v>29</v>
      </c>
      <c r="CN9" s="986"/>
      <c r="CO9" s="986"/>
      <c r="CP9" s="986"/>
      <c r="CQ9" s="987"/>
      <c r="CR9" s="985">
        <v>20</v>
      </c>
      <c r="CS9" s="986"/>
      <c r="CT9" s="986"/>
      <c r="CU9" s="986"/>
      <c r="CV9" s="987"/>
      <c r="CW9" s="985" t="s">
        <v>547</v>
      </c>
      <c r="CX9" s="986"/>
      <c r="CY9" s="986"/>
      <c r="CZ9" s="986"/>
      <c r="DA9" s="987"/>
      <c r="DB9" s="985" t="s">
        <v>549</v>
      </c>
      <c r="DC9" s="986"/>
      <c r="DD9" s="986"/>
      <c r="DE9" s="986"/>
      <c r="DF9" s="987"/>
      <c r="DG9" s="985" t="s">
        <v>547</v>
      </c>
      <c r="DH9" s="986"/>
      <c r="DI9" s="986"/>
      <c r="DJ9" s="986"/>
      <c r="DK9" s="987"/>
      <c r="DL9" s="985" t="s">
        <v>548</v>
      </c>
      <c r="DM9" s="986"/>
      <c r="DN9" s="986"/>
      <c r="DO9" s="986"/>
      <c r="DP9" s="987"/>
      <c r="DQ9" s="985" t="s">
        <v>548</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7206</v>
      </c>
      <c r="R23" s="1065"/>
      <c r="S23" s="1065"/>
      <c r="T23" s="1065"/>
      <c r="U23" s="1065"/>
      <c r="V23" s="1065">
        <v>6841</v>
      </c>
      <c r="W23" s="1065"/>
      <c r="X23" s="1065"/>
      <c r="Y23" s="1065"/>
      <c r="Z23" s="1065"/>
      <c r="AA23" s="1065">
        <v>365</v>
      </c>
      <c r="AB23" s="1065"/>
      <c r="AC23" s="1065"/>
      <c r="AD23" s="1065"/>
      <c r="AE23" s="1066"/>
      <c r="AF23" s="1067">
        <v>288</v>
      </c>
      <c r="AG23" s="1065"/>
      <c r="AH23" s="1065"/>
      <c r="AI23" s="1065"/>
      <c r="AJ23" s="1068"/>
      <c r="AK23" s="1069"/>
      <c r="AL23" s="1070"/>
      <c r="AM23" s="1070"/>
      <c r="AN23" s="1070"/>
      <c r="AO23" s="1070"/>
      <c r="AP23" s="1065">
        <v>7159</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1672</v>
      </c>
      <c r="R28" s="1050"/>
      <c r="S28" s="1050"/>
      <c r="T28" s="1050"/>
      <c r="U28" s="1050"/>
      <c r="V28" s="1050">
        <v>1534</v>
      </c>
      <c r="W28" s="1050"/>
      <c r="X28" s="1050"/>
      <c r="Y28" s="1050"/>
      <c r="Z28" s="1050"/>
      <c r="AA28" s="1050">
        <v>138</v>
      </c>
      <c r="AB28" s="1050"/>
      <c r="AC28" s="1050"/>
      <c r="AD28" s="1050"/>
      <c r="AE28" s="1051"/>
      <c r="AF28" s="1052">
        <v>138</v>
      </c>
      <c r="AG28" s="1050"/>
      <c r="AH28" s="1050"/>
      <c r="AI28" s="1050"/>
      <c r="AJ28" s="1053"/>
      <c r="AK28" s="1054">
        <v>141</v>
      </c>
      <c r="AL28" s="1042"/>
      <c r="AM28" s="1042"/>
      <c r="AN28" s="1042"/>
      <c r="AO28" s="1042"/>
      <c r="AP28" s="1042" t="s">
        <v>547</v>
      </c>
      <c r="AQ28" s="1042"/>
      <c r="AR28" s="1042"/>
      <c r="AS28" s="1042"/>
      <c r="AT28" s="1042"/>
      <c r="AU28" s="1042" t="s">
        <v>547</v>
      </c>
      <c r="AV28" s="1042"/>
      <c r="AW28" s="1042"/>
      <c r="AX28" s="1042"/>
      <c r="AY28" s="1042"/>
      <c r="AZ28" s="1043" t="s">
        <v>547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1225</v>
      </c>
      <c r="R29" s="1040"/>
      <c r="S29" s="1040"/>
      <c r="T29" s="1040"/>
      <c r="U29" s="1040"/>
      <c r="V29" s="1040">
        <v>1184</v>
      </c>
      <c r="W29" s="1040"/>
      <c r="X29" s="1040"/>
      <c r="Y29" s="1040"/>
      <c r="Z29" s="1040"/>
      <c r="AA29" s="1040">
        <v>41</v>
      </c>
      <c r="AB29" s="1040"/>
      <c r="AC29" s="1040"/>
      <c r="AD29" s="1040"/>
      <c r="AE29" s="1041"/>
      <c r="AF29" s="1015">
        <v>41</v>
      </c>
      <c r="AG29" s="1016"/>
      <c r="AH29" s="1016"/>
      <c r="AI29" s="1016"/>
      <c r="AJ29" s="1017"/>
      <c r="AK29" s="976">
        <v>201</v>
      </c>
      <c r="AL29" s="967"/>
      <c r="AM29" s="967"/>
      <c r="AN29" s="967"/>
      <c r="AO29" s="967"/>
      <c r="AP29" s="967" t="s">
        <v>547</v>
      </c>
      <c r="AQ29" s="967"/>
      <c r="AR29" s="967"/>
      <c r="AS29" s="967"/>
      <c r="AT29" s="967"/>
      <c r="AU29" s="967" t="s">
        <v>547</v>
      </c>
      <c r="AV29" s="967"/>
      <c r="AW29" s="967"/>
      <c r="AX29" s="967"/>
      <c r="AY29" s="967"/>
      <c r="AZ29" s="1038" t="s">
        <v>548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130</v>
      </c>
      <c r="R30" s="1040"/>
      <c r="S30" s="1040"/>
      <c r="T30" s="1040"/>
      <c r="U30" s="1040"/>
      <c r="V30" s="1040">
        <v>129</v>
      </c>
      <c r="W30" s="1040"/>
      <c r="X30" s="1040"/>
      <c r="Y30" s="1040"/>
      <c r="Z30" s="1040"/>
      <c r="AA30" s="1040">
        <v>1</v>
      </c>
      <c r="AB30" s="1040"/>
      <c r="AC30" s="1040"/>
      <c r="AD30" s="1040"/>
      <c r="AE30" s="1041"/>
      <c r="AF30" s="1015">
        <v>1</v>
      </c>
      <c r="AG30" s="1016"/>
      <c r="AH30" s="1016"/>
      <c r="AI30" s="1016"/>
      <c r="AJ30" s="1017"/>
      <c r="AK30" s="976">
        <v>43</v>
      </c>
      <c r="AL30" s="967"/>
      <c r="AM30" s="967"/>
      <c r="AN30" s="967"/>
      <c r="AO30" s="967"/>
      <c r="AP30" s="967" t="s">
        <v>549</v>
      </c>
      <c r="AQ30" s="967"/>
      <c r="AR30" s="967"/>
      <c r="AS30" s="967"/>
      <c r="AT30" s="967"/>
      <c r="AU30" s="967" t="s">
        <v>548</v>
      </c>
      <c r="AV30" s="967"/>
      <c r="AW30" s="967"/>
      <c r="AX30" s="967"/>
      <c r="AY30" s="967"/>
      <c r="AZ30" s="1038" t="s">
        <v>547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406</v>
      </c>
      <c r="R31" s="1040"/>
      <c r="S31" s="1040"/>
      <c r="T31" s="1040"/>
      <c r="U31" s="1040"/>
      <c r="V31" s="1040">
        <v>363</v>
      </c>
      <c r="W31" s="1040"/>
      <c r="X31" s="1040"/>
      <c r="Y31" s="1040"/>
      <c r="Z31" s="1040"/>
      <c r="AA31" s="1040">
        <v>43</v>
      </c>
      <c r="AB31" s="1040"/>
      <c r="AC31" s="1040"/>
      <c r="AD31" s="1040"/>
      <c r="AE31" s="1041"/>
      <c r="AF31" s="1015">
        <v>413</v>
      </c>
      <c r="AG31" s="1016"/>
      <c r="AH31" s="1016"/>
      <c r="AI31" s="1016"/>
      <c r="AJ31" s="1017"/>
      <c r="AK31" s="976">
        <v>85</v>
      </c>
      <c r="AL31" s="967"/>
      <c r="AM31" s="967"/>
      <c r="AN31" s="967"/>
      <c r="AO31" s="967"/>
      <c r="AP31" s="967">
        <v>2134</v>
      </c>
      <c r="AQ31" s="967"/>
      <c r="AR31" s="967"/>
      <c r="AS31" s="967"/>
      <c r="AT31" s="967"/>
      <c r="AU31" s="967" t="s">
        <v>551</v>
      </c>
      <c r="AV31" s="967"/>
      <c r="AW31" s="967"/>
      <c r="AX31" s="967"/>
      <c r="AY31" s="967"/>
      <c r="AZ31" s="1038" t="s">
        <v>549</v>
      </c>
      <c r="BA31" s="1038"/>
      <c r="BB31" s="1038"/>
      <c r="BC31" s="1038"/>
      <c r="BD31" s="1038"/>
      <c r="BE31" s="1028" t="s">
        <v>384</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385</v>
      </c>
      <c r="C32" s="1034"/>
      <c r="D32" s="1034"/>
      <c r="E32" s="1034"/>
      <c r="F32" s="1034"/>
      <c r="G32" s="1034"/>
      <c r="H32" s="1034"/>
      <c r="I32" s="1034"/>
      <c r="J32" s="1034"/>
      <c r="K32" s="1034"/>
      <c r="L32" s="1034"/>
      <c r="M32" s="1034"/>
      <c r="N32" s="1034"/>
      <c r="O32" s="1034"/>
      <c r="P32" s="1035"/>
      <c r="Q32" s="1039">
        <v>274</v>
      </c>
      <c r="R32" s="1040"/>
      <c r="S32" s="1040"/>
      <c r="T32" s="1040"/>
      <c r="U32" s="1040"/>
      <c r="V32" s="1040">
        <v>245</v>
      </c>
      <c r="W32" s="1040"/>
      <c r="X32" s="1040"/>
      <c r="Y32" s="1040"/>
      <c r="Z32" s="1040"/>
      <c r="AA32" s="1040">
        <v>29</v>
      </c>
      <c r="AB32" s="1040"/>
      <c r="AC32" s="1040"/>
      <c r="AD32" s="1040"/>
      <c r="AE32" s="1041"/>
      <c r="AF32" s="1015">
        <v>29</v>
      </c>
      <c r="AG32" s="1016"/>
      <c r="AH32" s="1016"/>
      <c r="AI32" s="1016"/>
      <c r="AJ32" s="1017"/>
      <c r="AK32" s="976">
        <v>177</v>
      </c>
      <c r="AL32" s="967"/>
      <c r="AM32" s="967"/>
      <c r="AN32" s="967"/>
      <c r="AO32" s="967"/>
      <c r="AP32" s="967">
        <v>1897</v>
      </c>
      <c r="AQ32" s="967"/>
      <c r="AR32" s="967"/>
      <c r="AS32" s="967"/>
      <c r="AT32" s="967"/>
      <c r="AU32" s="967">
        <v>1548</v>
      </c>
      <c r="AV32" s="967"/>
      <c r="AW32" s="967"/>
      <c r="AX32" s="967"/>
      <c r="AY32" s="967"/>
      <c r="AZ32" s="1038" t="s">
        <v>549</v>
      </c>
      <c r="BA32" s="1038"/>
      <c r="BB32" s="1038"/>
      <c r="BC32" s="1038"/>
      <c r="BD32" s="1038"/>
      <c r="BE32" s="1028" t="s">
        <v>386</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387</v>
      </c>
      <c r="C33" s="1034"/>
      <c r="D33" s="1034"/>
      <c r="E33" s="1034"/>
      <c r="F33" s="1034"/>
      <c r="G33" s="1034"/>
      <c r="H33" s="1034"/>
      <c r="I33" s="1034"/>
      <c r="J33" s="1034"/>
      <c r="K33" s="1034"/>
      <c r="L33" s="1034"/>
      <c r="M33" s="1034"/>
      <c r="N33" s="1034"/>
      <c r="O33" s="1034"/>
      <c r="P33" s="1035"/>
      <c r="Q33" s="1039">
        <v>73</v>
      </c>
      <c r="R33" s="1040"/>
      <c r="S33" s="1040"/>
      <c r="T33" s="1040"/>
      <c r="U33" s="1040"/>
      <c r="V33" s="1040">
        <v>72</v>
      </c>
      <c r="W33" s="1040"/>
      <c r="X33" s="1040"/>
      <c r="Y33" s="1040"/>
      <c r="Z33" s="1040"/>
      <c r="AA33" s="1040">
        <v>1</v>
      </c>
      <c r="AB33" s="1040"/>
      <c r="AC33" s="1040"/>
      <c r="AD33" s="1040"/>
      <c r="AE33" s="1041"/>
      <c r="AF33" s="1015">
        <v>1</v>
      </c>
      <c r="AG33" s="1016"/>
      <c r="AH33" s="1016"/>
      <c r="AI33" s="1016"/>
      <c r="AJ33" s="1017"/>
      <c r="AK33" s="976">
        <v>48</v>
      </c>
      <c r="AL33" s="967"/>
      <c r="AM33" s="967"/>
      <c r="AN33" s="967"/>
      <c r="AO33" s="967"/>
      <c r="AP33" s="967">
        <v>497</v>
      </c>
      <c r="AQ33" s="967"/>
      <c r="AR33" s="967"/>
      <c r="AS33" s="967"/>
      <c r="AT33" s="967"/>
      <c r="AU33" s="967">
        <v>390</v>
      </c>
      <c r="AV33" s="967"/>
      <c r="AW33" s="967"/>
      <c r="AX33" s="967"/>
      <c r="AY33" s="967"/>
      <c r="AZ33" s="1038" t="s">
        <v>549</v>
      </c>
      <c r="BA33" s="1038"/>
      <c r="BB33" s="1038"/>
      <c r="BC33" s="1038"/>
      <c r="BD33" s="1038"/>
      <c r="BE33" s="1028" t="s">
        <v>386</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388</v>
      </c>
      <c r="C34" s="1034"/>
      <c r="D34" s="1034"/>
      <c r="E34" s="1034"/>
      <c r="F34" s="1034"/>
      <c r="G34" s="1034"/>
      <c r="H34" s="1034"/>
      <c r="I34" s="1034"/>
      <c r="J34" s="1034"/>
      <c r="K34" s="1034"/>
      <c r="L34" s="1034"/>
      <c r="M34" s="1034"/>
      <c r="N34" s="1034"/>
      <c r="O34" s="1034"/>
      <c r="P34" s="1035"/>
      <c r="Q34" s="1039">
        <v>33</v>
      </c>
      <c r="R34" s="1040"/>
      <c r="S34" s="1040"/>
      <c r="T34" s="1040"/>
      <c r="U34" s="1040"/>
      <c r="V34" s="1040">
        <v>32</v>
      </c>
      <c r="W34" s="1040"/>
      <c r="X34" s="1040"/>
      <c r="Y34" s="1040"/>
      <c r="Z34" s="1040"/>
      <c r="AA34" s="1040">
        <v>1</v>
      </c>
      <c r="AB34" s="1040"/>
      <c r="AC34" s="1040"/>
      <c r="AD34" s="1040"/>
      <c r="AE34" s="1041"/>
      <c r="AF34" s="1015">
        <v>0</v>
      </c>
      <c r="AG34" s="1016"/>
      <c r="AH34" s="1016"/>
      <c r="AI34" s="1016"/>
      <c r="AJ34" s="1017"/>
      <c r="AK34" s="976">
        <v>13</v>
      </c>
      <c r="AL34" s="967"/>
      <c r="AM34" s="967"/>
      <c r="AN34" s="967"/>
      <c r="AO34" s="967"/>
      <c r="AP34" s="967">
        <v>145</v>
      </c>
      <c r="AQ34" s="967"/>
      <c r="AR34" s="967"/>
      <c r="AS34" s="967"/>
      <c r="AT34" s="967"/>
      <c r="AU34" s="967">
        <v>115</v>
      </c>
      <c r="AV34" s="967"/>
      <c r="AW34" s="967"/>
      <c r="AX34" s="967"/>
      <c r="AY34" s="967"/>
      <c r="AZ34" s="1038" t="s">
        <v>548</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623</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1108</v>
      </c>
      <c r="R68" s="978"/>
      <c r="S68" s="978"/>
      <c r="T68" s="978"/>
      <c r="U68" s="978"/>
      <c r="V68" s="978">
        <v>1072</v>
      </c>
      <c r="W68" s="978"/>
      <c r="X68" s="978"/>
      <c r="Y68" s="978"/>
      <c r="Z68" s="978"/>
      <c r="AA68" s="978">
        <v>36</v>
      </c>
      <c r="AB68" s="978"/>
      <c r="AC68" s="978"/>
      <c r="AD68" s="978"/>
      <c r="AE68" s="978"/>
      <c r="AF68" s="978">
        <v>36</v>
      </c>
      <c r="AG68" s="978"/>
      <c r="AH68" s="978"/>
      <c r="AI68" s="978"/>
      <c r="AJ68" s="978"/>
      <c r="AK68" s="978" t="s">
        <v>547</v>
      </c>
      <c r="AL68" s="978"/>
      <c r="AM68" s="978"/>
      <c r="AN68" s="978"/>
      <c r="AO68" s="978"/>
      <c r="AP68" s="978">
        <v>61</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3984</v>
      </c>
      <c r="R69" s="967"/>
      <c r="S69" s="967"/>
      <c r="T69" s="967"/>
      <c r="U69" s="967"/>
      <c r="V69" s="967">
        <v>3671</v>
      </c>
      <c r="W69" s="967"/>
      <c r="X69" s="967"/>
      <c r="Y69" s="967"/>
      <c r="Z69" s="967"/>
      <c r="AA69" s="967">
        <v>313</v>
      </c>
      <c r="AB69" s="967"/>
      <c r="AC69" s="967"/>
      <c r="AD69" s="967"/>
      <c r="AE69" s="967"/>
      <c r="AF69" s="967">
        <v>254</v>
      </c>
      <c r="AG69" s="967"/>
      <c r="AH69" s="967"/>
      <c r="AI69" s="967"/>
      <c r="AJ69" s="967"/>
      <c r="AK69" s="967" t="s">
        <v>549</v>
      </c>
      <c r="AL69" s="967"/>
      <c r="AM69" s="967"/>
      <c r="AN69" s="967"/>
      <c r="AO69" s="967"/>
      <c r="AP69" s="967">
        <v>1085</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1147</v>
      </c>
      <c r="R70" s="967"/>
      <c r="S70" s="967"/>
      <c r="T70" s="967"/>
      <c r="U70" s="967"/>
      <c r="V70" s="967">
        <v>1031</v>
      </c>
      <c r="W70" s="967"/>
      <c r="X70" s="967"/>
      <c r="Y70" s="967"/>
      <c r="Z70" s="967"/>
      <c r="AA70" s="967">
        <v>116</v>
      </c>
      <c r="AB70" s="967"/>
      <c r="AC70" s="967"/>
      <c r="AD70" s="967"/>
      <c r="AE70" s="967"/>
      <c r="AF70" s="967">
        <v>477</v>
      </c>
      <c r="AG70" s="967"/>
      <c r="AH70" s="967"/>
      <c r="AI70" s="967"/>
      <c r="AJ70" s="967"/>
      <c r="AK70" s="967" t="s">
        <v>547</v>
      </c>
      <c r="AL70" s="967"/>
      <c r="AM70" s="967"/>
      <c r="AN70" s="967"/>
      <c r="AO70" s="967"/>
      <c r="AP70" s="967">
        <v>4393</v>
      </c>
      <c r="AQ70" s="967"/>
      <c r="AR70" s="967"/>
      <c r="AS70" s="967"/>
      <c r="AT70" s="967"/>
      <c r="AU70" s="967"/>
      <c r="AV70" s="967"/>
      <c r="AW70" s="967"/>
      <c r="AX70" s="967"/>
      <c r="AY70" s="967"/>
      <c r="AZ70" s="968" t="s">
        <v>550</v>
      </c>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536</v>
      </c>
      <c r="C71" s="971"/>
      <c r="D71" s="971"/>
      <c r="E71" s="971"/>
      <c r="F71" s="971"/>
      <c r="G71" s="971"/>
      <c r="H71" s="971"/>
      <c r="I71" s="971"/>
      <c r="J71" s="971"/>
      <c r="K71" s="971"/>
      <c r="L71" s="971"/>
      <c r="M71" s="971"/>
      <c r="N71" s="971"/>
      <c r="O71" s="971"/>
      <c r="P71" s="972"/>
      <c r="Q71" s="973">
        <v>2137</v>
      </c>
      <c r="R71" s="967"/>
      <c r="S71" s="967"/>
      <c r="T71" s="967"/>
      <c r="U71" s="967"/>
      <c r="V71" s="967">
        <v>2095</v>
      </c>
      <c r="W71" s="967"/>
      <c r="X71" s="967"/>
      <c r="Y71" s="967"/>
      <c r="Z71" s="967"/>
      <c r="AA71" s="967">
        <v>42</v>
      </c>
      <c r="AB71" s="967"/>
      <c r="AC71" s="967"/>
      <c r="AD71" s="967"/>
      <c r="AE71" s="967"/>
      <c r="AF71" s="967">
        <v>42</v>
      </c>
      <c r="AG71" s="967"/>
      <c r="AH71" s="967"/>
      <c r="AI71" s="967"/>
      <c r="AJ71" s="967"/>
      <c r="AK71" s="967" t="s">
        <v>547</v>
      </c>
      <c r="AL71" s="967"/>
      <c r="AM71" s="967"/>
      <c r="AN71" s="967"/>
      <c r="AO71" s="967"/>
      <c r="AP71" s="967" t="s">
        <v>548</v>
      </c>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538</v>
      </c>
      <c r="C72" s="971"/>
      <c r="D72" s="971"/>
      <c r="E72" s="971"/>
      <c r="F72" s="971"/>
      <c r="G72" s="971"/>
      <c r="H72" s="971"/>
      <c r="I72" s="971"/>
      <c r="J72" s="971"/>
      <c r="K72" s="971"/>
      <c r="L72" s="971"/>
      <c r="M72" s="971"/>
      <c r="N72" s="971"/>
      <c r="O72" s="971"/>
      <c r="P72" s="972"/>
      <c r="Q72" s="973">
        <v>246077</v>
      </c>
      <c r="R72" s="967"/>
      <c r="S72" s="967"/>
      <c r="T72" s="967"/>
      <c r="U72" s="967"/>
      <c r="V72" s="967">
        <v>233284</v>
      </c>
      <c r="W72" s="967"/>
      <c r="X72" s="967"/>
      <c r="Y72" s="967"/>
      <c r="Z72" s="967"/>
      <c r="AA72" s="967">
        <v>12793</v>
      </c>
      <c r="AB72" s="967"/>
      <c r="AC72" s="967"/>
      <c r="AD72" s="967"/>
      <c r="AE72" s="967"/>
      <c r="AF72" s="967">
        <v>12793</v>
      </c>
      <c r="AG72" s="967"/>
      <c r="AH72" s="967"/>
      <c r="AI72" s="967"/>
      <c r="AJ72" s="967"/>
      <c r="AK72" s="967">
        <v>2000</v>
      </c>
      <c r="AL72" s="967"/>
      <c r="AM72" s="967"/>
      <c r="AN72" s="967"/>
      <c r="AO72" s="967"/>
      <c r="AP72" s="967" t="s">
        <v>547</v>
      </c>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537</v>
      </c>
      <c r="C73" s="971"/>
      <c r="D73" s="971"/>
      <c r="E73" s="971"/>
      <c r="F73" s="971"/>
      <c r="G73" s="971"/>
      <c r="H73" s="971"/>
      <c r="I73" s="971"/>
      <c r="J73" s="971"/>
      <c r="K73" s="971"/>
      <c r="L73" s="971"/>
      <c r="M73" s="971"/>
      <c r="N73" s="971"/>
      <c r="O73" s="971"/>
      <c r="P73" s="972"/>
      <c r="Q73" s="973">
        <v>9335</v>
      </c>
      <c r="R73" s="967"/>
      <c r="S73" s="967"/>
      <c r="T73" s="967"/>
      <c r="U73" s="967"/>
      <c r="V73" s="967">
        <v>8167</v>
      </c>
      <c r="W73" s="967"/>
      <c r="X73" s="967"/>
      <c r="Y73" s="967"/>
      <c r="Z73" s="967"/>
      <c r="AA73" s="967">
        <v>1168</v>
      </c>
      <c r="AB73" s="967"/>
      <c r="AC73" s="967"/>
      <c r="AD73" s="967"/>
      <c r="AE73" s="967"/>
      <c r="AF73" s="967" t="s">
        <v>547</v>
      </c>
      <c r="AG73" s="967"/>
      <c r="AH73" s="967"/>
      <c r="AI73" s="967"/>
      <c r="AJ73" s="967"/>
      <c r="AK73" s="967">
        <v>15</v>
      </c>
      <c r="AL73" s="967"/>
      <c r="AM73" s="967"/>
      <c r="AN73" s="967"/>
      <c r="AO73" s="967"/>
      <c r="AP73" s="967" t="s">
        <v>547</v>
      </c>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539</v>
      </c>
      <c r="C74" s="971"/>
      <c r="D74" s="971"/>
      <c r="E74" s="971"/>
      <c r="F74" s="971"/>
      <c r="G74" s="971"/>
      <c r="H74" s="971"/>
      <c r="I74" s="971"/>
      <c r="J74" s="971"/>
      <c r="K74" s="971"/>
      <c r="L74" s="971"/>
      <c r="M74" s="971"/>
      <c r="N74" s="971"/>
      <c r="O74" s="971"/>
      <c r="P74" s="972"/>
      <c r="Q74" s="973">
        <v>1528</v>
      </c>
      <c r="R74" s="967"/>
      <c r="S74" s="967"/>
      <c r="T74" s="967"/>
      <c r="U74" s="967"/>
      <c r="V74" s="967">
        <v>1527</v>
      </c>
      <c r="W74" s="967"/>
      <c r="X74" s="967"/>
      <c r="Y74" s="967"/>
      <c r="Z74" s="967"/>
      <c r="AA74" s="967">
        <v>1</v>
      </c>
      <c r="AB74" s="967"/>
      <c r="AC74" s="967"/>
      <c r="AD74" s="967"/>
      <c r="AE74" s="967"/>
      <c r="AF74" s="967" t="s">
        <v>548</v>
      </c>
      <c r="AG74" s="967"/>
      <c r="AH74" s="967"/>
      <c r="AI74" s="967"/>
      <c r="AJ74" s="967"/>
      <c r="AK74" s="967" t="s">
        <v>547</v>
      </c>
      <c r="AL74" s="967"/>
      <c r="AM74" s="967"/>
      <c r="AN74" s="967"/>
      <c r="AO74" s="967"/>
      <c r="AP74" s="967" t="s">
        <v>547</v>
      </c>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540</v>
      </c>
      <c r="C75" s="971"/>
      <c r="D75" s="971"/>
      <c r="E75" s="971"/>
      <c r="F75" s="971"/>
      <c r="G75" s="971"/>
      <c r="H75" s="971"/>
      <c r="I75" s="971"/>
      <c r="J75" s="971"/>
      <c r="K75" s="971"/>
      <c r="L75" s="971"/>
      <c r="M75" s="971"/>
      <c r="N75" s="971"/>
      <c r="O75" s="971"/>
      <c r="P75" s="972"/>
      <c r="Q75" s="974">
        <v>20</v>
      </c>
      <c r="R75" s="975"/>
      <c r="S75" s="975"/>
      <c r="T75" s="975"/>
      <c r="U75" s="976"/>
      <c r="V75" s="977">
        <v>19</v>
      </c>
      <c r="W75" s="975"/>
      <c r="X75" s="975"/>
      <c r="Y75" s="975"/>
      <c r="Z75" s="976"/>
      <c r="AA75" s="977">
        <v>1</v>
      </c>
      <c r="AB75" s="975"/>
      <c r="AC75" s="975"/>
      <c r="AD75" s="975"/>
      <c r="AE75" s="976"/>
      <c r="AF75" s="977" t="s">
        <v>547</v>
      </c>
      <c r="AG75" s="975"/>
      <c r="AH75" s="975"/>
      <c r="AI75" s="975"/>
      <c r="AJ75" s="976"/>
      <c r="AK75" s="977" t="s">
        <v>547</v>
      </c>
      <c r="AL75" s="975"/>
      <c r="AM75" s="975"/>
      <c r="AN75" s="975"/>
      <c r="AO75" s="976"/>
      <c r="AP75" s="977" t="s">
        <v>547</v>
      </c>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541</v>
      </c>
      <c r="C76" s="971"/>
      <c r="D76" s="971"/>
      <c r="E76" s="971"/>
      <c r="F76" s="971"/>
      <c r="G76" s="971"/>
      <c r="H76" s="971"/>
      <c r="I76" s="971"/>
      <c r="J76" s="971"/>
      <c r="K76" s="971"/>
      <c r="L76" s="971"/>
      <c r="M76" s="971"/>
      <c r="N76" s="971"/>
      <c r="O76" s="971"/>
      <c r="P76" s="972"/>
      <c r="Q76" s="974">
        <v>55</v>
      </c>
      <c r="R76" s="975"/>
      <c r="S76" s="975"/>
      <c r="T76" s="975"/>
      <c r="U76" s="976"/>
      <c r="V76" s="977">
        <v>46</v>
      </c>
      <c r="W76" s="975"/>
      <c r="X76" s="975"/>
      <c r="Y76" s="975"/>
      <c r="Z76" s="976"/>
      <c r="AA76" s="977">
        <v>9</v>
      </c>
      <c r="AB76" s="975"/>
      <c r="AC76" s="975"/>
      <c r="AD76" s="975"/>
      <c r="AE76" s="976"/>
      <c r="AF76" s="977" t="s">
        <v>547</v>
      </c>
      <c r="AG76" s="975"/>
      <c r="AH76" s="975"/>
      <c r="AI76" s="975"/>
      <c r="AJ76" s="976"/>
      <c r="AK76" s="977" t="s">
        <v>547</v>
      </c>
      <c r="AL76" s="975"/>
      <c r="AM76" s="975"/>
      <c r="AN76" s="975"/>
      <c r="AO76" s="976"/>
      <c r="AP76" s="977" t="s">
        <v>547</v>
      </c>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542</v>
      </c>
      <c r="C77" s="971"/>
      <c r="D77" s="971"/>
      <c r="E77" s="971"/>
      <c r="F77" s="971"/>
      <c r="G77" s="971"/>
      <c r="H77" s="971"/>
      <c r="I77" s="971"/>
      <c r="J77" s="971"/>
      <c r="K77" s="971"/>
      <c r="L77" s="971"/>
      <c r="M77" s="971"/>
      <c r="N77" s="971"/>
      <c r="O77" s="971"/>
      <c r="P77" s="972"/>
      <c r="Q77" s="974">
        <v>14</v>
      </c>
      <c r="R77" s="975"/>
      <c r="S77" s="975"/>
      <c r="T77" s="975"/>
      <c r="U77" s="976"/>
      <c r="V77" s="977">
        <v>13</v>
      </c>
      <c r="W77" s="975"/>
      <c r="X77" s="975"/>
      <c r="Y77" s="975"/>
      <c r="Z77" s="976"/>
      <c r="AA77" s="977">
        <v>1</v>
      </c>
      <c r="AB77" s="975"/>
      <c r="AC77" s="975"/>
      <c r="AD77" s="975"/>
      <c r="AE77" s="976"/>
      <c r="AF77" s="977" t="s">
        <v>549</v>
      </c>
      <c r="AG77" s="975"/>
      <c r="AH77" s="975"/>
      <c r="AI77" s="975"/>
      <c r="AJ77" s="976"/>
      <c r="AK77" s="977" t="s">
        <v>547</v>
      </c>
      <c r="AL77" s="975"/>
      <c r="AM77" s="975"/>
      <c r="AN77" s="975"/>
      <c r="AO77" s="976"/>
      <c r="AP77" s="977" t="s">
        <v>547</v>
      </c>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13602</v>
      </c>
      <c r="AG88" s="955"/>
      <c r="AH88" s="955"/>
      <c r="AI88" s="955"/>
      <c r="AJ88" s="955"/>
      <c r="AK88" s="959"/>
      <c r="AL88" s="959"/>
      <c r="AM88" s="959"/>
      <c r="AN88" s="959"/>
      <c r="AO88" s="959"/>
      <c r="AP88" s="955">
        <v>5539</v>
      </c>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85</v>
      </c>
      <c r="CS102" s="947"/>
      <c r="CT102" s="947"/>
      <c r="CU102" s="947"/>
      <c r="CV102" s="948"/>
      <c r="CW102" s="946">
        <v>3</v>
      </c>
      <c r="CX102" s="947"/>
      <c r="CY102" s="947"/>
      <c r="CZ102" s="947"/>
      <c r="DA102" s="948"/>
      <c r="DB102" s="946" t="s">
        <v>547</v>
      </c>
      <c r="DC102" s="947"/>
      <c r="DD102" s="947"/>
      <c r="DE102" s="947"/>
      <c r="DF102" s="948"/>
      <c r="DG102" s="946" t="s">
        <v>547</v>
      </c>
      <c r="DH102" s="947"/>
      <c r="DI102" s="947"/>
      <c r="DJ102" s="947"/>
      <c r="DK102" s="948"/>
      <c r="DL102" s="946">
        <v>160</v>
      </c>
      <c r="DM102" s="947"/>
      <c r="DN102" s="947"/>
      <c r="DO102" s="947"/>
      <c r="DP102" s="948"/>
      <c r="DQ102" s="946">
        <v>48</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396829</v>
      </c>
      <c r="AB110" s="873"/>
      <c r="AC110" s="873"/>
      <c r="AD110" s="873"/>
      <c r="AE110" s="874"/>
      <c r="AF110" s="875">
        <v>418598</v>
      </c>
      <c r="AG110" s="873"/>
      <c r="AH110" s="873"/>
      <c r="AI110" s="873"/>
      <c r="AJ110" s="874"/>
      <c r="AK110" s="875">
        <v>437164</v>
      </c>
      <c r="AL110" s="873"/>
      <c r="AM110" s="873"/>
      <c r="AN110" s="873"/>
      <c r="AO110" s="874"/>
      <c r="AP110" s="876">
        <v>12.4</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6198865</v>
      </c>
      <c r="BR110" s="800"/>
      <c r="BS110" s="800"/>
      <c r="BT110" s="800"/>
      <c r="BU110" s="800"/>
      <c r="BV110" s="800">
        <v>6953933</v>
      </c>
      <c r="BW110" s="800"/>
      <c r="BX110" s="800"/>
      <c r="BY110" s="800"/>
      <c r="BZ110" s="800"/>
      <c r="CA110" s="800">
        <v>7158702</v>
      </c>
      <c r="CB110" s="800"/>
      <c r="CC110" s="800"/>
      <c r="CD110" s="800"/>
      <c r="CE110" s="800"/>
      <c r="CF110" s="861">
        <v>202.8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764293</v>
      </c>
      <c r="BR111" s="771"/>
      <c r="BS111" s="771"/>
      <c r="BT111" s="771"/>
      <c r="BU111" s="771"/>
      <c r="BV111" s="771">
        <v>488528</v>
      </c>
      <c r="BW111" s="771"/>
      <c r="BX111" s="771"/>
      <c r="BY111" s="771"/>
      <c r="BZ111" s="771"/>
      <c r="CA111" s="771">
        <v>424634</v>
      </c>
      <c r="CB111" s="771"/>
      <c r="CC111" s="771"/>
      <c r="CD111" s="771"/>
      <c r="CE111" s="771"/>
      <c r="CF111" s="848">
        <v>12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2999869</v>
      </c>
      <c r="BR112" s="771"/>
      <c r="BS112" s="771"/>
      <c r="BT112" s="771"/>
      <c r="BU112" s="771"/>
      <c r="BV112" s="771">
        <v>2696827</v>
      </c>
      <c r="BW112" s="771"/>
      <c r="BX112" s="771"/>
      <c r="BY112" s="771"/>
      <c r="BZ112" s="771"/>
      <c r="CA112" s="771">
        <v>2531068</v>
      </c>
      <c r="CB112" s="771"/>
      <c r="CC112" s="771"/>
      <c r="CD112" s="771"/>
      <c r="CE112" s="771"/>
      <c r="CF112" s="848">
        <v>71.7</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231754</v>
      </c>
      <c r="AB113" s="909"/>
      <c r="AC113" s="909"/>
      <c r="AD113" s="909"/>
      <c r="AE113" s="910"/>
      <c r="AF113" s="911">
        <v>237489</v>
      </c>
      <c r="AG113" s="909"/>
      <c r="AH113" s="909"/>
      <c r="AI113" s="909"/>
      <c r="AJ113" s="910"/>
      <c r="AK113" s="911">
        <v>225130</v>
      </c>
      <c r="AL113" s="909"/>
      <c r="AM113" s="909"/>
      <c r="AN113" s="909"/>
      <c r="AO113" s="910"/>
      <c r="AP113" s="912">
        <v>6.4</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56328</v>
      </c>
      <c r="BR113" s="771"/>
      <c r="BS113" s="771"/>
      <c r="BT113" s="771"/>
      <c r="BU113" s="771"/>
      <c r="BV113" s="771">
        <v>53371</v>
      </c>
      <c r="BW113" s="771"/>
      <c r="BX113" s="771"/>
      <c r="BY113" s="771"/>
      <c r="BZ113" s="771"/>
      <c r="CA113" s="771">
        <v>50489</v>
      </c>
      <c r="CB113" s="771"/>
      <c r="CC113" s="771"/>
      <c r="CD113" s="771"/>
      <c r="CE113" s="771"/>
      <c r="CF113" s="848">
        <v>1.4</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30360</v>
      </c>
      <c r="AB114" s="784"/>
      <c r="AC114" s="784"/>
      <c r="AD114" s="784"/>
      <c r="AE114" s="785"/>
      <c r="AF114" s="786">
        <v>13289</v>
      </c>
      <c r="AG114" s="784"/>
      <c r="AH114" s="784"/>
      <c r="AI114" s="784"/>
      <c r="AJ114" s="785"/>
      <c r="AK114" s="786">
        <v>6684</v>
      </c>
      <c r="AL114" s="784"/>
      <c r="AM114" s="784"/>
      <c r="AN114" s="784"/>
      <c r="AO114" s="785"/>
      <c r="AP114" s="754">
        <v>0.2</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1233120</v>
      </c>
      <c r="BR114" s="771"/>
      <c r="BS114" s="771"/>
      <c r="BT114" s="771"/>
      <c r="BU114" s="771"/>
      <c r="BV114" s="771">
        <v>1248724</v>
      </c>
      <c r="BW114" s="771"/>
      <c r="BX114" s="771"/>
      <c r="BY114" s="771"/>
      <c r="BZ114" s="771"/>
      <c r="CA114" s="771">
        <v>1166884</v>
      </c>
      <c r="CB114" s="771"/>
      <c r="CC114" s="771"/>
      <c r="CD114" s="771"/>
      <c r="CE114" s="771"/>
      <c r="CF114" s="848">
        <v>33.1</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64638</v>
      </c>
      <c r="AB115" s="909"/>
      <c r="AC115" s="909"/>
      <c r="AD115" s="909"/>
      <c r="AE115" s="910"/>
      <c r="AF115" s="911">
        <v>64580</v>
      </c>
      <c r="AG115" s="909"/>
      <c r="AH115" s="909"/>
      <c r="AI115" s="909"/>
      <c r="AJ115" s="910"/>
      <c r="AK115" s="911">
        <v>64268</v>
      </c>
      <c r="AL115" s="909"/>
      <c r="AM115" s="909"/>
      <c r="AN115" s="909"/>
      <c r="AO115" s="910"/>
      <c r="AP115" s="912">
        <v>1.8</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105000</v>
      </c>
      <c r="BR115" s="771"/>
      <c r="BS115" s="771"/>
      <c r="BT115" s="771"/>
      <c r="BU115" s="771"/>
      <c r="BV115" s="771">
        <v>55500</v>
      </c>
      <c r="BW115" s="771"/>
      <c r="BX115" s="771"/>
      <c r="BY115" s="771"/>
      <c r="BZ115" s="771"/>
      <c r="CA115" s="771">
        <v>48000</v>
      </c>
      <c r="CB115" s="771"/>
      <c r="CC115" s="771"/>
      <c r="CD115" s="771"/>
      <c r="CE115" s="771"/>
      <c r="CF115" s="848">
        <v>1.4</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72072</v>
      </c>
      <c r="DH116" s="784"/>
      <c r="DI116" s="784"/>
      <c r="DJ116" s="784"/>
      <c r="DK116" s="785"/>
      <c r="DL116" s="786">
        <v>62539</v>
      </c>
      <c r="DM116" s="784"/>
      <c r="DN116" s="784"/>
      <c r="DO116" s="784"/>
      <c r="DP116" s="785"/>
      <c r="DQ116" s="786">
        <v>53262</v>
      </c>
      <c r="DR116" s="784"/>
      <c r="DS116" s="784"/>
      <c r="DT116" s="784"/>
      <c r="DU116" s="785"/>
      <c r="DV116" s="754">
        <v>1.5</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723581</v>
      </c>
      <c r="AB117" s="895"/>
      <c r="AC117" s="895"/>
      <c r="AD117" s="895"/>
      <c r="AE117" s="896"/>
      <c r="AF117" s="898">
        <v>733956</v>
      </c>
      <c r="AG117" s="895"/>
      <c r="AH117" s="895"/>
      <c r="AI117" s="895"/>
      <c r="AJ117" s="896"/>
      <c r="AK117" s="898">
        <v>733246</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v>210000</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11357475</v>
      </c>
      <c r="BR118" s="858"/>
      <c r="BS118" s="858"/>
      <c r="BT118" s="858"/>
      <c r="BU118" s="858"/>
      <c r="BV118" s="858">
        <v>11496883</v>
      </c>
      <c r="BW118" s="858"/>
      <c r="BX118" s="858"/>
      <c r="BY118" s="858"/>
      <c r="BZ118" s="858"/>
      <c r="CA118" s="858">
        <v>11379777</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1860828</v>
      </c>
      <c r="BR119" s="800"/>
      <c r="BS119" s="800"/>
      <c r="BT119" s="800"/>
      <c r="BU119" s="800"/>
      <c r="BV119" s="800">
        <v>2398397</v>
      </c>
      <c r="BW119" s="800"/>
      <c r="BX119" s="800"/>
      <c r="BY119" s="800"/>
      <c r="BZ119" s="800"/>
      <c r="CA119" s="800">
        <v>2466702</v>
      </c>
      <c r="CB119" s="800"/>
      <c r="CC119" s="800"/>
      <c r="CD119" s="800"/>
      <c r="CE119" s="800"/>
      <c r="CF119" s="861">
        <v>69.900000000000006</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482221</v>
      </c>
      <c r="DH119" s="717"/>
      <c r="DI119" s="717"/>
      <c r="DJ119" s="717"/>
      <c r="DK119" s="718"/>
      <c r="DL119" s="719">
        <v>425989</v>
      </c>
      <c r="DM119" s="717"/>
      <c r="DN119" s="717"/>
      <c r="DO119" s="717"/>
      <c r="DP119" s="718"/>
      <c r="DQ119" s="719">
        <v>371372</v>
      </c>
      <c r="DR119" s="717"/>
      <c r="DS119" s="717"/>
      <c r="DT119" s="717"/>
      <c r="DU119" s="718"/>
      <c r="DV119" s="807">
        <v>10.5</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20321</v>
      </c>
      <c r="BR120" s="771"/>
      <c r="BS120" s="771"/>
      <c r="BT120" s="771"/>
      <c r="BU120" s="771"/>
      <c r="BV120" s="771">
        <v>22434</v>
      </c>
      <c r="BW120" s="771"/>
      <c r="BX120" s="771"/>
      <c r="BY120" s="771"/>
      <c r="BZ120" s="771"/>
      <c r="CA120" s="771">
        <v>15904</v>
      </c>
      <c r="CB120" s="771"/>
      <c r="CC120" s="771"/>
      <c r="CD120" s="771"/>
      <c r="CE120" s="771"/>
      <c r="CF120" s="848">
        <v>0.5</v>
      </c>
      <c r="CG120" s="849"/>
      <c r="CH120" s="849"/>
      <c r="CI120" s="849"/>
      <c r="CJ120" s="849"/>
      <c r="CK120" s="850" t="s">
        <v>438</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1796672</v>
      </c>
      <c r="DH120" s="800"/>
      <c r="DI120" s="800"/>
      <c r="DJ120" s="800"/>
      <c r="DK120" s="800"/>
      <c r="DL120" s="800">
        <v>1629503</v>
      </c>
      <c r="DM120" s="800"/>
      <c r="DN120" s="800"/>
      <c r="DO120" s="800"/>
      <c r="DP120" s="800"/>
      <c r="DQ120" s="800">
        <v>1548003</v>
      </c>
      <c r="DR120" s="800"/>
      <c r="DS120" s="800"/>
      <c r="DT120" s="800"/>
      <c r="DU120" s="800"/>
      <c r="DV120" s="801">
        <v>43.9</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6556187</v>
      </c>
      <c r="BR121" s="858"/>
      <c r="BS121" s="858"/>
      <c r="BT121" s="858"/>
      <c r="BU121" s="858"/>
      <c r="BV121" s="858">
        <v>6483431</v>
      </c>
      <c r="BW121" s="858"/>
      <c r="BX121" s="858"/>
      <c r="BY121" s="858"/>
      <c r="BZ121" s="858"/>
      <c r="CA121" s="858">
        <v>6682804</v>
      </c>
      <c r="CB121" s="858"/>
      <c r="CC121" s="858"/>
      <c r="CD121" s="858"/>
      <c r="CE121" s="858"/>
      <c r="CF121" s="859">
        <v>189.3</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618986</v>
      </c>
      <c r="DH121" s="771"/>
      <c r="DI121" s="771"/>
      <c r="DJ121" s="771"/>
      <c r="DK121" s="771"/>
      <c r="DL121" s="771">
        <v>512855</v>
      </c>
      <c r="DM121" s="771"/>
      <c r="DN121" s="771"/>
      <c r="DO121" s="771"/>
      <c r="DP121" s="771"/>
      <c r="DQ121" s="771">
        <v>477969</v>
      </c>
      <c r="DR121" s="771"/>
      <c r="DS121" s="771"/>
      <c r="DT121" s="771"/>
      <c r="DU121" s="771"/>
      <c r="DV121" s="823">
        <v>13.5</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8437336</v>
      </c>
      <c r="BR122" s="840"/>
      <c r="BS122" s="840"/>
      <c r="BT122" s="840"/>
      <c r="BU122" s="840"/>
      <c r="BV122" s="840">
        <v>8904262</v>
      </c>
      <c r="BW122" s="840"/>
      <c r="BX122" s="840"/>
      <c r="BY122" s="840"/>
      <c r="BZ122" s="840"/>
      <c r="CA122" s="840">
        <v>9165410</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446458</v>
      </c>
      <c r="DH122" s="771"/>
      <c r="DI122" s="771"/>
      <c r="DJ122" s="771"/>
      <c r="DK122" s="771"/>
      <c r="DL122" s="771">
        <v>410227</v>
      </c>
      <c r="DM122" s="771"/>
      <c r="DN122" s="771"/>
      <c r="DO122" s="771"/>
      <c r="DP122" s="771"/>
      <c r="DQ122" s="771">
        <v>390139</v>
      </c>
      <c r="DR122" s="771"/>
      <c r="DS122" s="771"/>
      <c r="DT122" s="771"/>
      <c r="DU122" s="771"/>
      <c r="DV122" s="823">
        <v>11.1</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9961</v>
      </c>
      <c r="AB123" s="784"/>
      <c r="AC123" s="784"/>
      <c r="AD123" s="784"/>
      <c r="AE123" s="785"/>
      <c r="AF123" s="786">
        <v>9906</v>
      </c>
      <c r="AG123" s="784"/>
      <c r="AH123" s="784"/>
      <c r="AI123" s="784"/>
      <c r="AJ123" s="785"/>
      <c r="AK123" s="786">
        <v>9596</v>
      </c>
      <c r="AL123" s="784"/>
      <c r="AM123" s="784"/>
      <c r="AN123" s="784"/>
      <c r="AO123" s="785"/>
      <c r="AP123" s="754">
        <v>0.3</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82.4</v>
      </c>
      <c r="BR123" s="832"/>
      <c r="BS123" s="832"/>
      <c r="BT123" s="832"/>
      <c r="BU123" s="832"/>
      <c r="BV123" s="832">
        <v>74</v>
      </c>
      <c r="BW123" s="832"/>
      <c r="BX123" s="832"/>
      <c r="BY123" s="832"/>
      <c r="BZ123" s="832"/>
      <c r="CA123" s="832">
        <v>62.7</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137753</v>
      </c>
      <c r="DH123" s="784"/>
      <c r="DI123" s="784"/>
      <c r="DJ123" s="784"/>
      <c r="DK123" s="785"/>
      <c r="DL123" s="786">
        <v>144242</v>
      </c>
      <c r="DM123" s="784"/>
      <c r="DN123" s="784"/>
      <c r="DO123" s="784"/>
      <c r="DP123" s="785"/>
      <c r="DQ123" s="786">
        <v>114957</v>
      </c>
      <c r="DR123" s="784"/>
      <c r="DS123" s="784"/>
      <c r="DT123" s="784"/>
      <c r="DU123" s="785"/>
      <c r="DV123" s="754">
        <v>3.3</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54677</v>
      </c>
      <c r="AB126" s="784"/>
      <c r="AC126" s="784"/>
      <c r="AD126" s="784"/>
      <c r="AE126" s="785"/>
      <c r="AF126" s="786">
        <v>54674</v>
      </c>
      <c r="AG126" s="784"/>
      <c r="AH126" s="784"/>
      <c r="AI126" s="784"/>
      <c r="AJ126" s="785"/>
      <c r="AK126" s="786">
        <v>54672</v>
      </c>
      <c r="AL126" s="784"/>
      <c r="AM126" s="784"/>
      <c r="AN126" s="784"/>
      <c r="AO126" s="785"/>
      <c r="AP126" s="754">
        <v>1.5</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v>105000</v>
      </c>
      <c r="DH127" s="820"/>
      <c r="DI127" s="820"/>
      <c r="DJ127" s="820"/>
      <c r="DK127" s="820"/>
      <c r="DL127" s="820">
        <v>55500</v>
      </c>
      <c r="DM127" s="820"/>
      <c r="DN127" s="820"/>
      <c r="DO127" s="820"/>
      <c r="DP127" s="820"/>
      <c r="DQ127" s="820">
        <v>48000</v>
      </c>
      <c r="DR127" s="820"/>
      <c r="DS127" s="820"/>
      <c r="DT127" s="820"/>
      <c r="DU127" s="820"/>
      <c r="DV127" s="821">
        <v>1.4</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5172</v>
      </c>
      <c r="AB128" s="724"/>
      <c r="AC128" s="724"/>
      <c r="AD128" s="724"/>
      <c r="AE128" s="725"/>
      <c r="AF128" s="726">
        <v>5854</v>
      </c>
      <c r="AG128" s="724"/>
      <c r="AH128" s="724"/>
      <c r="AI128" s="724"/>
      <c r="AJ128" s="725"/>
      <c r="AK128" s="726" t="s">
        <v>112</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3922427</v>
      </c>
      <c r="AB129" s="784"/>
      <c r="AC129" s="784"/>
      <c r="AD129" s="784"/>
      <c r="AE129" s="785"/>
      <c r="AF129" s="786">
        <v>3913964</v>
      </c>
      <c r="AG129" s="784"/>
      <c r="AH129" s="784"/>
      <c r="AI129" s="784"/>
      <c r="AJ129" s="785"/>
      <c r="AK129" s="786">
        <v>4041039</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8.1999999999999993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381843</v>
      </c>
      <c r="AB130" s="784"/>
      <c r="AC130" s="784"/>
      <c r="AD130" s="784"/>
      <c r="AE130" s="785"/>
      <c r="AF130" s="786">
        <v>411493</v>
      </c>
      <c r="AG130" s="784"/>
      <c r="AH130" s="784"/>
      <c r="AI130" s="784"/>
      <c r="AJ130" s="785"/>
      <c r="AK130" s="786">
        <v>511426</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62.7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3540584</v>
      </c>
      <c r="AB131" s="717"/>
      <c r="AC131" s="717"/>
      <c r="AD131" s="717"/>
      <c r="AE131" s="718"/>
      <c r="AF131" s="719">
        <v>3502471</v>
      </c>
      <c r="AG131" s="717"/>
      <c r="AH131" s="717"/>
      <c r="AI131" s="717"/>
      <c r="AJ131" s="718"/>
      <c r="AK131" s="719">
        <v>3529613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9.5059459119999996</v>
      </c>
      <c r="AB132" s="740"/>
      <c r="AC132" s="740"/>
      <c r="AD132" s="740"/>
      <c r="AE132" s="741"/>
      <c r="AF132" s="742">
        <v>9.0395894779999999</v>
      </c>
      <c r="AG132" s="740"/>
      <c r="AH132" s="740"/>
      <c r="AI132" s="740"/>
      <c r="AJ132" s="741"/>
      <c r="AK132" s="742">
        <v>6.2845416759999999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11.5</v>
      </c>
      <c r="AB133" s="749"/>
      <c r="AC133" s="749"/>
      <c r="AD133" s="749"/>
      <c r="AE133" s="750"/>
      <c r="AF133" s="748">
        <v>9.6999999999999993</v>
      </c>
      <c r="AG133" s="749"/>
      <c r="AH133" s="749"/>
      <c r="AI133" s="749"/>
      <c r="AJ133" s="750"/>
      <c r="AK133" s="748">
        <v>8.1999999999999993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E10" zoomScaleNormal="85" zoomScaleSheetLayoutView="55" workbookViewId="0">
      <selection activeCell="J28" sqref="J28"/>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22"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8" scale="6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1051949</v>
      </c>
      <c r="L9" s="264">
        <v>70982</v>
      </c>
      <c r="M9" s="265">
        <v>76459</v>
      </c>
      <c r="N9" s="266">
        <v>-7.2</v>
      </c>
    </row>
    <row r="10" spans="1:16" x14ac:dyDescent="0.15">
      <c r="A10" s="248"/>
      <c r="B10" s="244"/>
      <c r="C10" s="244"/>
      <c r="D10" s="244"/>
      <c r="E10" s="244"/>
      <c r="F10" s="244"/>
      <c r="G10" s="1133" t="s">
        <v>474</v>
      </c>
      <c r="H10" s="1134"/>
      <c r="I10" s="1134"/>
      <c r="J10" s="1135"/>
      <c r="K10" s="267">
        <v>47124</v>
      </c>
      <c r="L10" s="268">
        <v>3180</v>
      </c>
      <c r="M10" s="269">
        <v>7458</v>
      </c>
      <c r="N10" s="270">
        <v>-57.4</v>
      </c>
    </row>
    <row r="11" spans="1:16" ht="13.5" customHeight="1" x14ac:dyDescent="0.15">
      <c r="A11" s="248"/>
      <c r="B11" s="244"/>
      <c r="C11" s="244"/>
      <c r="D11" s="244"/>
      <c r="E11" s="244"/>
      <c r="F11" s="244"/>
      <c r="G11" s="1133" t="s">
        <v>475</v>
      </c>
      <c r="H11" s="1134"/>
      <c r="I11" s="1134"/>
      <c r="J11" s="1135"/>
      <c r="K11" s="267">
        <v>156550</v>
      </c>
      <c r="L11" s="268">
        <v>10563</v>
      </c>
      <c r="M11" s="269">
        <v>12890</v>
      </c>
      <c r="N11" s="270">
        <v>-18.100000000000001</v>
      </c>
    </row>
    <row r="12" spans="1:16" ht="13.5" customHeight="1" x14ac:dyDescent="0.15">
      <c r="A12" s="248"/>
      <c r="B12" s="244"/>
      <c r="C12" s="244"/>
      <c r="D12" s="244"/>
      <c r="E12" s="244"/>
      <c r="F12" s="244"/>
      <c r="G12" s="1133" t="s">
        <v>476</v>
      </c>
      <c r="H12" s="1134"/>
      <c r="I12" s="1134"/>
      <c r="J12" s="1135"/>
      <c r="K12" s="267">
        <v>25594</v>
      </c>
      <c r="L12" s="268">
        <v>1727</v>
      </c>
      <c r="M12" s="269">
        <v>1175</v>
      </c>
      <c r="N12" s="270">
        <v>47</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v>80764</v>
      </c>
      <c r="L14" s="268">
        <v>5450</v>
      </c>
      <c r="M14" s="269">
        <v>3686</v>
      </c>
      <c r="N14" s="270">
        <v>47.9</v>
      </c>
    </row>
    <row r="15" spans="1:16" ht="13.5" customHeight="1" x14ac:dyDescent="0.15">
      <c r="A15" s="248"/>
      <c r="B15" s="244"/>
      <c r="C15" s="244"/>
      <c r="D15" s="244"/>
      <c r="E15" s="244"/>
      <c r="F15" s="244"/>
      <c r="G15" s="1133" t="s">
        <v>480</v>
      </c>
      <c r="H15" s="1134"/>
      <c r="I15" s="1134"/>
      <c r="J15" s="1135"/>
      <c r="K15" s="267">
        <v>33963</v>
      </c>
      <c r="L15" s="268">
        <v>2292</v>
      </c>
      <c r="M15" s="269">
        <v>1687</v>
      </c>
      <c r="N15" s="270">
        <v>35.9</v>
      </c>
    </row>
    <row r="16" spans="1:16" x14ac:dyDescent="0.15">
      <c r="A16" s="248"/>
      <c r="B16" s="244"/>
      <c r="C16" s="244"/>
      <c r="D16" s="244"/>
      <c r="E16" s="244"/>
      <c r="F16" s="244"/>
      <c r="G16" s="1136" t="s">
        <v>481</v>
      </c>
      <c r="H16" s="1137"/>
      <c r="I16" s="1137"/>
      <c r="J16" s="1138"/>
      <c r="K16" s="268">
        <v>-104102</v>
      </c>
      <c r="L16" s="268">
        <v>-7024</v>
      </c>
      <c r="M16" s="269">
        <v>-7857</v>
      </c>
      <c r="N16" s="270">
        <v>-10.6</v>
      </c>
    </row>
    <row r="17" spans="1:16" x14ac:dyDescent="0.15">
      <c r="A17" s="248"/>
      <c r="B17" s="244"/>
      <c r="C17" s="244"/>
      <c r="D17" s="244"/>
      <c r="E17" s="244"/>
      <c r="F17" s="244"/>
      <c r="G17" s="1136" t="s">
        <v>170</v>
      </c>
      <c r="H17" s="1137"/>
      <c r="I17" s="1137"/>
      <c r="J17" s="1138"/>
      <c r="K17" s="268">
        <v>1291842</v>
      </c>
      <c r="L17" s="268">
        <v>87169</v>
      </c>
      <c r="M17" s="269">
        <v>95496</v>
      </c>
      <c r="N17" s="270">
        <v>-8.6999999999999993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7.56</v>
      </c>
      <c r="L21" s="281">
        <v>8.5399999999999991</v>
      </c>
      <c r="M21" s="282">
        <v>-0.98</v>
      </c>
      <c r="N21" s="249"/>
      <c r="O21" s="283"/>
      <c r="P21" s="279"/>
    </row>
    <row r="22" spans="1:16" s="284" customFormat="1" x14ac:dyDescent="0.15">
      <c r="A22" s="279"/>
      <c r="B22" s="249"/>
      <c r="C22" s="249"/>
      <c r="D22" s="249"/>
      <c r="E22" s="249"/>
      <c r="F22" s="249"/>
      <c r="G22" s="1130" t="s">
        <v>487</v>
      </c>
      <c r="H22" s="1131"/>
      <c r="I22" s="1131"/>
      <c r="J22" s="1132"/>
      <c r="K22" s="285">
        <v>98.7</v>
      </c>
      <c r="L22" s="286">
        <v>96.8</v>
      </c>
      <c r="M22" s="287">
        <v>1.9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437164</v>
      </c>
      <c r="L32" s="294">
        <v>29498</v>
      </c>
      <c r="M32" s="295">
        <v>48551</v>
      </c>
      <c r="N32" s="296">
        <v>-39.200000000000003</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t="s">
        <v>478</v>
      </c>
      <c r="N34" s="296" t="s">
        <v>478</v>
      </c>
    </row>
    <row r="35" spans="1:16" ht="27" customHeight="1" x14ac:dyDescent="0.15">
      <c r="A35" s="248"/>
      <c r="B35" s="244"/>
      <c r="C35" s="244"/>
      <c r="D35" s="244"/>
      <c r="E35" s="244"/>
      <c r="F35" s="244"/>
      <c r="G35" s="1121" t="s">
        <v>493</v>
      </c>
      <c r="H35" s="1122"/>
      <c r="I35" s="1122"/>
      <c r="J35" s="1123"/>
      <c r="K35" s="294">
        <v>225130</v>
      </c>
      <c r="L35" s="294">
        <v>15191</v>
      </c>
      <c r="M35" s="295">
        <v>20444</v>
      </c>
      <c r="N35" s="296">
        <v>-25.7</v>
      </c>
    </row>
    <row r="36" spans="1:16" ht="27" customHeight="1" x14ac:dyDescent="0.15">
      <c r="A36" s="248"/>
      <c r="B36" s="244"/>
      <c r="C36" s="244"/>
      <c r="D36" s="244"/>
      <c r="E36" s="244"/>
      <c r="F36" s="244"/>
      <c r="G36" s="1121" t="s">
        <v>494</v>
      </c>
      <c r="H36" s="1122"/>
      <c r="I36" s="1122"/>
      <c r="J36" s="1123"/>
      <c r="K36" s="294">
        <v>6684</v>
      </c>
      <c r="L36" s="294">
        <v>451</v>
      </c>
      <c r="M36" s="295">
        <v>4415</v>
      </c>
      <c r="N36" s="296">
        <v>-89.8</v>
      </c>
    </row>
    <row r="37" spans="1:16" ht="13.5" customHeight="1" x14ac:dyDescent="0.15">
      <c r="A37" s="248"/>
      <c r="B37" s="244"/>
      <c r="C37" s="244"/>
      <c r="D37" s="244"/>
      <c r="E37" s="244"/>
      <c r="F37" s="244"/>
      <c r="G37" s="1121" t="s">
        <v>495</v>
      </c>
      <c r="H37" s="1122"/>
      <c r="I37" s="1122"/>
      <c r="J37" s="1123"/>
      <c r="K37" s="294">
        <v>64268</v>
      </c>
      <c r="L37" s="294">
        <v>4337</v>
      </c>
      <c r="M37" s="295">
        <v>1952</v>
      </c>
      <c r="N37" s="296">
        <v>122.2</v>
      </c>
    </row>
    <row r="38" spans="1:16" ht="27" customHeight="1" x14ac:dyDescent="0.15">
      <c r="A38" s="248"/>
      <c r="B38" s="244"/>
      <c r="C38" s="244"/>
      <c r="D38" s="244"/>
      <c r="E38" s="244"/>
      <c r="F38" s="244"/>
      <c r="G38" s="1124" t="s">
        <v>496</v>
      </c>
      <c r="H38" s="1125"/>
      <c r="I38" s="1125"/>
      <c r="J38" s="1126"/>
      <c r="K38" s="297" t="s">
        <v>478</v>
      </c>
      <c r="L38" s="297" t="s">
        <v>478</v>
      </c>
      <c r="M38" s="298">
        <v>5</v>
      </c>
      <c r="N38" s="299" t="s">
        <v>478</v>
      </c>
      <c r="O38" s="293"/>
    </row>
    <row r="39" spans="1:16" x14ac:dyDescent="0.15">
      <c r="A39" s="248"/>
      <c r="B39" s="244"/>
      <c r="C39" s="244"/>
      <c r="D39" s="244"/>
      <c r="E39" s="244"/>
      <c r="F39" s="244"/>
      <c r="G39" s="1124" t="s">
        <v>497</v>
      </c>
      <c r="H39" s="1125"/>
      <c r="I39" s="1125"/>
      <c r="J39" s="1126"/>
      <c r="K39" s="300" t="s">
        <v>478</v>
      </c>
      <c r="L39" s="300" t="s">
        <v>478</v>
      </c>
      <c r="M39" s="301">
        <v>-2359</v>
      </c>
      <c r="N39" s="302" t="s">
        <v>478</v>
      </c>
      <c r="O39" s="293"/>
    </row>
    <row r="40" spans="1:16" ht="27" customHeight="1" x14ac:dyDescent="0.15">
      <c r="A40" s="248"/>
      <c r="B40" s="244"/>
      <c r="C40" s="244"/>
      <c r="D40" s="244"/>
      <c r="E40" s="244"/>
      <c r="F40" s="244"/>
      <c r="G40" s="1121" t="s">
        <v>498</v>
      </c>
      <c r="H40" s="1122"/>
      <c r="I40" s="1122"/>
      <c r="J40" s="1123"/>
      <c r="K40" s="300">
        <v>-511426</v>
      </c>
      <c r="L40" s="300">
        <v>-34509</v>
      </c>
      <c r="M40" s="301">
        <v>-50288</v>
      </c>
      <c r="N40" s="302">
        <v>-31.4</v>
      </c>
      <c r="O40" s="293"/>
    </row>
    <row r="41" spans="1:16" x14ac:dyDescent="0.15">
      <c r="A41" s="248"/>
      <c r="B41" s="244"/>
      <c r="C41" s="244"/>
      <c r="D41" s="244"/>
      <c r="E41" s="244"/>
      <c r="F41" s="244"/>
      <c r="G41" s="1127" t="s">
        <v>280</v>
      </c>
      <c r="H41" s="1128"/>
      <c r="I41" s="1128"/>
      <c r="J41" s="1129"/>
      <c r="K41" s="294">
        <v>221820</v>
      </c>
      <c r="L41" s="300">
        <v>14968</v>
      </c>
      <c r="M41" s="301">
        <v>22719</v>
      </c>
      <c r="N41" s="302">
        <v>-34.1</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555800</v>
      </c>
      <c r="J51" s="320">
        <v>36441</v>
      </c>
      <c r="K51" s="321">
        <v>-2.4</v>
      </c>
      <c r="L51" s="322">
        <v>71812</v>
      </c>
      <c r="M51" s="323">
        <v>25</v>
      </c>
      <c r="N51" s="324">
        <v>-27.4</v>
      </c>
    </row>
    <row r="52" spans="1:14" x14ac:dyDescent="0.15">
      <c r="A52" s="248"/>
      <c r="B52" s="244"/>
      <c r="C52" s="244"/>
      <c r="D52" s="244"/>
      <c r="E52" s="244"/>
      <c r="F52" s="244"/>
      <c r="G52" s="325"/>
      <c r="H52" s="326" t="s">
        <v>509</v>
      </c>
      <c r="I52" s="327">
        <v>204881</v>
      </c>
      <c r="J52" s="328">
        <v>13433</v>
      </c>
      <c r="K52" s="329">
        <v>-38.9</v>
      </c>
      <c r="L52" s="330">
        <v>35025</v>
      </c>
      <c r="M52" s="331">
        <v>3.1</v>
      </c>
      <c r="N52" s="332">
        <v>-42</v>
      </c>
    </row>
    <row r="53" spans="1:14" x14ac:dyDescent="0.15">
      <c r="A53" s="248"/>
      <c r="B53" s="244"/>
      <c r="C53" s="244"/>
      <c r="D53" s="244"/>
      <c r="E53" s="244"/>
      <c r="F53" s="244"/>
      <c r="G53" s="310" t="s">
        <v>510</v>
      </c>
      <c r="H53" s="311"/>
      <c r="I53" s="319">
        <v>869310</v>
      </c>
      <c r="J53" s="320">
        <v>57658</v>
      </c>
      <c r="K53" s="321">
        <v>58.2</v>
      </c>
      <c r="L53" s="322">
        <v>59829</v>
      </c>
      <c r="M53" s="323">
        <v>-16.7</v>
      </c>
      <c r="N53" s="324">
        <v>74.900000000000006</v>
      </c>
    </row>
    <row r="54" spans="1:14" x14ac:dyDescent="0.15">
      <c r="A54" s="248"/>
      <c r="B54" s="244"/>
      <c r="C54" s="244"/>
      <c r="D54" s="244"/>
      <c r="E54" s="244"/>
      <c r="F54" s="244"/>
      <c r="G54" s="325"/>
      <c r="H54" s="326" t="s">
        <v>509</v>
      </c>
      <c r="I54" s="327">
        <v>327088</v>
      </c>
      <c r="J54" s="328">
        <v>21695</v>
      </c>
      <c r="K54" s="329">
        <v>61.5</v>
      </c>
      <c r="L54" s="330">
        <v>33669</v>
      </c>
      <c r="M54" s="331">
        <v>-3.9</v>
      </c>
      <c r="N54" s="332">
        <v>65.400000000000006</v>
      </c>
    </row>
    <row r="55" spans="1:14" x14ac:dyDescent="0.15">
      <c r="A55" s="248"/>
      <c r="B55" s="244"/>
      <c r="C55" s="244"/>
      <c r="D55" s="244"/>
      <c r="E55" s="244"/>
      <c r="F55" s="244"/>
      <c r="G55" s="310" t="s">
        <v>511</v>
      </c>
      <c r="H55" s="311"/>
      <c r="I55" s="319">
        <v>2550083</v>
      </c>
      <c r="J55" s="320">
        <v>170700</v>
      </c>
      <c r="K55" s="321">
        <v>196.1</v>
      </c>
      <c r="L55" s="322">
        <v>70582</v>
      </c>
      <c r="M55" s="323">
        <v>18</v>
      </c>
      <c r="N55" s="324">
        <v>178.1</v>
      </c>
    </row>
    <row r="56" spans="1:14" x14ac:dyDescent="0.15">
      <c r="A56" s="248"/>
      <c r="B56" s="244"/>
      <c r="C56" s="244"/>
      <c r="D56" s="244"/>
      <c r="E56" s="244"/>
      <c r="F56" s="244"/>
      <c r="G56" s="325"/>
      <c r="H56" s="326" t="s">
        <v>509</v>
      </c>
      <c r="I56" s="327">
        <v>890845</v>
      </c>
      <c r="J56" s="328">
        <v>59632</v>
      </c>
      <c r="K56" s="329">
        <v>174.9</v>
      </c>
      <c r="L56" s="330">
        <v>36117</v>
      </c>
      <c r="M56" s="331">
        <v>7.3</v>
      </c>
      <c r="N56" s="332">
        <v>167.6</v>
      </c>
    </row>
    <row r="57" spans="1:14" x14ac:dyDescent="0.15">
      <c r="A57" s="248"/>
      <c r="B57" s="244"/>
      <c r="C57" s="244"/>
      <c r="D57" s="244"/>
      <c r="E57" s="244"/>
      <c r="F57" s="244"/>
      <c r="G57" s="310" t="s">
        <v>512</v>
      </c>
      <c r="H57" s="311"/>
      <c r="I57" s="319">
        <v>2281125</v>
      </c>
      <c r="J57" s="320">
        <v>153075</v>
      </c>
      <c r="K57" s="321">
        <v>-10.3</v>
      </c>
      <c r="L57" s="322">
        <v>81990</v>
      </c>
      <c r="M57" s="323">
        <v>16.2</v>
      </c>
      <c r="N57" s="324">
        <v>-26.5</v>
      </c>
    </row>
    <row r="58" spans="1:14" x14ac:dyDescent="0.15">
      <c r="A58" s="248"/>
      <c r="B58" s="244"/>
      <c r="C58" s="244"/>
      <c r="D58" s="244"/>
      <c r="E58" s="244"/>
      <c r="F58" s="244"/>
      <c r="G58" s="325"/>
      <c r="H58" s="326" t="s">
        <v>509</v>
      </c>
      <c r="I58" s="327">
        <v>938098</v>
      </c>
      <c r="J58" s="328">
        <v>62951</v>
      </c>
      <c r="K58" s="329">
        <v>5.6</v>
      </c>
      <c r="L58" s="330">
        <v>34482</v>
      </c>
      <c r="M58" s="331">
        <v>-4.5</v>
      </c>
      <c r="N58" s="332">
        <v>10.1</v>
      </c>
    </row>
    <row r="59" spans="1:14" x14ac:dyDescent="0.15">
      <c r="A59" s="248"/>
      <c r="B59" s="244"/>
      <c r="C59" s="244"/>
      <c r="D59" s="244"/>
      <c r="E59" s="244"/>
      <c r="F59" s="244"/>
      <c r="G59" s="310" t="s">
        <v>513</v>
      </c>
      <c r="H59" s="311"/>
      <c r="I59" s="319">
        <v>1261343</v>
      </c>
      <c r="J59" s="320">
        <v>85111</v>
      </c>
      <c r="K59" s="321">
        <v>-44.4</v>
      </c>
      <c r="L59" s="322">
        <v>87551</v>
      </c>
      <c r="M59" s="323">
        <v>6.8</v>
      </c>
      <c r="N59" s="324">
        <v>-51.2</v>
      </c>
    </row>
    <row r="60" spans="1:14" x14ac:dyDescent="0.15">
      <c r="A60" s="248"/>
      <c r="B60" s="244"/>
      <c r="C60" s="244"/>
      <c r="D60" s="244"/>
      <c r="E60" s="244"/>
      <c r="F60" s="244"/>
      <c r="G60" s="325"/>
      <c r="H60" s="326" t="s">
        <v>509</v>
      </c>
      <c r="I60" s="333">
        <v>644344</v>
      </c>
      <c r="J60" s="328">
        <v>43478</v>
      </c>
      <c r="K60" s="329">
        <v>-30.9</v>
      </c>
      <c r="L60" s="330">
        <v>43994</v>
      </c>
      <c r="M60" s="331">
        <v>27.6</v>
      </c>
      <c r="N60" s="332">
        <v>-58.5</v>
      </c>
    </row>
    <row r="61" spans="1:14" x14ac:dyDescent="0.15">
      <c r="A61" s="248"/>
      <c r="B61" s="244"/>
      <c r="C61" s="244"/>
      <c r="D61" s="244"/>
      <c r="E61" s="244"/>
      <c r="F61" s="244"/>
      <c r="G61" s="310" t="s">
        <v>514</v>
      </c>
      <c r="H61" s="334"/>
      <c r="I61" s="335">
        <v>1503532</v>
      </c>
      <c r="J61" s="336">
        <v>100597</v>
      </c>
      <c r="K61" s="337">
        <v>39.4</v>
      </c>
      <c r="L61" s="338">
        <v>74353</v>
      </c>
      <c r="M61" s="339">
        <v>9.9</v>
      </c>
      <c r="N61" s="324">
        <v>29.5</v>
      </c>
    </row>
    <row r="62" spans="1:14" x14ac:dyDescent="0.15">
      <c r="A62" s="248"/>
      <c r="B62" s="244"/>
      <c r="C62" s="244"/>
      <c r="D62" s="244"/>
      <c r="E62" s="244"/>
      <c r="F62" s="244"/>
      <c r="G62" s="325"/>
      <c r="H62" s="326" t="s">
        <v>509</v>
      </c>
      <c r="I62" s="327">
        <v>601051</v>
      </c>
      <c r="J62" s="328">
        <v>40238</v>
      </c>
      <c r="K62" s="329">
        <v>34.4</v>
      </c>
      <c r="L62" s="330">
        <v>36657</v>
      </c>
      <c r="M62" s="331">
        <v>5.9</v>
      </c>
      <c r="N62" s="332">
        <v>28.5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1" zoomScaleSheetLayoutView="100" workbookViewId="0">
      <selection activeCell="C48" sqref="C48:E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21.77</v>
      </c>
      <c r="G47" s="12">
        <v>29.74</v>
      </c>
      <c r="H47" s="12">
        <v>28.15</v>
      </c>
      <c r="I47" s="12">
        <v>33.44</v>
      </c>
      <c r="J47" s="13">
        <v>27.73</v>
      </c>
    </row>
    <row r="48" spans="2:10" ht="57.75" customHeight="1" x14ac:dyDescent="0.15">
      <c r="B48" s="14"/>
      <c r="C48" s="1141" t="s">
        <v>4</v>
      </c>
      <c r="D48" s="1141"/>
      <c r="E48" s="1142"/>
      <c r="F48" s="15">
        <v>5.47</v>
      </c>
      <c r="G48" s="16">
        <v>2.6</v>
      </c>
      <c r="H48" s="16">
        <v>2.72</v>
      </c>
      <c r="I48" s="16">
        <v>5.61</v>
      </c>
      <c r="J48" s="17">
        <v>7.14</v>
      </c>
    </row>
    <row r="49" spans="2:10" ht="57.75" customHeight="1" thickBot="1" x14ac:dyDescent="0.2">
      <c r="B49" s="18"/>
      <c r="C49" s="1143" t="s">
        <v>5</v>
      </c>
      <c r="D49" s="1143"/>
      <c r="E49" s="1144"/>
      <c r="F49" s="19">
        <v>7.57</v>
      </c>
      <c r="G49" s="20">
        <v>2.25</v>
      </c>
      <c r="H49" s="20" t="s">
        <v>521</v>
      </c>
      <c r="I49" s="20">
        <v>6.74</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16"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523</v>
      </c>
      <c r="D34" s="1151"/>
      <c r="E34" s="1152"/>
      <c r="F34" s="32">
        <v>9.9499999999999993</v>
      </c>
      <c r="G34" s="33">
        <v>10.029999999999999</v>
      </c>
      <c r="H34" s="33">
        <v>10.3</v>
      </c>
      <c r="I34" s="33">
        <v>9.61</v>
      </c>
      <c r="J34" s="34">
        <v>10.220000000000001</v>
      </c>
      <c r="K34" s="22"/>
      <c r="L34" s="22"/>
      <c r="M34" s="22"/>
      <c r="N34" s="22"/>
      <c r="O34" s="22"/>
      <c r="P34" s="22"/>
    </row>
    <row r="35" spans="1:16" ht="39" customHeight="1" x14ac:dyDescent="0.15">
      <c r="A35" s="22"/>
      <c r="B35" s="35"/>
      <c r="C35" s="1145" t="s">
        <v>524</v>
      </c>
      <c r="D35" s="1146"/>
      <c r="E35" s="1147"/>
      <c r="F35" s="36">
        <v>5.46</v>
      </c>
      <c r="G35" s="37">
        <v>2.58</v>
      </c>
      <c r="H35" s="37">
        <v>2.71</v>
      </c>
      <c r="I35" s="37">
        <v>5.61</v>
      </c>
      <c r="J35" s="38">
        <v>7.13</v>
      </c>
      <c r="K35" s="22"/>
      <c r="L35" s="22"/>
      <c r="M35" s="22"/>
      <c r="N35" s="22"/>
      <c r="O35" s="22"/>
      <c r="P35" s="22"/>
    </row>
    <row r="36" spans="1:16" ht="39" customHeight="1" x14ac:dyDescent="0.15">
      <c r="A36" s="22"/>
      <c r="B36" s="35"/>
      <c r="C36" s="1145" t="s">
        <v>525</v>
      </c>
      <c r="D36" s="1146"/>
      <c r="E36" s="1147"/>
      <c r="F36" s="36">
        <v>3.24</v>
      </c>
      <c r="G36" s="37">
        <v>3.04</v>
      </c>
      <c r="H36" s="37">
        <v>2.72</v>
      </c>
      <c r="I36" s="37">
        <v>2.91</v>
      </c>
      <c r="J36" s="38">
        <v>3.41</v>
      </c>
      <c r="K36" s="22"/>
      <c r="L36" s="22"/>
      <c r="M36" s="22"/>
      <c r="N36" s="22"/>
      <c r="O36" s="22"/>
      <c r="P36" s="22"/>
    </row>
    <row r="37" spans="1:16" ht="39" customHeight="1" x14ac:dyDescent="0.15">
      <c r="A37" s="22"/>
      <c r="B37" s="35"/>
      <c r="C37" s="1145" t="s">
        <v>526</v>
      </c>
      <c r="D37" s="1146"/>
      <c r="E37" s="1147"/>
      <c r="F37" s="36">
        <v>0.1</v>
      </c>
      <c r="G37" s="37">
        <v>0.44</v>
      </c>
      <c r="H37" s="37">
        <v>0.79</v>
      </c>
      <c r="I37" s="37">
        <v>0.67</v>
      </c>
      <c r="J37" s="38">
        <v>1.01</v>
      </c>
      <c r="K37" s="22"/>
      <c r="L37" s="22"/>
      <c r="M37" s="22"/>
      <c r="N37" s="22"/>
      <c r="O37" s="22"/>
      <c r="P37" s="22"/>
    </row>
    <row r="38" spans="1:16" ht="39" customHeight="1" x14ac:dyDescent="0.15">
      <c r="A38" s="22"/>
      <c r="B38" s="35"/>
      <c r="C38" s="1145" t="s">
        <v>527</v>
      </c>
      <c r="D38" s="1146"/>
      <c r="E38" s="1147"/>
      <c r="F38" s="36">
        <v>0.16</v>
      </c>
      <c r="G38" s="37">
        <v>0.02</v>
      </c>
      <c r="H38" s="37">
        <v>0.03</v>
      </c>
      <c r="I38" s="37">
        <v>0.06</v>
      </c>
      <c r="J38" s="38">
        <v>0.7</v>
      </c>
      <c r="K38" s="22"/>
      <c r="L38" s="22"/>
      <c r="M38" s="22"/>
      <c r="N38" s="22"/>
      <c r="O38" s="22"/>
      <c r="P38" s="22"/>
    </row>
    <row r="39" spans="1:16" ht="39" customHeight="1" x14ac:dyDescent="0.15">
      <c r="A39" s="22"/>
      <c r="B39" s="35"/>
      <c r="C39" s="1145" t="s">
        <v>528</v>
      </c>
      <c r="D39" s="1146"/>
      <c r="E39" s="1147"/>
      <c r="F39" s="36">
        <v>0</v>
      </c>
      <c r="G39" s="37">
        <v>0</v>
      </c>
      <c r="H39" s="37">
        <v>0.03</v>
      </c>
      <c r="I39" s="37">
        <v>0.02</v>
      </c>
      <c r="J39" s="38">
        <v>0.02</v>
      </c>
      <c r="K39" s="22"/>
      <c r="L39" s="22"/>
      <c r="M39" s="22"/>
      <c r="N39" s="22"/>
      <c r="O39" s="22"/>
      <c r="P39" s="22"/>
    </row>
    <row r="40" spans="1:16" ht="39" customHeight="1" x14ac:dyDescent="0.15">
      <c r="A40" s="22"/>
      <c r="B40" s="35"/>
      <c r="C40" s="1145" t="s">
        <v>529</v>
      </c>
      <c r="D40" s="1146"/>
      <c r="E40" s="1147"/>
      <c r="F40" s="36">
        <v>0</v>
      </c>
      <c r="G40" s="37">
        <v>0.01</v>
      </c>
      <c r="H40" s="37">
        <v>0.01</v>
      </c>
      <c r="I40" s="37">
        <v>0.01</v>
      </c>
      <c r="J40" s="38">
        <v>0.02</v>
      </c>
      <c r="K40" s="22"/>
      <c r="L40" s="22"/>
      <c r="M40" s="22"/>
      <c r="N40" s="22"/>
      <c r="O40" s="22"/>
      <c r="P40" s="22"/>
    </row>
    <row r="41" spans="1:16" ht="39" customHeight="1" x14ac:dyDescent="0.15">
      <c r="A41" s="22"/>
      <c r="B41" s="35"/>
      <c r="C41" s="1145" t="s">
        <v>530</v>
      </c>
      <c r="D41" s="1146"/>
      <c r="E41" s="1147"/>
      <c r="F41" s="36">
        <v>0.01</v>
      </c>
      <c r="G41" s="37">
        <v>0.02</v>
      </c>
      <c r="H41" s="37">
        <v>0.01</v>
      </c>
      <c r="I41" s="37">
        <v>0.03</v>
      </c>
      <c r="J41" s="38">
        <v>0</v>
      </c>
      <c r="K41" s="22"/>
      <c r="L41" s="22"/>
      <c r="M41" s="22"/>
      <c r="N41" s="22"/>
      <c r="O41" s="22"/>
      <c r="P41" s="22"/>
    </row>
    <row r="42" spans="1:16" ht="39" customHeight="1" x14ac:dyDescent="0.15">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532</v>
      </c>
      <c r="D43" s="1149"/>
      <c r="E43" s="1150"/>
      <c r="F43" s="41">
        <v>1.4</v>
      </c>
      <c r="G43" s="42">
        <v>1.41</v>
      </c>
      <c r="H43" s="42">
        <v>1.41</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2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503</v>
      </c>
      <c r="L45" s="60">
        <v>398</v>
      </c>
      <c r="M45" s="60">
        <v>397</v>
      </c>
      <c r="N45" s="60">
        <v>419</v>
      </c>
      <c r="O45" s="61">
        <v>437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250</v>
      </c>
      <c r="L48" s="64">
        <v>234</v>
      </c>
      <c r="M48" s="64">
        <v>232</v>
      </c>
      <c r="N48" s="64">
        <v>237</v>
      </c>
      <c r="O48" s="65">
        <v>225</v>
      </c>
      <c r="P48" s="48"/>
      <c r="Q48" s="48"/>
      <c r="R48" s="48"/>
      <c r="S48" s="48"/>
      <c r="T48" s="48"/>
      <c r="U48" s="48"/>
    </row>
    <row r="49" spans="1:21" ht="30.75" customHeight="1" x14ac:dyDescent="0.15">
      <c r="A49" s="48"/>
      <c r="B49" s="1163"/>
      <c r="C49" s="1164"/>
      <c r="D49" s="62"/>
      <c r="E49" s="1155" t="s">
        <v>16</v>
      </c>
      <c r="F49" s="1155"/>
      <c r="G49" s="1155"/>
      <c r="H49" s="1155"/>
      <c r="I49" s="1155"/>
      <c r="J49" s="1156"/>
      <c r="K49" s="63">
        <v>55</v>
      </c>
      <c r="L49" s="64">
        <v>54</v>
      </c>
      <c r="M49" s="64">
        <v>30</v>
      </c>
      <c r="N49" s="64">
        <v>13</v>
      </c>
      <c r="O49" s="65">
        <v>7</v>
      </c>
      <c r="P49" s="48"/>
      <c r="Q49" s="48"/>
      <c r="R49" s="48"/>
      <c r="S49" s="48"/>
      <c r="T49" s="48"/>
      <c r="U49" s="48"/>
    </row>
    <row r="50" spans="1:21" ht="30.75" customHeight="1" x14ac:dyDescent="0.15">
      <c r="A50" s="48"/>
      <c r="B50" s="1163"/>
      <c r="C50" s="1164"/>
      <c r="D50" s="62"/>
      <c r="E50" s="1155" t="s">
        <v>17</v>
      </c>
      <c r="F50" s="1155"/>
      <c r="G50" s="1155"/>
      <c r="H50" s="1155"/>
      <c r="I50" s="1155"/>
      <c r="J50" s="1156"/>
      <c r="K50" s="63">
        <v>65</v>
      </c>
      <c r="L50" s="64">
        <v>64</v>
      </c>
      <c r="M50" s="64">
        <v>65</v>
      </c>
      <c r="N50" s="64">
        <v>65</v>
      </c>
      <c r="O50" s="65">
        <v>64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354</v>
      </c>
      <c r="L52" s="64">
        <v>368</v>
      </c>
      <c r="M52" s="64">
        <v>388</v>
      </c>
      <c r="N52" s="64">
        <v>418</v>
      </c>
      <c r="O52" s="65">
        <v>512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519</v>
      </c>
      <c r="L53" s="69">
        <v>382</v>
      </c>
      <c r="M53" s="69">
        <v>336</v>
      </c>
      <c r="N53" s="69">
        <v>316</v>
      </c>
      <c r="O53" s="70">
        <v>221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2016-04-17T23:46:12Z</cp:lastPrinted>
  <dcterms:created xsi:type="dcterms:W3CDTF">2016-02-15T00:47:06Z</dcterms:created>
  <dcterms:modified xsi:type="dcterms:W3CDTF">2016-04-17T23:46:13Z</dcterms:modified>
</cp:coreProperties>
</file>